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codeName="ThisWorkbook" autoCompressPictures="0"/>
  <mc:AlternateContent xmlns:mc="http://schemas.openxmlformats.org/markup-compatibility/2006">
    <mc:Choice Requires="x15">
      <x15ac:absPath xmlns:x15ac="http://schemas.microsoft.com/office/spreadsheetml/2010/11/ac" url="\\Server1\engineering\CMRT\"/>
    </mc:Choice>
  </mc:AlternateContent>
  <xr:revisionPtr revIDLastSave="0" documentId="13_ncr:1_{0D783463-ED78-4AF0-8F4F-E628805DDA86}" xr6:coauthVersionLast="46" xr6:coauthVersionMax="46"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0" yWindow="-120" windowWidth="25440" windowHeight="153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AB55" i="5" l="1"/>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S54" i="5"/>
  <c r="T47" i="5"/>
  <c r="S52" i="5"/>
  <c r="S47" i="5"/>
  <c r="T54" i="5"/>
  <c r="T44" i="5"/>
  <c r="S18" i="5"/>
  <c r="T20" i="5"/>
  <c r="S23" i="5"/>
  <c r="S9" i="5"/>
  <c r="S10" i="5"/>
  <c r="T22" i="5"/>
  <c r="T11" i="5"/>
  <c r="T35" i="5"/>
  <c r="S40" i="5"/>
  <c r="S29" i="5"/>
  <c r="T13" i="5"/>
  <c r="S48" i="5"/>
  <c r="S53" i="5"/>
  <c r="S50" i="5"/>
  <c r="S55" i="5"/>
  <c r="T49" i="5"/>
  <c r="T45" i="5"/>
  <c r="T26" i="5"/>
  <c r="T5" i="5"/>
  <c r="S21" i="5"/>
  <c r="T10" i="5"/>
  <c r="S25" i="5"/>
  <c r="S19" i="5"/>
  <c r="S42" i="5"/>
  <c r="T42" i="5"/>
  <c r="T31" i="5"/>
  <c r="T14" i="5"/>
  <c r="S39" i="5"/>
  <c r="T9" i="5"/>
  <c r="T25" i="5"/>
  <c r="T37" i="5"/>
  <c r="T28" i="5"/>
  <c r="T29" i="5"/>
  <c r="T33" i="5"/>
  <c r="T24" i="5"/>
  <c r="S37" i="5"/>
  <c r="T40" i="5"/>
  <c r="T21" i="5"/>
  <c r="S12" i="5"/>
  <c r="T23" i="5"/>
  <c r="T16" i="5"/>
  <c r="T15" i="5"/>
  <c r="T34" i="5"/>
  <c r="S20" i="5"/>
  <c r="T12" i="5"/>
  <c r="T38" i="5"/>
  <c r="S32" i="5"/>
  <c r="S17" i="5"/>
  <c r="S24" i="5"/>
  <c r="T51" i="5"/>
  <c r="S49" i="5"/>
  <c r="S51" i="5"/>
  <c r="T48" i="5"/>
  <c r="T46" i="5"/>
  <c r="S45" i="5"/>
  <c r="S27" i="5"/>
  <c r="T18" i="5"/>
  <c r="S13" i="5"/>
  <c r="S7" i="5"/>
  <c r="T32" i="5"/>
  <c r="T17" i="5"/>
  <c r="T43" i="5"/>
  <c r="S34" i="5"/>
  <c r="S35" i="5"/>
  <c r="S15" i="5"/>
  <c r="S5" i="5"/>
  <c r="S36" i="5"/>
  <c r="S26" i="5"/>
  <c r="S30" i="5"/>
  <c r="T8" i="5"/>
  <c r="T30" i="5"/>
  <c r="S8" i="5"/>
  <c r="S11" i="5"/>
  <c r="T39" i="5"/>
  <c r="S41" i="5"/>
  <c r="S16" i="5"/>
  <c r="S38" i="5"/>
  <c r="T41" i="5"/>
  <c r="T27" i="5"/>
  <c r="S28" i="5"/>
  <c r="T52" i="5"/>
  <c r="T55" i="5"/>
  <c r="T50" i="5"/>
  <c r="T53" i="5"/>
  <c r="S46" i="5"/>
  <c r="S44" i="5"/>
  <c r="S22" i="5"/>
  <c r="S43" i="5"/>
  <c r="S33" i="5"/>
  <c r="S6" i="5"/>
  <c r="T19" i="5"/>
  <c r="T7" i="5"/>
  <c r="T36" i="5"/>
  <c r="S31" i="5"/>
  <c r="S14" i="5"/>
  <c r="T6" i="5"/>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G4" i="6"/>
  <c r="H4" i="6" s="1"/>
  <c r="B4" i="6"/>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C593" i="5"/>
  <c r="B593" i="5"/>
  <c r="T593" i="5" s="1"/>
  <c r="C592" i="5"/>
  <c r="B592" i="5"/>
  <c r="C591" i="5"/>
  <c r="B591" i="5"/>
  <c r="C590" i="5"/>
  <c r="V590" i="5" s="1"/>
  <c r="G590" i="5" s="1"/>
  <c r="B590" i="5"/>
  <c r="C589" i="5"/>
  <c r="B589" i="5"/>
  <c r="C588" i="5"/>
  <c r="B588" i="5"/>
  <c r="C587" i="5"/>
  <c r="B587" i="5"/>
  <c r="S587" i="5" s="1"/>
  <c r="C586" i="5"/>
  <c r="V586" i="5" s="1"/>
  <c r="B586"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B481" i="5"/>
  <c r="T481" i="5" s="1"/>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C453" i="5"/>
  <c r="V453" i="5" s="1"/>
  <c r="B453" i="5"/>
  <c r="T453" i="5" s="1"/>
  <c r="C452" i="5"/>
  <c r="V452" i="5" s="1"/>
  <c r="B452" i="5"/>
  <c r="C451" i="5"/>
  <c r="V451" i="5" s="1"/>
  <c r="B451" i="5"/>
  <c r="S451" i="5" s="1"/>
  <c r="C450" i="5"/>
  <c r="B450" i="5"/>
  <c r="T450" i="5" s="1"/>
  <c r="C449" i="5"/>
  <c r="V449" i="5" s="1"/>
  <c r="B449" i="5"/>
  <c r="T449" i="5" s="1"/>
  <c r="C448" i="5"/>
  <c r="V448" i="5" s="1"/>
  <c r="B448" i="5"/>
  <c r="C447" i="5"/>
  <c r="B447" i="5"/>
  <c r="T447" i="5" s="1"/>
  <c r="C446" i="5"/>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C416" i="5"/>
  <c r="V416" i="5" s="1"/>
  <c r="R416" i="5" s="1"/>
  <c r="B416" i="5"/>
  <c r="C415" i="5"/>
  <c r="B415" i="5"/>
  <c r="T415" i="5" s="1"/>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C391" i="5"/>
  <c r="B391" i="5"/>
  <c r="S391" i="5" s="1"/>
  <c r="C390" i="5"/>
  <c r="B390" i="5"/>
  <c r="C389" i="5"/>
  <c r="V389" i="5" s="1"/>
  <c r="B389" i="5"/>
  <c r="T389" i="5" s="1"/>
  <c r="C388" i="5"/>
  <c r="V388" i="5" s="1"/>
  <c r="B388" i="5"/>
  <c r="C387" i="5"/>
  <c r="V387" i="5" s="1"/>
  <c r="I387" i="5" s="1"/>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C364" i="5"/>
  <c r="V364" i="5" s="1"/>
  <c r="I364" i="5" s="1"/>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C226" i="5"/>
  <c r="V226" i="5" s="1"/>
  <c r="B226" i="5"/>
  <c r="T226" i="5" s="1"/>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V88" i="5"/>
  <c r="R88" i="5" s="1"/>
  <c r="V86" i="5"/>
  <c r="V85" i="5"/>
  <c r="R85" i="5" s="1"/>
  <c r="V84" i="5"/>
  <c r="R84" i="5" s="1"/>
  <c r="V83" i="5"/>
  <c r="V82" i="5"/>
  <c r="R82" i="5" s="1"/>
  <c r="V81" i="5"/>
  <c r="R81" i="5" s="1"/>
  <c r="V80" i="5"/>
  <c r="R80" i="5" s="1"/>
  <c r="V79" i="5"/>
  <c r="V78" i="5"/>
  <c r="R78" i="5" s="1"/>
  <c r="V77" i="5"/>
  <c r="V76" i="5"/>
  <c r="R76" i="5" s="1"/>
  <c r="V75" i="5"/>
  <c r="V74" i="5"/>
  <c r="X74" i="5" s="1"/>
  <c r="V73" i="5"/>
  <c r="V72" i="5"/>
  <c r="R72" i="5" s="1"/>
  <c r="V69" i="5"/>
  <c r="R69" i="5" s="1"/>
  <c r="V68" i="5"/>
  <c r="R68" i="5" s="1"/>
  <c r="V67" i="5"/>
  <c r="V66" i="5"/>
  <c r="R66" i="5" s="1"/>
  <c r="V65" i="5"/>
  <c r="R65" i="5" s="1"/>
  <c r="V64" i="5"/>
  <c r="V63" i="5"/>
  <c r="V62" i="5"/>
  <c r="R62" i="5" s="1"/>
  <c r="V61" i="5"/>
  <c r="V60" i="5"/>
  <c r="R60" i="5" s="1"/>
  <c r="V59" i="5"/>
  <c r="V58" i="5"/>
  <c r="X58" i="5" s="1"/>
  <c r="V57" i="5"/>
  <c r="V56" i="5"/>
  <c r="R56"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84" i="5"/>
  <c r="S78" i="5"/>
  <c r="S74" i="5"/>
  <c r="T68" i="5"/>
  <c r="T61" i="5"/>
  <c r="T88" i="5"/>
  <c r="S82" i="5"/>
  <c r="S76" i="5"/>
  <c r="T73" i="5"/>
  <c r="S66" i="5"/>
  <c r="T60" i="5"/>
  <c r="T72" i="5"/>
  <c r="T65" i="5"/>
  <c r="S58" i="5"/>
  <c r="T69" i="5"/>
  <c r="S62" i="5"/>
  <c r="T85" i="5"/>
  <c r="T80" i="5"/>
  <c r="T77" i="5"/>
  <c r="S86" i="5"/>
  <c r="T81" i="5"/>
  <c r="T76" i="5"/>
  <c r="R64" i="5" l="1"/>
  <c r="T2133" i="5"/>
  <c r="AB1401" i="5"/>
  <c r="AB630" i="5"/>
  <c r="AB674" i="5"/>
  <c r="G681" i="5"/>
  <c r="T788" i="5"/>
  <c r="E1479" i="5"/>
  <c r="X1479" i="5" s="1"/>
  <c r="AB1566" i="5"/>
  <c r="AB1594" i="5"/>
  <c r="T1883" i="5"/>
  <c r="S414" i="5"/>
  <c r="T684" i="5"/>
  <c r="S1000" i="5"/>
  <c r="AB1353" i="5"/>
  <c r="AB1624" i="5"/>
  <c r="T1684" i="5"/>
  <c r="S1770" i="5"/>
  <c r="T1781" i="5"/>
  <c r="T2248" i="5"/>
  <c r="T2317" i="5"/>
  <c r="T391" i="5"/>
  <c r="AB446" i="5"/>
  <c r="AB450" i="5"/>
  <c r="AB481" i="5"/>
  <c r="R528" i="5"/>
  <c r="AB720" i="5"/>
  <c r="AB841" i="5"/>
  <c r="AB858" i="5"/>
  <c r="S903" i="5"/>
  <c r="T1078" i="5"/>
  <c r="T1407" i="5"/>
  <c r="S1465" i="5"/>
  <c r="T1624" i="5"/>
  <c r="T1675" i="5"/>
  <c r="AB1691" i="5"/>
  <c r="S1748" i="5"/>
  <c r="AB1757" i="5"/>
  <c r="S2068" i="5"/>
  <c r="AB2088" i="5"/>
  <c r="S2428" i="5"/>
  <c r="S120" i="5"/>
  <c r="T250" i="5"/>
  <c r="AB488" i="5"/>
  <c r="S515" i="5"/>
  <c r="G550" i="5"/>
  <c r="T585" i="5"/>
  <c r="AB643" i="5"/>
  <c r="S858" i="5"/>
  <c r="T1098" i="5"/>
  <c r="S1398" i="5"/>
  <c r="AB1814" i="5"/>
  <c r="AB2069" i="5"/>
  <c r="AB2073" i="5"/>
  <c r="T2188" i="5"/>
  <c r="AB2413" i="5"/>
  <c r="T190" i="5"/>
  <c r="R480" i="5"/>
  <c r="AB594" i="5"/>
  <c r="T645" i="5"/>
  <c r="S778" i="5"/>
  <c r="AB1022" i="5"/>
  <c r="AB1437" i="5"/>
  <c r="AB1463" i="5"/>
  <c r="S1477" i="5"/>
  <c r="S1596" i="5"/>
  <c r="T1814" i="5"/>
  <c r="S2038" i="5"/>
  <c r="T2163" i="5"/>
  <c r="AB2402" i="5"/>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X75" i="5"/>
  <c r="I764" i="5"/>
  <c r="I2158" i="5"/>
  <c r="I106" i="5"/>
  <c r="G242" i="5"/>
  <c r="G291" i="5"/>
  <c r="AB364" i="5"/>
  <c r="R488" i="5"/>
  <c r="G761" i="5"/>
  <c r="H1178" i="5"/>
  <c r="J1218" i="5"/>
  <c r="J1250" i="5"/>
  <c r="AB1312" i="5"/>
  <c r="F2013" i="5"/>
  <c r="V2061" i="5"/>
  <c r="E2061" i="5" s="1"/>
  <c r="X2061" i="5" s="1"/>
  <c r="AB2065" i="5"/>
  <c r="AB2152" i="5"/>
  <c r="H2474" i="5"/>
  <c r="E171" i="5"/>
  <c r="X171" i="5" s="1"/>
  <c r="AB196" i="5"/>
  <c r="G218" i="5"/>
  <c r="I302"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R75"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X78" i="5"/>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X59" i="5"/>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R97" i="5"/>
  <c r="E97" i="5"/>
  <c r="X97" i="5" s="1"/>
  <c r="X79" i="5"/>
  <c r="H127" i="5"/>
  <c r="R127" i="5"/>
  <c r="J127" i="5"/>
  <c r="I127" i="5"/>
  <c r="E127" i="5"/>
  <c r="X127" i="5" s="1"/>
  <c r="T144" i="5"/>
  <c r="S144" i="5"/>
  <c r="T320" i="5"/>
  <c r="S320" i="5"/>
  <c r="V330" i="5"/>
  <c r="G330" i="5" s="1"/>
  <c r="T895" i="5"/>
  <c r="AB895" i="5"/>
  <c r="S895" i="5"/>
  <c r="AB1863" i="5"/>
  <c r="T1863" i="5"/>
  <c r="S1863"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X63" i="5"/>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87" i="5"/>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R59"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J107" i="5"/>
  <c r="S178" i="5"/>
  <c r="AB178" i="5"/>
  <c r="T178" i="5"/>
  <c r="V215" i="5"/>
  <c r="G215" i="5" s="1"/>
  <c r="R299" i="5"/>
  <c r="J299" i="5"/>
  <c r="T312" i="5"/>
  <c r="S312" i="5"/>
  <c r="T379" i="5"/>
  <c r="S379" i="5"/>
  <c r="E392" i="5"/>
  <c r="X392" i="5" s="1"/>
  <c r="I392" i="5"/>
  <c r="H392" i="5"/>
  <c r="X62" i="5"/>
  <c r="S110" i="5"/>
  <c r="AB110" i="5"/>
  <c r="V71"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X61" i="5"/>
  <c r="R73" i="5"/>
  <c r="X73" i="5"/>
  <c r="F109" i="5"/>
  <c r="R109" i="5"/>
  <c r="G133" i="5"/>
  <c r="R133" i="5"/>
  <c r="F133" i="5"/>
  <c r="F169" i="5"/>
  <c r="R169" i="5"/>
  <c r="G169" i="5"/>
  <c r="E169" i="5"/>
  <c r="X169" i="5" s="1"/>
  <c r="H195" i="5"/>
  <c r="F195" i="5"/>
  <c r="E195" i="5"/>
  <c r="X195" i="5" s="1"/>
  <c r="R195" i="5"/>
  <c r="I195" i="5"/>
  <c r="J195" i="5"/>
  <c r="G195" i="5"/>
  <c r="R67" i="5"/>
  <c r="X67" i="5"/>
  <c r="H139" i="5"/>
  <c r="R139" i="5"/>
  <c r="J139" i="5"/>
  <c r="I139" i="5"/>
  <c r="E139" i="5"/>
  <c r="X139" i="5" s="1"/>
  <c r="F139" i="5"/>
  <c r="E193" i="5"/>
  <c r="X193" i="5" s="1"/>
  <c r="F193" i="5"/>
  <c r="H227" i="5"/>
  <c r="E227" i="5"/>
  <c r="X227" i="5" s="1"/>
  <c r="R227" i="5"/>
  <c r="F227" i="5"/>
  <c r="J227" i="5"/>
  <c r="I227"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R83" i="5"/>
  <c r="X83" i="5"/>
  <c r="R77" i="5"/>
  <c r="X77" i="5"/>
  <c r="R89" i="5"/>
  <c r="E89" i="5"/>
  <c r="X89" i="5" s="1"/>
  <c r="I89" i="5"/>
  <c r="E129" i="5"/>
  <c r="X129" i="5" s="1"/>
  <c r="F129" i="5"/>
  <c r="H199" i="5"/>
  <c r="R199" i="5"/>
  <c r="J199" i="5"/>
  <c r="I199" i="5"/>
  <c r="F199" i="5"/>
  <c r="G199" i="5"/>
  <c r="E199" i="5"/>
  <c r="X199" i="5" s="1"/>
  <c r="H131" i="5"/>
  <c r="F131" i="5"/>
  <c r="E131" i="5"/>
  <c r="X131" i="5" s="1"/>
  <c r="I131" i="5"/>
  <c r="R131" i="5"/>
  <c r="J131" i="5"/>
  <c r="G131" i="5"/>
  <c r="R57" i="5"/>
  <c r="X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F113" i="5"/>
  <c r="E113" i="5"/>
  <c r="X113" i="5" s="1"/>
  <c r="R113" i="5"/>
  <c r="H155" i="5"/>
  <c r="R155" i="5"/>
  <c r="J155" i="5"/>
  <c r="I155" i="5"/>
  <c r="E155" i="5"/>
  <c r="X155" i="5" s="1"/>
  <c r="F155" i="5"/>
  <c r="H203" i="5"/>
  <c r="R203" i="5"/>
  <c r="J203" i="5"/>
  <c r="I203" i="5"/>
  <c r="E203" i="5"/>
  <c r="X203" i="5" s="1"/>
  <c r="F203" i="5"/>
  <c r="R249" i="5"/>
  <c r="E249" i="5"/>
  <c r="X249" i="5" s="1"/>
  <c r="F249"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X66" i="5"/>
  <c r="X82"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R58" i="5"/>
  <c r="R63" i="5"/>
  <c r="R79" i="5"/>
  <c r="X86"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X65" i="5"/>
  <c r="X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X69" i="5"/>
  <c r="X85" i="5"/>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AB58" i="5"/>
  <c r="AB62" i="5"/>
  <c r="AB66" i="5"/>
  <c r="AB74" i="5"/>
  <c r="AB78" i="5"/>
  <c r="AB82" i="5"/>
  <c r="AB86"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9" i="5"/>
  <c r="AB63" i="5"/>
  <c r="AB67" i="5"/>
  <c r="AB71" i="5"/>
  <c r="AB75" i="5"/>
  <c r="AB79" i="5"/>
  <c r="AB83" i="5"/>
  <c r="AB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H114" i="5"/>
  <c r="F118" i="5"/>
  <c r="R118" i="5"/>
  <c r="J118"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S109" i="5"/>
  <c r="AB109" i="5"/>
  <c r="E117" i="5"/>
  <c r="X117" i="5" s="1"/>
  <c r="J121" i="5"/>
  <c r="I121" i="5"/>
  <c r="H121" i="5"/>
  <c r="S141" i="5"/>
  <c r="AB141" i="5"/>
  <c r="H146" i="5"/>
  <c r="F150" i="5"/>
  <c r="R150" i="5"/>
  <c r="J150"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AB57" i="5"/>
  <c r="AB61" i="5"/>
  <c r="AB65" i="5"/>
  <c r="AB69" i="5"/>
  <c r="AB73" i="5"/>
  <c r="AB81"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AB77" i="5"/>
  <c r="AB85" i="5"/>
  <c r="J89" i="5"/>
  <c r="H89" i="5"/>
  <c r="S93" i="5"/>
  <c r="AB93" i="5"/>
  <c r="S97" i="5"/>
  <c r="AB97" i="5"/>
  <c r="H118" i="5"/>
  <c r="F122" i="5"/>
  <c r="R122" i="5"/>
  <c r="J122" i="5"/>
  <c r="J125" i="5"/>
  <c r="I125" i="5"/>
  <c r="H125" i="5"/>
  <c r="T137" i="5"/>
  <c r="X56" i="5"/>
  <c r="X60" i="5"/>
  <c r="X64" i="5"/>
  <c r="X68" i="5"/>
  <c r="X72" i="5"/>
  <c r="X76" i="5"/>
  <c r="X80" i="5"/>
  <c r="X84" i="5"/>
  <c r="X88" i="5"/>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V1691" i="5"/>
  <c r="G1691" i="5" s="1"/>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86" i="5"/>
  <c r="T82" i="5"/>
  <c r="S81" i="5"/>
  <c r="S75" i="5"/>
  <c r="S72" i="5"/>
  <c r="S68" i="5"/>
  <c r="S65" i="5"/>
  <c r="T63" i="5"/>
  <c r="S57" i="5"/>
  <c r="S60" i="5"/>
  <c r="T83" i="5"/>
  <c r="T75" i="5"/>
  <c r="T71" i="5"/>
  <c r="T66" i="5"/>
  <c r="S64" i="5"/>
  <c r="T62" i="5"/>
  <c r="T56" i="5"/>
  <c r="T59" i="5"/>
  <c r="S84" i="5"/>
  <c r="S83" i="5"/>
  <c r="S79" i="5"/>
  <c r="S80" i="5"/>
  <c r="S73" i="5"/>
  <c r="S71" i="5"/>
  <c r="S67" i="5"/>
  <c r="S63" i="5"/>
  <c r="S61" i="5"/>
  <c r="T58" i="5"/>
  <c r="S85" i="5"/>
  <c r="T87" i="5"/>
  <c r="T79" i="5"/>
  <c r="S77" i="5"/>
  <c r="T74" i="5"/>
  <c r="S69" i="5"/>
  <c r="T67" i="5"/>
  <c r="T64" i="5"/>
  <c r="T57" i="5"/>
  <c r="S59" i="5"/>
  <c r="S88" i="5"/>
  <c r="S87" i="5"/>
  <c r="T78" i="5"/>
  <c r="C12" i="6" l="1"/>
  <c r="C8" i="6"/>
  <c r="B32" i="6"/>
  <c r="C11" i="6"/>
  <c r="C7" i="6"/>
  <c r="C10" i="6"/>
  <c r="C9" i="6"/>
  <c r="E2409" i="5"/>
  <c r="X2409" i="5" s="1"/>
  <c r="I2116" i="5"/>
  <c r="R1774" i="5"/>
  <c r="R1140" i="5"/>
  <c r="H869" i="5"/>
  <c r="G869" i="5"/>
  <c r="E852" i="5"/>
  <c r="X852" i="5" s="1"/>
  <c r="R754" i="5"/>
  <c r="J439" i="5"/>
  <c r="J411" i="5"/>
  <c r="J293" i="5"/>
  <c r="H277" i="5"/>
  <c r="X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R87" i="5"/>
  <c r="J1842" i="5"/>
  <c r="H1696" i="5"/>
  <c r="E1317" i="5"/>
  <c r="X1317" i="5" s="1"/>
  <c r="J1086" i="5"/>
  <c r="I524" i="5"/>
  <c r="R439" i="5"/>
  <c r="I293" i="5"/>
  <c r="G2342" i="5"/>
  <c r="B30" i="6"/>
  <c r="G30" i="6" s="1"/>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X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91" i="5"/>
  <c r="R91" i="5"/>
  <c r="E91" i="5"/>
  <c r="X91" i="5" s="1"/>
  <c r="I91" i="5"/>
  <c r="J91"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B52" i="6"/>
  <c r="G52" i="6" s="1"/>
  <c r="B37" i="6"/>
  <c r="G37" i="6" s="1"/>
  <c r="B42" i="6"/>
  <c r="G42" i="6" s="1"/>
  <c r="B40" i="6"/>
  <c r="G40" i="6" s="1"/>
  <c r="B50" i="6"/>
  <c r="G50" i="6" s="1"/>
  <c r="B25" i="6"/>
  <c r="G25" i="6" s="1"/>
  <c r="B35" i="6"/>
  <c r="G35" i="6" s="1"/>
  <c r="B39" i="6"/>
  <c r="G39" i="6" s="1"/>
  <c r="F24"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56" i="5"/>
  <c r="AB70" i="5" l="1"/>
  <c r="V70" i="5"/>
  <c r="H40" i="6"/>
  <c r="D40" i="6" s="1"/>
  <c r="H46" i="6"/>
  <c r="D46" i="6" s="1"/>
  <c r="H31" i="6"/>
  <c r="C31" i="6" s="1"/>
  <c r="C29" i="6"/>
  <c r="D29" i="6"/>
  <c r="H30" i="6"/>
  <c r="G68" i="6"/>
  <c r="H68" i="6" s="1"/>
  <c r="D68" i="6" s="1"/>
  <c r="F69" i="6"/>
  <c r="H49" i="6"/>
  <c r="D49" i="6" s="1"/>
  <c r="H34" i="6"/>
  <c r="H32" i="6"/>
  <c r="C45"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T70" i="5"/>
  <c r="S70" i="5"/>
  <c r="R70" i="5" l="1"/>
  <c r="X70" i="5"/>
  <c r="C34" i="6"/>
  <c r="D34" i="6"/>
  <c r="D31" i="6"/>
  <c r="C30" i="6"/>
  <c r="D30" i="6"/>
  <c r="C32" i="6"/>
  <c r="D32" i="6"/>
  <c r="G66" i="6"/>
  <c r="H66" i="6" s="1"/>
  <c r="C66" i="6" s="1"/>
  <c r="G67" i="6"/>
  <c r="H67" i="6" s="1"/>
  <c r="D67" i="6" s="1"/>
  <c r="G65" i="6"/>
  <c r="H65" i="6" s="1"/>
  <c r="C65" i="6" s="1"/>
  <c r="C68" i="6"/>
  <c r="C49" i="6"/>
  <c r="C47" i="6"/>
  <c r="C60" i="6"/>
  <c r="D60" i="6"/>
  <c r="D58" i="6"/>
  <c r="C58" i="6"/>
  <c r="D63" i="6"/>
  <c r="C63" i="6"/>
  <c r="C62" i="6"/>
  <c r="D62" i="6"/>
  <c r="C54" i="6"/>
  <c r="D54" i="6"/>
  <c r="D57" i="6"/>
  <c r="C57" i="6"/>
  <c r="F56" i="6"/>
  <c r="H56" i="6" s="1"/>
  <c r="H55" i="6"/>
  <c r="D59" i="6"/>
  <c r="C59" i="6"/>
  <c r="D65" i="6" l="1"/>
  <c r="D66" i="6"/>
  <c r="C67" i="6"/>
  <c r="G69" i="6"/>
  <c r="D55" i="6"/>
  <c r="C55" i="6"/>
  <c r="D56" i="6"/>
  <c r="C56" i="6"/>
  <c r="H69" i="6" l="1"/>
  <c r="H70" i="6" s="1"/>
  <c r="D2" i="6" s="1"/>
  <c r="C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<sst xmlns="http://schemas.openxmlformats.org/spreadsheetml/2006/main" count="22432" uniqueCount="15556">
  <si>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</si>
  <si>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</si>
  <si>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</si>
  <si>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</si>
  <si>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</si>
  <si>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</si>
  <si>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</si>
  <si>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</si>
  <si>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</si>
  <si>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</si>
  <si>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</si>
  <si>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</si>
  <si>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</si>
  <si>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</si>
  <si>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</si>
  <si>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</si>
  <si>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</si>
  <si>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</si>
  <si>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</si>
  <si>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</si>
  <si>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</si>
  <si>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</si>
  <si>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</si>
  <si>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</si>
  <si>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</si>
  <si>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</si>
  <si>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</si>
  <si>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</si>
  <si>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</si>
  <si>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</si>
  <si>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</si>
  <si>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</si>
  <si>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</si>
  <si>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</si>
  <si>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</si>
  <si>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</si>
  <si>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</si>
  <si>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</si>
  <si>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</si>
  <si>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</si>
  <si>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</si>
  <si>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</si>
  <si>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</si>
  <si>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</si>
  <si>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</si>
  <si>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</si>
  <si>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</si>
  <si>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</si>
  <si>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</si>
  <si>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</si>
  <si>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</si>
  <si>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</si>
  <si>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</si>
  <si>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</si>
  <si>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</si>
  <si>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</si>
  <si>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</si>
  <si>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</si>
  <si>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</si>
  <si>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</si>
  <si>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</si>
  <si>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</si>
  <si>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</si>
  <si>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</si>
  <si>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</si>
  <si>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</si>
  <si>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</si>
  <si>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</si>
  <si>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</si>
  <si>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</si>
  <si>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</si>
  <si>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</si>
  <si>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</si>
  <si>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</si>
  <si>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</si>
  <si>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</si>
  <si>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</si>
  <si>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</si>
  <si>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</si>
  <si>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</si>
  <si>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</si>
  <si>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</si>
  <si>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</si>
  <si>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</si>
  <si>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</si>
  <si>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</si>
  <si>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</si>
  <si>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</si>
  <si>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</si>
  <si>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</si>
  <si>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</si>
  <si>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</si>
  <si>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</si>
  <si>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</si>
  <si>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</si>
  <si>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</si>
  <si>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</si>
  <si>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</si>
  <si>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</si>
  <si>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</si>
  <si>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</si>
  <si>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</si>
  <si>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</si>
  <si>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</si>
  <si>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</si>
  <si>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</si>
  <si>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</si>
  <si>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</si>
  <si>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</si>
  <si>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</si>
  <si>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</si>
  <si>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</si>
  <si>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</si>
  <si>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</si>
  <si>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</si>
  <si>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</si>
  <si>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</si>
  <si>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</si>
  <si>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</si>
  <si>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</si>
  <si>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</si>
  <si>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</si>
  <si>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</si>
  <si>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</si>
  <si>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</si>
  <si>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</si>
  <si>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</si>
  <si>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</si>
  <si>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</si>
  <si>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</si>
  <si>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</si>
  <si>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</si>
  <si>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</si>
  <si>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</si>
  <si>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</si>
  <si>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</si>
  <si>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</si>
  <si>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</si>
  <si>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</si>
  <si>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</si>
  <si>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</si>
  <si>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</si>
  <si>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</si>
  <si>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</si>
  <si>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</si>
  <si>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</si>
  <si>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</si>
  <si>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</si>
  <si>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</si>
  <si>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</si>
  <si>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</si>
  <si>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</si>
  <si>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</si>
  <si>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</si>
  <si>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</si>
  <si>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</si>
  <si>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</si>
  <si>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</si>
  <si>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</si>
  <si>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</si>
  <si>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</si>
  <si>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</si>
  <si>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</si>
  <si>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</si>
  <si>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</si>
  <si>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</si>
  <si>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</si>
  <si>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</si>
  <si>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</si>
  <si>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</si>
  <si>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</si>
  <si>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</si>
  <si>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</si>
  <si>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</si>
  <si>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</si>
  <si>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</si>
  <si>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</si>
  <si>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</si>
  <si>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</si>
  <si>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</si>
  <si>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</si>
  <si>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</si>
  <si>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</si>
  <si>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</si>
  <si>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</si>
  <si>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</si>
  <si>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</si>
  <si>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</si>
  <si>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</si>
  <si>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</si>
  <si>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</si>
  <si>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</si>
  <si>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</si>
  <si>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</si>
  <si>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</si>
  <si>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</si>
  <si>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</si>
  <si>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</si>
  <si>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</si>
  <si>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</si>
  <si>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</si>
  <si>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</si>
  <si>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</si>
  <si>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</si>
  <si>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</si>
  <si>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</si>
  <si>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</si>
  <si>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</si>
  <si>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</si>
  <si>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</si>
  <si>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</si>
  <si>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</si>
  <si>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</si>
  <si>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</si>
  <si>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</si>
  <si>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</si>
  <si>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</si>
  <si>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</si>
  <si>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</si>
  <si>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</si>
  <si>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</si>
  <si>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</si>
  <si>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</si>
  <si>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</si>
  <si>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</si>
  <si>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</si>
  <si>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</si>
  <si>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</si>
  <si>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</si>
  <si>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</si>
  <si>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</si>
  <si>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</si>
  <si>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</si>
  <si>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</si>
  <si>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</si>
  <si>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</si>
  <si>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</si>
  <si>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</si>
  <si>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</si>
  <si>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</si>
  <si>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</si>
  <si>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</si>
  <si>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</si>
  <si>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</si>
  <si>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</si>
  <si>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</si>
  <si>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</si>
  <si>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</si>
  <si>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</si>
  <si>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</si>
  <si>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</si>
  <si>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</si>
  <si>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</si>
  <si>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</si>
  <si>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</si>
  <si>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</si>
  <si>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</si>
  <si>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</si>
  <si>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</si>
  <si>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</si>
  <si>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</si>
  <si>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</si>
  <si>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</si>
  <si>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</si>
  <si>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</si>
  <si>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</si>
  <si>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</si>
  <si>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</si>
  <si>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</si>
  <si>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</si>
  <si>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</si>
  <si>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</si>
  <si>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</si>
  <si>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</si>
  <si>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</si>
  <si>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</si>
  <si>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</si>
  <si>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</si>
  <si>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</si>
  <si>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</si>
  <si>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</si>
  <si>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</si>
  <si>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</si>
  <si>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</si>
  <si>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</si>
  <si>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</si>
  <si>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</si>
  <si>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</si>
  <si>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</si>
  <si>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</si>
  <si>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</si>
  <si>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</si>
  <si>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</si>
  <si>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</si>
  <si>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</si>
  <si>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</si>
  <si>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</si>
  <si>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</si>
  <si>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</si>
  <si>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</si>
  <si>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</si>
  <si>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</si>
  <si>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</si>
  <si>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</si>
  <si>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</si>
  <si>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</si>
  <si>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</si>
  <si>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</si>
  <si>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</si>
  <si>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</si>
  <si>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</si>
  <si>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</si>
  <si>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</si>
  <si>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</si>
  <si>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</si>
  <si>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</si>
  <si>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</si>
  <si>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</si>
  <si>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</si>
  <si>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</si>
  <si>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</si>
  <si>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</si>
  <si>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</si>
  <si>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</si>
  <si>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</si>
  <si>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</si>
  <si>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</si>
  <si>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</si>
  <si>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</si>
  <si>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</si>
  <si>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</si>
  <si>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</si>
  <si>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</si>
  <si>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</si>
  <si>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</si>
  <si>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</si>
  <si>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</si>
  <si>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</si>
  <si>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</si>
  <si>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</si>
  <si>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</si>
  <si>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</si>
  <si>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</si>
  <si>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</si>
  <si>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</si>
  <si>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</si>
  <si>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</si>
  <si>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</si>
  <si>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</si>
  <si>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</si>
  <si>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</si>
  <si>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</si>
  <si>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</si>
  <si>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</si>
  <si>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</si>
  <si>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</si>
  <si>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</si>
  <si>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</si>
  <si>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</si>
  <si>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</si>
  <si>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</si>
  <si>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</si>
  <si>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</si>
  <si>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</si>
  <si>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</si>
  <si>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</si>
  <si>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</si>
  <si>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</si>
  <si>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</si>
  <si>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</si>
  <si>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</si>
  <si>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</si>
  <si>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</si>
  <si>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</si>
  <si>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</si>
  <si>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</si>
  <si>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</si>
  <si>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</si>
  <si>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</si>
  <si>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</si>
  <si>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</si>
  <si>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</si>
  <si>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</si>
  <si>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</si>
  <si>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</si>
  <si>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</si>
  <si>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</si>
  <si>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</si>
  <si>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</si>
  <si>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</si>
  <si>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</si>
  <si>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</si>
  <si>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</si>
  <si>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</si>
  <si>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</si>
  <si>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</si>
  <si>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</si>
  <si>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</si>
  <si>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</si>
  <si>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</si>
  <si>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</si>
  <si>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</si>
  <si>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</si>
  <si>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</si>
  <si>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</si>
  <si>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</si>
  <si>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</si>
  <si>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</si>
  <si>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</si>
  <si>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</si>
  <si>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</si>
  <si>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</si>
  <si>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</si>
  <si>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</si>
  <si>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</si>
  <si>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</si>
  <si>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</si>
  <si>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</si>
  <si>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</si>
  <si>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</si>
  <si>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</si>
  <si>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</si>
  <si>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</si>
  <si>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</si>
  <si>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</si>
  <si>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</si>
  <si>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</si>
  <si>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</si>
  <si>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</si>
  <si>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</si>
  <si>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</si>
  <si>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</si>
  <si>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</si>
  <si>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</si>
  <si>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</si>
  <si>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</si>
  <si>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</si>
  <si>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</si>
  <si>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</si>
  <si>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</si>
  <si>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</si>
  <si>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</si>
  <si>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</si>
  <si>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</si>
  <si>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</si>
  <si>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</si>
  <si>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</si>
  <si>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</si>
  <si>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</si>
  <si>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</si>
  <si>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</si>
  <si>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</si>
  <si>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</si>
  <si>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</si>
  <si>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</si>
  <si>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</si>
  <si>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</si>
  <si>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</si>
  <si>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</si>
  <si>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</si>
  <si>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</si>
  <si>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</si>
  <si>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</si>
  <si>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</si>
  <si>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</si>
  <si>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</si>
  <si>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</si>
  <si>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</si>
  <si>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</si>
  <si>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</si>
  <si>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</si>
  <si>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</si>
  <si>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</si>
  <si>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</si>
  <si>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</si>
  <si>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</si>
  <si>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</si>
  <si>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</si>
  <si>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</si>
  <si>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</si>
  <si>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</si>
  <si>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</si>
  <si>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</si>
  <si>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</si>
  <si>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</si>
  <si>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</si>
  <si>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</si>
  <si>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</si>
  <si>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</si>
  <si>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</si>
  <si>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</si>
  <si>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</si>
  <si>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</si>
  <si>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</si>
  <si>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</si>
  <si>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</si>
  <si>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</si>
  <si>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</si>
  <si>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</si>
  <si>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</si>
  <si>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</si>
  <si>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</si>
  <si>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</si>
  <si>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</si>
  <si>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</si>
  <si>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</si>
  <si>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</si>
  <si>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</si>
  <si>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</si>
  <si>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</si>
  <si>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</si>
  <si>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</si>
  <si>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</si>
  <si>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</si>
  <si>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</si>
  <si>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</si>
  <si>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</si>
  <si>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</si>
  <si>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</si>
  <si>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</si>
  <si>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</si>
  <si>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</si>
  <si>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</si>
  <si>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</si>
  <si>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</si>
  <si>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</si>
  <si>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</si>
  <si>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</si>
  <si>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</si>
  <si>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</si>
  <si>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</si>
  <si>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</si>
  <si>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</si>
  <si>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</si>
  <si>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</si>
  <si>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</si>
  <si>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</si>
  <si>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</si>
  <si>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</si>
  <si>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</si>
  <si>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</si>
  <si>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</si>
  <si>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</si>
  <si>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</si>
  <si>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</si>
  <si>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</si>
  <si>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</si>
  <si>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</si>
  <si>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</si>
  <si>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</si>
  <si>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</si>
  <si>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</si>
  <si>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</si>
  <si>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</si>
  <si>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</si>
  <si>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</si>
  <si>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</si>
  <si>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</si>
  <si>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</si>
  <si>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</si>
  <si>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</si>
  <si>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</si>
  <si>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</si>
  <si>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</si>
  <si>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</si>
  <si>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</si>
  <si>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</si>
  <si>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</si>
  <si>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</si>
  <si>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</si>
  <si>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</si>
  <si>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</si>
  <si>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</si>
  <si>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</si>
  <si>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</si>
  <si>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</si>
  <si>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</si>
  <si>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</si>
  <si>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</si>
  <si>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</si>
  <si>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</si>
  <si>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</si>
  <si>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</si>
  <si>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</si>
  <si>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</si>
  <si>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</si>
  <si>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</si>
  <si>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</si>
  <si>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</si>
  <si>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</si>
  <si>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</si>
  <si>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</si>
  <si>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</si>
  <si>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</si>
  <si>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</si>
  <si>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</si>
  <si>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</si>
  <si>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</si>
  <si>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</si>
  <si>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</si>
  <si>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</si>
  <si>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</si>
  <si>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</si>
  <si>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</si>
  <si>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</si>
  <si>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</si>
  <si>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</si>
  <si>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</si>
  <si>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</si>
  <si>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</si>
  <si>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</si>
  <si>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</si>
  <si>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</si>
  <si>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</si>
  <si>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</si>
  <si>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</si>
  <si>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</si>
  <si>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</si>
  <si>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</si>
  <si>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</si>
  <si>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</si>
  <si>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</si>
  <si>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</si>
  <si>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</si>
  <si>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</si>
  <si>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</si>
  <si>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</si>
  <si>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</si>
  <si>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</si>
  <si>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</si>
  <si>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</si>
  <si>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</si>
  <si>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</si>
  <si>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</si>
  <si>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</si>
  <si>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</si>
  <si>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</si>
  <si>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</si>
  <si>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</si>
  <si>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</si>
  <si>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</si>
  <si>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</si>
  <si>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</si>
  <si>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</si>
  <si>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</si>
  <si>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</si>
  <si>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</si>
  <si>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</si>
  <si>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</si>
  <si>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</si>
  <si>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</si>
  <si>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</si>
  <si>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</si>
  <si>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</si>
  <si>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</si>
  <si>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</si>
  <si>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</si>
  <si>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</si>
  <si>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</si>
  <si>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</si>
  <si>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</si>
  <si>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</si>
  <si>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</si>
  <si>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</si>
  <si>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</si>
  <si>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</si>
  <si>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</si>
  <si>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</si>
  <si>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</si>
  <si>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</si>
  <si>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</si>
  <si>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</si>
  <si>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</si>
  <si>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</si>
  <si>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</si>
  <si>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</si>
  <si>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</si>
  <si>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</si>
  <si>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</si>
  <si>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</si>
  <si>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</si>
  <si>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</si>
  <si>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</si>
  <si>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</si>
  <si>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</si>
  <si>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</si>
  <si>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</si>
  <si>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</si>
  <si>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</si>
  <si>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</si>
  <si>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</si>
  <si>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</si>
  <si>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</si>
  <si>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</si>
  <si>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</si>
  <si>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</si>
  <si>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</si>
  <si>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</si>
  <si>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</si>
  <si>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</si>
  <si>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</si>
  <si>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</si>
  <si>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</si>
  <si>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</si>
  <si>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</si>
  <si>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</si>
  <si>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</si>
  <si>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</si>
  <si>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</si>
  <si>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</si>
  <si>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</si>
  <si>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</si>
  <si>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</si>
  <si>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</si>
  <si>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</si>
  <si>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</si>
  <si>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</si>
  <si>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</si>
  <si>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</si>
  <si>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</si>
  <si>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</si>
  <si>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</si>
  <si>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</si>
  <si>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</si>
  <si>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</si>
  <si>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</si>
  <si>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</si>
  <si>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</si>
  <si>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</si>
  <si>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</si>
  <si>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</si>
  <si>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</si>
  <si>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</si>
  <si>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</si>
  <si>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</si>
  <si>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</si>
  <si>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</si>
  <si>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</si>
  <si>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</si>
  <si>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</si>
  <si>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</si>
  <si>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</si>
  <si>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</si>
  <si>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</si>
  <si>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</si>
  <si>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</si>
  <si>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</si>
  <si>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</si>
  <si>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</si>
  <si>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</si>
  <si>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</si>
  <si>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</si>
  <si>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</si>
  <si>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</si>
  <si>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</si>
  <si>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</si>
  <si>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</si>
  <si>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</si>
  <si>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</si>
  <si>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</si>
  <si>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</si>
  <si>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</si>
  <si>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</si>
  <si>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</si>
  <si>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</si>
  <si>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</si>
  <si>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</si>
  <si>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</si>
  <si>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</si>
  <si>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</si>
  <si>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</si>
  <si>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</si>
  <si>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</si>
  <si>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</si>
  <si>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</si>
  <si>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</si>
  <si>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</si>
  <si>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</si>
  <si>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</si>
  <si>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</si>
  <si>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</si>
  <si>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</si>
  <si>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</si>
  <si>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</si>
  <si>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</si>
  <si>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</si>
  <si>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</si>
  <si>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</si>
  <si>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</si>
  <si>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</si>
  <si>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</si>
  <si>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</si>
  <si>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</si>
  <si>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</si>
  <si>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</si>
  <si>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</si>
  <si>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</si>
  <si>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</si>
  <si>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</si>
  <si>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</si>
  <si>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</si>
  <si>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</si>
  <si>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</si>
  <si>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</si>
  <si>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</si>
  <si>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</si>
  <si>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</si>
  <si>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</si>
  <si>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</si>
  <si>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</si>
  <si>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</si>
  <si>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</si>
  <si>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</si>
  <si>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</si>
  <si>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</si>
  <si>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</si>
  <si>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</si>
  <si>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</si>
  <si>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</si>
  <si>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</si>
  <si>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</si>
  <si>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</si>
  <si>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</si>
  <si>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</si>
  <si>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</si>
  <si>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</si>
  <si>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</si>
  <si>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</si>
  <si>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</si>
  <si>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</si>
  <si>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</si>
  <si>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</si>
  <si>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</si>
  <si>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</si>
  <si>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</si>
  <si>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</si>
  <si>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</si>
  <si>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</si>
  <si>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</si>
  <si>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</si>
  <si>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</si>
  <si>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</si>
  <si>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</si>
  <si>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</si>
  <si>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</si>
  <si>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</si>
  <si>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</si>
  <si>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</si>
  <si>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</si>
  <si>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</si>
  <si>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</si>
  <si>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</si>
  <si>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</si>
  <si>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</si>
  <si>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</si>
  <si>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</si>
  <si>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</si>
  <si>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</si>
  <si>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</si>
  <si>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</si>
  <si>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</si>
  <si>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</si>
  <si>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</si>
  <si>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</si>
  <si>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</si>
  <si>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</si>
  <si>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</si>
  <si>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</si>
  <si>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</si>
  <si>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</si>
  <si>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</si>
  <si>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</si>
  <si>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</si>
  <si>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</si>
  <si>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</si>
  <si>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</si>
  <si>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</si>
  <si>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</si>
  <si>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</si>
  <si>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</si>
  <si>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</si>
  <si>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</si>
  <si>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</si>
  <si>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</si>
  <si>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</si>
  <si>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</si>
  <si>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</si>
  <si>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</si>
  <si>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</si>
  <si>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</si>
  <si>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</si>
  <si>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</si>
  <si>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</si>
  <si>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</si>
  <si>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</si>
  <si>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</si>
  <si>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</si>
  <si>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</si>
  <si>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</si>
  <si>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</si>
  <si>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</si>
  <si>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</si>
  <si>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</si>
  <si>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</si>
  <si>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</si>
  <si>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</si>
  <si>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</si>
  <si>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</si>
  <si>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</si>
  <si>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</si>
  <si>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</si>
  <si>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</si>
  <si>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</si>
  <si>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</si>
  <si>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</si>
  <si>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</si>
  <si>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</si>
  <si>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</si>
  <si>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</si>
  <si>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</si>
  <si>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</si>
  <si>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</si>
  <si>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</si>
  <si>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</si>
  <si>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</si>
  <si>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</si>
  <si>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</si>
  <si>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</si>
  <si>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</si>
  <si>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</si>
  <si>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</si>
  <si>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</si>
  <si>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</si>
  <si>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</si>
  <si>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</si>
  <si>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</si>
  <si>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</si>
  <si>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</si>
  <si>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</si>
  <si>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</si>
  <si>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</si>
  <si>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</si>
  <si>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</si>
  <si>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</si>
  <si>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</si>
  <si>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</si>
  <si>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</si>
  <si>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</si>
  <si>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</si>
  <si>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</si>
  <si>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</si>
  <si>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</si>
  <si>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</si>
  <si>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</si>
  <si>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</si>
  <si>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</si>
  <si>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</si>
  <si>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</si>
  <si>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</si>
  <si>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</si>
  <si>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</si>
  <si>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</si>
  <si>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</si>
  <si>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</si>
  <si>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</si>
  <si>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</si>
  <si>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</si>
  <si>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</si>
  <si>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</si>
  <si>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</si>
  <si>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</si>
  <si>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</si>
  <si>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</si>
  <si>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</si>
  <si>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</si>
  <si>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</si>
  <si>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</si>
  <si>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</si>
  <si>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</si>
  <si>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</si>
  <si>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</si>
  <si>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</si>
  <si>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</si>
  <si>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</si>
  <si>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</si>
  <si>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</si>
  <si>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</si>
  <si>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</si>
  <si>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</si>
  <si>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</si>
  <si>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</si>
  <si>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</si>
  <si>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</si>
  <si>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</si>
  <si>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</si>
  <si>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</si>
  <si>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</si>
  <si>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</si>
  <si>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</si>
  <si>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</si>
  <si>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</si>
  <si>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</si>
  <si>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</si>
  <si>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</si>
  <si>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</si>
  <si>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</si>
  <si>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</si>
  <si>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</si>
  <si>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</si>
  <si>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</si>
  <si>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</si>
  <si>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</si>
  <si>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</si>
  <si>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</si>
  <si>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</si>
  <si>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</si>
  <si>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</si>
  <si>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</si>
  <si>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</si>
  <si>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</si>
  <si>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</si>
  <si>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</si>
  <si>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</si>
  <si>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</si>
  <si>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</si>
  <si>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</si>
  <si>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</si>
  <si>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</si>
  <si>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</si>
  <si>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</si>
  <si>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</si>
  <si>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</si>
  <si>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</si>
  <si>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</si>
  <si>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</si>
  <si>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</si>
  <si>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</si>
  <si>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</si>
  <si>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</si>
  <si>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</si>
  <si>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</si>
  <si>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</si>
  <si>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</si>
  <si>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</si>
  <si>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</si>
  <si>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</si>
  <si>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</si>
  <si>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</si>
  <si>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</si>
  <si>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</si>
  <si>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</si>
  <si>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</si>
  <si>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</si>
  <si>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</si>
  <si>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</si>
  <si>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</si>
  <si>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</si>
  <si>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</si>
  <si>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</si>
  <si>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</si>
  <si>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</si>
  <si>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</si>
  <si>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</si>
  <si>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</si>
  <si>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</si>
  <si>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</si>
  <si>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</si>
  <si>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</si>
  <si>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</si>
  <si>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</si>
  <si>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</si>
  <si>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</si>
  <si>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</si>
  <si>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</si>
  <si>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</si>
  <si>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</si>
  <si>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</si>
  <si>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</si>
  <si>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</si>
  <si>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</si>
  <si>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</si>
  <si>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</si>
  <si>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</si>
  <si>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</si>
  <si>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</si>
  <si>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</si>
  <si>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</si>
  <si>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</si>
  <si>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</si>
  <si>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</si>
  <si>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</si>
  <si>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</si>
  <si>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</si>
  <si>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</si>
  <si>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</si>
  <si>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</si>
  <si>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</si>
  <si>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</si>
  <si>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</si>
  <si>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</si>
  <si>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</si>
  <si>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</si>
  <si>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</si>
  <si>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</si>
  <si>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</si>
  <si>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</si>
  <si>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</si>
  <si>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</si>
  <si>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</si>
  <si>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</si>
  <si>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</si>
  <si>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</si>
  <si>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</si>
  <si>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</si>
  <si>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</si>
  <si>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</si>
  <si>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</si>
  <si>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</si>
  <si>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</si>
  <si>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</si>
  <si>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</si>
  <si>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</si>
  <si>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</si>
  <si>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</si>
  <si>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</si>
  <si>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</si>
  <si>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</si>
  <si>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</si>
  <si>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</si>
  <si>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</si>
  <si>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</si>
  <si>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</si>
  <si>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</si>
  <si>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</si>
  <si>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</si>
  <si>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</si>
  <si>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</si>
  <si>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</si>
  <si>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</si>
  <si>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</si>
  <si>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</si>
  <si>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</si>
  <si>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</si>
  <si>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</si>
  <si>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</si>
  <si>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</si>
  <si>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</si>
  <si>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</si>
  <si>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</si>
  <si>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</si>
  <si>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</si>
  <si>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</si>
  <si>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</si>
  <si>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</si>
  <si>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</si>
  <si>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</si>
  <si>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</si>
  <si>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</si>
  <si>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</si>
  <si>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</si>
  <si>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</si>
  <si>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</si>
  <si>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</si>
  <si>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</si>
  <si>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</si>
  <si>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</si>
  <si>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</si>
  <si>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</si>
  <si>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</si>
  <si>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</si>
  <si>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</si>
  <si>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</si>
  <si>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</si>
  <si>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</si>
  <si>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</si>
  <si>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</si>
  <si>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</si>
  <si>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</si>
  <si>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</si>
  <si>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</si>
  <si>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</si>
  <si>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</si>
  <si>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</si>
  <si>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</si>
  <si>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</si>
  <si>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</si>
  <si>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</si>
  <si>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</si>
  <si>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</si>
  <si>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</si>
  <si>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</si>
  <si>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</si>
  <si>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</si>
  <si>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</si>
  <si>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</si>
  <si>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</si>
  <si>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</si>
  <si>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</si>
  <si>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</si>
  <si>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</si>
  <si>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</si>
  <si>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</si>
  <si>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</si>
  <si>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</si>
  <si>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</si>
  <si>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</si>
  <si>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</si>
  <si>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</si>
  <si>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</si>
  <si>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</si>
  <si>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</si>
  <si>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</si>
  <si>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</si>
  <si>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</si>
  <si>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</si>
  <si>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</si>
  <si>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</si>
  <si>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</si>
  <si>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</si>
  <si>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</si>
  <si>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</si>
  <si>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</si>
  <si>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</si>
  <si>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</si>
  <si>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</si>
  <si>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</si>
  <si>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</si>
  <si>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</si>
  <si>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</si>
  <si>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</si>
  <si>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</si>
  <si>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</si>
  <si>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</si>
  <si>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</si>
  <si>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</si>
  <si>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</si>
  <si>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</si>
  <si>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</si>
  <si>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</si>
  <si>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</si>
  <si>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</si>
  <si>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</si>
  <si>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</si>
  <si>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</si>
  <si>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</si>
  <si>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</si>
  <si>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</si>
  <si>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</si>
  <si>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</si>
  <si>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</si>
  <si>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</si>
  <si>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</si>
  <si>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</si>
  <si>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</si>
  <si>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</si>
  <si>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</si>
  <si>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</si>
  <si>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</si>
  <si>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</si>
  <si>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</si>
  <si>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</si>
  <si>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</si>
  <si>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</si>
  <si>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</si>
  <si>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</si>
  <si>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</si>
  <si>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</si>
  <si>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</si>
  <si>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</si>
  <si>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</si>
  <si>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</si>
  <si>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</si>
  <si>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</si>
  <si>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</si>
  <si>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</si>
  <si>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</si>
  <si>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</si>
  <si>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</si>
  <si>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</si>
  <si>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</si>
  <si>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</si>
  <si>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</si>
  <si>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</si>
  <si>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</si>
  <si>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</si>
  <si>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</si>
  <si>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</si>
  <si>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</si>
  <si>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</si>
  <si>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</si>
  <si>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</si>
  <si>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</si>
  <si>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</si>
  <si>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</si>
  <si>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</si>
  <si>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</si>
  <si>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</si>
  <si>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</si>
  <si>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</si>
  <si>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</si>
  <si>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</si>
  <si>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</si>
  <si>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</si>
  <si>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</si>
  <si>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</si>
  <si>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</si>
  <si>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</si>
  <si>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</si>
  <si>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</si>
  <si>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</si>
  <si>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</si>
  <si>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</si>
  <si>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</si>
  <si>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</si>
  <si>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</si>
  <si>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</si>
  <si>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</si>
  <si>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</si>
  <si>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</si>
  <si>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</si>
  <si>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</si>
  <si>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</si>
  <si>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</si>
  <si>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</si>
  <si>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</si>
  <si>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</si>
  <si>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</si>
  <si>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</si>
  <si>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</si>
  <si>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</si>
  <si>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</si>
  <si>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</si>
  <si>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</si>
  <si>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</si>
  <si>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</si>
  <si>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</si>
  <si>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</si>
  <si>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</si>
  <si>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</si>
  <si>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</si>
  <si>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</si>
  <si>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</si>
  <si>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</si>
  <si>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</si>
  <si>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</si>
  <si>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</si>
  <si>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</si>
  <si>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</si>
  <si>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</si>
  <si>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</si>
  <si>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</si>
  <si>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</si>
  <si>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</si>
  <si>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</si>
  <si>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</si>
  <si>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</si>
  <si>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</si>
  <si>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</si>
  <si>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</si>
  <si>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</si>
  <si>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</si>
  <si>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</si>
  <si>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</si>
  <si>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</si>
  <si>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</si>
  <si>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</si>
  <si>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</si>
  <si>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</si>
  <si>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</si>
  <si>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</si>
  <si>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</si>
  <si>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</si>
  <si>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</si>
  <si>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</si>
  <si>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</si>
  <si>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</si>
  <si>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</si>
  <si>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</si>
  <si>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</si>
  <si>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</si>
  <si>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</si>
  <si>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</si>
  <si>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</si>
  <si>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</si>
  <si>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</si>
  <si>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</si>
  <si>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</si>
  <si>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</si>
  <si>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</si>
  <si>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</si>
  <si>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</si>
  <si>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</si>
  <si>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</si>
  <si>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</si>
  <si>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</si>
  <si>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</si>
  <si>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</si>
  <si>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</si>
  <si>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</si>
  <si>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</si>
  <si>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</si>
  <si>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</si>
  <si>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</si>
  <si>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</si>
  <si>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</si>
  <si>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</si>
  <si>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</si>
  <si>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</si>
  <si>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</si>
  <si>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</si>
  <si>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</si>
  <si>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</si>
  <si>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</si>
  <si>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</si>
  <si>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</si>
  <si>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</si>
  <si>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</si>
  <si>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</si>
  <si>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</si>
  <si>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</si>
  <si>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</si>
  <si>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</si>
  <si>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</si>
  <si>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</si>
  <si>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</si>
  <si>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</si>
  <si>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</si>
  <si>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</si>
  <si>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</si>
  <si>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</si>
  <si>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</si>
  <si>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</si>
  <si>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</si>
  <si>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</si>
  <si>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</si>
  <si>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</si>
  <si>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</si>
  <si>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</si>
  <si>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</si>
  <si>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</si>
  <si>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</si>
  <si>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</si>
  <si>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</si>
  <si>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</si>
  <si>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</si>
  <si>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</si>
  <si>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</si>
  <si>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</si>
  <si>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</si>
  <si>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</si>
  <si>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</si>
  <si>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</si>
  <si>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</si>
  <si>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</si>
  <si>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</si>
  <si>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</si>
  <si>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</si>
  <si>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</si>
  <si>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</si>
  <si>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</si>
  <si>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</si>
  <si>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</si>
  <si>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</si>
  <si>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</si>
  <si>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</si>
  <si>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</si>
  <si>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</si>
  <si>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</si>
  <si>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</si>
  <si>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</si>
  <si>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</si>
  <si>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</si>
  <si>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</si>
  <si>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</si>
  <si>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</si>
  <si>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</si>
  <si>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</si>
  <si>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</si>
  <si>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</si>
  <si>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</si>
  <si>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</si>
  <si>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</si>
  <si>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</si>
  <si>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</si>
  <si>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</si>
  <si>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</si>
  <si>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</si>
  <si>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</si>
  <si>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</si>
  <si>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</si>
  <si>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</si>
  <si>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</si>
  <si>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</si>
  <si>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</si>
  <si>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</si>
  <si>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</si>
  <si>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</si>
  <si>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</si>
  <si>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</si>
  <si>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</si>
  <si>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</si>
  <si>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</si>
  <si>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</si>
  <si>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</si>
  <si>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</si>
  <si>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</si>
  <si>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</si>
  <si>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</si>
  <si>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</si>
  <si>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</si>
  <si>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</si>
  <si>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</si>
  <si>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</si>
  <si>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</si>
  <si>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</si>
  <si>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</si>
  <si>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</si>
  <si>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</si>
  <si>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</si>
  <si>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</si>
  <si>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</si>
  <si>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</si>
  <si>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</si>
  <si>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</si>
  <si>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</si>
  <si>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</si>
  <si>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</si>
  <si>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</si>
  <si>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</si>
  <si>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</si>
  <si>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</si>
  <si>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</si>
  <si>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</si>
  <si>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</si>
  <si>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</si>
  <si>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</si>
  <si>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</si>
  <si>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</si>
  <si>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</si>
  <si>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</si>
  <si>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</si>
  <si>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</si>
  <si>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</si>
  <si>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</si>
  <si>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</si>
  <si>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</si>
  <si>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</si>
  <si>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</si>
  <si>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</si>
  <si>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</si>
  <si>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</si>
  <si>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</si>
  <si>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</si>
  <si>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</si>
  <si>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</si>
  <si>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</si>
  <si>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</si>
  <si>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</si>
  <si>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</si>
  <si>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</si>
  <si>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</si>
  <si>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</si>
  <si>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</si>
  <si>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</si>
  <si>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</si>
  <si>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</si>
  <si>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</si>
  <si>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</si>
  <si>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</si>
  <si>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</si>
  <si>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</si>
  <si>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</si>
  <si>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</si>
  <si>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</si>
  <si>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</si>
  <si>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</si>
  <si>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</si>
  <si>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</si>
  <si>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</si>
  <si>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</si>
  <si>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</si>
  <si>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</si>
  <si>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</si>
  <si>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</si>
  <si>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</si>
  <si>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</si>
  <si>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</si>
  <si>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</si>
  <si>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</si>
  <si>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</si>
  <si>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</si>
  <si>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</si>
  <si>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</si>
  <si>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</si>
  <si>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</si>
  <si>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</si>
  <si>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</si>
  <si>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</si>
  <si>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</si>
  <si>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</si>
  <si>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</si>
  <si>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</si>
  <si>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</si>
  <si>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</si>
  <si>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</si>
  <si>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</si>
  <si>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</si>
  <si>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</si>
  <si>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</si>
  <si>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</si>
  <si>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</si>
  <si>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</si>
  <si>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</si>
  <si>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</si>
  <si>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</si>
  <si>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</si>
  <si>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</si>
  <si>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</si>
  <si>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</si>
  <si>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</si>
  <si>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</si>
  <si>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</si>
  <si>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</si>
  <si>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</si>
  <si>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</si>
  <si>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</si>
  <si>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</si>
  <si>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</si>
  <si>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</si>
  <si>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</si>
  <si>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</si>
  <si>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</si>
  <si>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</si>
  <si>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</si>
  <si>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</si>
  <si>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</si>
  <si>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</si>
  <si>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</si>
  <si>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</si>
  <si>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</si>
  <si>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</si>
  <si>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</si>
  <si>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</si>
  <si>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</si>
  <si>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</si>
  <si>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</si>
  <si>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</si>
  <si>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</si>
  <si>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</si>
  <si>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</si>
  <si>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</si>
  <si>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</si>
  <si>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</si>
  <si>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</si>
  <si>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</si>
  <si>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</si>
  <si>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</si>
  <si>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</si>
  <si>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</si>
  <si>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</si>
  <si>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</si>
  <si>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</si>
  <si>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</si>
  <si>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</si>
  <si>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</si>
  <si>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</si>
  <si>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</si>
  <si>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</si>
  <si>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</si>
  <si>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</si>
  <si>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</si>
  <si>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</si>
  <si>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</si>
  <si>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</si>
  <si>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</si>
  <si>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</si>
  <si>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</si>
  <si>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</si>
  <si>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</si>
  <si>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</si>
  <si>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</si>
  <si>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</si>
  <si>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</si>
  <si>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</si>
  <si>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</si>
  <si>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</si>
  <si>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</si>
  <si>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</si>
  <si>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</si>
  <si>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</si>
  <si>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</si>
  <si>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</si>
  <si>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</si>
  <si>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</si>
  <si>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</si>
  <si>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</si>
  <si>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</si>
  <si>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</si>
  <si>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</si>
  <si>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</si>
  <si>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</si>
  <si>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</si>
  <si>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</si>
  <si>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</si>
  <si>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</si>
  <si>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</si>
  <si>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</si>
  <si>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</si>
  <si>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</si>
  <si>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</si>
  <si>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</si>
  <si>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</si>
  <si>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</si>
  <si>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</si>
  <si>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</si>
  <si>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</si>
  <si>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</si>
  <si>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</si>
  <si>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</si>
  <si>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</si>
  <si>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</si>
  <si>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</si>
  <si>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</si>
  <si>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</si>
  <si>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</si>
  <si>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</si>
  <si>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</si>
  <si>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</si>
  <si>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</si>
  <si>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</si>
  <si>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</si>
  <si>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</si>
  <si>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</si>
  <si>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</si>
  <si>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</si>
  <si>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</si>
  <si>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</si>
  <si>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</si>
  <si>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</si>
  <si>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</si>
  <si>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</si>
  <si>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</si>
  <si>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</si>
  <si>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</si>
  <si>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</si>
  <si>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</si>
  <si>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</si>
  <si>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</si>
  <si>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</si>
  <si>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</si>
  <si>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</si>
  <si>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</si>
  <si>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</si>
  <si>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</si>
  <si>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</si>
  <si>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</si>
  <si>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</si>
  <si>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</si>
  <si>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</si>
  <si>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</si>
  <si>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</si>
  <si>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</si>
  <si>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</si>
  <si>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</si>
  <si>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</si>
  <si>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</si>
  <si>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</si>
  <si>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</si>
  <si>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</si>
  <si>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</si>
  <si>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</si>
  <si>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</si>
  <si>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</si>
  <si>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</si>
  <si>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</si>
  <si>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</si>
  <si>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</si>
  <si>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</si>
  <si>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</si>
  <si>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</si>
  <si>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</si>
  <si>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</si>
  <si>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</si>
  <si>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</si>
  <si>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</si>
  <si>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</si>
  <si>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</si>
  <si>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</si>
  <si>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</si>
  <si>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</si>
  <si>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</si>
  <si>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</si>
  <si>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</si>
  <si>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</si>
  <si>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</si>
  <si>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</si>
  <si>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</si>
  <si>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</si>
  <si>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</si>
  <si>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</si>
  <si>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</si>
  <si>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</si>
  <si>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</si>
  <si>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</si>
  <si>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</si>
  <si>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</si>
  <si>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</si>
  <si>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</si>
  <si>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</si>
  <si>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</si>
  <si>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</si>
  <si>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</si>
  <si>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</si>
  <si>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</si>
  <si>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</si>
  <si>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</si>
  <si>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</si>
  <si>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</si>
  <si>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</si>
  <si>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</si>
  <si>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</si>
  <si>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</si>
  <si>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</si>
  <si>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</si>
  <si>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</si>
  <si>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</si>
  <si>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</si>
  <si>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</si>
  <si>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</si>
  <si>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</si>
  <si>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</si>
  <si>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</si>
  <si>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</si>
  <si>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</si>
  <si>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</si>
  <si>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</si>
  <si>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</si>
  <si>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</si>
  <si>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</si>
  <si>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</si>
  <si>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</si>
  <si>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</si>
  <si>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</si>
  <si>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</si>
  <si>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</si>
  <si>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</si>
  <si>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</si>
  <si>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</si>
  <si>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</si>
  <si>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</si>
  <si>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</si>
  <si>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</si>
  <si>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</si>
  <si>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</si>
  <si>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</si>
  <si>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</si>
  <si>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</si>
  <si>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</si>
  <si>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</si>
  <si>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</si>
  <si>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</si>
  <si>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</si>
  <si>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</si>
  <si>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</si>
  <si>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</si>
  <si>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</si>
  <si>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</si>
  <si>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</si>
  <si>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</si>
  <si>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</si>
  <si>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</si>
  <si>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</si>
  <si>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</si>
  <si>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</si>
  <si>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</si>
  <si>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</si>
  <si>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</si>
  <si>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</si>
  <si>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</si>
  <si>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</si>
  <si>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</si>
  <si>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</si>
  <si>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</si>
  <si>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</si>
  <si>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</si>
  <si>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</si>
  <si>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</si>
  <si>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</si>
  <si>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</si>
  <si>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</si>
  <si>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</si>
  <si>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</si>
  <si>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</si>
  <si>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</si>
  <si>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</si>
  <si>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</si>
  <si>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</si>
  <si>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</si>
  <si>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</si>
  <si>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</si>
  <si>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</si>
  <si>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</si>
  <si>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</si>
  <si>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</si>
  <si>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</si>
  <si>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</si>
  <si>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</si>
  <si>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</si>
  <si>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</si>
  <si>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</si>
  <si>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</si>
  <si>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</si>
  <si>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</si>
  <si>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</si>
  <si>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</si>
  <si>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</si>
  <si>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</si>
  <si>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</si>
  <si>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</si>
  <si>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</si>
  <si>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</si>
  <si>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</si>
  <si>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</si>
  <si>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</si>
  <si>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</si>
  <si>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</si>
  <si>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</si>
  <si>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</si>
  <si>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</si>
  <si>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</si>
  <si>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</si>
  <si>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</si>
  <si>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</si>
  <si>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</si>
  <si>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</si>
  <si>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</si>
  <si>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</si>
  <si>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</si>
  <si>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</si>
  <si>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</si>
  <si>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</si>
  <si>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</si>
  <si>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</si>
  <si>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</si>
  <si>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</si>
  <si>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</si>
  <si>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</si>
  <si>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</si>
  <si>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</si>
  <si>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</si>
  <si>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</si>
  <si>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</si>
  <si>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</si>
  <si>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</si>
  <si>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</si>
  <si>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</si>
  <si>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</si>
  <si>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</si>
  <si>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</si>
  <si>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</si>
  <si>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</si>
  <si>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</si>
  <si>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</si>
  <si>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</si>
  <si>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</si>
  <si>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</si>
  <si>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</si>
  <si>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</si>
  <si>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</si>
  <si>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</si>
  <si>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</si>
  <si>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</si>
  <si>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</si>
  <si>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</si>
  <si>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</si>
  <si>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</si>
  <si>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</si>
  <si>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</si>
  <si>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</si>
  <si>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</si>
  <si>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</si>
  <si>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</si>
  <si>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</si>
  <si>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</si>
  <si>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</si>
  <si>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</si>
  <si>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</si>
  <si>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</si>
  <si>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</si>
  <si>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</si>
  <si>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</si>
  <si>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</si>
  <si>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</si>
  <si>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</si>
  <si>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</si>
  <si>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</si>
  <si>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</si>
  <si>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</si>
  <si>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</si>
  <si>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</si>
  <si>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</si>
  <si>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</si>
  <si>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</si>
  <si>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</si>
  <si>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</si>
  <si>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</si>
  <si>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</si>
  <si>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</si>
  <si>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</si>
  <si>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</si>
  <si>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</si>
  <si>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</si>
  <si>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</si>
  <si>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</si>
  <si>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</si>
  <si>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</si>
  <si>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</si>
  <si>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</si>
  <si>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</si>
  <si>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</si>
  <si>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</si>
  <si>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</si>
  <si>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</si>
  <si>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</si>
  <si>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</si>
  <si>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</si>
  <si>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</si>
  <si>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</si>
  <si>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</si>
  <si>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</si>
  <si>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</si>
  <si>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</si>
  <si>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</si>
  <si>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</si>
  <si>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</si>
  <si>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</si>
  <si>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</si>
  <si>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</si>
  <si>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</si>
  <si>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</si>
  <si>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</si>
  <si>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</si>
  <si>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</si>
  <si>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</si>
  <si>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</si>
  <si>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</si>
  <si>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</si>
  <si>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</si>
  <si>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</si>
  <si>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</si>
  <si>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</si>
  <si>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</si>
  <si>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</si>
  <si>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</si>
  <si>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</si>
  <si>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</si>
  <si>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</si>
  <si>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</si>
  <si>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</si>
  <si>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</si>
  <si>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</si>
  <si>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</si>
  <si>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</si>
  <si>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</si>
  <si>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</si>
  <si>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</si>
  <si>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</si>
  <si>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</si>
  <si>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</si>
  <si>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</si>
  <si>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</si>
  <si>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</si>
  <si>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</si>
  <si>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</si>
  <si>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</si>
  <si>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</si>
  <si>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</si>
  <si>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</si>
  <si>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</si>
  <si>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</si>
  <si>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</si>
  <si>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</si>
  <si>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</si>
  <si>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</si>
  <si>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</si>
  <si>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</si>
  <si>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</si>
  <si>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</si>
  <si>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</si>
  <si>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</si>
  <si>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</si>
  <si>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</si>
  <si>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</si>
  <si>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</si>
  <si>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</si>
  <si>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</si>
  <si>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</si>
  <si>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</si>
  <si>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</si>
  <si>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</si>
  <si>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</si>
  <si>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</si>
  <si>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</si>
  <si>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</si>
  <si>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</si>
  <si>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</si>
  <si>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</si>
  <si>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</si>
  <si>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</si>
  <si>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</si>
  <si>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</si>
  <si>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</si>
  <si>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</si>
  <si>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</si>
  <si>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</si>
  <si>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</si>
  <si>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</si>
  <si>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</si>
  <si>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</si>
  <si>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</si>
  <si>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</si>
  <si>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</si>
  <si>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</si>
  <si>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</si>
  <si>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</si>
  <si>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</si>
  <si>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</si>
  <si>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</si>
  <si>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</si>
  <si>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</si>
  <si>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</si>
  <si>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</si>
  <si>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</si>
  <si>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</si>
  <si>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</si>
  <si>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</si>
  <si>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</si>
  <si>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</si>
  <si>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</si>
  <si>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</si>
  <si>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</si>
  <si>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</si>
  <si>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</si>
  <si>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</si>
  <si>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</si>
  <si>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</si>
  <si>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</si>
  <si>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</si>
  <si>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</si>
  <si>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</si>
  <si>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</si>
  <si>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</si>
  <si>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</si>
  <si>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</si>
  <si>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</si>
  <si>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</si>
  <si>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</si>
  <si>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</si>
  <si>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</si>
  <si>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</si>
  <si>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</si>
  <si>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</si>
  <si>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</si>
  <si>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</si>
  <si>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</si>
  <si>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</si>
  <si>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</si>
  <si>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</si>
  <si>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</si>
  <si>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</si>
  <si>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</si>
  <si>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</si>
  <si>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</si>
  <si>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</si>
  <si>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</si>
  <si>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</si>
  <si>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</si>
  <si>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</si>
  <si>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</si>
  <si>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</si>
  <si>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</si>
  <si>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</si>
  <si>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</si>
  <si>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</si>
  <si>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</si>
  <si>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</si>
  <si>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</si>
  <si>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</si>
  <si>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</si>
  <si>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</si>
  <si>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</si>
  <si>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</si>
  <si>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</si>
  <si>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</si>
  <si>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</si>
  <si>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</si>
  <si>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</si>
  <si>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</si>
  <si>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</si>
  <si>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</si>
  <si>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</si>
  <si>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</si>
  <si>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</si>
  <si>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</si>
  <si>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</si>
  <si>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</si>
  <si>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</si>
  <si>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</si>
  <si>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</si>
  <si>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</si>
  <si>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</si>
  <si>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</si>
  <si>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</si>
  <si>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</si>
  <si>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</si>
  <si>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</si>
  <si>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</si>
  <si>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</si>
  <si>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</si>
  <si>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</si>
  <si>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</si>
  <si>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</si>
  <si>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</si>
  <si>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</si>
  <si>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</si>
  <si>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</si>
  <si>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</si>
  <si>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</si>
  <si>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</si>
  <si>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</si>
  <si>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</si>
  <si>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</si>
  <si>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</si>
  <si>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</si>
  <si>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</si>
  <si>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</si>
  <si>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</si>
  <si>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</si>
  <si>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</si>
  <si>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</si>
  <si>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</si>
  <si>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</si>
  <si>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</si>
  <si>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</si>
  <si>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</si>
  <si>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</si>
  <si>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</si>
  <si>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</si>
  <si>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</si>
  <si>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</si>
  <si>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</si>
  <si>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</si>
  <si>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</si>
  <si>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</si>
  <si>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</si>
  <si>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</si>
  <si>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</si>
  <si>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</si>
  <si>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</si>
  <si>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</si>
  <si>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</si>
  <si>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</si>
  <si>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</si>
  <si>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</si>
  <si>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</si>
  <si>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</si>
  <si>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</si>
  <si>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</si>
  <si>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</si>
  <si>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</si>
  <si>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</si>
  <si>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</si>
  <si>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</si>
  <si>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</si>
  <si>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</si>
  <si>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</si>
  <si>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</si>
  <si>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</si>
  <si>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</si>
  <si>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</si>
  <si>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</si>
  <si>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</si>
  <si>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</si>
  <si>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</si>
  <si>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</si>
  <si>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</si>
  <si>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</si>
  <si>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</si>
  <si>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</si>
  <si>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</si>
  <si>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</si>
  <si>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</si>
  <si>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</si>
  <si>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</si>
  <si>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</si>
  <si>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</si>
  <si>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</si>
  <si>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</si>
  <si>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</si>
  <si>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</si>
  <si>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</si>
  <si>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</si>
  <si>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</si>
  <si>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</si>
  <si>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</si>
  <si>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</si>
  <si>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</si>
  <si>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</si>
  <si>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</si>
  <si>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</si>
  <si>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</si>
  <si>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</si>
  <si>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</si>
  <si>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</si>
  <si>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</si>
  <si>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</si>
  <si>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</si>
  <si>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</si>
  <si>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</si>
  <si>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</si>
  <si>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</si>
  <si>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</si>
  <si>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</si>
  <si>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</si>
  <si>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</si>
  <si>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</si>
  <si>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</si>
  <si>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</si>
  <si>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</si>
  <si>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</si>
  <si>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</si>
  <si>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</si>
  <si>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</si>
  <si>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</si>
  <si>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</si>
  <si>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</si>
  <si>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</si>
  <si>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</si>
  <si>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</si>
  <si>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</si>
  <si>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</si>
  <si>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</si>
  <si>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</si>
  <si>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</si>
  <si>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</si>
  <si>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</si>
  <si>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</si>
  <si>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</si>
  <si>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</si>
  <si>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</si>
  <si>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</si>
  <si>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</si>
  <si>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</si>
  <si>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</si>
  <si>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</si>
  <si>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</si>
  <si>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</si>
  <si>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</si>
  <si>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</si>
  <si>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</si>
  <si>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</si>
  <si>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</si>
  <si>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</si>
  <si>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</si>
  <si>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</si>
  <si>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</si>
  <si>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</si>
  <si>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</si>
  <si>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</si>
  <si>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</si>
  <si>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</si>
  <si>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</si>
  <si>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</si>
  <si>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</si>
  <si>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</si>
  <si>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</si>
  <si>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</si>
  <si>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</si>
  <si>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</si>
  <si>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</si>
  <si>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</si>
  <si>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</si>
  <si>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</si>
  <si>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</si>
  <si>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</si>
  <si>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</si>
  <si>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</si>
  <si>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</si>
  <si>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</si>
  <si>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</si>
  <si>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</si>
  <si>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</si>
  <si>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</si>
  <si>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</si>
  <si>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</si>
  <si>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</si>
  <si>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</si>
  <si>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</si>
  <si>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</si>
  <si>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</si>
  <si>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</si>
  <si>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</si>
  <si>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</si>
  <si>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</si>
  <si>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</si>
  <si>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</si>
  <si>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</si>
  <si>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</si>
  <si>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</si>
  <si>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</si>
  <si>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</si>
  <si>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</si>
  <si>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</si>
  <si>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</si>
  <si>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</si>
  <si>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</si>
  <si>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</si>
  <si>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</si>
  <si>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</si>
  <si>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</si>
  <si>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</si>
  <si>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</si>
  <si>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</si>
  <si>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</si>
  <si>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</si>
  <si>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</si>
  <si>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</si>
  <si>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</si>
  <si>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</si>
  <si>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</si>
  <si>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</si>
  <si>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</si>
  <si>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</si>
  <si>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</si>
  <si>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</si>
  <si>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</si>
  <si>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</si>
  <si>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</si>
  <si>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</si>
  <si>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</si>
  <si>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</si>
  <si>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</si>
  <si>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</si>
  <si>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</si>
  <si>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</si>
  <si>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</si>
  <si>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</si>
  <si>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</si>
  <si>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</si>
  <si>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</si>
  <si>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</si>
  <si>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</si>
  <si>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</si>
  <si>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</si>
  <si>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</si>
  <si>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</si>
  <si>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</si>
  <si>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</si>
  <si>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</si>
  <si>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</si>
  <si>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</si>
  <si>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</si>
  <si>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</si>
  <si>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</si>
  <si>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</si>
  <si>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</si>
  <si>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</si>
  <si>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</si>
  <si>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</si>
  <si>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</si>
  <si>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</si>
  <si>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</si>
  <si>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</si>
  <si>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</si>
  <si>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</si>
  <si>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</si>
  <si>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</si>
  <si>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</si>
  <si>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</si>
  <si>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</si>
  <si>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</si>
  <si>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</si>
  <si>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</si>
  <si>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</si>
  <si>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</si>
  <si>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</si>
  <si>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</si>
  <si>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</si>
  <si>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</si>
  <si>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</si>
  <si>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</si>
  <si>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</si>
  <si>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</si>
  <si>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</si>
  <si>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</si>
  <si>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</si>
  <si>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</si>
  <si>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</si>
  <si>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</si>
  <si>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</si>
  <si>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</si>
  <si>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</si>
  <si>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</si>
  <si>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</si>
  <si>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</si>
  <si>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</si>
  <si>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</si>
  <si>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</si>
  <si>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</si>
  <si>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</si>
  <si>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</si>
  <si>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</si>
  <si>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</si>
  <si>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</si>
  <si>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</si>
  <si>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</si>
  <si>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</si>
  <si>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</si>
  <si>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</si>
  <si>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</si>
  <si>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</si>
  <si>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</si>
  <si>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</si>
  <si>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</si>
  <si>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</si>
  <si>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</si>
  <si>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</si>
  <si>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</si>
  <si>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</si>
  <si>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</si>
  <si>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</si>
  <si>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</si>
  <si>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</si>
  <si>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</si>
  <si>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</si>
  <si>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</si>
  <si>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</si>
  <si>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</si>
  <si>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</si>
  <si>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</si>
  <si>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</si>
  <si>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</si>
  <si>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</si>
  <si>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</si>
  <si>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</si>
  <si>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</si>
  <si>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</si>
  <si>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</si>
  <si>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</si>
  <si>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</si>
  <si>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</si>
  <si>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</si>
  <si>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</si>
  <si>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</si>
  <si>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</si>
  <si>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</si>
  <si>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</si>
  <si>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</si>
  <si>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</si>
  <si>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</si>
  <si>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</si>
  <si>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</si>
  <si>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</si>
  <si>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</si>
  <si>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</si>
  <si>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</si>
  <si>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</si>
  <si>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</si>
  <si>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</si>
  <si>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</si>
  <si>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</si>
  <si>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</si>
  <si>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</si>
  <si>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</si>
  <si>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</si>
  <si>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</si>
  <si>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</si>
  <si>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</si>
  <si>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</si>
  <si>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</si>
  <si>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</si>
  <si>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</si>
  <si>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</si>
  <si>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</si>
  <si>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</si>
  <si>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</si>
  <si>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</si>
  <si>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</si>
  <si>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</si>
  <si>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</si>
  <si>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</si>
  <si>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</si>
  <si>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</si>
  <si>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</si>
  <si>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</si>
  <si>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</si>
  <si>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</si>
  <si>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</si>
  <si>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</si>
  <si>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</si>
  <si>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</si>
  <si>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</si>
  <si>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</si>
  <si>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</si>
  <si>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</si>
  <si>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</si>
  <si>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</si>
  <si>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</si>
  <si>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</si>
  <si>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</si>
  <si>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</si>
  <si>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</si>
  <si>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</si>
  <si>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</si>
  <si>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</si>
  <si>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</si>
  <si>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</si>
  <si>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</si>
  <si>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</si>
  <si>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</si>
  <si>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</si>
  <si>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</si>
  <si>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</si>
  <si>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</si>
  <si>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</si>
  <si>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</si>
  <si>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</si>
  <si>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</si>
  <si>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</si>
  <si>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</si>
  <si>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</si>
  <si>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</si>
  <si>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</si>
  <si>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</si>
  <si>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</si>
  <si>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</si>
  <si>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</si>
  <si>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</si>
  <si>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</si>
  <si>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</si>
  <si>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</si>
  <si>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</si>
  <si>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</si>
  <si>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</si>
  <si>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</si>
  <si>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</si>
  <si>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</si>
  <si>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</si>
  <si>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</si>
  <si>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</si>
  <si>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</si>
  <si>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</si>
  <si>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</si>
  <si>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</si>
  <si>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</si>
  <si>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</si>
  <si>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</si>
  <si>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</si>
  <si>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</si>
  <si>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</si>
  <si>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</si>
  <si>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</si>
  <si>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</si>
  <si>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</si>
  <si>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</si>
  <si>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</si>
  <si>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</si>
  <si>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</si>
  <si>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</si>
  <si>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</si>
  <si>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</si>
  <si>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</si>
  <si>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</si>
  <si>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</si>
  <si>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</si>
  <si>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</si>
  <si>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</si>
  <si>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</si>
  <si>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</si>
  <si>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</si>
  <si>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</si>
  <si>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</si>
  <si>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</si>
  <si>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</si>
  <si>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</si>
  <si>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</si>
  <si>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</si>
  <si>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</si>
  <si>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</si>
  <si>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</si>
  <si>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</si>
  <si>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</si>
  <si>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</si>
  <si>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</si>
  <si>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</si>
  <si>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</si>
  <si>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</si>
  <si>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</si>
  <si>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</si>
  <si>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</si>
  <si>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</si>
  <si>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</si>
  <si>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</si>
  <si>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</si>
  <si>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</si>
  <si>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</si>
  <si>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</si>
  <si>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</si>
  <si>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</si>
  <si>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</si>
  <si>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</si>
  <si>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</si>
  <si>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</si>
  <si>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</si>
  <si>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</si>
  <si>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</si>
  <si>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</si>
  <si>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</si>
  <si>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</si>
  <si>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</si>
  <si>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</si>
  <si>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</si>
  <si>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</si>
  <si>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</si>
  <si>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</si>
  <si>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</si>
  <si>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</si>
  <si>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</si>
  <si>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</si>
  <si>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</si>
  <si>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</si>
  <si>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</si>
  <si>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</si>
  <si>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</si>
  <si>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</si>
  <si>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</si>
  <si>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</si>
  <si>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</si>
  <si>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</si>
  <si>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</si>
  <si>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</si>
  <si>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</si>
  <si>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</si>
  <si>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</si>
  <si>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</si>
  <si>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</si>
  <si>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</si>
  <si>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</si>
  <si>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</si>
  <si>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</si>
  <si>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</si>
  <si>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</si>
  <si>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</si>
  <si>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</si>
  <si>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</si>
  <si>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</si>
  <si>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</si>
  <si>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</si>
  <si>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</si>
  <si>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</si>
  <si>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</si>
  <si>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</si>
  <si>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</si>
  <si>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</si>
  <si>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</si>
  <si>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</si>
  <si>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</si>
  <si>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</si>
  <si>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</si>
  <si>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</si>
  <si>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</si>
  <si>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</si>
  <si>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</si>
  <si>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</si>
  <si>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</si>
  <si>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</si>
  <si>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</si>
  <si>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</si>
  <si>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</si>
  <si>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</si>
  <si>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</si>
  <si>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</si>
  <si>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</si>
  <si>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</si>
  <si>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</si>
  <si>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</si>
  <si>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</si>
  <si>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</si>
  <si>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</si>
  <si>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</si>
  <si>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</si>
  <si>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</si>
  <si>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</si>
  <si>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</si>
  <si>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</si>
  <si>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</si>
  <si>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</si>
  <si>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</si>
  <si>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</si>
  <si>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</si>
  <si>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</si>
  <si>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</si>
  <si>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</si>
  <si>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</si>
  <si>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</si>
  <si>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</si>
  <si>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</si>
  <si>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</si>
  <si>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</si>
  <si>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</si>
  <si>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</si>
  <si>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</si>
  <si>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</si>
  <si>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</si>
  <si>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</si>
  <si>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</si>
  <si>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</si>
  <si>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</si>
  <si>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</si>
  <si>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</si>
  <si>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</si>
  <si>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</si>
  <si>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</si>
  <si>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</si>
  <si>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</si>
  <si>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</si>
  <si>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</si>
  <si>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</si>
  <si>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</si>
  <si>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</si>
  <si>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</si>
  <si>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</si>
  <si>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</si>
  <si>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</si>
  <si>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</si>
  <si>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</si>
  <si>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</si>
  <si>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</si>
  <si>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</si>
  <si>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</si>
  <si>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</si>
  <si>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</si>
  <si>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</si>
  <si>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</si>
  <si>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</si>
  <si>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</si>
  <si>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</si>
  <si>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</si>
  <si>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</si>
  <si>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</si>
  <si>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</si>
  <si>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</si>
  <si>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</si>
  <si>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</si>
  <si>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</si>
  <si>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</si>
  <si>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</si>
  <si>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</si>
  <si>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</si>
  <si>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</si>
  <si>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</si>
  <si>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</si>
  <si>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</si>
  <si>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</si>
  <si>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</si>
  <si>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</si>
  <si>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</si>
  <si>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</si>
  <si>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</si>
  <si>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</si>
  <si>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</si>
  <si>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</si>
  <si>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</si>
  <si>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</si>
  <si>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</si>
  <si>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</si>
  <si>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</si>
  <si>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</si>
  <si>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</si>
  <si>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</si>
  <si>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</si>
  <si>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</si>
  <si>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</si>
  <si>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</si>
  <si>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</si>
  <si>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</si>
  <si>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</si>
  <si>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</si>
  <si>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</si>
  <si>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</si>
  <si>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</si>
  <si>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</si>
  <si>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</si>
  <si>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</si>
  <si>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</si>
  <si>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</si>
  <si>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</si>
  <si>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</si>
  <si>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</si>
  <si>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</si>
  <si>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</si>
  <si>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</si>
  <si>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</si>
  <si>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</si>
  <si>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</si>
  <si>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</si>
  <si>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</si>
  <si>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</si>
  <si>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</si>
  <si>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</si>
  <si>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</si>
  <si>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</si>
  <si>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</si>
  <si>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</si>
  <si>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</si>
  <si>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</si>
  <si>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</si>
  <si>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</si>
  <si>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</si>
  <si>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</si>
  <si>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</si>
  <si>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</si>
  <si>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</si>
  <si>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</si>
  <si>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</si>
  <si>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</si>
  <si>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</si>
  <si>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</si>
  <si>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</si>
  <si>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</si>
  <si>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</si>
  <si>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</si>
  <si>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</si>
  <si>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</si>
  <si>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</si>
  <si>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</si>
  <si>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</si>
  <si>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</si>
  <si>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</si>
  <si>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</si>
  <si>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</si>
  <si>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</si>
  <si>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</si>
  <si>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</si>
  <si>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</si>
  <si>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</si>
  <si>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</si>
  <si>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</si>
  <si>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</si>
  <si>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</si>
  <si>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</si>
  <si>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</si>
  <si>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</si>
  <si>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</si>
  <si>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</si>
  <si>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</si>
  <si>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</si>
  <si>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</si>
  <si>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</si>
  <si>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</si>
  <si>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</si>
  <si>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</si>
  <si>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</si>
  <si>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</si>
  <si>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</si>
  <si>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</si>
  <si>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</si>
  <si>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</si>
  <si>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</si>
  <si>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</si>
  <si>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</si>
  <si>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</si>
  <si>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</si>
  <si>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</si>
  <si>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</si>
  <si>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</si>
  <si>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</si>
  <si>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</si>
  <si>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</si>
  <si>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</si>
  <si>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</si>
  <si>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</si>
  <si>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</si>
  <si>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</si>
  <si>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</si>
  <si>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</si>
  <si>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</si>
  <si>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</si>
  <si>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</si>
  <si>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</si>
  <si>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</si>
  <si>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</si>
  <si>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</si>
  <si>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</si>
  <si>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</si>
  <si>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</si>
  <si>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</si>
  <si>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</si>
  <si>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</si>
  <si>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</si>
  <si>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</si>
  <si>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</si>
  <si>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</si>
  <si>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</si>
  <si>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</si>
  <si>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</si>
  <si>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</si>
  <si>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</si>
  <si>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</si>
  <si>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</si>
  <si>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</si>
  <si>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</si>
  <si>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</si>
  <si>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</si>
  <si>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</si>
  <si>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</si>
  <si>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</si>
  <si>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</si>
  <si>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</si>
  <si>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</si>
  <si>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</si>
  <si>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</si>
  <si>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</si>
  <si>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</si>
  <si>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</si>
  <si>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</si>
  <si>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</si>
  <si>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</si>
  <si>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</si>
  <si>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</si>
  <si>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</si>
  <si>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</si>
  <si>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</si>
  <si>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</si>
  <si>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</si>
  <si>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</si>
  <si>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</si>
  <si>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</si>
  <si>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</si>
  <si>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</si>
  <si>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</si>
  <si>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</si>
  <si>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</si>
  <si>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</si>
  <si>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</si>
  <si>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</si>
  <si>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</si>
  <si>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</si>
  <si>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</si>
  <si>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</si>
  <si>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</si>
  <si>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</si>
  <si>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</si>
  <si>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</si>
  <si>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</si>
  <si>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</si>
  <si>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</si>
  <si>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</si>
  <si>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</si>
  <si>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</si>
  <si>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</si>
  <si>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</si>
  <si>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</si>
  <si>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</si>
  <si>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</si>
  <si>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</si>
  <si>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</si>
  <si>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</si>
  <si>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</si>
  <si>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</si>
  <si>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</si>
  <si>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</si>
  <si>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</si>
  <si>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</si>
  <si>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</si>
  <si>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</si>
  <si>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</si>
  <si>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</si>
  <si>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</si>
  <si>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</si>
  <si>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</si>
  <si>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</si>
  <si>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</si>
  <si>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</si>
  <si>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</si>
  <si>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</si>
  <si>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</si>
  <si>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</si>
  <si>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</si>
  <si>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</si>
  <si>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</si>
  <si>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</si>
  <si>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</si>
  <si>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</si>
  <si>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</si>
  <si>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</si>
  <si>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</si>
  <si>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</si>
  <si>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</si>
  <si>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</si>
  <si>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</si>
  <si>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</si>
  <si>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</si>
  <si>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</si>
  <si>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</si>
  <si>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</si>
  <si>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</si>
  <si>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</si>
  <si>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</si>
  <si>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</si>
  <si>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</si>
  <si>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</si>
  <si>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</si>
  <si>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</si>
  <si>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</si>
  <si>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</si>
  <si>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</si>
  <si>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</si>
  <si>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</si>
  <si>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</si>
  <si>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</si>
  <si>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</si>
  <si>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</si>
  <si>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</si>
  <si>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</si>
  <si>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</si>
  <si>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</si>
  <si>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</si>
  <si>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</si>
  <si>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</si>
  <si>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</si>
  <si>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</si>
  <si>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</si>
  <si>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</si>
  <si>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</si>
  <si>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</si>
  <si>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</si>
  <si>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</si>
  <si>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</si>
  <si>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</si>
  <si>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</si>
  <si>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</si>
  <si>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</si>
  <si>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</si>
  <si>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</si>
  <si>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</si>
  <si>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</si>
  <si>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</si>
  <si>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</si>
  <si>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</si>
  <si>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</si>
  <si>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</si>
  <si>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</si>
  <si>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</si>
  <si>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</si>
  <si>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</si>
  <si>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</si>
  <si>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</si>
  <si>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</si>
  <si>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</si>
  <si>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</si>
  <si>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</si>
  <si>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</si>
  <si>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</si>
  <si>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</si>
  <si>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</si>
  <si>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</si>
  <si>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</si>
  <si>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</si>
  <si>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</si>
  <si>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</si>
  <si>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</si>
  <si>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</si>
  <si>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</si>
  <si>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</si>
  <si>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</si>
  <si>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</si>
  <si>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</si>
  <si>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</si>
  <si>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</si>
  <si>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</si>
  <si>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</si>
  <si>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</si>
  <si>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</si>
  <si>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</si>
  <si>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</si>
  <si>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</si>
  <si>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</si>
  <si>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</si>
  <si>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</si>
  <si>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</si>
  <si>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</si>
  <si>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</si>
  <si>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</si>
  <si>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</si>
  <si>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</si>
  <si>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</si>
  <si>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</si>
  <si>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</si>
  <si>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</si>
  <si>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</si>
  <si>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</si>
  <si>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</si>
  <si>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</si>
  <si>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</si>
  <si>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</si>
  <si>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</si>
  <si>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</si>
  <si>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</si>
  <si>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</si>
  <si>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</si>
  <si>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</si>
  <si>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</si>
  <si>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</si>
  <si>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</si>
  <si>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</si>
  <si>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</si>
  <si>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</si>
  <si>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</si>
  <si>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</si>
  <si>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</si>
  <si>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</si>
  <si>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</si>
  <si>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</si>
  <si>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</si>
  <si>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</si>
  <si>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</si>
  <si>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</si>
  <si>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</si>
  <si>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</si>
  <si>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</si>
  <si>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</si>
  <si>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</si>
  <si>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</si>
  <si>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</si>
  <si>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</si>
  <si>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</si>
  <si>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</si>
  <si>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</si>
  <si>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</si>
  <si>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</si>
  <si>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</si>
  <si>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</si>
  <si>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</si>
  <si>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</si>
  <si>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</si>
  <si>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</si>
  <si>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</si>
  <si>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</si>
  <si>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</si>
  <si>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</si>
  <si>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</si>
  <si>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</si>
  <si>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</si>
  <si>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</si>
  <si>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</si>
  <si>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</si>
  <si>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</si>
  <si>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</si>
  <si>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</si>
  <si>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</si>
  <si>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</si>
  <si>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</si>
  <si>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</si>
  <si>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</si>
  <si>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</si>
  <si>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</si>
  <si>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</si>
  <si>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</si>
  <si>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</si>
  <si>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</si>
  <si>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</si>
  <si>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</si>
  <si>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</si>
  <si>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</si>
  <si>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</si>
  <si>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</si>
  <si>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</si>
  <si>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</si>
  <si>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</si>
  <si>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</si>
  <si>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</si>
  <si>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</si>
  <si>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</si>
  <si>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</si>
  <si>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</si>
  <si>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</si>
  <si>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</si>
  <si>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</si>
  <si>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</si>
  <si>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</si>
  <si>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</si>
  <si>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</si>
  <si>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</si>
  <si>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</si>
  <si>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</si>
  <si>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</si>
  <si>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</si>
  <si>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</si>
  <si>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</si>
  <si>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</si>
  <si>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</si>
  <si>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</si>
  <si>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</si>
  <si>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</si>
  <si>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</si>
  <si>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</si>
  <si>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</si>
  <si>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</si>
  <si>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</si>
  <si>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</si>
  <si>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</si>
  <si>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</si>
  <si>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</si>
  <si>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</si>
  <si>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</si>
  <si>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</si>
  <si>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</si>
  <si>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</si>
  <si>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</si>
  <si>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</si>
  <si>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</si>
  <si>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</si>
  <si>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</si>
  <si>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</si>
  <si>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</si>
  <si>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</si>
  <si>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</si>
  <si>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</si>
  <si>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</si>
  <si>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</si>
  <si>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</si>
  <si>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</si>
  <si>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</si>
  <si>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</si>
  <si>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</si>
  <si>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</si>
  <si>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</si>
  <si>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</si>
  <si>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</si>
  <si>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</si>
  <si>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</si>
  <si>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</si>
  <si>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</si>
  <si>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</si>
  <si>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</si>
  <si>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</si>
  <si>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</si>
  <si>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</si>
  <si>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</si>
  <si>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</si>
  <si>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</si>
  <si>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</si>
  <si>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</si>
  <si>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</si>
  <si>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</si>
  <si>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</si>
  <si>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</si>
  <si>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</si>
  <si>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</si>
  <si>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</si>
  <si>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</si>
  <si>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</si>
  <si>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</si>
  <si>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</si>
  <si>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</si>
  <si>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</si>
  <si>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</si>
  <si>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</si>
  <si>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</si>
  <si>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</si>
  <si>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</si>
  <si>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</si>
  <si>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</si>
  <si>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</si>
  <si>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</si>
  <si>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</si>
  <si>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</si>
  <si>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</si>
  <si>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</si>
  <si>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</si>
  <si>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</si>
  <si>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</si>
  <si>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</si>
  <si>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</si>
  <si>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</si>
  <si>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</si>
  <si>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</si>
  <si>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</si>
  <si>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</si>
  <si>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</si>
  <si>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</si>
  <si>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</si>
  <si>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</si>
  <si>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</si>
  <si>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</si>
  <si>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</si>
  <si>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</si>
  <si>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</si>
  <si>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</si>
  <si>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</si>
  <si>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</si>
  <si>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</si>
  <si>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</si>
  <si>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</si>
  <si>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</si>
  <si>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</si>
  <si>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</si>
  <si>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</si>
  <si>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</si>
  <si>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</si>
  <si>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</si>
  <si>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</si>
  <si>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</si>
  <si>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</si>
  <si>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</si>
  <si>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</si>
  <si>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</si>
  <si>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</si>
  <si>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</si>
  <si>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</si>
  <si>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</si>
  <si>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</si>
  <si>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</si>
  <si>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</si>
  <si>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</si>
  <si>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</si>
  <si>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</si>
  <si>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</si>
  <si>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</si>
  <si>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</si>
  <si>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</si>
  <si>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</si>
  <si>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</si>
  <si>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</si>
  <si>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</si>
  <si>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</si>
  <si>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</si>
  <si>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</si>
  <si>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</si>
  <si>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</si>
  <si>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</si>
  <si>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</si>
  <si>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</si>
  <si>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</si>
  <si>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</si>
  <si>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</si>
  <si>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</si>
  <si>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</si>
  <si>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</si>
  <si>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</si>
  <si>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</si>
  <si>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</si>
  <si>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</si>
  <si>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</si>
  <si>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</si>
  <si>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</si>
  <si>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</si>
  <si>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</si>
  <si>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</si>
  <si>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</si>
  <si>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</si>
  <si>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</si>
  <si>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</si>
  <si>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</si>
  <si>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</si>
  <si>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</si>
  <si>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</si>
  <si>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</si>
  <si>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</si>
  <si>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</si>
  <si>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</si>
  <si>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</si>
  <si>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</si>
  <si>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</si>
  <si>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</si>
  <si>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</si>
  <si>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</si>
  <si>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</si>
  <si>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</si>
  <si>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</si>
  <si>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</si>
  <si>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</si>
  <si>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</si>
  <si>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</si>
  <si>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</si>
  <si>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</si>
  <si>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</si>
  <si>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</si>
  <si>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</si>
  <si>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</si>
  <si>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</si>
  <si>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</si>
  <si>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</si>
  <si>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</si>
  <si>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</si>
  <si>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</si>
  <si>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</si>
  <si>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</si>
  <si>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</si>
  <si>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</si>
  <si>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</si>
  <si>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</si>
  <si>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</si>
  <si>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</si>
  <si>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</si>
  <si>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</si>
  <si>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</si>
  <si>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</si>
  <si>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</si>
  <si>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</si>
  <si>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</si>
  <si>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</si>
  <si>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</si>
  <si>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</si>
  <si>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</si>
  <si>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</si>
  <si>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</si>
  <si>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</si>
  <si>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</si>
  <si>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</si>
  <si>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</si>
  <si>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</si>
  <si>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</si>
  <si>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</si>
  <si>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</si>
  <si>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</si>
  <si>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</si>
  <si>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</si>
  <si>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</si>
  <si>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</si>
  <si>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</si>
  <si>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</si>
  <si>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</si>
  <si>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</si>
  <si>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</si>
  <si>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</si>
  <si>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</si>
  <si>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</si>
  <si>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</si>
  <si>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</si>
  <si>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</si>
  <si>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</si>
  <si>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</si>
  <si>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</si>
  <si>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</si>
  <si>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</si>
  <si>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</si>
  <si>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</si>
  <si>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</si>
  <si>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</si>
  <si>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</si>
  <si>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</si>
  <si>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</si>
  <si>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</si>
  <si>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</si>
  <si>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</si>
  <si>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</si>
  <si>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</si>
  <si>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</si>
  <si>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</si>
  <si>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</si>
  <si>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</si>
  <si>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</si>
  <si>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</si>
  <si>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</si>
  <si>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</si>
  <si>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</si>
  <si>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</si>
  <si>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</si>
  <si>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</si>
  <si>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</si>
  <si>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</si>
  <si>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</si>
  <si>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</si>
  <si>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</si>
  <si>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</si>
  <si>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</si>
  <si>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</si>
  <si>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</si>
  <si>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</si>
  <si>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</si>
  <si>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</si>
  <si>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</si>
  <si>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</si>
  <si>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</si>
  <si>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</si>
  <si>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</si>
  <si>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</si>
  <si>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</si>
  <si>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</si>
  <si>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</si>
  <si>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</si>
  <si>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</si>
  <si>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</si>
  <si>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</si>
  <si>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</si>
  <si>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</si>
  <si>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</si>
  <si>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</si>
  <si>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</si>
  <si>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</si>
  <si>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</si>
  <si>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</si>
  <si>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</si>
  <si>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</si>
  <si>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</si>
  <si>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</si>
  <si>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</si>
  <si>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</si>
  <si>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</si>
  <si>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</si>
  <si>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</si>
  <si>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</si>
  <si>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</si>
  <si>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</si>
  <si>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</si>
  <si>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</si>
  <si>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</si>
  <si>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</si>
  <si>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</si>
  <si>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</si>
  <si>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</si>
  <si>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</si>
  <si>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</si>
  <si>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</si>
  <si>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</si>
  <si>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</si>
  <si>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</si>
  <si>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</si>
  <si>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</si>
  <si>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</si>
  <si>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</si>
  <si>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</si>
  <si>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</si>
  <si>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</si>
  <si>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</si>
  <si>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</si>
  <si>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</si>
  <si>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</si>
  <si>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</si>
  <si>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</si>
  <si>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</si>
  <si>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</si>
  <si>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</si>
  <si>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</si>
  <si>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</si>
  <si>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</si>
  <si>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</si>
  <si>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</si>
  <si>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</si>
  <si>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</si>
  <si>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</si>
  <si>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</si>
  <si>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</si>
  <si>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</si>
  <si>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</si>
  <si>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</si>
  <si>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</si>
  <si>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</si>
  <si>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</si>
  <si>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</si>
  <si>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</si>
  <si>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</si>
  <si>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</si>
  <si>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</si>
  <si>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</si>
  <si>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</si>
  <si>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</si>
  <si>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</si>
  <si>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</si>
  <si>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</si>
  <si>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</si>
  <si>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</si>
  <si>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</si>
  <si>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</si>
  <si>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</si>
  <si>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</si>
  <si>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</si>
  <si>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</si>
  <si>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</si>
  <si>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</si>
  <si>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</si>
  <si>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</si>
  <si>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</si>
  <si>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</si>
  <si>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</si>
  <si>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</si>
  <si>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</si>
  <si>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</si>
  <si>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</si>
  <si>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</si>
  <si>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</si>
  <si>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</si>
  <si>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</si>
  <si>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</si>
  <si>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</si>
  <si>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</si>
  <si>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</si>
  <si>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</si>
  <si>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</si>
  <si>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</si>
  <si>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</si>
  <si>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</si>
  <si>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</si>
  <si>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</si>
  <si>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</si>
  <si>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</si>
  <si>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</si>
  <si>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</si>
  <si>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</si>
  <si>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</si>
  <si>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</si>
  <si>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</si>
  <si>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</si>
  <si>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</si>
  <si>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</si>
  <si>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</si>
  <si>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</si>
  <si>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</si>
  <si>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</si>
  <si>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</si>
  <si>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</si>
  <si>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</si>
  <si>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</si>
  <si>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</si>
  <si>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</si>
  <si>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</si>
  <si>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</si>
  <si>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</si>
  <si>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</si>
  <si>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</si>
  <si>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</si>
  <si>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</si>
  <si>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</si>
  <si>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</si>
  <si>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</si>
  <si>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</si>
  <si>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</si>
  <si>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</si>
  <si>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</si>
  <si>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</si>
  <si>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</si>
  <si>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</si>
  <si>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</si>
  <si>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</si>
  <si>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</si>
  <si>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</si>
  <si>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</si>
  <si>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</si>
  <si>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</si>
  <si>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</si>
  <si>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</si>
  <si>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</si>
  <si>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</si>
  <si>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</si>
  <si>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</si>
  <si>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</si>
  <si>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</si>
  <si>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</si>
  <si>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</si>
  <si>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</si>
  <si>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</si>
  <si>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</si>
  <si>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</si>
  <si>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</si>
  <si>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</si>
  <si>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</si>
  <si>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</si>
  <si>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</si>
  <si>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</si>
  <si>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</si>
  <si>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</si>
  <si>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</si>
  <si>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</si>
  <si>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</si>
  <si>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</si>
  <si>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</si>
  <si>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</si>
  <si>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</si>
  <si>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</si>
  <si>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</si>
  <si>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</si>
  <si>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</si>
  <si>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</si>
  <si>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</si>
  <si>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</si>
  <si>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</si>
  <si>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</si>
  <si>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</si>
  <si>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</si>
  <si>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</si>
  <si>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</si>
  <si>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</si>
  <si>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</si>
  <si>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</si>
  <si>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</si>
  <si>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</si>
  <si>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</si>
  <si>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</si>
  <si>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</si>
  <si>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</si>
  <si>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</si>
  <si>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</si>
  <si>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</si>
  <si>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</si>
  <si>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</si>
  <si>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</si>
  <si>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</si>
  <si>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</si>
  <si>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</si>
  <si>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</si>
  <si>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</si>
  <si>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</si>
  <si>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</si>
  <si>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</si>
  <si>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</si>
  <si>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</si>
  <si>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</si>
  <si>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</si>
  <si>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</si>
  <si>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</si>
  <si>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</si>
  <si>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</si>
  <si>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</si>
  <si>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</si>
  <si>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</si>
  <si>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</si>
  <si>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</si>
  <si>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</si>
  <si>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</si>
  <si>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</si>
  <si>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</si>
  <si>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</si>
  <si>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</si>
  <si>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</si>
  <si>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</si>
  <si>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</si>
  <si>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</si>
  <si>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</si>
  <si>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</si>
  <si>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</si>
  <si>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</si>
  <si>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</si>
  <si>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</si>
  <si>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</si>
  <si>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</si>
  <si>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</si>
  <si>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</si>
  <si>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</si>
  <si>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</si>
  <si>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</si>
  <si>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</si>
  <si>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</si>
  <si>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</si>
  <si>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</si>
  <si>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</si>
  <si>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</si>
  <si>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</si>
  <si>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</si>
  <si>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</si>
  <si>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</si>
  <si>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</si>
  <si>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</si>
  <si>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</si>
  <si>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</si>
  <si>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</si>
  <si>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</si>
  <si>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</si>
  <si>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</si>
  <si>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</si>
  <si>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</si>
  <si>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</si>
  <si>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</si>
  <si>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</si>
  <si>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</si>
  <si>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</si>
  <si>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</si>
  <si>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</si>
  <si>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</si>
  <si>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</si>
  <si>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</si>
  <si>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</si>
  <si>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</si>
  <si>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</si>
  <si>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</si>
  <si>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</si>
  <si>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</si>
  <si>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</si>
  <si>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</si>
  <si>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</si>
  <si>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</si>
  <si>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</si>
  <si>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</si>
  <si>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</si>
  <si>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</si>
  <si>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</si>
  <si>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</si>
  <si>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</si>
  <si>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</si>
  <si>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</si>
  <si>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</si>
  <si>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</si>
  <si>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</si>
  <si>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</si>
  <si>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</si>
  <si>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</si>
  <si>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</si>
  <si>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</si>
  <si>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</si>
  <si>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</si>
  <si>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</si>
  <si>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</si>
  <si>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</si>
  <si>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</si>
  <si>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</si>
  <si>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</si>
  <si>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</si>
  <si>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</si>
  <si>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</si>
  <si>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</si>
  <si>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</si>
  <si>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</si>
  <si>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</si>
  <si>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</si>
  <si>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</si>
  <si>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</si>
  <si>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</si>
  <si>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</si>
  <si>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</si>
  <si>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</si>
  <si>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</si>
  <si>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</si>
  <si>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</si>
  <si>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</si>
  <si>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</si>
  <si>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</si>
  <si>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</si>
  <si>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</si>
  <si>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</si>
  <si>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</si>
  <si>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</si>
  <si>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</si>
  <si>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</si>
  <si>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</si>
  <si>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</si>
  <si>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</si>
  <si>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</si>
  <si>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</si>
  <si>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</si>
  <si>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</si>
  <si>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</si>
  <si>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</si>
  <si>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</si>
  <si>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</si>
  <si>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</si>
  <si>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</si>
  <si>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</si>
  <si>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</si>
  <si>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</si>
  <si>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</si>
  <si>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</si>
  <si>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</si>
  <si>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</si>
  <si>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</si>
  <si>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</si>
  <si>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</si>
  <si>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</si>
  <si>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</si>
  <si>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</si>
  <si>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</si>
  <si>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</si>
  <si>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</si>
  <si>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</si>
  <si>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</si>
  <si>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</si>
  <si>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</si>
  <si>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</si>
  <si>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</si>
  <si>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</si>
  <si>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</si>
  <si>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</si>
  <si>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</si>
  <si>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</si>
  <si>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</si>
  <si>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</si>
  <si>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</si>
  <si>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</si>
  <si>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</si>
  <si>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</si>
  <si>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</si>
  <si>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</si>
  <si>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</si>
  <si>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</si>
  <si>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</si>
  <si>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</si>
  <si>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</si>
  <si>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</si>
  <si>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</si>
  <si>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</si>
  <si>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</si>
  <si>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</si>
  <si>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</si>
  <si>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</si>
  <si>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</si>
  <si>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</si>
  <si>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</si>
  <si>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</si>
  <si>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</si>
  <si>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</si>
  <si>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</si>
  <si>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</si>
  <si>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</si>
  <si>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</si>
  <si>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</si>
  <si>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</si>
  <si>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</si>
  <si>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</si>
  <si>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</si>
  <si>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</si>
  <si>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</si>
  <si>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</si>
  <si>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</si>
  <si>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</si>
  <si>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</si>
  <si>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</si>
  <si>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</si>
  <si>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</si>
  <si>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</si>
  <si>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</si>
  <si>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</si>
  <si>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</si>
  <si>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</si>
  <si>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</si>
  <si>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</si>
  <si>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</si>
  <si>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</si>
  <si>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</si>
  <si>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</si>
  <si>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</si>
  <si>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</si>
  <si>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</si>
  <si>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</si>
  <si>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</si>
  <si>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</si>
  <si>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</si>
  <si>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</si>
  <si>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</si>
  <si>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</si>
  <si>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</si>
  <si>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</si>
  <si>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</si>
  <si>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</si>
  <si>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</si>
  <si>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</si>
  <si>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</si>
  <si>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</si>
  <si>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</si>
  <si>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</si>
  <si>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</si>
  <si>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</si>
  <si>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</si>
  <si>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</si>
  <si>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</si>
  <si>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</si>
  <si>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</si>
  <si>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</si>
  <si>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</si>
  <si>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</si>
  <si>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</si>
  <si>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</si>
  <si>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</si>
  <si>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</si>
  <si>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</si>
  <si>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</si>
  <si>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</si>
  <si>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</si>
  <si>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</si>
  <si>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</si>
  <si>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</si>
  <si>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</si>
  <si>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</si>
  <si>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</si>
  <si>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</si>
  <si>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</si>
  <si>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</si>
  <si>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</si>
  <si>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</si>
  <si>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</si>
  <si>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</si>
  <si>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</si>
  <si>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</si>
  <si>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</si>
  <si>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</si>
  <si>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</si>
  <si>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</si>
  <si>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</si>
  <si>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</si>
  <si>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</si>
  <si>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</si>
  <si>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</si>
  <si>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</si>
  <si>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</si>
  <si>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</si>
  <si>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</si>
  <si>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</si>
  <si>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</si>
  <si>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</si>
  <si>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</si>
  <si>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</si>
  <si>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</si>
  <si>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</si>
  <si>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</si>
  <si>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</si>
  <si>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</si>
  <si>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</si>
  <si>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</si>
  <si>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</si>
  <si>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</si>
  <si>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</si>
  <si>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</si>
  <si>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</si>
  <si>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</si>
  <si>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</si>
  <si>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</si>
  <si>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</si>
  <si>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</si>
  <si>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</si>
  <si>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</si>
  <si>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</si>
  <si>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</si>
  <si>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</si>
  <si>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</si>
  <si>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</si>
  <si>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</si>
  <si>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</si>
  <si>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</si>
  <si>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</si>
  <si>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</si>
  <si>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</si>
  <si>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</si>
  <si>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</si>
  <si>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</si>
  <si>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</si>
  <si>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</si>
  <si>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</si>
  <si>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</si>
  <si>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</si>
  <si>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</si>
  <si>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</si>
  <si>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</si>
  <si>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</si>
  <si>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</si>
  <si>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</si>
  <si>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</si>
  <si>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</si>
  <si>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</si>
  <si>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</si>
  <si>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</si>
  <si>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</si>
  <si>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</si>
  <si>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</si>
  <si>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</si>
  <si>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</si>
  <si>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</si>
  <si>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</si>
  <si>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</si>
  <si>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</si>
  <si>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</si>
  <si>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</si>
  <si>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</si>
  <si>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</si>
  <si>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</si>
  <si>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</si>
  <si>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</si>
  <si>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</si>
  <si>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</si>
  <si>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</si>
  <si>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</si>
  <si>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</si>
  <si>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</si>
  <si>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</si>
  <si>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</si>
  <si>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</si>
  <si>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</si>
  <si>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</si>
  <si>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</si>
  <si>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</si>
  <si>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</si>
  <si>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</si>
  <si>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</si>
  <si>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</si>
  <si>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</si>
  <si>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</si>
  <si>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</si>
  <si>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</si>
  <si>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</si>
  <si>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</si>
  <si>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</si>
  <si>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</si>
  <si>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</si>
  <si>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</si>
  <si>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</si>
  <si>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</si>
  <si>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</si>
  <si>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</si>
  <si>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</si>
  <si>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</si>
  <si>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</si>
  <si>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</si>
  <si>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</si>
  <si>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</si>
  <si>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</si>
  <si>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</si>
  <si>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</si>
  <si>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</si>
  <si>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</si>
  <si>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</si>
  <si>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</si>
  <si>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</si>
  <si>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</si>
  <si>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</si>
  <si>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</si>
  <si>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</si>
  <si>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</si>
  <si>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</si>
  <si>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</si>
  <si>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</si>
  <si>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</si>
  <si>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</si>
  <si>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</si>
  <si>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</si>
  <si>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</si>
  <si>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</si>
  <si>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</si>
  <si>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</si>
  <si>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</si>
  <si>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</si>
  <si>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</si>
  <si>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</si>
  <si>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</si>
  <si>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</si>
  <si>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</si>
  <si>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</si>
  <si>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</si>
  <si>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</si>
  <si>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</si>
  <si>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</si>
  <si>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</si>
  <si>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</si>
  <si>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</si>
  <si>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</si>
  <si>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</si>
  <si>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</si>
  <si>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</si>
  <si>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</si>
  <si>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</si>
  <si>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</si>
  <si>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</si>
  <si>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</si>
  <si>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</si>
  <si>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</si>
  <si>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</si>
  <si>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</si>
  <si>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</si>
  <si>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</si>
  <si>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</si>
  <si>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</si>
  <si>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</si>
  <si>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</si>
  <si>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</si>
  <si>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</si>
  <si>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</si>
  <si>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</si>
  <si>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</si>
  <si>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</si>
  <si>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</si>
  <si>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</si>
  <si>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</si>
  <si>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</si>
  <si>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</si>
  <si>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</si>
  <si>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</si>
  <si>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</si>
  <si>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</si>
  <si>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</si>
  <si>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</si>
  <si>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</si>
  <si>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</si>
  <si>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</si>
  <si>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</si>
  <si>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</si>
  <si>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</si>
  <si>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</si>
  <si>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</si>
  <si>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</si>
  <si>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</si>
  <si>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</si>
  <si>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</si>
  <si>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</si>
  <si>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</si>
  <si>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</si>
  <si>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</si>
  <si>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</si>
  <si>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</si>
  <si>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</si>
  <si>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</si>
  <si>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</si>
  <si>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</si>
  <si>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</si>
  <si>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</si>
  <si>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</si>
  <si>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</si>
  <si>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</si>
  <si>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</si>
  <si>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</si>
  <si>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</si>
  <si>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</si>
  <si>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</si>
  <si>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</si>
  <si>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</si>
  <si>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</si>
  <si>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</si>
  <si>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</si>
  <si>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</si>
  <si>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</si>
  <si>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</si>
  <si>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</si>
  <si>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</si>
  <si>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</si>
  <si>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</si>
  <si>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</si>
  <si>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</si>
  <si>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</si>
  <si>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</si>
  <si>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</si>
  <si>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</si>
  <si>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</si>
  <si>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</si>
  <si>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</si>
  <si>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</si>
  <si>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</si>
  <si>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</si>
  <si>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</si>
  <si>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</si>
  <si>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</si>
  <si>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</si>
  <si>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</si>
  <si>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</si>
  <si>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</si>
  <si>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</si>
  <si>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</si>
  <si>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</si>
  <si>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</si>
  <si>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</si>
  <si>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</si>
  <si>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</si>
  <si>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</si>
  <si>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</si>
  <si>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</si>
  <si>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</si>
  <si>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</si>
  <si>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</si>
  <si>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</si>
  <si>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</si>
  <si>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</si>
  <si>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</si>
  <si>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</si>
  <si>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</si>
  <si>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</si>
  <si>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</si>
  <si>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</si>
  <si>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</si>
  <si>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</si>
  <si>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</si>
  <si>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</si>
  <si>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</si>
  <si>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</si>
  <si>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</si>
  <si>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</si>
  <si>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</si>
  <si>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</si>
  <si>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</si>
  <si>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</si>
  <si>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</si>
  <si>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</si>
  <si>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</si>
  <si>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</si>
  <si>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</si>
  <si>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</si>
  <si>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</si>
  <si>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</si>
  <si>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</si>
  <si>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</si>
  <si>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</si>
  <si>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</si>
  <si>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</si>
  <si>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</si>
  <si>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</si>
  <si>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</si>
  <si>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</si>
  <si>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</si>
  <si>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</si>
  <si>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</si>
  <si>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</si>
  <si>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</si>
  <si>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</si>
  <si>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</si>
  <si>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</si>
  <si>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</si>
  <si>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</si>
  <si>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</si>
  <si>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</si>
  <si>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</si>
  <si>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</si>
  <si>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</si>
  <si>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</si>
  <si>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</si>
  <si>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</si>
  <si>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</si>
  <si>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</si>
  <si>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</si>
  <si>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</si>
  <si>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</si>
  <si>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</si>
  <si>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</si>
  <si>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</si>
  <si>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</si>
  <si>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</si>
  <si>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</si>
  <si>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</si>
  <si>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</si>
  <si>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</si>
  <si>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</si>
  <si>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</si>
  <si>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</si>
  <si>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</si>
  <si>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</si>
  <si>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</si>
  <si>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</si>
  <si>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</si>
  <si>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</si>
  <si>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</si>
  <si>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</si>
  <si>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</si>
  <si>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</si>
  <si>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</si>
  <si>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</si>
  <si>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</si>
  <si>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</si>
  <si>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</si>
  <si>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</si>
  <si>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</si>
  <si>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</si>
  <si>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</si>
  <si>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</si>
  <si>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</si>
  <si>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</si>
  <si>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</si>
  <si>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</si>
  <si>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</si>
  <si>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</si>
  <si>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</si>
  <si>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</si>
  <si>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</si>
  <si>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</si>
  <si>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</si>
  <si>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</si>
  <si>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</si>
  <si>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</si>
  <si>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</si>
  <si>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</si>
  <si>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</si>
  <si>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</si>
  <si>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</si>
  <si>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</si>
  <si>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</si>
  <si>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</si>
  <si>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</si>
  <si>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</si>
  <si>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</si>
  <si>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</si>
  <si>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</si>
  <si>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</si>
  <si>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</si>
  <si>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</si>
  <si>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</si>
  <si>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</si>
  <si>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</si>
  <si>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</si>
  <si>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</si>
  <si>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</si>
  <si>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</si>
  <si>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</si>
  <si>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</si>
  <si>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</si>
  <si>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</si>
  <si>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</si>
  <si>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</si>
  <si>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</si>
  <si>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</si>
  <si>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</si>
  <si>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</si>
  <si>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</si>
  <si>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</si>
  <si>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</si>
  <si>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</si>
  <si>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</si>
  <si>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</si>
  <si>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</si>
  <si>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</si>
  <si>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</si>
  <si>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</si>
  <si>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</si>
  <si>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</si>
  <si>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</si>
  <si>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</si>
  <si>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</si>
  <si>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</si>
  <si>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</si>
  <si>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</si>
  <si>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</si>
  <si>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</si>
  <si>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</si>
  <si>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</si>
  <si>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</si>
  <si>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</si>
  <si>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</si>
  <si>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</si>
  <si>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</si>
  <si>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</si>
  <si>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</si>
  <si>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</si>
  <si>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</si>
  <si>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</si>
  <si>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</si>
  <si>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</si>
  <si>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</si>
  <si>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</si>
  <si>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</si>
  <si>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</si>
  <si>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</si>
  <si>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</si>
  <si>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</si>
  <si>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</si>
  <si>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</si>
  <si>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</si>
  <si>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</si>
  <si>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</si>
  <si>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</si>
  <si>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</si>
  <si>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</si>
  <si>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</si>
  <si>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</si>
  <si>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</si>
  <si>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</si>
  <si>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</si>
  <si>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</si>
  <si>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</si>
  <si>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</si>
  <si>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</si>
  <si>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</si>
  <si>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</si>
  <si>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</si>
  <si>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</si>
  <si>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</si>
  <si>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</si>
  <si>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</si>
  <si>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</si>
  <si>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</si>
  <si>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</si>
  <si>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</si>
  <si>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</si>
  <si>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</si>
  <si>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</si>
  <si>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</si>
  <si>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</si>
  <si>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</si>
  <si>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</si>
  <si>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</si>
  <si>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</si>
  <si>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</si>
  <si>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</si>
  <si>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</si>
  <si>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</si>
  <si>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</si>
  <si>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</si>
  <si>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</si>
  <si>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</si>
  <si>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</si>
  <si>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</si>
  <si>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</si>
  <si>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</si>
  <si>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</si>
  <si>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</si>
  <si>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</si>
  <si>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</si>
  <si>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</si>
  <si>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</si>
  <si>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</si>
  <si>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</si>
  <si>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</si>
  <si>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</si>
  <si>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</si>
  <si>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</si>
  <si>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</si>
  <si>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</si>
  <si>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</si>
  <si>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</si>
  <si>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</si>
  <si>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</si>
  <si>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</si>
  <si>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</si>
  <si>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</si>
  <si>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</si>
  <si>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</si>
  <si>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</si>
  <si>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</si>
  <si>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</si>
  <si>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</si>
  <si>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</si>
  <si>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</si>
  <si>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</si>
  <si>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</si>
  <si>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</si>
  <si>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</si>
  <si>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</si>
  <si>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</si>
  <si>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</si>
  <si>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</si>
  <si>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</si>
  <si>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</si>
  <si>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</si>
  <si>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</si>
  <si>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</si>
  <si>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</si>
  <si>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</si>
  <si>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</si>
  <si>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</si>
  <si>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</si>
  <si>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</si>
  <si>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</si>
  <si>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</si>
  <si>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</si>
  <si>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</si>
  <si>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</si>
  <si>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</si>
  <si>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</si>
  <si>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</si>
  <si>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</si>
  <si>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</si>
  <si>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</si>
  <si>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</si>
  <si>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</si>
  <si>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</si>
  <si>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</si>
  <si>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</si>
  <si>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</si>
  <si>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</si>
  <si>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</si>
  <si>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</si>
  <si>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</si>
  <si>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</si>
  <si>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</si>
  <si>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</si>
  <si>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</si>
  <si>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</si>
  <si>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</si>
  <si>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</si>
  <si>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</si>
  <si>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</si>
  <si>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</si>
  <si>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</si>
  <si>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</si>
  <si>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</si>
  <si>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</si>
  <si>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</si>
  <si>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</si>
  <si>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</si>
  <si>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</si>
  <si>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</si>
  <si>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</si>
  <si>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</si>
  <si>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</si>
  <si>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</si>
  <si>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</si>
  <si>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</si>
  <si>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</si>
  <si>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</si>
  <si>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</si>
  <si>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</si>
  <si>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</si>
  <si>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</si>
  <si>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</si>
  <si>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</si>
  <si>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</si>
  <si>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</si>
  <si>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</si>
  <si>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</si>
  <si>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</si>
  <si>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</si>
  <si>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</si>
  <si>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</si>
  <si>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</si>
  <si>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</si>
  <si>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</si>
  <si>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</si>
  <si>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</si>
  <si>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</si>
  <si>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</si>
  <si>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</si>
  <si>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</si>
  <si>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</si>
  <si>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</si>
  <si>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</si>
  <si>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</si>
  <si>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</si>
  <si>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</si>
  <si>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</si>
  <si>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</si>
  <si>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</si>
  <si>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</si>
  <si>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</si>
  <si>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</si>
  <si>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</si>
  <si>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</si>
  <si>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</si>
  <si>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</si>
  <si>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</si>
  <si>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</si>
  <si>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</si>
  <si>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</si>
  <si>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</si>
  <si>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</si>
  <si>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</si>
  <si>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</si>
  <si>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</si>
  <si>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</si>
  <si>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</si>
  <si>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</si>
  <si>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</si>
  <si>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</si>
  <si>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</si>
  <si>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</si>
  <si>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</si>
  <si>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</si>
  <si>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</si>
  <si>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</si>
  <si>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</si>
  <si>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</si>
  <si>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</si>
  <si>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</si>
  <si>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</si>
  <si>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</si>
  <si>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</si>
  <si>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</si>
  <si>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</si>
  <si>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</si>
  <si>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</si>
  <si>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</si>
  <si>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</si>
  <si>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</si>
  <si>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</si>
  <si>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</si>
  <si>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</si>
  <si>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</si>
  <si>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</si>
  <si>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</si>
  <si>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</si>
  <si>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</si>
  <si>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</si>
  <si>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</si>
  <si>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</si>
  <si>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</si>
  <si>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</si>
  <si>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</si>
  <si>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</si>
  <si>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</si>
  <si>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</si>
  <si>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</si>
  <si>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</si>
  <si>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</si>
  <si>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</si>
  <si>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</si>
  <si>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</si>
  <si>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</si>
  <si>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</si>
  <si>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</si>
  <si>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</si>
  <si>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</si>
  <si>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</si>
  <si>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</si>
  <si>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</si>
  <si>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</si>
  <si>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</si>
  <si>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</si>
  <si>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</si>
  <si>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</si>
  <si>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</si>
  <si>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</si>
  <si>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</si>
  <si>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</si>
  <si>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</si>
  <si>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</si>
  <si>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</si>
  <si>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</si>
  <si>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</si>
  <si>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</si>
  <si>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</si>
  <si>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</si>
  <si>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</si>
  <si>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</si>
  <si>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</si>
  <si>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</si>
  <si>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</si>
  <si>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</si>
  <si>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</si>
  <si>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</si>
  <si>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</si>
  <si>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</si>
  <si>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</si>
  <si>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</si>
  <si>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</si>
  <si>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</si>
  <si>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</si>
  <si>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</si>
  <si>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</si>
  <si>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</si>
  <si>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</si>
  <si>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</si>
  <si>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</si>
  <si>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</si>
  <si>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</si>
  <si>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</si>
  <si>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</si>
  <si>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</si>
  <si>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</si>
  <si>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</si>
  <si>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</si>
  <si>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</si>
  <si>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</si>
  <si>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</si>
  <si>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</si>
  <si>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</si>
  <si>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</si>
  <si>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</si>
  <si>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</si>
  <si>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</si>
  <si>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</si>
  <si>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</si>
  <si>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</si>
  <si>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</si>
  <si>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</si>
  <si>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</si>
  <si>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</si>
  <si>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</si>
  <si>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</si>
  <si>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</si>
  <si>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</si>
  <si>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</si>
  <si>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</si>
  <si>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</si>
  <si>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</si>
  <si>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</si>
  <si>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</si>
  <si>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</si>
  <si>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</si>
  <si>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</si>
  <si>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</si>
  <si>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</si>
  <si>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</si>
  <si>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</si>
  <si>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</si>
  <si>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</si>
  <si>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</si>
  <si>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</si>
  <si>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</si>
  <si>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</si>
  <si>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</si>
  <si>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</si>
  <si>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</si>
  <si>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</si>
  <si>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</si>
  <si>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</si>
  <si>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</si>
  <si>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</si>
  <si>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</si>
  <si>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</si>
  <si>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</si>
  <si>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</si>
  <si>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</si>
  <si>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</si>
  <si>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</si>
  <si>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</si>
  <si>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</si>
  <si>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</si>
  <si>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</si>
  <si>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</si>
  <si>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</si>
  <si>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</si>
  <si>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</si>
  <si>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</si>
  <si>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</si>
  <si>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</si>
  <si>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</si>
  <si>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</si>
  <si>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</si>
  <si>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</si>
  <si>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</si>
  <si>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</si>
  <si>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</si>
  <si>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</si>
  <si>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</si>
  <si>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</si>
  <si>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</si>
  <si>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</si>
  <si>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</si>
  <si>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</si>
  <si>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</si>
  <si>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</si>
  <si>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</si>
  <si>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</si>
  <si>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</si>
  <si>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</si>
  <si>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</si>
  <si>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</si>
  <si>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</si>
  <si>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</si>
  <si>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</si>
  <si>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</si>
  <si>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</si>
  <si>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</si>
  <si>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</si>
  <si>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</si>
  <si>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</si>
  <si>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</si>
  <si>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</si>
  <si>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</si>
  <si>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</si>
  <si>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</si>
  <si>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</si>
  <si>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</si>
  <si>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</si>
  <si>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</si>
  <si>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</si>
  <si>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</si>
  <si>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</si>
  <si>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</si>
  <si>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</si>
  <si>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</si>
  <si>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</si>
  <si>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</si>
  <si>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</si>
  <si>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</si>
  <si>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</si>
  <si>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</si>
  <si>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</si>
  <si>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</si>
  <si>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</si>
  <si>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</si>
  <si>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</si>
  <si>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</si>
  <si>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</si>
  <si>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</si>
  <si>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</si>
  <si>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</si>
  <si>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</si>
  <si>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</si>
  <si>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</si>
  <si>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</si>
  <si>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</si>
  <si>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</si>
  <si>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</si>
  <si>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</si>
  <si>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</si>
  <si>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</si>
  <si>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</si>
  <si>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</si>
  <si>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</si>
  <si>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</si>
  <si>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</si>
  <si>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</si>
  <si>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</si>
  <si>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</si>
  <si>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</si>
  <si>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</si>
  <si>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</si>
  <si>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</si>
  <si>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</si>
  <si>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</si>
  <si>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</si>
  <si>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</si>
  <si>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</si>
  <si>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</si>
  <si>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</si>
  <si>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</si>
  <si>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</si>
  <si>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</si>
  <si>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</si>
  <si>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</si>
  <si>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</si>
  <si>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</si>
  <si>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</si>
  <si>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</si>
  <si>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</si>
  <si>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</si>
  <si>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</si>
  <si>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</si>
  <si>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</si>
  <si>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</si>
  <si>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</si>
  <si>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</si>
  <si>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</si>
  <si>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</si>
  <si>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</si>
  <si>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</si>
  <si>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</si>
  <si>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</si>
  <si>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</si>
  <si>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</si>
  <si>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</si>
  <si>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</si>
  <si>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</si>
  <si>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</si>
  <si>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</si>
  <si>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</si>
  <si>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</si>
  <si>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</si>
  <si>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</si>
  <si>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</si>
  <si>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</si>
  <si>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</si>
  <si>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</si>
  <si>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</si>
  <si>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</si>
  <si>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</si>
  <si>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</si>
  <si>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</si>
  <si>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</si>
  <si>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</si>
  <si>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</si>
  <si>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</si>
  <si>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</si>
  <si>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</si>
  <si>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</si>
  <si>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</si>
  <si>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</si>
  <si>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</si>
  <si>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</si>
  <si>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</si>
  <si>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</si>
  <si>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</si>
  <si>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</si>
  <si>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</si>
  <si>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</si>
  <si>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</si>
  <si>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</si>
  <si>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</si>
  <si>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</si>
  <si>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</si>
  <si>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</si>
  <si>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</si>
  <si>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</si>
  <si>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</si>
  <si>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</si>
  <si>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</si>
  <si>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</si>
  <si>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</si>
  <si>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</si>
  <si>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</si>
  <si>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</si>
  <si>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</si>
  <si>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</si>
  <si>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</si>
  <si>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</si>
  <si>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</si>
  <si>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</si>
  <si>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</si>
  <si>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</si>
  <si>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</si>
  <si>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</si>
  <si>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</si>
  <si>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</si>
  <si>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</si>
  <si>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</si>
  <si>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</si>
  <si>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</si>
  <si>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</si>
  <si>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</si>
  <si>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</si>
  <si>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</si>
  <si>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</si>
  <si>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</si>
  <si>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</si>
  <si>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</si>
  <si>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</si>
  <si>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</si>
  <si>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</si>
  <si>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</si>
  <si>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</si>
  <si>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</si>
  <si>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</si>
  <si>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</si>
  <si>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</si>
  <si>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</si>
  <si>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</si>
  <si>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</si>
  <si>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</si>
  <si>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</si>
  <si>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</si>
  <si>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</si>
  <si>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</si>
  <si>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</si>
  <si>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</si>
  <si>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</si>
  <si>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</si>
  <si>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</si>
  <si>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</si>
  <si>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</si>
  <si>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</si>
  <si>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</si>
  <si>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</si>
  <si>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</si>
  <si>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</si>
  <si>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</si>
  <si>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</si>
  <si>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</si>
  <si>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</si>
  <si>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</si>
  <si>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</si>
  <si>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</si>
  <si>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</si>
  <si>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</si>
  <si>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</si>
  <si>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</si>
  <si>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</si>
  <si>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</si>
  <si>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</si>
  <si>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</si>
  <si>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</si>
  <si>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</si>
  <si>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</si>
  <si>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</si>
  <si>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</si>
  <si>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</si>
  <si>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</si>
  <si>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</si>
  <si>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</si>
  <si>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</si>
  <si>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</si>
  <si>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</si>
  <si>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</si>
  <si>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</si>
  <si>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</si>
  <si>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</si>
  <si>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</si>
  <si>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</si>
  <si>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</si>
  <si>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</si>
  <si>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</si>
  <si>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</si>
  <si>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</si>
  <si>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</si>
  <si>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</si>
  <si>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</si>
  <si>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</si>
  <si>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</si>
  <si>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</si>
  <si>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</si>
  <si>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</si>
  <si>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</si>
  <si>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</si>
  <si>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</si>
  <si>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</si>
  <si>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</si>
  <si>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</si>
  <si>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</si>
  <si>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</si>
  <si>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</si>
  <si>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</si>
  <si>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</si>
  <si>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</si>
  <si>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</si>
  <si>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</si>
  <si>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</si>
  <si>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</si>
  <si>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</si>
  <si>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</si>
  <si>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</si>
  <si>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</si>
  <si>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</si>
  <si>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</si>
  <si>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</si>
  <si>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</si>
  <si>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</si>
  <si>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</si>
  <si>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</si>
  <si>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</si>
  <si>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</si>
  <si>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</si>
  <si>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</si>
  <si>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</si>
  <si>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</si>
  <si>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</si>
  <si>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</si>
  <si>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</si>
  <si>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</si>
  <si>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</si>
  <si>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</si>
  <si>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</si>
  <si>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</si>
  <si>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</si>
  <si>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</si>
  <si>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</si>
  <si>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</si>
  <si>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</si>
  <si>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</si>
  <si>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</si>
  <si>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</si>
  <si>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</si>
  <si>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</si>
  <si>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</si>
  <si>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</si>
  <si>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</si>
  <si>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</si>
  <si>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</si>
  <si>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</si>
  <si>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</si>
  <si>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</si>
  <si>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</si>
  <si>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</si>
  <si>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</si>
  <si>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</si>
  <si>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</si>
  <si>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</si>
  <si>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</si>
  <si>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</si>
  <si>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</si>
  <si>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</si>
  <si>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</si>
  <si>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</si>
  <si>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</si>
  <si>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</si>
  <si>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</si>
  <si>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</si>
  <si>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</si>
  <si>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</si>
  <si>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</si>
  <si>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</si>
  <si>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</si>
  <si>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</si>
  <si>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</si>
  <si>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</si>
  <si>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</si>
  <si>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</si>
  <si>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</si>
  <si>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</si>
  <si>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</si>
  <si>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</si>
  <si>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</si>
  <si>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</si>
  <si>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</si>
  <si>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</si>
  <si>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</si>
  <si>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</si>
  <si>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</si>
  <si>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</si>
  <si>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</si>
  <si>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</si>
  <si>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</si>
  <si>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</si>
  <si>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</si>
  <si>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</si>
  <si>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</si>
  <si>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</si>
  <si>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</si>
  <si>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</si>
  <si>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</si>
  <si>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</si>
  <si>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</si>
  <si>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</si>
  <si>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</si>
  <si>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</si>
  <si>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</si>
  <si>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</si>
  <si>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</si>
  <si>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</si>
  <si>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</si>
  <si>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</si>
  <si>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</si>
  <si>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</si>
  <si>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</si>
  <si>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</si>
  <si>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</si>
  <si>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</si>
  <si>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</si>
  <si>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</si>
  <si>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</si>
  <si>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</si>
  <si>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</si>
  <si>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</si>
  <si>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</si>
  <si>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</si>
  <si>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</si>
  <si>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</si>
  <si>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</si>
  <si>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</si>
  <si>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</si>
  <si>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</si>
  <si>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</si>
  <si>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</si>
  <si>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</si>
  <si>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</si>
  <si>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</si>
  <si>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</si>
  <si>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</si>
  <si>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</si>
  <si>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</si>
  <si>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</si>
  <si>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</si>
  <si>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</si>
  <si>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</si>
  <si>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</si>
  <si>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</si>
  <si>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</si>
  <si>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</si>
  <si>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</si>
  <si>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</si>
  <si>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</si>
  <si>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</si>
  <si>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</si>
  <si>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</si>
  <si>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</si>
  <si>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</si>
  <si>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</si>
  <si>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</si>
  <si>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</si>
  <si>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</si>
  <si>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</si>
  <si>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</si>
  <si>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</si>
  <si>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</si>
  <si>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</si>
  <si>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</si>
  <si>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</si>
  <si>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</si>
  <si>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</si>
  <si>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</si>
  <si>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</si>
  <si>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</si>
  <si>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</si>
  <si>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</si>
  <si>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</si>
  <si>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</si>
  <si>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</si>
  <si>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</si>
  <si>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</si>
  <si>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</si>
  <si>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</si>
  <si>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</si>
  <si>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</si>
  <si>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</si>
  <si>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</si>
  <si>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</si>
  <si>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</si>
  <si>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</si>
  <si>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</si>
  <si>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</si>
  <si>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</si>
  <si>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</si>
  <si>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</si>
  <si>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</si>
  <si>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</si>
  <si>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</si>
  <si>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</si>
  <si>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</si>
  <si>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</si>
  <si>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</si>
  <si>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</si>
  <si>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</si>
  <si>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</si>
  <si>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</si>
  <si>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</si>
  <si>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</si>
  <si>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</si>
  <si>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</si>
  <si>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</si>
  <si>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</si>
  <si>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</si>
  <si>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</si>
  <si>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</si>
  <si>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</si>
  <si>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</si>
  <si>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</si>
  <si>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</si>
  <si>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</si>
  <si>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</si>
  <si>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</si>
  <si>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</si>
  <si>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</si>
  <si>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</si>
  <si>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</si>
  <si>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</si>
  <si>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</si>
  <si>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</si>
  <si>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</si>
  <si>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</si>
  <si>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</si>
  <si>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</si>
  <si>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</si>
  <si>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</si>
  <si>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</si>
  <si>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</si>
  <si>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</si>
  <si>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</si>
  <si>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</si>
  <si>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</si>
  <si>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</si>
  <si>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</si>
  <si>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</si>
  <si>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</si>
  <si>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</si>
  <si>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</si>
  <si>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</si>
  <si>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</si>
  <si>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</si>
  <si>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</si>
  <si>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</si>
  <si>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</si>
  <si>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</si>
  <si>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</si>
  <si>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</si>
  <si>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</si>
  <si>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</si>
  <si>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</si>
  <si>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</si>
  <si>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</si>
  <si>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</si>
  <si>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</si>
  <si>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</si>
  <si>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</si>
  <si>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</si>
  <si>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</si>
  <si>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</si>
  <si>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</si>
  <si>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</si>
  <si>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</si>
  <si>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</si>
  <si>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</si>
  <si>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</si>
  <si>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</si>
  <si>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</si>
  <si>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</si>
  <si>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</si>
  <si>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</si>
  <si>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</si>
  <si>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</si>
  <si>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</si>
  <si>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</si>
  <si>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</si>
  <si>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</si>
  <si>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</si>
  <si>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</si>
  <si>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</si>
  <si>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</si>
  <si>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</si>
  <si>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</si>
  <si>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</si>
  <si>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</si>
  <si>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</si>
  <si>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</si>
  <si>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</si>
  <si>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</si>
  <si>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</si>
  <si>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</si>
  <si>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</si>
  <si>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</si>
  <si>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</si>
  <si>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</si>
  <si>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</si>
  <si>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</si>
  <si>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</si>
  <si>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</si>
  <si>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</si>
  <si>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</si>
  <si>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</si>
  <si>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</si>
  <si>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</si>
  <si>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</si>
  <si>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</si>
  <si>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</si>
  <si>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</si>
  <si>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</si>
  <si>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</si>
  <si>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</si>
  <si>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</si>
  <si>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</si>
  <si>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</si>
  <si>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</si>
  <si>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</si>
  <si>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</si>
  <si>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</si>
  <si>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</si>
  <si>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</si>
  <si>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</si>
  <si>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</si>
  <si>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</si>
  <si>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</si>
  <si>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</si>
  <si>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</si>
  <si>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</si>
  <si>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</si>
  <si>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</si>
  <si>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</si>
  <si>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</si>
  <si>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</si>
  <si>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</si>
  <si>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</si>
  <si>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</si>
  <si>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</si>
  <si>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</si>
  <si>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</si>
  <si>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</si>
  <si>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</si>
  <si>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</si>
  <si>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</si>
  <si>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</si>
  <si>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</si>
  <si>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</si>
  <si>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</si>
  <si>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</si>
  <si>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</si>
  <si>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</si>
  <si>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</si>
  <si>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</si>
  <si>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</si>
  <si>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</si>
  <si>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</si>
  <si>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</si>
  <si>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</si>
  <si>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</si>
  <si>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</si>
  <si>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</si>
  <si>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</si>
  <si>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</si>
  <si>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</si>
  <si>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</si>
  <si>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</si>
  <si>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</si>
  <si>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</si>
  <si>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</si>
  <si>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</si>
  <si>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</si>
  <si>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</si>
  <si>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</si>
  <si>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</si>
  <si>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</si>
  <si>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</si>
  <si>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</si>
  <si>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</si>
  <si>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</si>
  <si>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</si>
  <si>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</si>
  <si>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</si>
  <si>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</si>
  <si>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</si>
  <si>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</si>
  <si>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</si>
  <si>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</si>
  <si>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</si>
  <si>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</si>
  <si>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</si>
  <si>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</si>
  <si>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</si>
  <si>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</si>
  <si>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</si>
  <si>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</si>
  <si>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</si>
  <si>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</si>
  <si>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</si>
  <si>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</si>
  <si>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</si>
  <si>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</si>
  <si>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</si>
  <si>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</si>
  <si>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</si>
  <si>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</si>
  <si>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</si>
  <si>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</si>
  <si>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</si>
  <si>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</si>
  <si>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</si>
  <si>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</si>
  <si>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</si>
  <si>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</si>
  <si>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</si>
  <si>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</si>
  <si>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</si>
  <si>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</si>
  <si>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</si>
  <si>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</si>
  <si>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</si>
  <si>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</si>
  <si>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</si>
  <si>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</si>
  <si>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</si>
  <si>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</si>
  <si>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</si>
  <si>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</si>
  <si>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</si>
  <si>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</si>
  <si>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</si>
  <si>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</si>
  <si>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</si>
  <si>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</si>
  <si>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</si>
  <si>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</si>
  <si>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</si>
  <si>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</si>
  <si>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</si>
  <si>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</si>
  <si>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</si>
  <si>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</si>
  <si>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</si>
  <si>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</si>
  <si>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</si>
  <si>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</si>
  <si>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</si>
  <si>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</si>
  <si>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</si>
  <si>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</si>
  <si>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</si>
  <si>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</si>
  <si>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</si>
  <si>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</si>
  <si>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</si>
  <si>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</si>
  <si>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</si>
  <si>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</si>
  <si>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</si>
  <si>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</si>
  <si>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</si>
  <si>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</si>
  <si>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</si>
  <si>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</si>
  <si>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</si>
  <si>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</si>
  <si>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</si>
  <si>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</si>
  <si>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</si>
  <si>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</si>
  <si>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</si>
  <si>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</si>
  <si>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</si>
  <si>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</si>
  <si>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</si>
  <si>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</si>
  <si>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</si>
  <si>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</si>
  <si>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</si>
  <si>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</si>
  <si>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</si>
  <si>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</si>
  <si>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</si>
  <si>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</si>
  <si>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</si>
  <si>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</si>
  <si>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</si>
  <si>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</si>
  <si>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</si>
  <si>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</si>
  <si>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</si>
  <si>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</si>
  <si>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</si>
  <si>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</si>
  <si>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</si>
  <si>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</si>
  <si>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</si>
  <si>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</si>
  <si>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</si>
  <si>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</si>
  <si>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</si>
  <si>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</si>
  <si>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</si>
  <si>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</si>
  <si>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</si>
  <si>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</si>
  <si>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</si>
  <si>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</si>
  <si>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</si>
  <si>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</si>
  <si>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</si>
  <si>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</si>
  <si>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</si>
  <si>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</si>
  <si>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</si>
  <si>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</si>
  <si>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</si>
  <si>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</si>
  <si>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</si>
  <si>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</si>
  <si>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</si>
  <si>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</si>
  <si>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</si>
  <si>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</si>
  <si>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</si>
  <si>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</si>
  <si>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</si>
  <si>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</si>
  <si>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</si>
  <si>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</si>
  <si>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</si>
  <si>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</si>
  <si>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</si>
  <si>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</si>
  <si>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</si>
  <si>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</si>
  <si>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</si>
  <si>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</si>
  <si>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</si>
  <si>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</si>
  <si>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</si>
  <si>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</si>
  <si>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</si>
  <si>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</si>
  <si>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</si>
  <si>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</si>
  <si>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</si>
  <si>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</si>
  <si>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</si>
  <si>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</si>
  <si>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</si>
  <si>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</si>
  <si>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</si>
  <si>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</si>
  <si>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</si>
  <si>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</si>
  <si>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</si>
  <si>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</si>
  <si>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</si>
  <si>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</si>
  <si>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</si>
  <si>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</si>
  <si>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</si>
  <si>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</si>
  <si>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</si>
  <si>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</si>
  <si>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</si>
  <si>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</si>
  <si>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</si>
  <si>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</si>
  <si>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</si>
  <si>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</si>
  <si>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</si>
  <si>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</si>
  <si>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</si>
  <si>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</si>
  <si>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</si>
  <si>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</si>
  <si>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</si>
  <si>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</si>
  <si>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</si>
  <si>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</si>
  <si>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</si>
  <si>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</si>
  <si>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</si>
  <si>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</si>
  <si>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</si>
  <si>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</si>
  <si>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</si>
  <si>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</si>
  <si>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</si>
  <si>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</si>
  <si>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</si>
  <si>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</si>
  <si>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</si>
  <si>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</si>
  <si>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</si>
  <si>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</si>
  <si>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</si>
  <si>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</si>
  <si>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</si>
  <si>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</si>
  <si>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</si>
  <si>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</si>
  <si>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</si>
  <si>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</si>
  <si>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</si>
  <si>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</si>
  <si>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</si>
  <si>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</si>
  <si>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</si>
  <si>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</si>
  <si>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</si>
  <si>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</si>
  <si>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</si>
  <si>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</si>
  <si>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</si>
  <si>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</si>
  <si>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</si>
  <si>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</si>
  <si>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</si>
  <si>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</si>
  <si>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</si>
  <si>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</si>
  <si>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</si>
  <si>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</si>
  <si>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</si>
  <si>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</si>
  <si>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</si>
  <si>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</si>
  <si>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</si>
  <si>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</si>
  <si>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</si>
  <si>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</si>
  <si>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</si>
  <si>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</si>
  <si>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</si>
  <si>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</si>
  <si>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</si>
  <si>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</si>
  <si>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</si>
  <si>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</si>
  <si>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</si>
  <si>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</si>
  <si>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</si>
  <si>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</si>
  <si>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</si>
  <si>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</si>
  <si>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</si>
  <si>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</si>
  <si>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</si>
  <si>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</si>
  <si>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</si>
  <si>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</si>
  <si>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</si>
  <si>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</si>
  <si>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</si>
  <si>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</si>
  <si>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</si>
  <si>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</si>
  <si>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</si>
  <si>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</si>
  <si>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</si>
  <si>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</si>
  <si>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</si>
  <si>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</si>
  <si>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</si>
  <si>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</si>
  <si>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</si>
  <si>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</si>
  <si>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</si>
  <si>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</si>
  <si>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</si>
  <si>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</si>
  <si>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</si>
  <si>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</si>
  <si>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</si>
  <si>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</si>
  <si>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</si>
  <si>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</si>
  <si>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</si>
  <si>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</si>
  <si>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</si>
  <si>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</si>
  <si>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</si>
  <si>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</si>
  <si>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</si>
  <si>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</si>
  <si>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</si>
  <si>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</si>
  <si>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</si>
  <si>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</si>
  <si>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</si>
  <si>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</si>
  <si>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</si>
  <si>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</si>
  <si>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</si>
  <si>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</si>
  <si>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</si>
  <si>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</si>
  <si>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</si>
  <si>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</si>
  <si>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</si>
  <si>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</si>
  <si>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</si>
  <si>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</si>
  <si>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</si>
  <si>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</si>
  <si>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</si>
  <si>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</si>
  <si>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</si>
  <si>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</si>
  <si>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</si>
  <si>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</si>
  <si>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</si>
  <si>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</si>
  <si>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</si>
  <si>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</si>
  <si>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</si>
  <si>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</si>
  <si>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</si>
  <si>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</si>
  <si>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</si>
  <si>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</si>
  <si>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</si>
  <si>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</si>
  <si>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</si>
  <si>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</si>
  <si>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</si>
  <si>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</si>
  <si>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</si>
  <si>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</si>
  <si>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</si>
  <si>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</si>
  <si>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</si>
  <si>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</si>
  <si>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</si>
  <si>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</si>
  <si>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</si>
  <si>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</si>
  <si>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</si>
  <si>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</si>
  <si>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</si>
  <si>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</si>
  <si>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</si>
  <si>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</si>
  <si>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</si>
  <si>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</si>
  <si>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</si>
  <si>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</si>
  <si>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</si>
  <si>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</si>
  <si>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</si>
  <si>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</si>
  <si>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</si>
  <si>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</si>
  <si>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</si>
  <si>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</si>
  <si>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</si>
  <si>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</si>
  <si>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</si>
  <si>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</si>
  <si>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</si>
  <si>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</si>
  <si>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</si>
  <si>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</si>
  <si>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</si>
  <si>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</si>
  <si>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</si>
  <si>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</si>
  <si>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</si>
  <si>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</si>
  <si>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</si>
  <si>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</si>
  <si>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</si>
  <si>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</si>
  <si>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</si>
  <si>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</si>
  <si>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</si>
  <si>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</si>
  <si>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</si>
  <si>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</si>
  <si>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</si>
  <si>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</si>
  <si>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</si>
  <si>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</si>
  <si>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</si>
  <si>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</si>
  <si>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</si>
  <si>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</si>
  <si>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</si>
  <si>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</si>
  <si>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</si>
  <si>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</si>
  <si>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</si>
  <si>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</si>
  <si>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</si>
  <si>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</si>
  <si>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</si>
  <si>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</si>
  <si>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</si>
  <si>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</si>
  <si>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</si>
  <si>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</si>
  <si>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</si>
  <si>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</si>
  <si>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</si>
  <si>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</si>
  <si>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</si>
  <si>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</si>
  <si>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</si>
  <si>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</si>
  <si>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</si>
  <si>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</si>
  <si>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</si>
  <si>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</si>
  <si>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</si>
  <si>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</si>
  <si>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</si>
  <si>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</si>
  <si>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</si>
  <si>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</si>
  <si>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</si>
  <si>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</si>
  <si>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</si>
  <si>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</si>
  <si>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</si>
  <si>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</si>
  <si>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</si>
  <si>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</si>
  <si>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</si>
  <si>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</si>
  <si>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</si>
  <si>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</si>
  <si>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</si>
  <si>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</si>
  <si>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</si>
  <si>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</si>
  <si>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</si>
  <si>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</si>
  <si>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</si>
  <si>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</si>
  <si>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</si>
  <si>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</si>
  <si>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</si>
  <si>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</si>
  <si>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</si>
  <si>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</si>
  <si>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</si>
  <si>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</si>
  <si>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</si>
  <si>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</si>
  <si>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</si>
  <si>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</si>
  <si>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</si>
  <si>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</si>
  <si>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</si>
  <si>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</si>
  <si>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</si>
  <si>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</si>
  <si>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</si>
  <si>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</si>
  <si>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</si>
  <si>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</si>
  <si>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</si>
  <si>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</si>
  <si>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</si>
  <si>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</si>
  <si>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</si>
  <si>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</si>
  <si>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</si>
  <si>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</si>
  <si>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</si>
  <si>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</si>
  <si>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</si>
  <si>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</si>
  <si>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</si>
  <si>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</si>
  <si>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</si>
  <si>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</si>
  <si>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</si>
  <si>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</si>
  <si>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</si>
  <si>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</si>
  <si>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</si>
  <si>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</si>
  <si>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</si>
  <si>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</si>
  <si>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</si>
  <si>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</si>
  <si>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</si>
  <si>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</si>
  <si>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</si>
  <si>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</si>
  <si>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</si>
  <si>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</si>
  <si>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</si>
  <si>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</si>
  <si>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</si>
  <si>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</si>
  <si>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</si>
  <si>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</si>
  <si>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</si>
  <si>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</si>
  <si>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</si>
  <si>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</si>
  <si>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</si>
  <si>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</si>
  <si>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</si>
  <si>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</si>
  <si>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</si>
  <si>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</si>
  <si>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</si>
  <si>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</si>
  <si>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</si>
  <si>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</si>
  <si>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</si>
  <si>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</si>
  <si>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</si>
  <si>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</si>
  <si>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</si>
  <si>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</si>
  <si>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</si>
  <si>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</si>
  <si>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</si>
  <si>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</si>
  <si>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</si>
  <si>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</si>
  <si>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</si>
  <si>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</si>
  <si>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</si>
  <si>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</si>
  <si>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</si>
  <si>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</si>
  <si>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</si>
  <si>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</si>
  <si>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</si>
  <si>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</si>
  <si>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</si>
  <si>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</si>
  <si>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</si>
  <si>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</si>
  <si>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</si>
  <si>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</si>
  <si>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</si>
  <si>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</si>
  <si>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</si>
  <si>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</si>
  <si>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</si>
  <si>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</si>
  <si>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</si>
  <si>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</si>
  <si>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</si>
  <si>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</si>
  <si>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</si>
  <si>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</si>
  <si>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</si>
  <si>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</si>
  <si>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</si>
  <si>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</si>
  <si>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</si>
  <si>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</si>
  <si>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</si>
  <si>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</si>
  <si>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</si>
  <si>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</si>
  <si>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</si>
  <si>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</si>
  <si>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</si>
  <si>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</si>
  <si>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</si>
  <si>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</si>
  <si>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</si>
  <si>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</si>
  <si>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</si>
  <si>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</si>
  <si>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</si>
  <si>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</si>
  <si>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</si>
  <si>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</si>
  <si>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</si>
  <si>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</si>
  <si>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</si>
  <si>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</si>
  <si>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</si>
  <si>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</si>
  <si>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</si>
  <si>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</si>
  <si>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</si>
  <si>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</si>
  <si>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</si>
  <si>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</si>
  <si>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</si>
  <si>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</si>
  <si>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</si>
  <si>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</si>
  <si>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</si>
  <si>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</si>
  <si>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</si>
  <si>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</si>
  <si>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</si>
  <si>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</si>
  <si>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</si>
  <si>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</si>
  <si>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</si>
  <si>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</si>
  <si>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</si>
  <si>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</si>
  <si>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</si>
  <si>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</si>
  <si>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</si>
  <si>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</si>
  <si>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</si>
  <si>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</si>
  <si>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</si>
  <si>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</si>
  <si>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</si>
  <si>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</si>
  <si>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</si>
  <si>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</si>
  <si>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</si>
  <si>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</si>
  <si>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</si>
  <si>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</si>
  <si>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</si>
  <si>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</si>
  <si>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</si>
  <si>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</si>
  <si>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</si>
  <si>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</si>
  <si>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</si>
  <si>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</si>
  <si>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</si>
  <si>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</si>
  <si>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</si>
  <si>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</si>
  <si>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</si>
  <si>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</si>
  <si>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</si>
  <si>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</si>
  <si>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</si>
  <si>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</si>
  <si>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</si>
  <si>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</si>
  <si>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</si>
  <si>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</si>
  <si>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</si>
  <si>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</si>
  <si>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</si>
  <si>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</si>
  <si>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</si>
  <si>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</si>
  <si>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</si>
  <si>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</si>
  <si>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</si>
  <si>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</si>
  <si>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</si>
  <si>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</si>
  <si>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</si>
  <si>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</si>
  <si>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</si>
  <si>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</si>
  <si>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</si>
  <si>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</si>
  <si>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</si>
  <si>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</si>
  <si>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</si>
  <si>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</si>
  <si>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</si>
  <si>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</si>
  <si>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</si>
  <si>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</si>
  <si>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</si>
  <si>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</si>
  <si>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</si>
  <si>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</si>
  <si>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</si>
  <si>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</si>
  <si>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</si>
  <si>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</si>
  <si>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</si>
  <si>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</si>
  <si>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</si>
  <si>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</si>
  <si>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</si>
  <si>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</si>
  <si>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</si>
  <si>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</si>
  <si>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</si>
  <si>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</si>
  <si>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</si>
  <si>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</si>
  <si>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</si>
  <si>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</si>
  <si>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</si>
  <si>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</si>
  <si>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</si>
  <si>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</si>
  <si>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</si>
  <si>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</si>
  <si>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</si>
  <si>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</si>
  <si>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</si>
  <si>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</si>
  <si>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</si>
  <si>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</si>
  <si>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</si>
  <si>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</si>
  <si>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</si>
  <si>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</si>
  <si>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</si>
  <si>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</si>
  <si>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</si>
  <si>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</si>
  <si>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</si>
  <si>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</si>
  <si>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</si>
  <si>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</si>
  <si>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</si>
  <si>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</si>
  <si>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</si>
  <si>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</si>
  <si>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</si>
  <si>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</si>
  <si>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</si>
  <si>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</si>
  <si>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</si>
  <si>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</si>
  <si>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</si>
  <si>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</si>
  <si>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</si>
  <si>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</si>
  <si>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</si>
  <si>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</si>
  <si>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</si>
  <si>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</si>
  <si>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</si>
  <si>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</si>
  <si>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</si>
  <si>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</si>
  <si>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</si>
  <si>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</si>
  <si>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</si>
  <si>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</si>
  <si>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</si>
  <si>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</si>
  <si>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</si>
  <si>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</si>
  <si>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</si>
  <si>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</si>
  <si>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</si>
  <si>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</si>
  <si>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</si>
  <si>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</si>
  <si>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</si>
  <si>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</si>
  <si>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</si>
  <si>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</si>
  <si>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</si>
  <si>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</si>
  <si>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</si>
  <si>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</si>
  <si>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</si>
  <si>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</si>
  <si>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</si>
  <si>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</si>
  <si>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</si>
  <si>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</si>
  <si>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</si>
  <si>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</si>
  <si>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</si>
  <si>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</si>
  <si>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</si>
  <si>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</si>
  <si>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</si>
  <si>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</si>
  <si>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</si>
  <si>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</si>
  <si>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</si>
  <si>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</si>
  <si>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</si>
  <si>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</si>
  <si>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</si>
  <si>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</si>
  <si>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</si>
  <si>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</si>
  <si>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</si>
  <si>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</si>
  <si>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</si>
  <si>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</si>
  <si>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</si>
  <si>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</si>
  <si>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</si>
  <si>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</si>
  <si>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</si>
  <si>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</si>
  <si>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</si>
  <si>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</si>
  <si>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</si>
  <si>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</si>
  <si>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</si>
  <si>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</si>
  <si>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</si>
  <si>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</si>
  <si>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</si>
  <si>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</si>
  <si>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</si>
  <si>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</si>
  <si>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</si>
  <si>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</si>
  <si>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</si>
  <si>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</si>
  <si>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</si>
  <si>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</si>
  <si>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</si>
  <si>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</si>
  <si>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</si>
  <si>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</si>
  <si>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</si>
  <si>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</si>
  <si>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</si>
  <si>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</si>
  <si>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</si>
  <si>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</si>
  <si>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</si>
  <si>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</si>
  <si>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</si>
  <si>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</si>
  <si>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</si>
  <si>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</si>
  <si>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</si>
  <si>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</si>
  <si>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</si>
  <si>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</si>
  <si>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</si>
  <si>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</si>
  <si>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</si>
  <si>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</si>
  <si>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</si>
  <si>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</si>
  <si>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</si>
  <si>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</si>
  <si>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</si>
  <si>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</si>
  <si>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</si>
  <si>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</si>
  <si>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</si>
  <si>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</si>
  <si>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</si>
  <si>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</si>
  <si>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</si>
  <si>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</si>
  <si>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</si>
  <si>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</si>
  <si>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</si>
  <si>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</si>
  <si>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</si>
  <si>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</si>
  <si>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</si>
  <si>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</si>
  <si>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</si>
  <si>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</si>
  <si>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</si>
  <si>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</si>
  <si>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</si>
  <si>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</si>
  <si>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</si>
  <si>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</si>
  <si>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</si>
  <si>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</si>
  <si>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</si>
  <si>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</si>
  <si>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</si>
  <si>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</si>
  <si>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</si>
  <si>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</si>
  <si>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</si>
  <si>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</si>
  <si>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</si>
  <si>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</si>
  <si>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</si>
  <si>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</si>
  <si>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</si>
  <si>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</si>
  <si>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</si>
  <si>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</si>
  <si>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</si>
  <si>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</si>
  <si>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</si>
  <si>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</si>
  <si>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</si>
  <si>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</si>
  <si>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</si>
  <si>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</si>
  <si>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</si>
  <si>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</si>
  <si>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</si>
  <si>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</si>
  <si>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</si>
  <si>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</si>
  <si>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</si>
  <si>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</si>
  <si>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</si>
  <si>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</si>
  <si>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</si>
  <si>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</si>
  <si>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</si>
  <si>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</si>
  <si>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</si>
  <si>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</si>
  <si>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</si>
  <si>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</si>
  <si>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</si>
  <si>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</si>
  <si>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</si>
  <si>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</si>
  <si>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</si>
  <si>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</si>
  <si>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</si>
  <si>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</si>
  <si>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</si>
  <si>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</si>
  <si>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</si>
  <si>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</si>
  <si>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</si>
  <si>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</si>
  <si>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</si>
  <si>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</si>
  <si>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</si>
  <si>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</si>
  <si>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</si>
  <si>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</si>
  <si>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</si>
  <si>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</si>
  <si>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</si>
  <si>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</si>
  <si>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</si>
  <si>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</si>
  <si>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</si>
  <si>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</si>
  <si>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</si>
  <si>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</si>
  <si>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</si>
  <si>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</si>
  <si>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</si>
  <si>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</si>
  <si>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</si>
  <si>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</si>
  <si>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</si>
  <si>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</si>
  <si>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</si>
  <si>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</si>
  <si>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</si>
  <si>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</si>
  <si>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</si>
  <si>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</si>
  <si>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</si>
  <si>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</si>
  <si>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</si>
  <si>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</si>
  <si>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</si>
  <si>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</si>
  <si>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</si>
  <si>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</si>
  <si>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</si>
  <si>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</si>
  <si>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</si>
  <si>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</si>
  <si>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</si>
  <si>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</si>
  <si>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</si>
  <si>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</si>
  <si>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</si>
  <si>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</si>
  <si>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</si>
  <si>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</si>
  <si>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</si>
  <si>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</si>
  <si>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</si>
  <si>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</si>
  <si>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</si>
  <si>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</si>
  <si>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</si>
  <si>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</si>
  <si>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</si>
  <si>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</si>
  <si>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</si>
  <si>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</si>
  <si>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</si>
  <si>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</si>
  <si>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</si>
  <si>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</si>
  <si>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</si>
  <si>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</si>
  <si>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</si>
  <si>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</si>
  <si>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</si>
  <si>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</si>
  <si>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</si>
  <si>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</si>
  <si>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</si>
  <si>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</si>
  <si>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</si>
  <si>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</si>
  <si>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</si>
  <si>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</si>
  <si>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</si>
  <si>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</si>
  <si>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</si>
  <si>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</si>
  <si>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</si>
  <si>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</si>
  <si>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</si>
  <si>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</si>
  <si>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</si>
  <si>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</si>
  <si>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</si>
  <si>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</si>
  <si>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</si>
  <si>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</si>
  <si>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</si>
  <si>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</si>
  <si>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</si>
  <si>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</si>
  <si>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</si>
  <si>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</si>
  <si>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</si>
  <si>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</si>
  <si>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</si>
  <si>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</si>
  <si>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</si>
  <si>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</si>
  <si>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</si>
  <si>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</si>
  <si>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</si>
  <si>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</si>
  <si>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</si>
  <si>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</si>
  <si>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</si>
  <si>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</si>
  <si>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</si>
  <si>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</si>
  <si>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</si>
  <si>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</si>
  <si>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</si>
  <si>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</si>
  <si>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</si>
  <si>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</si>
  <si>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</si>
  <si>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</si>
  <si>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</si>
  <si>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</si>
  <si>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</si>
  <si>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</si>
  <si>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</si>
  <si>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</si>
  <si>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</si>
  <si>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</si>
  <si>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</si>
  <si>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</si>
  <si>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</si>
  <si>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</si>
  <si>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</si>
  <si>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</si>
  <si>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</si>
  <si>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</si>
  <si>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</si>
  <si>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</si>
  <si>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</si>
  <si>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</si>
  <si>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</si>
  <si>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</si>
  <si>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</si>
  <si>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</si>
  <si>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</si>
  <si>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</si>
  <si>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</si>
  <si>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</si>
  <si>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</si>
  <si>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</si>
  <si>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</si>
  <si>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</si>
  <si>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</si>
  <si>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</si>
  <si>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</si>
  <si>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</si>
  <si>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</si>
  <si>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</si>
  <si>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</si>
  <si>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</si>
  <si>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</si>
  <si>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</si>
  <si>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</si>
  <si>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</si>
  <si>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</si>
  <si>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</si>
  <si>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</si>
  <si>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</si>
  <si>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</si>
  <si>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</si>
  <si>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</si>
  <si>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</si>
  <si>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</si>
  <si>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</si>
  <si>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</si>
  <si>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</si>
  <si>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</si>
  <si>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</si>
  <si>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</si>
  <si>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</si>
  <si>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</si>
  <si>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</si>
  <si>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</si>
  <si>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</si>
  <si>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</si>
  <si>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</si>
  <si>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</si>
  <si>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</si>
  <si>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</si>
  <si>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</si>
  <si>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</si>
  <si>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</si>
  <si>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</si>
  <si>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</si>
  <si>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</si>
  <si>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</si>
  <si>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</si>
  <si>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</si>
  <si>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</si>
  <si>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</si>
  <si>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</si>
  <si>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</si>
  <si>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</si>
  <si>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</si>
  <si>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</si>
  <si>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</si>
  <si>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</si>
  <si>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</si>
  <si>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</si>
  <si>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</si>
  <si>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</si>
  <si>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</si>
  <si>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</si>
  <si>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</si>
  <si>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</si>
  <si>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</si>
  <si>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</si>
  <si>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</si>
  <si>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</si>
  <si>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</si>
  <si>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</si>
  <si>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</si>
  <si>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</si>
  <si>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</si>
  <si>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</si>
  <si>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</si>
  <si>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</si>
  <si>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</si>
  <si>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</si>
  <si>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</si>
  <si>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</si>
  <si>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</si>
  <si>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</si>
  <si>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</si>
  <si>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</si>
  <si>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</si>
  <si>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</si>
  <si>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</si>
  <si>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</si>
  <si>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</si>
  <si>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</si>
  <si>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</si>
  <si>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</si>
  <si>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</si>
  <si>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</si>
  <si>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</si>
  <si>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</si>
  <si>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</si>
  <si>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</si>
  <si>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</si>
  <si>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</si>
  <si>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</si>
  <si>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</si>
  <si>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</si>
  <si>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</si>
  <si>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</si>
  <si>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</si>
  <si>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</si>
  <si>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</si>
  <si>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</si>
  <si>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</si>
  <si>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</si>
  <si>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</si>
  <si>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</si>
  <si>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</si>
  <si>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</si>
  <si>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</si>
  <si>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</si>
  <si>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</si>
  <si>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</si>
  <si>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</si>
  <si>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</si>
  <si>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</si>
  <si>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</si>
  <si>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</si>
  <si>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</si>
  <si>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</si>
  <si>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</si>
  <si>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</si>
  <si>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</si>
  <si>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</si>
  <si>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</si>
  <si>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</si>
  <si>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</si>
  <si>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</si>
  <si>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</si>
  <si>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</si>
  <si>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</si>
  <si>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</si>
  <si>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</si>
  <si>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</si>
  <si>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</si>
  <si>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</si>
  <si>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</si>
  <si>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</si>
  <si>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</si>
  <si>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</si>
  <si>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</si>
  <si>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</si>
  <si>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</si>
  <si>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</si>
  <si>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</si>
  <si>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</si>
  <si>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</si>
  <si>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</si>
  <si>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</si>
  <si>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</si>
  <si>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</si>
  <si>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</si>
  <si>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</si>
  <si>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</si>
  <si>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</si>
  <si>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</si>
  <si>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</si>
  <si>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</si>
  <si>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</si>
  <si>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</si>
  <si>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</si>
  <si>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</si>
  <si>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</si>
  <si>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</si>
  <si>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</si>
  <si>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</si>
  <si>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</si>
  <si>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</si>
  <si>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</si>
  <si>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</si>
  <si>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</si>
  <si>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</si>
  <si>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</si>
  <si>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</si>
  <si>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</si>
  <si>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</si>
  <si>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</si>
  <si>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</si>
  <si>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</si>
  <si>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</si>
  <si>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</si>
  <si>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</si>
  <si>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</si>
  <si>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</si>
  <si>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</si>
  <si>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</si>
  <si>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</si>
  <si>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</si>
  <si>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</si>
  <si>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</si>
  <si>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</si>
  <si>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</si>
  <si>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</si>
  <si>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</si>
  <si>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</si>
  <si>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</si>
  <si>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</si>
  <si>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</si>
  <si>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</si>
  <si>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</si>
  <si>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</si>
  <si>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</si>
  <si>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</si>
  <si>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</si>
  <si>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</si>
  <si>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</si>
  <si>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</si>
  <si>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</si>
  <si>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</si>
  <si>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</si>
  <si>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</si>
  <si>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</si>
  <si>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</si>
  <si>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</si>
  <si>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</si>
  <si>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</si>
  <si>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</si>
  <si>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</si>
  <si>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</si>
  <si>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</si>
  <si>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</si>
  <si>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</si>
  <si>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</si>
  <si>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</si>
  <si>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</si>
  <si>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</si>
  <si>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</si>
  <si>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</si>
  <si>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</si>
  <si>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</si>
  <si>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</si>
  <si>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</si>
  <si>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</si>
  <si>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</si>
  <si>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</si>
  <si>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</si>
  <si>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</si>
  <si>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</si>
  <si>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</si>
  <si>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</si>
  <si>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</si>
  <si>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</si>
  <si>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</si>
  <si>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</si>
  <si>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</si>
  <si>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</si>
  <si>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</si>
  <si>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</si>
  <si>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</si>
  <si>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</si>
  <si>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</si>
  <si>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</si>
  <si>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</si>
  <si>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</si>
  <si>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</si>
  <si>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</si>
  <si>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</si>
  <si>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</si>
  <si>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</si>
  <si>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</si>
  <si>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</si>
  <si>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</si>
  <si>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</si>
  <si>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</si>
  <si>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</si>
  <si>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</si>
  <si>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</si>
  <si>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</si>
  <si>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</si>
  <si>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</si>
  <si>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</si>
  <si>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</si>
  <si>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</si>
  <si>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</si>
  <si>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</si>
  <si>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</si>
  <si>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</si>
  <si>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</si>
  <si>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</si>
  <si>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</si>
  <si>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</si>
  <si>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</si>
  <si>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</si>
  <si>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</si>
  <si>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</si>
  <si>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</si>
  <si>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</si>
  <si>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</si>
  <si>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</si>
  <si>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</si>
  <si>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</si>
  <si>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</si>
  <si>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</si>
  <si>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</si>
  <si>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</si>
  <si>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</si>
  <si>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</si>
  <si>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</si>
  <si>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</si>
  <si>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</si>
  <si>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</si>
  <si>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</si>
  <si>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</si>
  <si>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</si>
  <si>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</si>
  <si>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</si>
  <si>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</si>
  <si>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</si>
  <si>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</si>
  <si>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</si>
  <si>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</si>
  <si>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</si>
  <si>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</si>
  <si>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</si>
  <si>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</si>
  <si>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</si>
  <si>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</si>
  <si>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</si>
  <si>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</si>
  <si>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</si>
  <si>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</si>
  <si>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</si>
  <si>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</si>
  <si>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</si>
  <si>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</si>
  <si>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</si>
  <si>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</si>
  <si>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</si>
  <si>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</si>
  <si>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</si>
  <si>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</si>
  <si>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</si>
  <si>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</si>
  <si>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</si>
  <si>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</si>
  <si>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</si>
  <si>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</si>
  <si>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</si>
  <si>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</si>
  <si>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</si>
  <si>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</si>
  <si>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</si>
  <si>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</si>
  <si>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</si>
  <si>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</si>
  <si>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</si>
  <si>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</si>
  <si>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</si>
  <si>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</si>
  <si>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</si>
  <si>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</si>
  <si>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</si>
  <si>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</si>
  <si>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</si>
  <si>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</si>
  <si>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</si>
  <si>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</si>
  <si>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</si>
  <si>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</si>
  <si>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</si>
  <si>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</si>
  <si>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</si>
  <si>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</si>
  <si>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</si>
  <si>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</si>
  <si>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</si>
  <si>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</si>
  <si>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</si>
  <si>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</si>
  <si>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</si>
  <si>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</si>
  <si>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</si>
  <si>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</si>
  <si>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</si>
  <si>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</si>
  <si>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</si>
  <si>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</si>
  <si>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</si>
  <si>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</si>
  <si>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</si>
  <si>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</si>
  <si>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</si>
  <si>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</si>
  <si>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</si>
  <si>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</si>
  <si>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</si>
  <si>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</si>
  <si>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</si>
  <si>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</si>
  <si>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</si>
  <si>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</si>
  <si>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</si>
  <si>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</si>
  <si>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</si>
  <si>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</si>
  <si>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</si>
  <si>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</si>
  <si>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</si>
  <si>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</si>
  <si>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</si>
  <si>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</si>
  <si>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</si>
  <si>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</si>
  <si>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</si>
  <si>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</si>
  <si>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</si>
  <si>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</si>
  <si>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</si>
  <si>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</si>
  <si>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</si>
  <si>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</si>
  <si>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</si>
  <si>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</si>
  <si>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</si>
  <si>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</si>
  <si>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</si>
  <si>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</si>
  <si>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</si>
  <si>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</si>
  <si>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</si>
  <si>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</si>
  <si>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</si>
  <si>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</si>
  <si>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</si>
  <si>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</si>
  <si>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</si>
  <si>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</si>
  <si>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</si>
  <si>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</si>
  <si>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</si>
  <si>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</si>
  <si>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</si>
  <si>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</si>
  <si>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</si>
  <si>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</si>
  <si>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</si>
  <si>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</si>
  <si>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</si>
  <si>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</si>
  <si>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</si>
  <si>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</si>
  <si>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</si>
  <si>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</si>
  <si>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</si>
  <si>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</si>
  <si>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</si>
  <si>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</si>
  <si>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</si>
  <si>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</si>
  <si>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</si>
  <si>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</si>
  <si>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</si>
  <si>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</si>
  <si>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</si>
  <si>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</si>
  <si>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</si>
  <si>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</si>
  <si>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</si>
  <si>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</si>
  <si>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</si>
  <si>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</si>
  <si>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</si>
  <si>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</si>
  <si>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</si>
  <si>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</si>
  <si>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</si>
  <si>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</si>
  <si>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</si>
  <si>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</si>
  <si>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</si>
  <si>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</si>
  <si>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</si>
  <si>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</si>
  <si>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</si>
  <si>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</si>
  <si>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</si>
  <si>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</si>
  <si>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</si>
  <si>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</si>
  <si>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</si>
  <si>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</si>
  <si>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</si>
  <si>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</si>
  <si>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</si>
  <si>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</si>
  <si>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</si>
  <si>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</si>
  <si>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</si>
  <si>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</si>
  <si>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</si>
  <si>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</si>
  <si>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</si>
  <si>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</si>
  <si>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</si>
  <si>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</si>
  <si>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</si>
  <si>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</si>
  <si>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</si>
  <si>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</si>
  <si>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</si>
  <si>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</si>
  <si>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</si>
  <si>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</si>
  <si>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</si>
  <si>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</si>
  <si>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</si>
  <si>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</si>
  <si>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</si>
  <si>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</si>
  <si>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</si>
  <si>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</si>
  <si>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</si>
  <si>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</si>
  <si>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</si>
  <si>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</si>
  <si>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</si>
  <si>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</si>
  <si>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</si>
  <si>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</si>
  <si>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</si>
  <si>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</si>
  <si>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</si>
  <si>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</si>
  <si>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</si>
  <si>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</si>
  <si>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</si>
  <si>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</si>
  <si>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</si>
  <si>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</si>
  <si>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</si>
  <si>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</si>
  <si>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</si>
  <si>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</si>
  <si>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</si>
  <si>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</si>
  <si>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</si>
  <si>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</si>
  <si>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</si>
  <si>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</si>
  <si>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</si>
  <si>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</si>
  <si>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</si>
  <si>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</si>
  <si>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</si>
  <si>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</si>
  <si>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</si>
  <si>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</si>
  <si>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</si>
  <si>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</si>
  <si>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</si>
  <si>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</si>
  <si>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</si>
  <si>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</si>
  <si>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</si>
  <si>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</si>
  <si>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</si>
  <si>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</si>
  <si>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</si>
  <si>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</si>
  <si>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</si>
  <si>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</si>
  <si>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</si>
  <si>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</si>
  <si>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</si>
  <si>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</si>
  <si>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</si>
  <si>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</si>
  <si>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</si>
  <si>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</si>
  <si>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</si>
  <si>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</si>
  <si>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</si>
  <si>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</si>
  <si>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</si>
  <si>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</si>
  <si>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</si>
  <si>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</si>
  <si>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</si>
  <si>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</si>
  <si>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</si>
  <si>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</si>
  <si>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</si>
  <si>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</si>
  <si>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</si>
  <si>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</si>
  <si>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</si>
  <si>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</si>
  <si>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</si>
  <si>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</si>
  <si>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</si>
  <si>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</si>
  <si>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</si>
  <si>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</si>
  <si>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</si>
  <si>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</si>
  <si>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</si>
  <si>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</si>
  <si>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</si>
  <si>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</si>
  <si>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</si>
  <si>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</si>
  <si>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</si>
  <si>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</si>
  <si>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</si>
  <si>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</si>
  <si>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</si>
  <si>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</si>
  <si>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</si>
  <si>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</si>
  <si>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</si>
  <si>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</si>
  <si>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</si>
  <si>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</si>
  <si>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</si>
  <si>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</si>
  <si>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</si>
  <si>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</si>
  <si>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</si>
  <si>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</si>
  <si>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</si>
  <si>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</si>
  <si>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</si>
  <si>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</si>
  <si>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</si>
  <si>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</si>
  <si>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</si>
  <si>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</si>
  <si>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</si>
  <si>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</si>
  <si>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</si>
  <si>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</si>
  <si>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</si>
  <si>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</si>
  <si>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</si>
  <si>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</si>
  <si>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</si>
  <si>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</si>
  <si>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</si>
  <si>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</si>
  <si>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</si>
  <si>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</si>
  <si>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</si>
  <si>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</si>
  <si>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</si>
  <si>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</si>
  <si>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</si>
  <si>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</si>
  <si>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</si>
  <si>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</si>
  <si>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</si>
  <si>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</si>
  <si>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</si>
  <si>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</si>
  <si>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</si>
  <si>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</si>
  <si>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</si>
  <si>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</si>
  <si>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</si>
  <si>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</si>
  <si>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</si>
  <si>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</si>
  <si>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</si>
  <si>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</si>
  <si>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</si>
  <si>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</si>
  <si>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</si>
  <si>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</si>
  <si>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</si>
  <si>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</si>
  <si>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</si>
  <si>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</si>
  <si>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</si>
  <si>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</si>
  <si>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</si>
  <si>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</si>
  <si>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</si>
  <si>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</si>
  <si>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</si>
  <si>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</si>
  <si>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</si>
  <si>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</si>
  <si>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</si>
  <si>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</si>
  <si>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</si>
  <si>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</si>
  <si>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</si>
  <si>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</si>
  <si>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</si>
  <si>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</si>
  <si>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</si>
  <si>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</si>
  <si>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</si>
  <si>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</si>
  <si>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</si>
  <si>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</si>
  <si>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</si>
  <si>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</si>
  <si>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</si>
  <si>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</si>
  <si>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</si>
  <si>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</si>
  <si>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</si>
  <si>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</si>
  <si>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</si>
  <si>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</si>
  <si>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</si>
  <si>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</si>
  <si>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</si>
  <si>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</si>
  <si>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</si>
  <si>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</si>
  <si>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</si>
  <si>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</si>
  <si>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</si>
  <si>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</si>
  <si>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</si>
  <si>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</si>
  <si>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</si>
  <si>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</si>
  <si>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</si>
  <si>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</si>
  <si>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</si>
  <si>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</si>
  <si>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</si>
  <si>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</si>
  <si>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</si>
  <si>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</si>
  <si>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</si>
  <si>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</si>
  <si>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</si>
  <si>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</si>
  <si>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</si>
  <si>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</si>
  <si>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</si>
  <si>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</si>
  <si>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</si>
  <si>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</si>
  <si>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</si>
  <si>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</si>
  <si>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</si>
  <si>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</si>
  <si>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</si>
  <si>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</si>
  <si>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</si>
  <si>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</si>
  <si>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</si>
  <si>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</si>
  <si>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</si>
  <si>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</si>
  <si>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</si>
  <si>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</si>
  <si>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</si>
  <si>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</si>
  <si>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</si>
  <si>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</si>
  <si>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</si>
  <si>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</si>
  <si>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</si>
  <si>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</si>
  <si>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</si>
  <si>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</si>
  <si>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</si>
  <si>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</si>
  <si>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</si>
  <si>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</si>
  <si>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</si>
  <si>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</si>
  <si>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</si>
  <si>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</si>
  <si>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</si>
  <si>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</si>
  <si>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</si>
  <si>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</si>
  <si>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</si>
  <si>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</si>
  <si>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</si>
  <si>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</si>
  <si>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</si>
  <si>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</si>
  <si>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</si>
  <si>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</si>
  <si>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</si>
  <si>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</si>
  <si>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</si>
  <si>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</si>
  <si>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</si>
  <si>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</si>
  <si>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</si>
  <si>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</si>
  <si>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</si>
  <si>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</si>
  <si>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</si>
  <si>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</si>
  <si>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</si>
  <si>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</si>
  <si>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</si>
  <si>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</si>
  <si>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</si>
  <si>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</si>
  <si>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</si>
  <si>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</si>
  <si>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</si>
  <si>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</si>
  <si>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</si>
  <si>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</si>
  <si>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</si>
  <si>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</si>
  <si>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</si>
  <si>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</si>
  <si>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</si>
  <si>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</si>
  <si>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</si>
  <si>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</si>
  <si>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</si>
  <si>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</si>
  <si>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</si>
  <si>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</si>
  <si>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</si>
  <si>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</si>
  <si>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</si>
  <si>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</si>
  <si>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</si>
  <si>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</si>
  <si>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</si>
  <si>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</si>
  <si>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</si>
  <si>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</si>
  <si>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</si>
  <si>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</si>
  <si>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</si>
  <si>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</si>
  <si>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</si>
  <si>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</si>
  <si>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</si>
  <si>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</si>
  <si>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</si>
  <si>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</si>
  <si>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</si>
  <si>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</si>
  <si>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</si>
  <si>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</si>
  <si>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</si>
  <si>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</si>
  <si>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</si>
  <si>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</si>
  <si>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</si>
  <si>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</si>
  <si>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</si>
  <si>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</si>
  <si>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</si>
  <si>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</si>
  <si>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</si>
  <si>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</si>
  <si>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</si>
  <si>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</si>
  <si>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</si>
  <si>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</si>
  <si>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</si>
  <si>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</si>
  <si>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</si>
  <si>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</si>
  <si>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</si>
  <si>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</si>
  <si>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</si>
  <si>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</si>
  <si>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</si>
  <si>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</si>
  <si>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</si>
  <si>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</si>
  <si>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</si>
  <si>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</si>
  <si>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</si>
  <si>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</si>
  <si>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</si>
  <si>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</si>
  <si>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</si>
  <si>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</si>
  <si>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</si>
  <si>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</si>
  <si>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</si>
  <si>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</si>
  <si>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</si>
  <si>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</si>
  <si>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</si>
  <si>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</si>
  <si>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</si>
  <si>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</si>
  <si>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</si>
  <si>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</si>
  <si>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</si>
  <si>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</si>
  <si>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</si>
  <si>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</si>
  <si>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</si>
  <si>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</si>
  <si>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</si>
  <si>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</si>
  <si>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</si>
  <si>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</si>
  <si>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</si>
  <si>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</si>
  <si>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</si>
  <si>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</si>
  <si>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</si>
  <si>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</si>
  <si>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</si>
  <si>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</si>
  <si>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</si>
  <si>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</si>
  <si>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</si>
  <si>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</si>
  <si>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</si>
  <si>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</si>
  <si>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</si>
  <si>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</si>
  <si>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</si>
  <si>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</si>
  <si>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</si>
  <si>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</si>
  <si>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</si>
  <si>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</si>
  <si>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</si>
  <si>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</si>
  <si>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</si>
  <si>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</si>
  <si>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</si>
  <si>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</si>
  <si>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</si>
  <si>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</si>
  <si>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</si>
  <si>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</si>
  <si>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</si>
  <si>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</si>
  <si>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</si>
  <si>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</si>
  <si>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</si>
  <si>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</si>
  <si>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</si>
  <si>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</si>
  <si>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</si>
  <si>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</si>
  <si>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</si>
  <si>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</si>
  <si>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</si>
  <si>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</si>
  <si>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</si>
  <si>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</si>
  <si>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</si>
  <si>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</si>
  <si>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</si>
  <si>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</si>
  <si>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</si>
  <si>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</si>
  <si>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</si>
  <si>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</si>
  <si>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</si>
  <si>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</si>
  <si>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</si>
  <si>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</si>
  <si>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</si>
  <si>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</si>
  <si>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</si>
  <si>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</si>
  <si>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</si>
  <si>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</si>
  <si>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</si>
  <si>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</si>
  <si>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</si>
  <si>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</si>
  <si>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</si>
  <si>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</si>
  <si>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</si>
  <si>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</si>
  <si>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</si>
  <si>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</si>
  <si>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</si>
  <si>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</si>
  <si>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</si>
  <si>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</si>
  <si>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</si>
  <si>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</si>
  <si>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</si>
  <si>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</si>
  <si>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</si>
  <si>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</si>
  <si>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</si>
  <si>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</si>
  <si>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</si>
  <si>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</si>
  <si>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</si>
  <si>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</si>
  <si>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</si>
  <si>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</si>
  <si>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</si>
  <si>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</si>
  <si>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</si>
  <si>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</si>
  <si>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</si>
  <si>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</si>
  <si>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</si>
  <si>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</si>
  <si>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</si>
  <si>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</si>
  <si>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</si>
  <si>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</si>
  <si>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</si>
  <si>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</si>
  <si>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</si>
  <si>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</si>
  <si>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</si>
  <si>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</si>
  <si>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</si>
  <si>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</si>
  <si>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</si>
  <si>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</si>
  <si>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</si>
  <si>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</si>
  <si>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</si>
  <si>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</si>
  <si>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</si>
  <si>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</si>
  <si>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</si>
  <si>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</si>
  <si>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</si>
  <si>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</si>
  <si>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</si>
  <si>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</si>
  <si>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</si>
  <si>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</si>
  <si>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</si>
  <si>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</si>
  <si>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</si>
  <si>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</si>
  <si>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</si>
  <si>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</si>
  <si>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</si>
  <si>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</si>
  <si>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</si>
  <si>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</si>
  <si>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</si>
  <si>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</si>
  <si>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</si>
  <si>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</si>
  <si>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</si>
  <si>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</si>
  <si>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</si>
  <si>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</si>
  <si>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</si>
  <si>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</si>
  <si>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</si>
  <si>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</si>
  <si>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</si>
  <si>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</si>
  <si>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</si>
  <si>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</si>
  <si>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</si>
  <si>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</si>
  <si>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</si>
  <si>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</si>
  <si>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</si>
  <si>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</si>
  <si>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</si>
  <si>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</si>
  <si>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</si>
  <si>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</si>
  <si>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</si>
  <si>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</si>
  <si>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</si>
  <si>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</si>
  <si>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</si>
  <si>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</si>
  <si>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</si>
  <si>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</si>
  <si>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</si>
  <si>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</si>
  <si>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</si>
  <si>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</si>
  <si>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</si>
  <si>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</si>
  <si>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</si>
  <si>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</si>
  <si>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</si>
  <si>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</si>
  <si>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</si>
  <si>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</si>
  <si>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</si>
  <si>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</si>
  <si>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</si>
  <si>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</si>
  <si>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</si>
  <si>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</si>
  <si>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</si>
  <si>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</si>
  <si>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</si>
  <si>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</si>
  <si>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</si>
  <si>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</si>
  <si>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</si>
  <si>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</si>
  <si>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</si>
  <si>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</si>
  <si>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</si>
  <si>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</si>
  <si>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</si>
  <si>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</si>
  <si>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</si>
  <si>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</si>
  <si>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</si>
  <si>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</si>
  <si>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</si>
  <si>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</si>
  <si>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</si>
  <si>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</si>
  <si>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</si>
  <si>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</si>
  <si>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</si>
  <si>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</si>
  <si>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</si>
  <si>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</si>
  <si>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</si>
  <si>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</si>
  <si>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</si>
  <si>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</si>
  <si>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</si>
  <si>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</si>
  <si>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</si>
  <si>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</si>
  <si>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</si>
  <si>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</si>
  <si>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</si>
  <si>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</si>
  <si>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</si>
  <si>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</si>
  <si>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</si>
  <si>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</si>
  <si>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</si>
  <si>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</si>
  <si>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</si>
  <si>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</si>
  <si>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</si>
  <si>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</si>
  <si>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</si>
  <si>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</si>
  <si>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</si>
  <si>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</si>
  <si>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</si>
  <si>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</si>
  <si>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</si>
  <si>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</si>
  <si>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</si>
  <si>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</si>
  <si>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</si>
  <si>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</si>
  <si>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</si>
  <si>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</si>
  <si>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</si>
  <si>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</si>
  <si>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</si>
  <si>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</si>
  <si>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</si>
  <si>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</si>
  <si>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</si>
  <si>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</si>
  <si>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</si>
  <si>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</si>
  <si>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</si>
  <si>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</si>
  <si>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</si>
  <si>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</si>
  <si>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</si>
  <si>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</si>
  <si>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</si>
  <si>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</si>
  <si>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</si>
  <si>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</si>
  <si>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</si>
  <si>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</si>
  <si>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</si>
  <si>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</si>
  <si>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</si>
  <si>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</si>
  <si>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</si>
  <si>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</si>
  <si>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</si>
  <si>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</si>
  <si>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</si>
  <si>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</si>
  <si>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</si>
  <si>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</si>
  <si>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</si>
  <si>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</si>
  <si>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</si>
  <si>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</si>
  <si>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</si>
  <si>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</si>
  <si>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</si>
  <si>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</si>
  <si>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</si>
  <si>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</si>
  <si>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</si>
  <si>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</si>
  <si>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</si>
  <si>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</si>
  <si>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</si>
  <si>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</si>
  <si>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</si>
  <si>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</si>
  <si>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</si>
  <si>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</si>
  <si>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</si>
  <si>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</si>
  <si>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</si>
  <si>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</si>
  <si>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</si>
  <si>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</si>
  <si>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</si>
  <si>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</si>
  <si>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</si>
  <si>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</si>
  <si>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</si>
  <si>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</si>
  <si>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</si>
  <si>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</si>
  <si>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</si>
  <si>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</si>
  <si>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</si>
  <si>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</si>
  <si>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</si>
  <si>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</si>
  <si>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</si>
  <si>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</si>
  <si>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</si>
  <si>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</si>
  <si>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</si>
  <si>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</si>
  <si>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</si>
  <si>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</si>
  <si>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</si>
  <si>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</si>
  <si>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</si>
  <si>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</si>
  <si>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</si>
  <si>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</si>
  <si>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</si>
  <si>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</si>
  <si>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</si>
  <si>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</si>
  <si>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</si>
  <si>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</si>
  <si>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</si>
  <si>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</si>
  <si>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</si>
  <si>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</si>
  <si>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</si>
  <si>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</si>
  <si>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</si>
  <si>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</si>
  <si>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</si>
  <si>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</si>
  <si>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</si>
  <si>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</si>
  <si>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</si>
  <si>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</si>
  <si>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</si>
  <si>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</si>
  <si>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</si>
  <si>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</si>
  <si>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</si>
  <si>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</si>
  <si>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</si>
  <si>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</si>
  <si>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</si>
  <si>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</si>
  <si>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</si>
  <si>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</si>
  <si>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</si>
  <si>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</si>
  <si>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</si>
  <si>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</si>
  <si>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</si>
  <si>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</si>
  <si>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</si>
  <si>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</si>
  <si>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</si>
  <si>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</si>
  <si>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</si>
  <si>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</si>
  <si>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</si>
  <si>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</si>
  <si>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</si>
  <si>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</si>
  <si>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</si>
  <si>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</si>
  <si>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</si>
  <si>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</si>
  <si>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</si>
  <si>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</si>
  <si>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</si>
  <si>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</si>
  <si>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</si>
  <si>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</si>
  <si>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</si>
  <si>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</si>
  <si>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</si>
  <si>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</si>
  <si>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</si>
  <si>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</si>
  <si>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</si>
  <si>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</si>
  <si>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</si>
  <si>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</si>
  <si>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</si>
  <si>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</si>
  <si>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</si>
  <si>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</si>
  <si>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</si>
  <si>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</si>
  <si>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</si>
  <si>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</si>
  <si>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</si>
  <si>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</si>
  <si>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</si>
  <si>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</si>
  <si>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</si>
  <si>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</si>
  <si>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</si>
  <si>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</si>
  <si>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</si>
  <si>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</si>
  <si>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</si>
  <si>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</si>
  <si>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</si>
  <si>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</si>
  <si>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</si>
  <si>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</si>
  <si>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</si>
  <si>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</si>
  <si>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</si>
  <si>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</si>
  <si>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</si>
  <si>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</si>
  <si>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</si>
  <si>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</si>
  <si>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</si>
  <si>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</si>
  <si>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</si>
  <si>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</si>
  <si>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</si>
  <si>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</si>
  <si>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</si>
  <si>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</si>
  <si>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</si>
  <si>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</si>
  <si>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</si>
  <si>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</si>
  <si>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</si>
  <si>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</si>
  <si>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</si>
  <si>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</si>
  <si>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</si>
  <si>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</si>
  <si>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</si>
  <si>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</si>
  <si>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</si>
  <si>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</si>
  <si>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</si>
  <si>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</si>
  <si>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</si>
  <si>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</si>
  <si>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</si>
  <si>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</si>
  <si>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</si>
  <si>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</si>
  <si>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</si>
  <si>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</si>
  <si>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</si>
  <si>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</si>
  <si>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</si>
  <si>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</si>
  <si>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</si>
  <si>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</si>
  <si>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</si>
  <si>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</si>
  <si>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</si>
  <si>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</si>
  <si>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</si>
  <si>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</si>
  <si>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</si>
  <si>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</si>
  <si>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</si>
  <si>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</si>
  <si>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</si>
  <si>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</si>
  <si>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</si>
  <si>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</si>
  <si>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</si>
  <si>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</si>
  <si>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</si>
  <si>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</si>
  <si>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</si>
  <si>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</si>
  <si>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</si>
  <si>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</si>
  <si>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</si>
  <si>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</si>
  <si>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</si>
  <si>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</si>
  <si>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</si>
  <si>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</si>
  <si>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</si>
  <si>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</si>
  <si>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</si>
  <si>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</si>
  <si>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</si>
  <si>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</si>
  <si>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</si>
  <si>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</si>
  <si>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</si>
  <si>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</si>
  <si>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</si>
  <si>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</si>
  <si>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</si>
  <si>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</si>
  <si>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</si>
  <si>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</si>
  <si>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</si>
  <si>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</si>
  <si>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</si>
  <si>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</si>
  <si>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</si>
  <si>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</si>
  <si>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</si>
  <si>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</si>
  <si>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</si>
  <si>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</si>
  <si>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</si>
  <si>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</si>
  <si>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</si>
  <si>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</si>
  <si>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</si>
  <si>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</si>
  <si>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</si>
  <si>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</si>
  <si>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</si>
  <si>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</si>
  <si>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</si>
  <si>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</si>
  <si>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</si>
  <si>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</si>
  <si>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</si>
  <si>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</si>
  <si>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</si>
  <si>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</si>
  <si>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</si>
  <si>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</si>
  <si>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</si>
  <si>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</si>
  <si>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</si>
  <si>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</si>
  <si>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</si>
  <si>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</si>
  <si>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</si>
  <si>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</si>
  <si>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</si>
  <si>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</si>
  <si>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</si>
  <si>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</si>
  <si>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</si>
  <si>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</si>
  <si>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</si>
  <si>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</si>
  <si>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</si>
  <si>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</si>
  <si>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</si>
  <si>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</si>
  <si>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</si>
  <si>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</si>
  <si>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</si>
  <si>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</si>
  <si>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</si>
  <si>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</si>
  <si>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</si>
  <si>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</si>
  <si>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</si>
  <si>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</si>
  <si>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</si>
  <si>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</si>
  <si>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</si>
  <si>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</si>
  <si>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</si>
  <si>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</si>
  <si>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</si>
  <si>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</si>
  <si>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</si>
  <si>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</si>
  <si>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</si>
  <si>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</si>
  <si>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</si>
  <si>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</si>
  <si>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</si>
  <si>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</si>
  <si>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</si>
  <si>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</si>
  <si>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</si>
  <si>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</si>
  <si>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</si>
  <si>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</si>
  <si>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</si>
  <si>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</si>
  <si>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</si>
  <si>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</si>
  <si>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</si>
  <si>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</si>
  <si>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</si>
  <si>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</si>
  <si>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</si>
  <si>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</si>
  <si>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</si>
  <si>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</si>
  <si>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</si>
  <si>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</si>
  <si>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</si>
  <si>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</si>
  <si>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</si>
  <si>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</si>
  <si>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</si>
  <si>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</si>
  <si>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</si>
  <si>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</si>
  <si>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</si>
  <si>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</si>
  <si>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</si>
  <si>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</si>
  <si>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</si>
  <si>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</si>
  <si>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</si>
  <si>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</si>
  <si>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</si>
  <si>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</si>
  <si>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</si>
  <si>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</si>
  <si>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</si>
  <si>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</si>
  <si>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</si>
  <si>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</si>
  <si>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</si>
  <si>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</si>
  <si>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</si>
  <si>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</si>
  <si>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</si>
  <si>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</si>
  <si>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</si>
  <si>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</si>
  <si>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</si>
  <si>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</si>
  <si>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</si>
  <si>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</si>
  <si>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</si>
  <si>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</si>
  <si>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</si>
  <si>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</si>
  <si>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</si>
  <si>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</si>
  <si>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</si>
  <si>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</si>
  <si>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</si>
  <si>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</si>
  <si>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</si>
  <si>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</si>
  <si>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</si>
  <si>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</si>
  <si>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</si>
  <si>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</si>
  <si>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</si>
  <si>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</si>
  <si>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</si>
  <si>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</si>
  <si>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</si>
  <si>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</si>
  <si>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</si>
  <si>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</si>
  <si>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</si>
  <si>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</si>
  <si>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</si>
  <si>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</si>
  <si>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</si>
  <si>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</si>
  <si>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</si>
  <si>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</si>
  <si>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</si>
  <si>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</si>
  <si>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</si>
  <si>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</si>
  <si>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</si>
  <si>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</si>
  <si>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</si>
  <si>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</si>
  <si>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</si>
  <si>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</si>
  <si>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</si>
  <si>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</si>
  <si>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</si>
  <si>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</si>
  <si>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</si>
  <si>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</si>
  <si>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</si>
  <si>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</si>
  <si>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</si>
  <si>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</si>
  <si>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</si>
  <si>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</si>
  <si>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</si>
  <si>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</si>
  <si>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</si>
  <si>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</si>
  <si>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</si>
  <si>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</si>
  <si>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</si>
  <si>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</si>
  <si>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</si>
  <si>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</si>
  <si>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</si>
  <si>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</si>
  <si>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</si>
  <si>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</si>
  <si>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</si>
  <si>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</si>
  <si>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</si>
  <si>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</si>
  <si>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</si>
  <si>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</si>
  <si>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</si>
  <si>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</si>
  <si>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</si>
  <si>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</si>
  <si>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</si>
  <si>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</si>
  <si>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</si>
  <si>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</si>
  <si>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</si>
  <si>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</si>
  <si>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</si>
  <si>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</si>
  <si>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</si>
  <si>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</si>
  <si>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</si>
  <si>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</si>
  <si>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</si>
  <si>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</si>
  <si>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</si>
  <si>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</si>
  <si>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</si>
  <si>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</si>
  <si>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</si>
  <si>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</si>
  <si>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</si>
  <si>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</si>
  <si>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</si>
  <si>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</si>
  <si>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</si>
  <si>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</si>
  <si>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</si>
  <si>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</si>
  <si>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</si>
  <si>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</si>
  <si>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</si>
  <si>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</si>
  <si>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</si>
  <si>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</si>
  <si>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</si>
  <si>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</si>
  <si>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</si>
  <si>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</si>
  <si>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</si>
  <si>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</si>
  <si>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</si>
  <si>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</si>
  <si>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</si>
  <si>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</si>
  <si>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</si>
  <si>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</si>
  <si>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</si>
  <si>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</si>
  <si>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</si>
  <si>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</si>
  <si>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</si>
  <si>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</si>
  <si>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</si>
  <si>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</si>
  <si>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</si>
  <si>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</si>
  <si>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</si>
  <si>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</si>
  <si>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</si>
  <si>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</si>
  <si>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</si>
  <si>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</si>
  <si>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</si>
  <si>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</si>
  <si>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</si>
  <si>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</si>
  <si>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</si>
  <si>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</si>
  <si>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</si>
  <si>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</si>
  <si>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</si>
  <si>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</si>
  <si>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</si>
  <si>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</si>
  <si>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</si>
  <si>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</si>
  <si>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</si>
  <si>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</si>
  <si>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</si>
  <si>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</si>
  <si>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</si>
  <si>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</si>
  <si>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</si>
  <si>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</si>
  <si>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</si>
  <si>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</si>
  <si>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</si>
  <si>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</si>
  <si>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</si>
  <si>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</si>
  <si>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</si>
  <si>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</si>
  <si>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</si>
  <si>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</si>
  <si>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</si>
  <si>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</si>
  <si>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</si>
  <si>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</si>
  <si>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</si>
  <si>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</si>
  <si>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</si>
  <si>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</si>
  <si>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</si>
  <si>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</si>
  <si>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</si>
  <si>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</si>
  <si>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</si>
  <si>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</si>
  <si>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</si>
  <si>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</si>
  <si>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</si>
  <si>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</si>
  <si>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</si>
  <si>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</si>
  <si>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</si>
  <si>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</si>
  <si>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</si>
  <si>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</si>
  <si>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</si>
  <si>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</si>
  <si>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</si>
  <si>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</si>
  <si>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</si>
  <si>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</si>
  <si>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</si>
  <si>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</si>
  <si>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</si>
  <si>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</si>
  <si>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</si>
  <si>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</si>
  <si>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</si>
  <si>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</si>
  <si>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</si>
  <si>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</si>
  <si>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</si>
  <si>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</si>
  <si>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</si>
  <si>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</si>
  <si>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</si>
  <si>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</si>
  <si>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</si>
  <si>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</si>
  <si>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</si>
  <si>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</si>
  <si>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</si>
  <si>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</si>
  <si>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</si>
  <si>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</si>
  <si>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</si>
  <si>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</si>
  <si>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</si>
  <si>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</si>
  <si>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</si>
  <si>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</si>
  <si>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</si>
  <si>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</si>
  <si>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</si>
  <si>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</si>
  <si>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</si>
  <si>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</si>
  <si>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</si>
  <si>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</si>
  <si>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</si>
  <si>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</si>
  <si>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</si>
  <si>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</si>
  <si>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</si>
  <si>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</si>
  <si>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</si>
  <si>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</si>
  <si>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</si>
  <si>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</si>
  <si>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</si>
  <si>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</si>
  <si>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</si>
  <si>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</si>
  <si>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</si>
  <si>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</si>
  <si>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</si>
  <si>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</si>
  <si>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</si>
  <si>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</si>
  <si>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</si>
  <si>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</si>
  <si>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</si>
  <si>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</si>
  <si>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</si>
  <si>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</si>
  <si>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</si>
  <si>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</si>
  <si>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</si>
  <si>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</si>
  <si>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</si>
  <si>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</si>
  <si>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</si>
  <si>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</si>
  <si>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</si>
  <si>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</si>
  <si>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</si>
  <si>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</si>
  <si>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</si>
  <si>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</si>
  <si>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</si>
  <si>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</si>
  <si>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</si>
  <si>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</si>
  <si>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</si>
  <si>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</si>
  <si>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</si>
  <si>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</si>
  <si>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</si>
  <si>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</si>
  <si>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</si>
  <si>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</si>
  <si>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</si>
  <si>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</si>
  <si>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</si>
  <si>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</si>
  <si>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</si>
  <si>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</si>
  <si>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</si>
  <si>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</si>
  <si>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</si>
  <si>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</si>
  <si>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</si>
  <si>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</si>
  <si>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</si>
  <si>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</si>
  <si>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</si>
  <si>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</si>
  <si>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</si>
  <si>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</si>
  <si>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</si>
  <si>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</si>
  <si>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</si>
  <si>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</si>
  <si>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</si>
  <si>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</si>
  <si>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</si>
  <si>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</si>
  <si>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</si>
  <si>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</si>
  <si>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</si>
  <si>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</si>
  <si>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</si>
  <si>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</si>
  <si>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</si>
  <si>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</si>
  <si>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</si>
  <si>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</si>
  <si>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</si>
  <si>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</si>
  <si>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</si>
  <si>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</si>
  <si>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</si>
  <si>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</si>
  <si>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</si>
  <si>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</si>
  <si>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</si>
  <si>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</si>
  <si>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</si>
  <si>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</si>
  <si>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</si>
  <si>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</si>
  <si>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</si>
  <si>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</si>
  <si>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</si>
  <si>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</si>
  <si>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</si>
  <si>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</si>
  <si>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</si>
  <si>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</si>
  <si>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</si>
  <si>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</si>
  <si>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</si>
  <si>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</si>
  <si>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</si>
  <si>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</si>
  <si>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</si>
  <si>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</si>
  <si>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</si>
  <si>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</si>
  <si>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</si>
  <si>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</si>
  <si>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</si>
  <si>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</si>
  <si>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</si>
  <si>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</si>
  <si>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</si>
  <si>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</si>
  <si>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</si>
  <si>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</si>
  <si>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</si>
  <si>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</si>
  <si>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</si>
  <si>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</si>
  <si>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</si>
  <si>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</si>
  <si>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</si>
  <si>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</si>
  <si>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</si>
  <si>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</si>
  <si>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</si>
  <si>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</si>
  <si>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</si>
  <si>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</si>
  <si>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</si>
  <si>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</si>
  <si>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</si>
  <si>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</si>
  <si>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</si>
  <si>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</si>
  <si>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</si>
  <si>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</si>
  <si>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</si>
  <si>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</si>
  <si>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</si>
  <si>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</si>
  <si>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</si>
  <si>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</si>
  <si>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</si>
  <si>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</si>
  <si>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</si>
  <si>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</si>
  <si>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</si>
  <si>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</si>
  <si>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</si>
  <si>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</si>
  <si>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</si>
  <si>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</si>
  <si>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</si>
  <si>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</si>
  <si>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</si>
  <si>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</si>
  <si>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</si>
  <si>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</si>
  <si>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</si>
  <si>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</si>
  <si>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</si>
  <si>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</si>
  <si>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</si>
  <si>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</si>
  <si>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</si>
  <si>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</si>
  <si>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</si>
  <si>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</si>
  <si>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</si>
  <si>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</si>
  <si>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</si>
  <si>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</si>
  <si>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</si>
  <si>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</si>
  <si>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</si>
  <si>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</si>
  <si>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</si>
  <si>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</si>
  <si>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</si>
  <si>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</si>
  <si>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</si>
  <si>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</si>
  <si>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</si>
  <si>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</si>
  <si>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</si>
  <si>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</si>
  <si>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</si>
  <si>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</si>
  <si>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</si>
  <si>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</si>
  <si>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</si>
  <si>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</si>
  <si>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</si>
  <si>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</si>
  <si>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</si>
  <si>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</si>
  <si>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</si>
  <si>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</si>
  <si>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</si>
  <si>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</si>
  <si>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</si>
  <si>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</si>
  <si>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</si>
  <si>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</si>
  <si>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</si>
  <si>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</si>
  <si>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</si>
  <si>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</si>
  <si>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</si>
  <si>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</si>
  <si>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</si>
  <si>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</si>
  <si>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</si>
  <si>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</si>
  <si>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</si>
  <si>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</si>
  <si>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</si>
  <si>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</si>
  <si>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</si>
  <si>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</si>
  <si>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</si>
  <si>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</si>
  <si>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</si>
  <si>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</si>
  <si>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</si>
  <si>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</si>
  <si>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</si>
  <si>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</si>
  <si>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</si>
  <si>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</si>
  <si>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</si>
  <si>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</si>
  <si>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</si>
  <si>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</si>
  <si>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</si>
  <si>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</si>
  <si>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</si>
  <si>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</si>
  <si>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</si>
  <si>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</si>
  <si>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</si>
  <si>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</si>
  <si>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</si>
  <si>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</si>
  <si>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</si>
  <si>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</si>
  <si>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</si>
  <si>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</si>
  <si>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</si>
  <si>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</si>
  <si>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</si>
  <si>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</si>
  <si>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</si>
  <si>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</si>
  <si>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</si>
  <si>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</si>
  <si>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</si>
  <si>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</si>
  <si>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</si>
  <si>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</si>
  <si>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</si>
  <si>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</si>
  <si>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</si>
  <si>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</si>
  <si>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</si>
  <si>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</si>
  <si>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</si>
  <si>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</si>
  <si>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</si>
  <si>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</si>
  <si>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</si>
  <si>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</si>
  <si>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</si>
  <si>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</si>
  <si>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</si>
  <si>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</si>
  <si>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</si>
  <si>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</si>
  <si>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</si>
  <si>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</si>
  <si>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</si>
  <si>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</si>
  <si>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</si>
  <si>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</si>
  <si>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</si>
  <si>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</si>
  <si>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</si>
  <si>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</si>
  <si>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</si>
  <si>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</si>
  <si>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</si>
  <si>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</si>
  <si>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</si>
  <si>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</si>
  <si>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</si>
  <si>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</si>
  <si>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</si>
  <si>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</si>
  <si>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</si>
  <si>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</si>
  <si>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</si>
  <si>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</si>
  <si>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</si>
  <si>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</si>
  <si>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</si>
  <si>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</si>
  <si>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</si>
  <si>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</si>
  <si>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</si>
  <si>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</si>
  <si>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</si>
  <si>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</si>
  <si>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</si>
  <si>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</si>
  <si>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</si>
  <si>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</si>
  <si>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</si>
  <si>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</si>
  <si>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</si>
  <si>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</si>
  <si>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</si>
  <si>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</si>
  <si>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</si>
  <si>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</si>
  <si>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</si>
  <si>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</si>
  <si>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</si>
  <si>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</si>
  <si>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</si>
  <si>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</si>
  <si>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</si>
  <si>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</si>
  <si>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</si>
  <si>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</si>
  <si>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</si>
  <si>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</si>
  <si>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</si>
  <si>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</si>
  <si>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</si>
  <si>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</si>
  <si>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</si>
  <si>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</si>
  <si>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</si>
  <si>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</si>
  <si>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</si>
  <si>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</si>
  <si>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</si>
  <si>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</si>
  <si>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</si>
  <si>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</si>
  <si>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</si>
  <si>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</si>
  <si>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</si>
  <si>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</si>
  <si>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</si>
  <si>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</si>
  <si>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</si>
  <si>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</si>
  <si>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</si>
  <si>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</si>
  <si>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</si>
  <si>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</si>
  <si>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</si>
  <si>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</si>
  <si>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</si>
  <si>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</si>
  <si>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</si>
  <si>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</si>
  <si>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</si>
  <si>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</si>
  <si>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</si>
  <si>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</si>
  <si>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</si>
  <si>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</si>
  <si>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</si>
  <si>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</si>
  <si>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</si>
  <si>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</si>
  <si>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</si>
  <si>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</si>
  <si>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</si>
  <si>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</si>
  <si>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</si>
  <si>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</si>
  <si>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</si>
  <si>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</si>
  <si>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</si>
  <si>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</si>
  <si>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</si>
  <si>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</si>
  <si>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</si>
  <si>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</si>
  <si>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</si>
  <si>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</si>
  <si>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</si>
  <si>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</si>
  <si>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</si>
  <si>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</si>
  <si>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</si>
  <si>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</si>
  <si>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</si>
  <si>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</si>
  <si>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</si>
  <si>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</si>
  <si>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</si>
  <si>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</si>
  <si>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</si>
  <si>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</si>
  <si>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</si>
  <si>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</si>
  <si>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</si>
  <si>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</si>
  <si>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</si>
  <si>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</si>
  <si>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</si>
  <si>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</si>
  <si>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</si>
  <si>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</si>
  <si>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</si>
  <si>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</si>
  <si>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</si>
  <si>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</si>
  <si>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</si>
  <si>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</si>
  <si>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</si>
  <si>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</si>
  <si>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</si>
  <si>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</si>
  <si>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</si>
  <si>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</si>
  <si>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</si>
  <si>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</si>
  <si>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</si>
  <si>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</si>
  <si>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</si>
  <si>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</si>
  <si>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</si>
  <si>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</si>
  <si>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</si>
  <si>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</si>
  <si>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</si>
  <si>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</si>
  <si>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</si>
  <si>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</si>
  <si>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</si>
  <si>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</si>
  <si>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</si>
  <si>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</si>
  <si>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</si>
  <si>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</si>
  <si>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</si>
  <si>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</si>
  <si>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</si>
  <si>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</si>
  <si>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</si>
  <si>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</si>
  <si>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</si>
  <si>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</si>
  <si>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</si>
  <si>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</si>
  <si>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</si>
  <si>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</si>
  <si>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</si>
  <si>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</si>
  <si>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</si>
  <si>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</si>
  <si>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</si>
  <si>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</si>
  <si>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</si>
  <si>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</si>
  <si>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</si>
  <si>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</si>
  <si>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</si>
  <si>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</si>
  <si>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</si>
  <si>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</si>
  <si>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</si>
  <si>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</si>
  <si>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</si>
  <si>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</si>
  <si>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</si>
  <si>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</si>
  <si>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</si>
  <si>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</si>
  <si>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</si>
  <si>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</si>
  <si>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</si>
  <si>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</si>
  <si>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</si>
  <si>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</si>
  <si>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</si>
  <si>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</si>
  <si>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</si>
  <si>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</si>
  <si>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</si>
  <si>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</si>
  <si>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</si>
  <si>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</si>
  <si>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</si>
  <si>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</si>
  <si>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</si>
  <si>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</si>
  <si>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</si>
  <si>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</si>
  <si>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</si>
  <si>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</si>
  <si>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</si>
  <si>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</si>
  <si>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</si>
  <si>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</si>
  <si>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</si>
  <si>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</si>
  <si>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</si>
  <si>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</si>
  <si>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</si>
  <si>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</si>
  <si>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</si>
  <si>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</si>
  <si>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</si>
  <si>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</si>
  <si>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</si>
  <si>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</si>
  <si>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</si>
  <si>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</si>
  <si>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</si>
  <si>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</si>
  <si>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</si>
  <si>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</si>
  <si>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</si>
  <si>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</si>
  <si>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</si>
  <si>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</si>
  <si>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</si>
  <si>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</si>
  <si>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</si>
  <si>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</si>
  <si>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</si>
  <si>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</si>
  <si>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</si>
  <si>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</si>
  <si>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</si>
  <si>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</si>
  <si>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</si>
  <si>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</si>
  <si>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</si>
  <si>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</si>
  <si>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</si>
  <si>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</si>
  <si>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</si>
  <si>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</si>
  <si>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</si>
  <si>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</si>
  <si>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</si>
  <si>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</si>
  <si>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</si>
  <si>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</si>
  <si>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</si>
  <si>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</si>
  <si>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</si>
  <si>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</si>
  <si>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</si>
  <si>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</si>
  <si>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</si>
  <si>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</si>
  <si>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</si>
  <si>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</si>
  <si>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</si>
  <si>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</si>
  <si>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</si>
  <si>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</si>
  <si>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</si>
  <si>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</si>
  <si>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</si>
  <si>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</si>
  <si>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</si>
  <si>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</si>
  <si>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</si>
  <si>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</si>
  <si>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</si>
  <si>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</si>
  <si>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</si>
  <si>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</si>
  <si>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</si>
  <si>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</si>
  <si>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</si>
  <si>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</si>
  <si>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</si>
  <si>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</si>
  <si>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</si>
  <si>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</si>
  <si>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</si>
  <si>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</si>
  <si>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</si>
  <si>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</si>
  <si>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</si>
  <si>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</si>
  <si>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</si>
  <si>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</si>
  <si>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</si>
  <si>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</si>
  <si>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</si>
  <si>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</si>
  <si>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</si>
  <si>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</si>
  <si>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</si>
  <si>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</si>
  <si>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</si>
  <si>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</si>
  <si>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</si>
  <si>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</si>
  <si>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</si>
  <si>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</si>
  <si>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</si>
  <si>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</si>
  <si>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</si>
  <si>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</si>
  <si>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</si>
  <si>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</si>
  <si>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</si>
  <si>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</si>
  <si>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</si>
  <si>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</si>
  <si>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</si>
  <si>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</si>
  <si>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</si>
  <si>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</si>
  <si>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</si>
  <si>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</si>
  <si>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</si>
  <si>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</si>
  <si>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</si>
  <si>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</si>
  <si>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</si>
  <si>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</si>
  <si>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</si>
  <si>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</si>
  <si>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</si>
  <si>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</si>
  <si>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</si>
  <si>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</si>
  <si>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</si>
  <si>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</si>
  <si>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</si>
  <si>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</si>
  <si>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</si>
  <si>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</si>
  <si>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</si>
  <si>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</si>
  <si>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</si>
  <si>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</si>
  <si>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</si>
  <si>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</si>
  <si>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</si>
  <si>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</si>
  <si>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</si>
  <si>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</si>
  <si>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</si>
  <si>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</si>
  <si>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</si>
  <si>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</si>
  <si>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</si>
  <si>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</si>
  <si>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</si>
  <si>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</si>
  <si>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</si>
  <si>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</si>
  <si>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</si>
  <si>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</si>
  <si>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</si>
  <si>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</si>
  <si>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</si>
  <si>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</si>
  <si>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</si>
  <si>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</si>
  <si>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</si>
  <si>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</si>
  <si>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</si>
  <si>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</si>
  <si>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</si>
  <si>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</si>
  <si>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</si>
  <si>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</si>
  <si>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</si>
  <si>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</si>
  <si>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</si>
  <si>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</si>
  <si>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</si>
  <si>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</si>
  <si>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</si>
  <si>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</si>
  <si>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</si>
  <si>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</si>
  <si>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</si>
  <si>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</si>
  <si>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</si>
  <si>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</si>
  <si>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</si>
  <si>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</si>
  <si>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</si>
  <si>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</si>
  <si>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</si>
  <si>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</si>
  <si>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</si>
  <si>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</si>
  <si>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</si>
  <si>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</si>
  <si>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</si>
  <si>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</si>
  <si>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</si>
  <si>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</si>
  <si>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</si>
  <si>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</si>
  <si>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</si>
  <si>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</si>
  <si>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</si>
  <si>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</si>
  <si>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</si>
  <si>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</si>
  <si>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</si>
  <si>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</si>
  <si>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</si>
  <si>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</si>
  <si>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</si>
  <si>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</si>
  <si>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</si>
  <si>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</si>
  <si>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</si>
  <si>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</si>
  <si>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</si>
  <si>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</si>
  <si>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</si>
  <si>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</si>
  <si>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</si>
  <si>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</si>
  <si>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</si>
  <si>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</si>
  <si>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</si>
  <si>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</si>
  <si>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</si>
  <si>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</si>
  <si>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</si>
  <si>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</si>
  <si>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</si>
  <si>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</si>
  <si>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</si>
  <si>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</si>
  <si>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</si>
  <si>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</si>
  <si>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</si>
  <si>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</si>
  <si>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</si>
  <si>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</si>
  <si>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</si>
  <si>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</si>
  <si>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</si>
  <si>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</si>
  <si>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</si>
  <si>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</si>
  <si>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</si>
  <si>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</si>
  <si>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</si>
  <si>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</si>
  <si>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</si>
  <si>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</si>
  <si>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</si>
  <si>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</si>
  <si>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</si>
  <si>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</si>
  <si>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</si>
  <si>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</si>
  <si>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</si>
  <si>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</si>
  <si>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</si>
  <si>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</si>
  <si>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</si>
  <si>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</si>
  <si>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</si>
  <si>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</si>
  <si>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</si>
  <si>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</si>
  <si>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</si>
  <si>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</si>
  <si>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</si>
  <si>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</si>
  <si>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</si>
  <si>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</si>
  <si>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</si>
  <si>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</si>
  <si>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</si>
  <si>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</si>
  <si>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</si>
  <si>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</si>
  <si>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</si>
  <si>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</si>
  <si>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</si>
  <si>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</si>
  <si>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</si>
  <si>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</si>
  <si>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</si>
  <si>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</si>
  <si>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</si>
  <si>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</si>
  <si>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</si>
  <si>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</si>
  <si>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</si>
  <si>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</si>
  <si>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</si>
  <si>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</si>
  <si>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</si>
  <si>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</si>
  <si>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</si>
  <si>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</si>
  <si>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</si>
  <si>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</si>
  <si>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</si>
  <si>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</si>
  <si>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</si>
  <si>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</si>
  <si>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</si>
  <si>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</si>
  <si>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</si>
  <si>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</si>
  <si>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</si>
  <si>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</si>
  <si>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</si>
  <si>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</si>
  <si>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</si>
  <si>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</si>
  <si>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</si>
  <si>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</si>
  <si>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</si>
  <si>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</si>
  <si>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</si>
  <si>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</si>
  <si>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</si>
  <si>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</si>
  <si>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</si>
  <si>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</si>
  <si>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</si>
  <si>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</si>
  <si>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</si>
  <si>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</si>
  <si>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</si>
  <si>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</si>
  <si>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</si>
  <si>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</si>
  <si>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</si>
  <si>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</si>
  <si>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</si>
  <si>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</si>
  <si>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</si>
  <si>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</si>
  <si>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</si>
  <si>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</si>
  <si>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</si>
  <si>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</si>
  <si>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</si>
  <si>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</si>
  <si>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</si>
  <si>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</si>
  <si>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</si>
  <si>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</si>
  <si>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</si>
  <si>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</si>
  <si>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</si>
  <si>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</si>
  <si>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</si>
  <si>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</si>
  <si>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</si>
  <si>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</si>
  <si>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</si>
  <si>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</si>
  <si>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</si>
  <si>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</si>
  <si>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</si>
  <si>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</si>
  <si>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</si>
  <si>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</si>
  <si>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</si>
  <si>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</si>
  <si>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</si>
  <si>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</si>
  <si>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</si>
  <si>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</si>
  <si>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</si>
  <si>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</si>
  <si>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</si>
  <si>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</si>
  <si>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</si>
  <si>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</si>
  <si>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</si>
  <si>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</si>
  <si>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</si>
  <si>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</si>
  <si>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</si>
  <si>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</si>
  <si>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</si>
  <si>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</si>
  <si>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</si>
  <si>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</si>
  <si>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</si>
  <si>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</si>
  <si>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</si>
  <si>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</si>
  <si>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</si>
  <si>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</si>
  <si>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</si>
  <si>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</si>
  <si>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</si>
  <si>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</si>
  <si>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</si>
  <si>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</si>
  <si>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</si>
  <si>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</si>
  <si>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</si>
  <si>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</si>
  <si>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</si>
  <si>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</si>
  <si>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</si>
  <si>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</si>
  <si>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</si>
  <si>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</si>
  <si>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</si>
  <si>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</si>
  <si>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</si>
  <si>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</si>
  <si>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</si>
  <si>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</si>
  <si>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</si>
  <si>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</si>
  <si>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</si>
  <si>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</si>
  <si>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</si>
  <si>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</si>
  <si>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</si>
  <si>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</si>
  <si>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</si>
  <si>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</si>
  <si>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</si>
  <si>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</si>
  <si>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</si>
  <si>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</si>
  <si>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</si>
  <si>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</si>
  <si>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</si>
  <si>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</si>
  <si>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</si>
  <si>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</si>
  <si>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</si>
  <si>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</si>
  <si>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</si>
  <si>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</si>
  <si>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</si>
  <si>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</si>
  <si>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</si>
  <si>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</si>
  <si>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</si>
  <si>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</si>
  <si>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</si>
  <si>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</si>
  <si>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</si>
  <si>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</si>
  <si>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</si>
  <si>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</si>
  <si>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</si>
  <si>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</si>
  <si>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</si>
  <si>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</si>
  <si>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</si>
  <si>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</si>
  <si>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</si>
  <si>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</si>
  <si>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</si>
  <si>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</si>
  <si>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</si>
  <si>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</si>
  <si>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</si>
  <si>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</si>
  <si>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</si>
  <si>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</si>
  <si>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</si>
  <si>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</si>
  <si>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</si>
  <si>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</si>
  <si>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</si>
  <si>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</si>
  <si>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</si>
  <si>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</si>
  <si>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</si>
  <si>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</si>
  <si>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</si>
  <si>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</si>
  <si>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</si>
  <si>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</si>
  <si>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</si>
  <si>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</si>
  <si>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</si>
  <si>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</si>
  <si>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</si>
  <si>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</si>
  <si>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</si>
  <si>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</si>
  <si>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</si>
  <si>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</si>
  <si>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</si>
  <si>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</si>
  <si>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</si>
  <si>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</si>
  <si>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</si>
  <si>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</si>
  <si>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</si>
  <si>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</si>
  <si>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</si>
  <si>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</si>
  <si>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</si>
  <si>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</si>
  <si>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</si>
  <si>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</si>
  <si>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</si>
  <si>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</si>
  <si>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</si>
  <si>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</si>
  <si>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</si>
  <si>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</si>
  <si>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</si>
  <si>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</si>
  <si>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</si>
  <si>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</si>
  <si>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</si>
  <si>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</si>
  <si>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</si>
  <si>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</si>
  <si>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</si>
  <si>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</si>
  <si>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</si>
  <si>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</si>
  <si>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</si>
  <si>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</si>
  <si>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</si>
  <si>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</si>
  <si>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</si>
  <si>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</si>
  <si>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</si>
  <si>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</si>
  <si>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</si>
  <si>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</si>
  <si>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</si>
  <si>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</si>
  <si>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</si>
  <si>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</si>
  <si>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</si>
  <si>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</si>
  <si>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</si>
  <si>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</si>
  <si>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</si>
  <si>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</si>
  <si>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</si>
  <si>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</si>
  <si>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</si>
  <si>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</si>
  <si>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</si>
  <si>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</si>
  <si>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</si>
  <si>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</si>
  <si>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</si>
  <si>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</si>
  <si>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</si>
  <si>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</si>
  <si>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</si>
  <si>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</si>
  <si>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</si>
  <si>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</si>
  <si>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</si>
  <si>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</si>
  <si>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</si>
  <si>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</si>
  <si>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</si>
  <si>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</si>
  <si>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</si>
  <si>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</si>
  <si>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</si>
  <si>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</si>
  <si>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</si>
  <si>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</si>
  <si>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</si>
  <si>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</si>
  <si>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</si>
  <si>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</si>
  <si>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</si>
  <si>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</si>
  <si>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</si>
  <si>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</si>
  <si>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</si>
  <si>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</si>
  <si>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</si>
  <si>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</si>
  <si>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</si>
  <si>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</si>
  <si>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</si>
  <si>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</si>
  <si>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</si>
  <si>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</si>
  <si>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</si>
  <si>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</si>
  <si>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</si>
  <si>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</si>
  <si>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</si>
  <si>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</si>
  <si>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</si>
  <si>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</si>
  <si>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</si>
  <si>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</si>
  <si>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</si>
  <si>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</si>
  <si>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</si>
  <si>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</si>
  <si>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</si>
  <si>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</si>
  <si>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</si>
  <si>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</si>
  <si>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</si>
  <si>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</si>
  <si>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</si>
  <si>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</si>
  <si>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</si>
  <si>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</si>
  <si>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</si>
  <si>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</si>
  <si>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</si>
  <si>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</si>
  <si>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</si>
  <si>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</si>
  <si>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</si>
  <si>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</si>
  <si>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</si>
  <si>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</si>
  <si>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</si>
  <si>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</si>
  <si>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</si>
  <si>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</si>
  <si>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</si>
  <si>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</si>
  <si>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</si>
  <si>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</si>
  <si>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</si>
  <si>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</si>
  <si>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</si>
  <si>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</si>
  <si>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</si>
  <si>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</si>
  <si>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</si>
  <si>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</si>
  <si>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</si>
  <si>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</si>
  <si>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</si>
  <si>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</si>
  <si>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</si>
  <si>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</si>
  <si>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</si>
  <si>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</si>
  <si>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</si>
  <si>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</si>
  <si>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</si>
  <si>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</si>
  <si>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</si>
  <si>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</si>
  <si>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</si>
  <si>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</si>
  <si>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</si>
  <si>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</si>
  <si>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</si>
  <si>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</si>
  <si>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</si>
  <si>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</si>
  <si>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</si>
  <si>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</si>
  <si>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</si>
  <si>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</si>
  <si>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</si>
  <si>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</si>
  <si>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</si>
  <si>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</si>
  <si>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</si>
  <si>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</si>
  <si>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</si>
  <si>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</si>
  <si>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</si>
  <si>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</si>
  <si>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</si>
  <si>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</si>
  <si>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</si>
  <si>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</si>
  <si>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</si>
  <si>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</si>
  <si>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</si>
  <si>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</si>
  <si>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</si>
  <si>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</si>
  <si>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</si>
  <si>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</si>
  <si>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</si>
  <si>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</si>
  <si>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</si>
  <si>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</si>
  <si>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</si>
  <si>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</si>
  <si>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</si>
  <si>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</si>
  <si>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</si>
  <si>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</si>
  <si>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</si>
  <si>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</si>
  <si>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</si>
  <si>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</si>
  <si>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</si>
  <si>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</si>
  <si>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</si>
  <si>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</si>
  <si>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</si>
  <si>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</si>
  <si>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</si>
  <si>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</si>
  <si>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</si>
  <si>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</si>
  <si>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</si>
  <si>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</si>
  <si>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</si>
  <si>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</si>
  <si>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</si>
  <si>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</si>
  <si>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</si>
  <si>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</si>
  <si>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</si>
  <si>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</si>
  <si>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</si>
  <si>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</si>
  <si>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</si>
  <si>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</si>
  <si>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</si>
  <si>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</si>
  <si>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</si>
  <si>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</si>
  <si>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</si>
  <si>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</si>
  <si>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</si>
  <si>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</si>
  <si>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</si>
  <si>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</si>
  <si>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</si>
  <si>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</si>
  <si>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</si>
  <si>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</si>
  <si>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</si>
  <si>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</si>
  <si>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</si>
  <si>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</si>
  <si>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</si>
  <si>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</si>
  <si>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</si>
  <si>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</si>
  <si>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</si>
  <si>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</si>
  <si>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</si>
  <si>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</si>
  <si>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</si>
  <si>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</si>
  <si>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</si>
  <si>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</si>
  <si>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</si>
  <si>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</si>
  <si>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</si>
  <si>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</si>
  <si>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</si>
  <si>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</si>
  <si>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</si>
  <si>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</si>
  <si>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</si>
  <si>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</si>
  <si>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</si>
  <si>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</si>
  <si>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</si>
  <si>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</si>
  <si>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</si>
  <si>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</si>
  <si>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</si>
  <si>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</si>
  <si>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</si>
  <si>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</si>
  <si>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</si>
  <si>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</si>
  <si>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</si>
  <si>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</si>
  <si>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</si>
  <si>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</si>
  <si>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</si>
  <si>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</si>
  <si>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</si>
  <si>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</si>
  <si>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</si>
  <si>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</si>
  <si>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</si>
  <si>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</si>
  <si>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</si>
  <si>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</si>
  <si>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</si>
  <si>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</si>
  <si>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</si>
  <si>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</si>
  <si>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</si>
  <si>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</si>
  <si>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</si>
  <si>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</si>
  <si>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</si>
  <si>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</si>
  <si>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</si>
  <si>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</si>
  <si>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</si>
  <si>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</si>
  <si>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</si>
  <si>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</si>
  <si>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</si>
  <si>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</si>
  <si>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</si>
  <si>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</si>
  <si>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</si>
  <si>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</si>
  <si>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</si>
  <si>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</si>
  <si>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</si>
  <si>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</si>
  <si>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</si>
  <si>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</si>
  <si>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</si>
  <si>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</si>
  <si>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</si>
  <si>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</si>
  <si>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</si>
  <si>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</si>
  <si>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</si>
  <si>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</si>
  <si>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</si>
  <si>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</si>
  <si>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</si>
  <si>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</si>
  <si>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</si>
  <si>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</si>
  <si>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</si>
  <si>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</si>
  <si>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</si>
  <si>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</si>
  <si>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</si>
  <si>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</si>
  <si>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</si>
  <si>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</si>
  <si>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</si>
  <si>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</si>
  <si>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</si>
  <si>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</si>
  <si>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</si>
  <si>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</si>
  <si>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</si>
  <si>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</si>
  <si>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</si>
  <si>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</si>
  <si>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</si>
  <si>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</si>
  <si>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</si>
  <si>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</si>
  <si>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</si>
  <si>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</si>
  <si>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</si>
  <si>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</si>
  <si>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</si>
  <si>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</si>
  <si>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</si>
  <si>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</si>
  <si>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</si>
  <si>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</si>
  <si>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</si>
  <si>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</si>
  <si>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</si>
  <si>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</si>
  <si>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</si>
  <si>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</si>
  <si>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</si>
  <si>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</si>
  <si>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</si>
  <si>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</si>
  <si>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</si>
  <si>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</si>
  <si>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</si>
  <si>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</si>
  <si>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</si>
  <si>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</si>
  <si>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</si>
  <si>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</si>
  <si>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</si>
  <si>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</si>
  <si>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</si>
  <si>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</si>
  <si>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</si>
  <si>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</si>
  <si>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</si>
  <si>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</si>
  <si>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</si>
  <si>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</si>
  <si>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</si>
  <si>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</si>
  <si>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</si>
  <si>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</si>
  <si>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</si>
  <si>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</si>
  <si>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</si>
  <si>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</si>
  <si>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</si>
  <si>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</si>
  <si>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</si>
  <si>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</si>
  <si>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</si>
  <si>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</si>
  <si>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</si>
  <si>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</si>
  <si>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</si>
  <si>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</si>
  <si>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</si>
  <si>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</si>
  <si>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</si>
  <si>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</si>
  <si>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</si>
  <si>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</si>
  <si>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</si>
  <si>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</si>
  <si>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</si>
  <si>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</si>
  <si>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</si>
  <si>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</si>
  <si>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</si>
  <si>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</si>
  <si>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</si>
  <si>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</si>
  <si>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</si>
  <si>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</si>
  <si>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</si>
  <si>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</si>
  <si>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</si>
  <si>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</si>
  <si>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</si>
  <si>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</si>
  <si>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</si>
  <si>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</si>
  <si>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</si>
  <si>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</si>
  <si>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</si>
  <si>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</si>
  <si>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</si>
  <si>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</si>
  <si>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</si>
  <si>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</si>
  <si>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</si>
  <si>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</si>
  <si>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</si>
  <si>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</si>
  <si>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</si>
  <si>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</si>
  <si>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</si>
  <si>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</si>
  <si>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</si>
  <si>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</si>
  <si>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</si>
  <si>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</si>
  <si>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</si>
  <si>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</si>
  <si>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</si>
  <si>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</si>
  <si>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</si>
  <si>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</si>
  <si>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</si>
  <si>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</si>
  <si>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</si>
  <si>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</si>
  <si>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</si>
  <si>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</si>
  <si>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</si>
  <si>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</si>
  <si>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</si>
  <si>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</si>
  <si>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</si>
  <si>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</si>
  <si>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</si>
  <si>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</si>
  <si>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</si>
  <si>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</si>
  <si>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</si>
  <si>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</si>
  <si>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</si>
  <si>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</si>
  <si>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</si>
  <si>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</si>
  <si>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</si>
  <si>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</si>
  <si>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</si>
  <si>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</si>
  <si>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</si>
  <si>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</si>
  <si>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</si>
  <si>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</si>
  <si>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</si>
  <si>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</si>
  <si>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</si>
  <si>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</si>
  <si>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</si>
  <si>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</si>
  <si>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</si>
  <si>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</si>
  <si>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</si>
  <si>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</si>
  <si>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</si>
  <si>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</si>
  <si>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</si>
  <si>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</si>
  <si>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</si>
  <si>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</si>
  <si>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</si>
  <si>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</si>
  <si>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</si>
  <si>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</si>
  <si>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</si>
  <si>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</si>
  <si>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</si>
  <si>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</si>
  <si>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</si>
  <si>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</si>
  <si>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</si>
  <si>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</si>
  <si>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</si>
  <si>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</si>
  <si>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</si>
  <si>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</si>
  <si>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</si>
  <si>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</si>
  <si>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</si>
  <si>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</si>
  <si>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</si>
  <si>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</si>
  <si>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</si>
  <si>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</si>
  <si>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</si>
  <si>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</si>
  <si>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</si>
  <si>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</si>
  <si>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</si>
  <si>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</si>
  <si>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</si>
  <si>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</si>
  <si>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</si>
  <si>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</si>
  <si>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</si>
  <si>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</si>
  <si>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</si>
  <si>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</si>
  <si>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</si>
  <si>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</si>
  <si>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</si>
  <si>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</si>
  <si>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</si>
  <si>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</si>
  <si>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</si>
  <si>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</si>
  <si>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</si>
  <si>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</si>
  <si>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</si>
  <si>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</si>
  <si>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</si>
  <si>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</si>
  <si>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</si>
  <si>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</si>
  <si>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</si>
  <si>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</si>
  <si>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</si>
  <si>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</si>
  <si>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</si>
  <si>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</si>
  <si>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</si>
  <si>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</si>
  <si>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</si>
  <si>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</si>
  <si>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</si>
  <si>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</si>
  <si>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</si>
  <si>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</si>
  <si>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</si>
  <si>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</si>
  <si>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</si>
  <si>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</si>
  <si>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</si>
  <si>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</si>
  <si>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</si>
  <si>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</si>
  <si>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</si>
  <si>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</si>
  <si>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</si>
  <si>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</si>
  <si>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</si>
  <si>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</si>
  <si>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</si>
  <si>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</si>
  <si>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</si>
  <si>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</si>
  <si>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</si>
  <si>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</si>
  <si>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</si>
  <si>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</si>
  <si>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</si>
  <si>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</si>
  <si>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</si>
  <si>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</si>
  <si>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</si>
  <si>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</si>
  <si>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</si>
  <si>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</si>
  <si>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</si>
  <si>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</si>
  <si>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</si>
  <si>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</si>
  <si>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</si>
  <si>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</si>
  <si>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</si>
  <si>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</si>
  <si>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</si>
  <si>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</si>
  <si>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</si>
  <si>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</si>
  <si>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</si>
  <si>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</si>
  <si>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</si>
  <si>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</si>
  <si>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</si>
  <si>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</si>
  <si>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</si>
  <si>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</si>
  <si>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</si>
  <si>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</si>
  <si>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</si>
  <si>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</si>
  <si>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</si>
  <si>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</si>
  <si>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</si>
  <si>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</si>
  <si>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</si>
  <si>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</si>
  <si>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</si>
  <si>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</si>
  <si>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</si>
  <si>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</si>
  <si>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</si>
  <si>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</si>
  <si>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</si>
  <si>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</si>
  <si>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</si>
  <si>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</si>
  <si>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</si>
  <si>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</si>
  <si>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</si>
  <si>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</si>
  <si>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</si>
  <si>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</si>
  <si>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</si>
  <si>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</si>
  <si>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</si>
  <si>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</si>
  <si>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</si>
  <si>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</si>
  <si>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</si>
  <si>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</si>
  <si>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</si>
  <si>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</si>
  <si>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</si>
  <si>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</si>
  <si>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</si>
  <si>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</si>
  <si>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</si>
  <si>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</si>
  <si>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</si>
  <si>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</si>
  <si>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</si>
  <si>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</si>
  <si>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</si>
  <si>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</si>
  <si>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</si>
  <si>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</si>
  <si>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</si>
  <si>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</si>
  <si>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</si>
  <si>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</si>
  <si>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</si>
  <si>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</si>
  <si>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</si>
  <si>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</si>
  <si>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</si>
  <si>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</si>
  <si>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</si>
  <si>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</si>
  <si>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</si>
  <si>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</si>
  <si>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</si>
  <si>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</si>
  <si>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</si>
  <si>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</si>
  <si>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</si>
  <si>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</si>
  <si>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</si>
  <si>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</si>
  <si>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</si>
  <si>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</si>
  <si>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</si>
  <si>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</si>
  <si>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</si>
  <si>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</si>
  <si>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</si>
  <si>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</si>
  <si>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</si>
  <si>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</si>
  <si>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</si>
  <si>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</si>
  <si>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</si>
  <si>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</si>
  <si>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</si>
  <si>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</si>
  <si>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</si>
  <si>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</si>
  <si>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</si>
  <si>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</si>
  <si>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</si>
  <si>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</si>
  <si>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</si>
  <si>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</si>
  <si>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</si>
  <si>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</si>
  <si>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</si>
  <si>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</si>
  <si>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</si>
  <si>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</si>
  <si>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</si>
  <si>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</si>
  <si>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</si>
  <si>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</si>
  <si>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</si>
  <si>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</si>
  <si>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</si>
  <si>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</si>
  <si>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</si>
  <si>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</si>
  <si>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</si>
  <si>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</si>
  <si>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</si>
  <si>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</si>
  <si>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</si>
  <si>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</si>
  <si>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</si>
  <si>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</si>
  <si>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</si>
  <si>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</si>
  <si>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</si>
  <si>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</si>
  <si>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</si>
  <si>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</si>
  <si>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</si>
  <si>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</si>
  <si>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</si>
  <si>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</si>
  <si>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</si>
  <si>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</si>
  <si>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</si>
  <si>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</si>
  <si>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</si>
  <si>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</si>
  <si>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</si>
  <si>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</si>
  <si>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</si>
  <si>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</si>
  <si>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</si>
  <si>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</si>
  <si>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</si>
  <si>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</si>
  <si>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</si>
  <si>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</si>
  <si>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</si>
  <si>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</si>
  <si>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</si>
  <si>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</si>
  <si>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</si>
  <si>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</si>
  <si>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</si>
  <si>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</si>
  <si>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</si>
  <si>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</si>
  <si>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</si>
  <si>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</si>
  <si>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</si>
  <si>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</si>
  <si>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</si>
  <si>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</si>
  <si>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</si>
  <si>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</si>
  <si>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</si>
  <si>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</si>
  <si>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</si>
  <si>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</si>
  <si>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</si>
  <si>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</si>
  <si>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</si>
  <si>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</si>
  <si>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</si>
  <si>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</si>
  <si>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</si>
  <si>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</si>
  <si>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</si>
  <si>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</si>
  <si>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</si>
  <si>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</si>
  <si>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</si>
  <si>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</si>
  <si>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</si>
  <si>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</si>
  <si>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</si>
  <si>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</si>
  <si>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</si>
  <si>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</si>
  <si>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</si>
  <si>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</si>
  <si>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</si>
  <si>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</si>
  <si>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</si>
  <si>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</si>
  <si>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</si>
  <si>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</si>
  <si>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</si>
  <si>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</si>
  <si>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</si>
  <si>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</si>
  <si>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</si>
  <si>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</si>
  <si>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</si>
  <si>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</si>
  <si>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</si>
  <si>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</si>
  <si>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</si>
  <si>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</si>
  <si>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</si>
  <si>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</si>
  <si>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</si>
  <si>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</si>
  <si>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</si>
  <si>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</si>
  <si>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</si>
  <si>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</si>
  <si>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</si>
  <si>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</si>
  <si>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</si>
  <si>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</si>
  <si>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</si>
  <si>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</si>
  <si>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</si>
  <si>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</si>
  <si>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</si>
  <si>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</si>
  <si>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</si>
  <si>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</si>
  <si>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</si>
  <si>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</si>
  <si>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</si>
  <si>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</si>
  <si>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</si>
  <si>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</si>
  <si>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</si>
  <si>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</si>
  <si>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</si>
  <si>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</si>
  <si>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</si>
  <si>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</si>
  <si>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</si>
  <si>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</si>
  <si>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</si>
  <si>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</si>
  <si>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</si>
  <si>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</si>
  <si>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</si>
  <si>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</si>
  <si>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</si>
  <si>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</si>
  <si>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</si>
  <si>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</si>
  <si>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</si>
  <si>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</si>
  <si>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</si>
  <si>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</si>
  <si>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</si>
  <si>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</si>
  <si>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</si>
  <si>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</si>
  <si>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</si>
  <si>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</si>
  <si>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</si>
  <si>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</si>
  <si>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</si>
  <si>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</si>
  <si>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</si>
  <si>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</si>
  <si>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</si>
  <si>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</si>
  <si>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</si>
  <si>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</si>
  <si>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</si>
  <si>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</si>
  <si>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</si>
  <si>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</si>
  <si>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</si>
  <si>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</si>
  <si>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</si>
  <si>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</si>
  <si>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</si>
  <si>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</si>
  <si>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</si>
  <si>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</si>
  <si>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</si>
  <si>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</si>
  <si>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</si>
  <si>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</si>
  <si>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</si>
  <si>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</si>
  <si>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</si>
  <si>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</si>
  <si>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</si>
  <si>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</si>
  <si>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</si>
  <si>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</si>
  <si>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</si>
  <si>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</si>
  <si>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</si>
  <si>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</si>
  <si>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</si>
  <si>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</si>
  <si>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</si>
  <si>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</si>
  <si>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</si>
  <si>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</si>
  <si>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</si>
  <si>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</si>
  <si>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</si>
  <si>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</si>
  <si>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</si>
  <si>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</si>
  <si>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</si>
  <si>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</si>
  <si>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</si>
  <si>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</si>
  <si>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</si>
  <si>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</si>
  <si>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</si>
  <si>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</si>
  <si>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</si>
  <si>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</si>
  <si>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</si>
  <si>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</si>
  <si>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</si>
  <si>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</si>
  <si>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</si>
  <si>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</si>
  <si>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</si>
  <si>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</si>
  <si>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</si>
  <si>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</si>
  <si>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</si>
  <si>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</si>
  <si>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</si>
  <si>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</si>
  <si>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</si>
  <si>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</si>
  <si>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</si>
  <si>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</si>
  <si>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</si>
  <si>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</si>
  <si>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</si>
  <si>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</si>
  <si>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</si>
  <si>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</si>
  <si>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</si>
  <si>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</si>
  <si>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</si>
  <si>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</si>
  <si>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</si>
  <si>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</si>
  <si>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</si>
  <si>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</si>
  <si>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</si>
  <si>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</si>
  <si>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</si>
  <si>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</si>
  <si>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</si>
  <si>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</si>
  <si>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</si>
  <si>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</si>
  <si>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</si>
  <si>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</si>
  <si>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</si>
  <si>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</si>
  <si>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</si>
  <si>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</si>
  <si>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</si>
  <si>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</si>
  <si>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</si>
  <si>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</si>
  <si>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</si>
  <si>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</si>
  <si>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</si>
  <si>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</si>
  <si>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</si>
  <si>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</si>
  <si>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</si>
  <si>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</si>
  <si>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</si>
  <si>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</si>
  <si>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</si>
  <si>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</si>
  <si>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</si>
  <si>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</si>
  <si>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</si>
  <si>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</si>
  <si>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</si>
  <si>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</si>
  <si>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</si>
  <si>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</si>
  <si>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</si>
  <si>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</si>
  <si>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</si>
  <si>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</si>
  <si>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</si>
  <si>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</si>
  <si>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</si>
  <si>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</si>
  <si>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</si>
  <si>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</si>
  <si>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</si>
  <si>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</si>
  <si>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</si>
  <si>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</si>
  <si>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</si>
  <si>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</si>
  <si>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</si>
  <si>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</si>
  <si>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</si>
  <si>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</si>
  <si>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</si>
  <si>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</si>
  <si>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</si>
  <si>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</si>
  <si>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</si>
  <si>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</si>
  <si>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</si>
  <si>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</si>
  <si>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</si>
  <si>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</si>
  <si>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</si>
  <si>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</si>
  <si>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</si>
  <si>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</si>
  <si>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</si>
  <si>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</si>
  <si>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</si>
  <si>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</si>
  <si>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</si>
  <si>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</si>
  <si>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</si>
  <si>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</si>
  <si>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</si>
  <si>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</si>
  <si>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</si>
  <si>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</si>
  <si>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</si>
  <si>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</si>
  <si>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</si>
  <si>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</si>
  <si>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</si>
  <si>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</si>
  <si>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</si>
  <si>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</si>
  <si>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</si>
  <si>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</si>
  <si>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</si>
  <si>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</si>
  <si>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</si>
  <si>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</si>
  <si>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</si>
  <si>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</si>
  <si>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</si>
  <si>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</si>
  <si>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</si>
  <si>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</si>
  <si>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</si>
  <si>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</si>
  <si>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</si>
  <si>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</si>
  <si>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</si>
  <si>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</si>
  <si>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</si>
  <si>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</si>
  <si>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</si>
  <si>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</si>
  <si>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</si>
  <si>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</si>
  <si>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</si>
  <si>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</si>
  <si>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</si>
  <si>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</si>
  <si>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</si>
  <si>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</si>
  <si>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</si>
  <si>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</si>
  <si>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</si>
  <si>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</si>
  <si>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</si>
  <si>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</si>
  <si>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</si>
  <si>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</si>
  <si>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</si>
  <si>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</si>
  <si>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</si>
  <si>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</si>
  <si>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</si>
  <si>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</si>
  <si>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</si>
  <si>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</si>
  <si>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</si>
  <si>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</si>
  <si>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</si>
  <si>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</si>
  <si>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</si>
  <si>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</si>
  <si>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</si>
  <si>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</si>
  <si>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</si>
  <si>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</si>
  <si>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</si>
  <si>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</si>
  <si>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</si>
  <si>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</si>
  <si>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</si>
  <si>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</si>
  <si>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</si>
  <si>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</si>
  <si>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</si>
  <si>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</si>
  <si>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</si>
  <si>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</si>
  <si>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</si>
  <si>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</si>
  <si>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</si>
  <si>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</si>
  <si>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</si>
  <si>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</si>
  <si>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</si>
  <si>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</si>
  <si>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</si>
  <si>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</si>
  <si>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</si>
  <si>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</si>
  <si>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</si>
  <si>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</si>
  <si>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</si>
  <si>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</si>
  <si>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</si>
  <si>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</si>
  <si>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</si>
  <si>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</si>
  <si>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</si>
  <si>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</si>
  <si>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</si>
  <si>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</si>
  <si>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</si>
  <si>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</si>
  <si>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</si>
  <si>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</si>
  <si>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</si>
  <si>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</si>
  <si>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</si>
  <si>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</si>
  <si>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</si>
  <si>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</si>
  <si>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</si>
  <si>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</si>
  <si>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</si>
  <si>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</si>
  <si>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</si>
  <si>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</si>
  <si>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</si>
  <si>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</si>
  <si>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</si>
  <si>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</si>
  <si>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</si>
  <si>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</si>
  <si>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</si>
  <si>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</si>
  <si>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</si>
  <si>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</si>
  <si>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</si>
  <si>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</si>
  <si>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</si>
  <si>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</si>
  <si>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</si>
  <si>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</si>
  <si>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</si>
  <si>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</si>
  <si>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</si>
  <si>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</si>
  <si>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</si>
  <si>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</si>
  <si>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</si>
  <si>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</si>
  <si>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</si>
  <si>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</si>
  <si>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</si>
  <si>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</si>
  <si>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</si>
  <si>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</si>
  <si>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</si>
  <si>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</si>
  <si>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</si>
  <si>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</si>
  <si>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</si>
  <si>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</si>
  <si>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</si>
  <si>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</si>
  <si>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</si>
  <si>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</si>
  <si>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</si>
  <si>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</si>
  <si>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</si>
  <si>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</si>
  <si>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</si>
  <si>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</si>
  <si>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</si>
  <si>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</si>
  <si>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</si>
  <si>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</si>
  <si>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</si>
  <si>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</si>
  <si>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</si>
  <si>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</si>
  <si>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</si>
  <si>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</si>
  <si>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</si>
  <si>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</si>
  <si>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</si>
  <si>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</si>
  <si>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</si>
  <si>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</si>
  <si>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</si>
  <si>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</si>
  <si>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</si>
  <si>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</si>
  <si>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</si>
  <si>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</si>
  <si>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</si>
  <si>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</si>
  <si>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</si>
  <si>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</si>
  <si>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</si>
  <si>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</si>
  <si>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</si>
  <si>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</si>
  <si>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</si>
  <si>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</si>
  <si>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</si>
  <si>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</si>
  <si>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</si>
  <si>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</si>
  <si>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</si>
  <si>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</si>
  <si>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</si>
  <si>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</si>
  <si>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</si>
  <si>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</si>
  <si>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</si>
  <si>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</si>
  <si>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</si>
  <si>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</si>
  <si>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</si>
  <si>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</si>
  <si>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</si>
  <si>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</si>
  <si>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</si>
  <si>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</si>
  <si>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</si>
  <si>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</si>
  <si>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</si>
  <si>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</si>
  <si>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</si>
  <si>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</si>
  <si>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</si>
  <si>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</si>
  <si>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</si>
  <si>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</si>
  <si>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</si>
  <si>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</si>
  <si>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</si>
  <si>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</si>
  <si>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</si>
  <si>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</si>
  <si>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</si>
  <si>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</si>
  <si>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</si>
  <si>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</si>
  <si>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</si>
  <si>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</si>
  <si>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</si>
  <si>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</si>
  <si>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</si>
  <si>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</si>
  <si>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</si>
  <si>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</si>
  <si>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</si>
  <si>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</si>
  <si>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</si>
  <si>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</si>
  <si>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</si>
  <si>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</si>
  <si>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</si>
  <si>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</si>
  <si>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</si>
  <si>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</si>
  <si>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</si>
  <si>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</si>
  <si>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</si>
  <si>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</si>
  <si>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</si>
  <si>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</si>
  <si>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</si>
  <si>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</si>
  <si>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</si>
  <si>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</si>
  <si>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</si>
  <si>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</si>
  <si>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</si>
  <si>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</si>
  <si>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</si>
  <si>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</si>
  <si>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</si>
  <si>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</si>
  <si>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</si>
  <si>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</si>
  <si>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</si>
  <si>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</si>
  <si>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</si>
  <si>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</si>
  <si>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</si>
  <si>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</si>
  <si>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</si>
  <si>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</si>
  <si>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</si>
  <si>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</si>
  <si>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</si>
  <si>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</si>
  <si>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</si>
  <si>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</si>
  <si>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</si>
  <si>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</si>
  <si>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</si>
  <si>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</si>
  <si>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</si>
  <si>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</si>
  <si>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</si>
  <si>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</si>
  <si>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</si>
  <si>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</si>
  <si>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</si>
  <si>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</si>
  <si>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</si>
  <si>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</si>
  <si>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</si>
  <si>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</si>
  <si>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</si>
  <si>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</si>
  <si>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</si>
  <si>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</si>
  <si>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</si>
  <si>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</si>
  <si>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</si>
  <si>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</si>
  <si>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</si>
  <si>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</si>
  <si>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</si>
  <si>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</si>
  <si>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</si>
  <si>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</si>
  <si>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</si>
  <si>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</si>
  <si>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</si>
  <si>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</si>
  <si>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</si>
  <si>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</si>
  <si>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</si>
  <si>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</si>
  <si>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</si>
  <si>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</si>
  <si>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</si>
  <si>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</si>
  <si>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</si>
  <si>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</si>
  <si>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</si>
  <si>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</si>
  <si>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</si>
  <si>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</si>
  <si>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</si>
  <si>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</si>
  <si>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</si>
  <si>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</si>
  <si>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</si>
  <si>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</si>
  <si>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</si>
  <si>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</si>
  <si>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</si>
  <si>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</si>
  <si>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</si>
  <si>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</si>
  <si>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</si>
  <si>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</si>
  <si>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</si>
  <si>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</si>
  <si>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</si>
  <si>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</si>
  <si>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</si>
  <si>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</si>
  <si>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</si>
  <si>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</si>
  <si>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</si>
  <si>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</si>
  <si>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</si>
  <si>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</si>
  <si>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</si>
  <si>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</si>
  <si>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</si>
  <si>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</si>
  <si>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</si>
  <si>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</si>
  <si>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</si>
  <si>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</si>
  <si>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</si>
  <si>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</si>
  <si>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</si>
  <si>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</si>
  <si>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</si>
  <si>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</si>
  <si>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</si>
  <si>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</si>
  <si>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</si>
  <si>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</si>
  <si>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</si>
  <si>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</si>
  <si>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</si>
  <si>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</si>
  <si>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</si>
  <si>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</si>
  <si>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</si>
  <si>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</si>
  <si>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</si>
  <si>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</si>
  <si>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</si>
  <si>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</si>
  <si>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</si>
  <si>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</si>
  <si>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</si>
  <si>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</si>
  <si>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</si>
  <si>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</si>
  <si>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</si>
  <si>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</si>
  <si>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</si>
  <si>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</si>
  <si>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</si>
  <si>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</si>
  <si>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</si>
  <si>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</si>
  <si>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</si>
  <si>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</si>
  <si>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</si>
  <si>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</si>
  <si>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</si>
  <si>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</si>
  <si>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</si>
  <si>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</si>
  <si>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</si>
  <si>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</si>
  <si>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</si>
  <si>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</si>
  <si>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</si>
  <si>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</si>
  <si>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</si>
  <si>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</si>
  <si>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</si>
  <si>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</si>
  <si>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</si>
  <si>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</si>
  <si>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</si>
  <si>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</si>
  <si>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</si>
  <si>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</si>
  <si>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</si>
  <si>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</si>
  <si>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</si>
  <si>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</si>
  <si>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</si>
  <si>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</si>
  <si>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</si>
  <si>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</si>
  <si>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</si>
  <si>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</si>
  <si>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</si>
  <si>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</si>
  <si>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</si>
  <si>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</si>
  <si>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</si>
  <si>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</si>
  <si>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</si>
  <si>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</si>
  <si>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</si>
  <si>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</si>
  <si>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</si>
  <si>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</si>
  <si>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</si>
  <si>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</si>
  <si>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</si>
  <si>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</si>
  <si>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</si>
  <si>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</si>
  <si>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</si>
  <si>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</si>
  <si>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</si>
  <si>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</si>
  <si>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</si>
  <si>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</si>
  <si>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</si>
  <si>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</si>
  <si>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</si>
  <si>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</si>
  <si>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</si>
  <si>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</si>
  <si>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</si>
  <si>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</si>
  <si>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</si>
  <si>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</si>
  <si>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</si>
  <si>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</si>
  <si>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</si>
  <si>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</si>
  <si>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</si>
  <si>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</si>
  <si>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</si>
  <si>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</si>
  <si>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</si>
  <si>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</si>
  <si>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</si>
  <si>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</si>
  <si>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</si>
  <si>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</si>
  <si>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</si>
  <si>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</si>
  <si>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</si>
  <si>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</si>
  <si>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</si>
  <si>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</si>
  <si>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</si>
  <si>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</si>
  <si>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</si>
  <si>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</si>
  <si>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</si>
  <si>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</si>
  <si>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</si>
  <si>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</si>
  <si>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</si>
  <si>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</si>
  <si>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</si>
  <si>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</si>
  <si>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</si>
  <si>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</si>
  <si>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</si>
  <si>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</si>
  <si>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</si>
  <si>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</si>
  <si>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</si>
  <si>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</si>
  <si>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</si>
  <si>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</si>
  <si>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</si>
  <si>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</si>
  <si>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</si>
  <si>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</si>
  <si>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</si>
  <si>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</si>
  <si>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</si>
  <si>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</si>
  <si>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</si>
  <si>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</si>
  <si>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</si>
  <si>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</si>
  <si>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</si>
  <si>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</si>
  <si>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</si>
  <si>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</si>
  <si>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</si>
  <si>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</si>
  <si>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</si>
  <si>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</si>
  <si>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</si>
  <si>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</si>
  <si>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</si>
  <si>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</si>
  <si>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</si>
  <si>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</si>
  <si>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</si>
  <si>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</si>
  <si>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</si>
  <si>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</si>
  <si>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</si>
  <si>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</si>
  <si>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</si>
  <si>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</si>
  <si>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</si>
  <si>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</si>
  <si>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</si>
  <si>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</si>
  <si>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</si>
  <si>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</si>
  <si>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</si>
  <si>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</si>
  <si>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</si>
  <si>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</si>
  <si>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</si>
  <si>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</si>
  <si>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</si>
  <si>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</si>
  <si>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</si>
  <si>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</si>
  <si>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</si>
  <si>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</si>
  <si>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</si>
  <si>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</si>
  <si>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</si>
  <si>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</si>
  <si>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</si>
  <si>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</si>
  <si>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</si>
  <si>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</si>
  <si>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</si>
  <si>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</si>
  <si>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</si>
  <si>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</si>
  <si>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</si>
  <si>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</si>
  <si>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</si>
  <si>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</si>
  <si>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</si>
  <si>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</si>
  <si>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</si>
  <si>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</si>
  <si>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</si>
  <si>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</si>
  <si>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</si>
  <si>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</si>
  <si>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</si>
  <si>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</si>
  <si>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</si>
  <si>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</si>
  <si>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</si>
  <si>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</si>
  <si>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</si>
  <si>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</si>
  <si>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</si>
  <si>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</si>
  <si>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</si>
  <si>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</si>
  <si>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</si>
  <si>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</si>
  <si>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</si>
  <si>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</si>
  <si>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</si>
  <si>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</si>
  <si>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</si>
  <si>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</si>
  <si>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</si>
  <si>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</si>
  <si>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</si>
  <si>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</si>
  <si>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</si>
  <si>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</si>
  <si>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</si>
  <si>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</si>
  <si>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</si>
  <si>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</si>
  <si>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</si>
  <si>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</si>
  <si>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</si>
  <si>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</si>
  <si>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</si>
  <si>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</si>
  <si>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</si>
  <si>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</si>
  <si>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</si>
  <si>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</si>
  <si>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</si>
  <si>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</si>
  <si>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</si>
  <si>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</si>
  <si>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</si>
  <si>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</si>
  <si>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</si>
  <si>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</si>
  <si>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</si>
  <si>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</si>
  <si>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</si>
  <si>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</si>
  <si>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</si>
  <si>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</si>
  <si>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</si>
  <si>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</si>
  <si>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</si>
  <si>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</si>
  <si>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</si>
  <si>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</si>
  <si>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</si>
  <si>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</si>
  <si>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</si>
  <si>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</si>
  <si>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</si>
  <si>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</si>
  <si>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</si>
  <si>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</si>
  <si>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</si>
  <si>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</si>
  <si>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</si>
  <si>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</si>
  <si>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</si>
  <si>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</si>
  <si>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</si>
  <si>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</si>
  <si>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</si>
  <si>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</si>
  <si>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</si>
  <si>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</si>
  <si>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</si>
  <si>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</si>
  <si>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</si>
  <si>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</si>
  <si>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</si>
  <si>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</si>
  <si>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</si>
  <si>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</si>
  <si>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</si>
  <si>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</si>
  <si>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</si>
  <si>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</si>
  <si>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</si>
  <si>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</si>
  <si>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</si>
  <si>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</si>
  <si>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</si>
  <si>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</si>
  <si>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</si>
  <si>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</si>
  <si>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</si>
  <si>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</si>
  <si>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</si>
  <si>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</si>
  <si>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</si>
  <si>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</si>
  <si>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</si>
  <si>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</si>
  <si>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</si>
  <si>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</si>
  <si>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</si>
  <si>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</si>
  <si>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</si>
  <si>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</si>
  <si>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</si>
  <si>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</si>
  <si>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</si>
  <si>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</si>
  <si>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</si>
  <si>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</si>
  <si>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</si>
  <si>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</si>
  <si>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</si>
  <si>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</si>
  <si>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</si>
  <si>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</si>
  <si>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</si>
  <si>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</si>
  <si>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</si>
  <si>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</si>
  <si>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</si>
  <si>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</si>
  <si>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</si>
  <si>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</si>
  <si>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</si>
  <si>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</si>
  <si>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</si>
  <si>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</si>
  <si>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</si>
  <si>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</si>
  <si>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</si>
  <si>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</si>
  <si>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</si>
  <si>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</si>
  <si>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</si>
  <si>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</si>
  <si>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</si>
  <si>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</si>
  <si>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</si>
  <si>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</si>
  <si>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</si>
  <si>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</si>
  <si>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</si>
  <si>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</si>
  <si>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</si>
  <si>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</si>
  <si>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</si>
  <si>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</si>
  <si>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</si>
  <si>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</si>
  <si>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</si>
  <si>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</si>
  <si>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</si>
  <si>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</si>
  <si>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</si>
  <si>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</si>
  <si>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</si>
  <si>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</si>
  <si>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</si>
  <si>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</si>
  <si>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</si>
  <si>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</si>
  <si>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</si>
  <si>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</si>
  <si>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</si>
  <si>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</si>
  <si>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</si>
  <si>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</si>
  <si>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</si>
  <si>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</si>
  <si>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</si>
  <si>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</si>
  <si>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</si>
  <si>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</si>
  <si>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</si>
  <si>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</si>
  <si>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</si>
  <si>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</si>
  <si>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</si>
  <si>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</si>
  <si>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</si>
  <si>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</si>
  <si>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</si>
  <si>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</si>
  <si>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</si>
  <si>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</si>
  <si>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</si>
  <si>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</si>
  <si>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</si>
  <si>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</si>
  <si>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</si>
  <si>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</si>
  <si>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</si>
  <si>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</si>
  <si>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</si>
  <si>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</si>
  <si>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</si>
  <si>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</si>
  <si>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</si>
  <si>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</si>
  <si>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</si>
  <si>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</si>
  <si>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</si>
  <si>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</si>
  <si>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</si>
  <si>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</si>
  <si>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</si>
  <si>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</si>
  <si>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</si>
  <si>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</si>
  <si>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</si>
  <si>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</si>
  <si>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</si>
  <si>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</si>
  <si>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</si>
  <si>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</si>
  <si>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</si>
  <si>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</si>
  <si>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</si>
  <si>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</si>
  <si>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</si>
  <si>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</si>
  <si>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</si>
  <si>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</si>
  <si>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</si>
  <si>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</si>
  <si>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</si>
  <si>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</si>
  <si>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</si>
  <si>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</si>
  <si>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</si>
  <si>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</si>
  <si>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</si>
  <si>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</si>
  <si>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</si>
  <si>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</si>
  <si>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</si>
  <si>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</si>
  <si>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</si>
  <si>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</si>
  <si>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</si>
  <si>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</si>
  <si>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</si>
  <si>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</si>
  <si>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</si>
  <si>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</si>
  <si>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</si>
  <si>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</si>
  <si>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</si>
  <si>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</si>
  <si>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</si>
  <si>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</si>
  <si>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</si>
  <si>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</si>
  <si>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</si>
  <si>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</si>
  <si>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</si>
  <si>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</si>
  <si>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</si>
  <si>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</si>
  <si>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</si>
  <si>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</si>
  <si>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</si>
  <si>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</si>
  <si>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</si>
  <si>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</si>
  <si>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</si>
  <si>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</si>
  <si>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</si>
  <si>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</si>
  <si>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</si>
  <si>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</si>
  <si>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</si>
  <si>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</si>
  <si>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</si>
  <si>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</si>
  <si>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</si>
  <si>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</si>
  <si>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</si>
  <si>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</si>
  <si>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</si>
  <si>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</si>
  <si>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</si>
  <si>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</si>
  <si>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</si>
  <si>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</si>
  <si>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</si>
  <si>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</si>
  <si>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</si>
  <si>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</si>
  <si>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</si>
  <si>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</si>
  <si>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</si>
  <si>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</si>
  <si>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</si>
  <si>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</si>
  <si>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</si>
  <si>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</si>
  <si>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</si>
  <si>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</si>
  <si>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</si>
  <si>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</si>
  <si>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</si>
  <si>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</si>
  <si>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</si>
  <si>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</si>
  <si>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</si>
  <si>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</si>
  <si>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</si>
  <si>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</si>
  <si>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</si>
  <si>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</si>
  <si>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</si>
  <si>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</si>
  <si>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</si>
  <si>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</si>
  <si>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</si>
  <si>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</si>
  <si>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</si>
  <si>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</si>
  <si>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</si>
  <si>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</si>
  <si>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</si>
  <si>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</si>
  <si>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</si>
  <si>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</si>
  <si>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</si>
  <si>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</si>
  <si>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</si>
  <si>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</si>
  <si>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</si>
  <si>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</si>
  <si>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</si>
  <si>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</si>
  <si>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</si>
  <si>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</si>
  <si>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</si>
  <si>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</si>
  <si>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</si>
  <si>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</si>
  <si>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</si>
  <si>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</si>
  <si>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</si>
  <si>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</si>
  <si>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</si>
  <si>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</si>
  <si>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</si>
  <si>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</si>
  <si>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</si>
  <si>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</si>
  <si>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</si>
  <si>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</si>
  <si>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</si>
  <si>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</si>
  <si>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</si>
  <si>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</si>
  <si>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</si>
  <si>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</si>
  <si>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</si>
  <si>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</si>
  <si>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</si>
  <si>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</si>
  <si>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</si>
  <si>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</si>
  <si>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</si>
  <si>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</si>
  <si>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</si>
  <si>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</si>
  <si>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</si>
  <si>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</si>
  <si>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</si>
  <si>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</si>
  <si>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</si>
  <si>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</si>
  <si>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</si>
  <si>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</si>
  <si>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</si>
  <si>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</si>
  <si>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</si>
  <si>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</si>
  <si>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</si>
  <si>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</si>
  <si>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</si>
  <si>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</si>
  <si>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</si>
  <si>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</si>
  <si>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</si>
  <si>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</si>
  <si>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</si>
  <si>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</si>
  <si>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</si>
  <si>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</si>
  <si>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</si>
  <si>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</si>
  <si>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</si>
  <si>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</si>
  <si>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</si>
  <si>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</si>
  <si>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</si>
  <si>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</si>
  <si>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</si>
  <si>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</si>
  <si>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</si>
  <si>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</si>
  <si>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</si>
  <si>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</si>
  <si>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</si>
  <si>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</si>
  <si>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</si>
  <si>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</si>
  <si>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</si>
  <si>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</si>
  <si>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</si>
  <si>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</si>
  <si>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</si>
  <si>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</si>
  <si>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</si>
  <si>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</si>
  <si>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</si>
  <si>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</si>
  <si>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</si>
  <si>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</si>
  <si>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</si>
  <si>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</si>
  <si>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</si>
  <si>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</si>
  <si>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</si>
  <si>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</si>
  <si>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</si>
  <si>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</si>
  <si>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</si>
  <si>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</si>
  <si>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</si>
  <si>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</si>
  <si>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</si>
  <si>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</si>
  <si>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</si>
  <si>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</si>
  <si>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</si>
  <si>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</si>
  <si>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</si>
  <si>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</si>
  <si>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</si>
  <si>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</si>
  <si>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</si>
  <si>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</si>
  <si>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</si>
  <si>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</si>
  <si>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</si>
  <si>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</si>
  <si>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</si>
  <si>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</si>
  <si>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</si>
  <si>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</si>
  <si>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</si>
  <si>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</si>
  <si>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</si>
  <si>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</si>
  <si>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</si>
  <si>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</si>
  <si>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</si>
  <si>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</si>
  <si>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</si>
  <si>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</si>
  <si>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</si>
  <si>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</si>
  <si>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</si>
  <si>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</si>
  <si>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</si>
  <si>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</si>
  <si>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</si>
  <si>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</si>
  <si>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</si>
  <si>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</si>
  <si>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</si>
  <si>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</si>
  <si>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</si>
  <si>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</si>
  <si>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</si>
  <si>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</si>
  <si>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</si>
  <si>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</si>
  <si>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</si>
  <si>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</si>
  <si>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</si>
  <si>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</si>
  <si>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</si>
  <si>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</si>
  <si>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</si>
  <si>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</si>
  <si>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</si>
  <si>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</si>
  <si>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</si>
  <si>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</si>
  <si>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</si>
  <si>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</si>
  <si>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</si>
  <si>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</si>
  <si>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</si>
  <si>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</si>
  <si>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</si>
  <si>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</si>
  <si>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</si>
  <si>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</si>
  <si>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</si>
  <si>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</si>
  <si>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</si>
  <si>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</si>
  <si>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</si>
  <si>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</si>
  <si>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</si>
  <si>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</si>
  <si>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</si>
  <si>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</si>
  <si>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</si>
  <si>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</si>
  <si>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</si>
  <si>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</si>
  <si>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</si>
  <si>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</si>
  <si>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</si>
  <si>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</si>
  <si>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</si>
  <si>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</si>
  <si>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</si>
  <si>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</si>
  <si>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</si>
  <si>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</si>
  <si>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</si>
  <si>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</si>
  <si>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</si>
  <si>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</si>
  <si>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</si>
  <si>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</si>
  <si>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</si>
  <si>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</si>
  <si>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</si>
  <si>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</si>
  <si>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</si>
  <si>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</si>
  <si>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</si>
  <si>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</si>
  <si>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</si>
  <si>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</si>
  <si>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</si>
  <si>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</si>
  <si>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</si>
  <si>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</si>
  <si>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</si>
  <si>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</si>
  <si>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</si>
  <si>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</si>
  <si>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</si>
  <si>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</si>
  <si>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</si>
  <si>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</si>
  <si>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</si>
  <si>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</si>
  <si>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</si>
  <si>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</si>
  <si>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</si>
  <si>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</si>
  <si>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</si>
  <si>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</si>
  <si>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</si>
  <si>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</si>
  <si>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</si>
  <si>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</si>
  <si>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</si>
  <si>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</si>
  <si>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</si>
  <si>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</si>
  <si>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</si>
  <si>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</si>
  <si>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</si>
  <si>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</si>
  <si>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</si>
  <si>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</si>
  <si>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</si>
  <si>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</si>
  <si>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</si>
  <si>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</si>
  <si>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</si>
  <si>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</si>
  <si>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</si>
  <si>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</si>
  <si>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</si>
  <si>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</si>
  <si>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</si>
  <si>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</si>
  <si>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</si>
  <si>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</si>
  <si>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</si>
  <si>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</si>
  <si>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</si>
  <si>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</si>
  <si>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</si>
  <si>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</si>
  <si>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</si>
  <si>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</si>
  <si>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</si>
  <si>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</si>
  <si>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</si>
  <si>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</si>
  <si>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</si>
  <si>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</si>
  <si>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</si>
  <si>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</si>
  <si>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</si>
  <si>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</si>
  <si>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</si>
  <si>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</si>
  <si>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</si>
  <si>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</si>
  <si>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</si>
  <si>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</si>
  <si>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</si>
  <si>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</si>
  <si>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</si>
  <si>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</si>
  <si>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</si>
  <si>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</si>
  <si>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</si>
  <si>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</si>
  <si>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</si>
  <si>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</si>
  <si>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</si>
  <si>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</si>
  <si>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</si>
  <si>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</si>
  <si>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</si>
  <si>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</si>
  <si>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</si>
  <si>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</si>
  <si>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</si>
  <si>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</si>
  <si>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</si>
  <si>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</si>
  <si>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</si>
  <si>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</si>
  <si>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</si>
  <si>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</si>
  <si>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</si>
  <si>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</si>
  <si>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</si>
  <si>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</si>
  <si>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</si>
  <si>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</si>
  <si>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</si>
  <si>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</si>
  <si>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</si>
  <si>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</si>
  <si>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</si>
  <si>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</si>
  <si>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</si>
  <si>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</si>
  <si>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</si>
  <si>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</si>
  <si>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</si>
  <si>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</si>
  <si>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</si>
  <si>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</si>
  <si>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</si>
  <si>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</si>
  <si>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</si>
  <si>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</si>
  <si>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</si>
  <si>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</si>
  <si>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</si>
  <si>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</si>
  <si>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</si>
  <si>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</si>
  <si>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</si>
  <si>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</si>
  <si>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</si>
  <si>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</si>
  <si>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</si>
  <si>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</si>
  <si>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</si>
  <si>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</si>
  <si>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</si>
  <si>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</si>
  <si>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</si>
  <si>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</si>
  <si>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</si>
  <si>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</si>
  <si>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</si>
  <si>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</si>
  <si>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</si>
  <si>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</si>
  <si>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</si>
  <si>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</si>
  <si>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</si>
  <si>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</si>
  <si>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</si>
  <si>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</si>
  <si>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</si>
  <si>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</si>
  <si>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</si>
  <si>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</si>
  <si>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</si>
  <si>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</si>
  <si>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</si>
  <si>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</si>
  <si>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</si>
  <si>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</si>
  <si>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</si>
  <si>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</si>
  <si>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</si>
  <si>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</si>
  <si>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</si>
  <si>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</si>
  <si>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</si>
  <si>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</si>
  <si>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</si>
  <si>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</si>
  <si>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</si>
  <si>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</si>
  <si>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</si>
  <si>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</si>
  <si>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</si>
  <si>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</si>
  <si>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</si>
  <si>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</si>
  <si>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</si>
  <si>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</si>
  <si>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</si>
  <si>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</si>
  <si>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</si>
  <si>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</si>
  <si>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</si>
  <si>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</si>
  <si>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</si>
  <si>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</si>
  <si>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</si>
  <si>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</si>
  <si>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</si>
  <si>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</si>
  <si>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</si>
  <si>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</si>
  <si>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</si>
  <si>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</si>
  <si>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</si>
  <si>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</si>
  <si>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</si>
  <si>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</si>
  <si>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</si>
  <si>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</si>
  <si>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</si>
  <si>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</si>
  <si>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</si>
  <si>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</si>
  <si>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</si>
  <si>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</si>
  <si>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</si>
  <si>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</si>
  <si>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</si>
  <si>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</si>
  <si>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</si>
  <si>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</si>
  <si>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</si>
  <si>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</si>
  <si>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</si>
  <si>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</si>
  <si>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</si>
  <si>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</si>
  <si>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</si>
  <si>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</si>
  <si>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</si>
  <si>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</si>
  <si>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</si>
  <si>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</si>
  <si>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</si>
  <si>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</si>
  <si>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</si>
  <si>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</si>
  <si>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</si>
  <si>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</si>
  <si>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</si>
  <si>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</si>
  <si>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</si>
  <si>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</si>
  <si>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</si>
  <si>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</si>
  <si>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</si>
  <si>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</si>
  <si>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</si>
  <si>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</si>
  <si>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</si>
  <si>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</si>
  <si>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</si>
  <si>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</si>
  <si>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</si>
  <si>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</si>
  <si>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</si>
  <si>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</si>
  <si>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</si>
  <si>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</si>
  <si>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</si>
  <si>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</si>
  <si>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</si>
  <si>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</si>
  <si>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</si>
  <si>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</si>
  <si>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</si>
  <si>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</si>
  <si>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</si>
  <si>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</si>
  <si>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</si>
  <si>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</si>
  <si>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</si>
  <si>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</si>
  <si>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</si>
  <si>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</si>
  <si>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</si>
  <si>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</si>
  <si>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</si>
  <si>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</si>
  <si>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</si>
  <si>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</si>
  <si>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</si>
  <si>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</si>
  <si>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</si>
  <si>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</si>
  <si>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</si>
  <si>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</si>
  <si>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</si>
  <si>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</si>
  <si>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</si>
  <si>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</si>
  <si>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</si>
  <si>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</si>
  <si>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</si>
  <si>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</si>
  <si>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</si>
  <si>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</si>
  <si>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</si>
  <si>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</si>
  <si>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</si>
  <si>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</si>
  <si>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</si>
  <si>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</si>
  <si>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</si>
  <si>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</si>
  <si>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</si>
  <si>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</si>
  <si>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</si>
  <si>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</si>
  <si>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</si>
  <si>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</si>
  <si>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</si>
  <si>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</si>
  <si>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</si>
  <si>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</si>
  <si>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</si>
  <si>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</si>
  <si>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</si>
  <si>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</si>
  <si>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</si>
  <si>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</si>
  <si>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</si>
  <si>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</si>
  <si>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</si>
  <si>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</si>
  <si>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</si>
  <si>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</si>
  <si>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</si>
  <si>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</si>
  <si>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</si>
  <si>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</si>
  <si>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</si>
  <si>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</si>
  <si>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</si>
  <si>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</si>
  <si>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</si>
  <si>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</si>
  <si>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</si>
  <si>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</si>
  <si>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</si>
  <si>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</si>
  <si>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</si>
  <si>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</si>
  <si>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</si>
  <si>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</si>
  <si>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</si>
  <si>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</si>
  <si>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</si>
  <si>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</si>
  <si>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</si>
  <si>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</si>
  <si>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</si>
  <si>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</si>
  <si>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</si>
  <si>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</si>
  <si>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</si>
  <si>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</si>
  <si>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</si>
  <si>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</si>
  <si>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</si>
  <si>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</si>
  <si>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</si>
  <si>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</si>
  <si>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</si>
  <si>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</si>
  <si>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</si>
  <si>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</si>
  <si>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</si>
  <si>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</si>
  <si>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</si>
  <si>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</si>
  <si>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</si>
  <si>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</si>
  <si>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</si>
  <si>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</si>
  <si>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</si>
  <si>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</si>
  <si>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</si>
  <si>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</si>
  <si>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</si>
  <si>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</si>
  <si>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</si>
  <si>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</si>
  <si>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</si>
  <si>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</si>
  <si>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</si>
  <si>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</si>
  <si>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</si>
  <si>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</si>
  <si>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</si>
  <si>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</si>
  <si>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</si>
  <si>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</si>
  <si>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</si>
  <si>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</si>
  <si>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</si>
  <si>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</si>
  <si>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</si>
  <si>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</si>
  <si>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</si>
  <si>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</si>
  <si>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</si>
  <si>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</si>
  <si>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</si>
  <si>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</si>
  <si>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</si>
  <si>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</si>
  <si>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</si>
  <si>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</si>
  <si>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</si>
  <si>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</si>
  <si>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</si>
  <si>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</si>
  <si>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</si>
  <si>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</si>
  <si>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</si>
  <si>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</si>
  <si>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</si>
  <si>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</si>
  <si>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</si>
  <si>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</si>
  <si>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</si>
  <si>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</si>
  <si>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</si>
  <si>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</si>
  <si>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</si>
  <si>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</si>
  <si>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</si>
  <si>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</si>
  <si>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</si>
  <si>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</si>
  <si>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</si>
  <si>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</si>
  <si>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</si>
  <si>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</si>
  <si>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</si>
  <si>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</si>
  <si>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</si>
  <si>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</si>
  <si>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</si>
  <si>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</si>
  <si>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</si>
  <si>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</si>
  <si>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</si>
  <si>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</si>
  <si>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</si>
  <si>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</si>
  <si>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</si>
  <si>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</si>
  <si>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</si>
  <si>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</si>
  <si>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</si>
  <si>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</si>
  <si>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</si>
  <si>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</si>
  <si>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</si>
  <si>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</si>
  <si>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</si>
  <si>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</si>
  <si>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</si>
  <si>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</si>
  <si>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</si>
  <si>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</si>
  <si>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</si>
  <si>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</si>
  <si>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</si>
  <si>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</si>
  <si>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</si>
  <si>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</si>
  <si>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</si>
  <si>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</si>
  <si>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</si>
  <si>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</si>
  <si>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</si>
  <si>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</si>
  <si>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</si>
  <si>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</si>
  <si>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</si>
  <si>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</si>
  <si>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</si>
  <si>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</si>
  <si>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</si>
  <si>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</si>
  <si>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</si>
  <si>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</si>
  <si>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</si>
  <si>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</si>
  <si>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</si>
  <si>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</si>
  <si>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</si>
  <si>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</si>
  <si>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</si>
  <si>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</si>
  <si>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</si>
  <si>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</si>
  <si>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</si>
  <si>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</si>
  <si>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</si>
  <si>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</si>
  <si>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</si>
  <si>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</si>
  <si>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</si>
  <si>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</si>
  <si>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</si>
  <si>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</si>
  <si>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</si>
  <si>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</si>
  <si>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</si>
  <si>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</si>
  <si>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</si>
  <si>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</si>
  <si>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</si>
  <si>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</si>
  <si>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</si>
  <si>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</si>
  <si>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</si>
  <si>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</si>
  <si>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</si>
  <si>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</si>
  <si>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</si>
  <si>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</si>
  <si>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</si>
  <si>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</si>
  <si>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</si>
  <si>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</si>
  <si>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</si>
  <si>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</si>
  <si>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</si>
  <si>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</si>
  <si>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</si>
  <si>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</si>
  <si>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</si>
  <si>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</si>
  <si>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</si>
  <si>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</si>
  <si>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</si>
  <si>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</si>
  <si>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</si>
  <si>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</si>
  <si>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</si>
  <si>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</si>
  <si>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</si>
  <si>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</si>
  <si>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</si>
  <si>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</si>
  <si>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</si>
  <si>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</si>
  <si>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</si>
  <si>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</si>
  <si>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</si>
  <si>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</si>
  <si>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</si>
  <si>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</si>
  <si>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</si>
  <si>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</si>
  <si>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</si>
  <si>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</si>
  <si>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</si>
  <si>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</si>
  <si>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</si>
  <si>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</si>
  <si>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</si>
  <si>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</si>
  <si>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</si>
  <si>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</si>
  <si>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</si>
  <si>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</si>
  <si>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</si>
  <si>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</si>
  <si>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</si>
  <si>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</si>
  <si>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</si>
  <si>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</si>
  <si>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</si>
  <si>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</si>
  <si>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</si>
  <si>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</si>
  <si>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</si>
  <si>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</si>
  <si>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</si>
  <si>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</si>
  <si>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</si>
  <si>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</si>
  <si>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</si>
  <si>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</si>
  <si>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</si>
  <si>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</si>
  <si>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</si>
  <si>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</si>
  <si>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</si>
  <si>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</si>
  <si>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</si>
  <si>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</si>
  <si>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</si>
  <si>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</si>
  <si>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</si>
  <si>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</si>
  <si>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</si>
  <si>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</si>
  <si>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</si>
  <si>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</si>
  <si>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</si>
  <si>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</si>
  <si>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</si>
  <si>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</si>
  <si>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</si>
  <si>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</si>
  <si>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</si>
  <si>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</si>
  <si>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</si>
  <si>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</si>
  <si>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</si>
  <si>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</si>
  <si>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</si>
  <si>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</si>
  <si>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</si>
  <si>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</si>
  <si>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</si>
  <si>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</si>
  <si>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</si>
  <si>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</si>
  <si>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</si>
  <si>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</si>
  <si>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</si>
  <si>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</si>
  <si>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</si>
  <si>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</si>
  <si>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</si>
  <si>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</si>
  <si>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</si>
  <si>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</si>
  <si>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</si>
  <si>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</si>
  <si>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</si>
  <si>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</si>
  <si>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</si>
  <si>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</si>
  <si>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</si>
  <si>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</si>
  <si>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</si>
  <si>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</si>
  <si>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</si>
  <si>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</si>
  <si>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</si>
  <si>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</si>
  <si>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</si>
  <si>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</si>
  <si>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</si>
  <si>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</si>
  <si>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</si>
  <si>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</si>
  <si>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</si>
  <si>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</si>
  <si>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</si>
  <si>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</si>
  <si>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</si>
  <si>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</si>
  <si>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</si>
  <si>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</si>
  <si>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</si>
  <si>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</si>
  <si>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</si>
  <si>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</si>
  <si>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</si>
  <si>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</si>
  <si>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</si>
  <si>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</si>
  <si>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</si>
  <si>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</si>
  <si>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</si>
  <si>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</si>
  <si>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</si>
  <si>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</si>
  <si>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</si>
  <si>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</si>
  <si>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</si>
  <si>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</si>
  <si>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</si>
  <si>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</si>
  <si>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</si>
  <si>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</si>
  <si>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</si>
  <si>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</si>
  <si>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</si>
  <si>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</si>
  <si>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</si>
  <si>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</si>
  <si>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</si>
  <si>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</si>
  <si>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</si>
  <si>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</si>
  <si>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</si>
  <si>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</si>
  <si>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</si>
  <si>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</si>
  <si>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</si>
  <si>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</si>
  <si>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</si>
  <si>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</si>
  <si>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</si>
  <si>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</si>
  <si>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</si>
  <si>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</si>
  <si>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</si>
  <si>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</si>
  <si>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</si>
  <si>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</si>
  <si>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</si>
  <si>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</si>
  <si>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</si>
  <si>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</si>
  <si>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</si>
  <si>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</si>
  <si>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</si>
  <si>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</si>
  <si>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</si>
  <si>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</si>
  <si>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</si>
  <si>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</si>
  <si>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</si>
  <si>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</si>
  <si>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</si>
  <si>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</si>
  <si>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</si>
  <si>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</si>
  <si>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</si>
  <si>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</si>
  <si>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</si>
  <si>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</si>
  <si>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</si>
  <si>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</si>
  <si>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</si>
  <si>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</si>
  <si>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</si>
  <si>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</si>
  <si>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</si>
  <si>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</si>
  <si>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</si>
  <si>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</si>
  <si>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</si>
  <si>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</si>
  <si>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</si>
  <si>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</si>
  <si>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</si>
  <si>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</si>
  <si>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</si>
  <si>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</si>
  <si>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</si>
  <si>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</si>
  <si>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</si>
  <si>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</si>
  <si>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</si>
  <si>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</si>
  <si>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</si>
  <si>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</si>
  <si>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</si>
  <si>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</si>
  <si>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</si>
  <si>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</si>
  <si>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</si>
  <si>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</si>
  <si>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</si>
  <si>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</si>
  <si>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</si>
  <si>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</si>
  <si>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</si>
  <si>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</si>
  <si>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</si>
  <si>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</si>
  <si>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</si>
  <si>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</si>
  <si>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</si>
  <si>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</si>
  <si>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</si>
  <si>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</si>
  <si>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</si>
  <si>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</si>
  <si>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</si>
  <si>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</si>
  <si>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</si>
  <si>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</si>
  <si>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</si>
  <si>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</si>
  <si>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</si>
  <si>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</si>
  <si>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</si>
  <si>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</si>
  <si>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</si>
  <si>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</si>
  <si>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</si>
  <si>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</si>
  <si>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</si>
  <si>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</si>
  <si>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</si>
  <si>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</si>
  <si>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</si>
  <si>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</si>
  <si>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</si>
  <si>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</si>
  <si>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</si>
  <si>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</si>
  <si>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</si>
  <si>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</si>
  <si>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</si>
  <si>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</si>
  <si>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</si>
  <si>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</si>
  <si>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</si>
  <si>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</si>
  <si>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</si>
  <si>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</si>
  <si>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</si>
  <si>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</si>
  <si>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</si>
  <si>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</si>
  <si>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</si>
  <si>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</si>
  <si>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</si>
  <si>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</si>
  <si>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</si>
  <si>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</si>
  <si>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</si>
  <si>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</si>
  <si>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</si>
  <si>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</si>
  <si>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</si>
  <si>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</si>
  <si>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</si>
  <si>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</si>
  <si>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</si>
  <si>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</si>
  <si>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</si>
  <si>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</si>
  <si>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</si>
  <si>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</si>
  <si>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</si>
  <si>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</si>
  <si>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</si>
  <si>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</si>
  <si>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</si>
  <si>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</si>
  <si>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</si>
  <si>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</si>
  <si>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</si>
  <si>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</si>
  <si>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</si>
  <si>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</si>
  <si>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</si>
  <si>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</si>
  <si>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</si>
  <si>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</si>
  <si>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</si>
  <si>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</si>
  <si>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</si>
  <si>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</si>
  <si>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</si>
  <si>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</si>
  <si>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</si>
  <si>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</si>
  <si>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</si>
  <si>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</si>
  <si>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</si>
  <si>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</si>
  <si>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</si>
  <si>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</si>
  <si>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</si>
  <si>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</si>
  <si>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</si>
  <si>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</si>
  <si>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</si>
  <si>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</si>
  <si>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</si>
  <si>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</si>
  <si>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</si>
  <si>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</si>
  <si>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</si>
  <si>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</si>
  <si>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</si>
  <si>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</si>
  <si>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</si>
  <si>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</si>
  <si>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</si>
  <si>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</si>
  <si>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</si>
  <si>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</si>
  <si>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</si>
  <si>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</si>
  <si>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</si>
  <si>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</si>
  <si>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</si>
  <si>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</si>
  <si>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</si>
  <si>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</si>
  <si>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</si>
  <si>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</si>
  <si>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</si>
  <si>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</si>
  <si>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</si>
  <si>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</si>
  <si>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</si>
  <si>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</si>
  <si>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</si>
  <si>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</si>
  <si>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</si>
  <si>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</si>
  <si>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</si>
  <si>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</si>
  <si>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</si>
  <si>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</si>
  <si>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</si>
  <si>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</si>
  <si>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</si>
  <si>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</si>
  <si>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</si>
  <si>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</si>
  <si>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</si>
  <si>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</si>
  <si>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</si>
  <si>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</si>
  <si>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</si>
  <si>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</si>
  <si>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</si>
  <si>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</si>
  <si>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</si>
  <si>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</si>
  <si>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</si>
  <si>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</si>
  <si>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</si>
  <si>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</si>
  <si>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</si>
  <si>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</si>
  <si>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</si>
  <si>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</si>
  <si>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</si>
  <si>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</si>
  <si>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</si>
  <si>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</si>
  <si>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</si>
  <si>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</si>
  <si>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</si>
  <si>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</si>
  <si>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</si>
  <si>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</si>
  <si>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</si>
  <si>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</si>
  <si>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</si>
  <si>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</si>
  <si>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</si>
  <si>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</si>
  <si>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</si>
  <si>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</si>
  <si>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</si>
  <si>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</si>
  <si>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</si>
  <si>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</si>
  <si>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</si>
  <si>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</si>
  <si>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</si>
  <si>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</si>
  <si>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</si>
  <si>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</si>
  <si>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</si>
  <si>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</si>
  <si>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</si>
  <si>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</si>
  <si>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</si>
  <si>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</si>
  <si>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</si>
  <si>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</si>
  <si>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</si>
  <si>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</si>
  <si>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</si>
  <si>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</si>
  <si>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</si>
  <si>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</si>
  <si>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</si>
  <si>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</si>
  <si>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</si>
  <si>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</si>
  <si>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</si>
  <si>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</si>
  <si>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</si>
  <si>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</si>
  <si>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</si>
  <si>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</si>
  <si>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</si>
  <si>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</si>
  <si>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</si>
  <si>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</si>
  <si>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</si>
  <si>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</si>
  <si>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</si>
  <si>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</si>
  <si>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</si>
  <si>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</si>
  <si>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</si>
  <si>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</si>
  <si>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</si>
  <si>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</si>
  <si>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</si>
  <si>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</si>
  <si>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</si>
  <si>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</si>
  <si>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</si>
  <si>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</si>
  <si>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</si>
  <si>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</si>
  <si>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</si>
  <si>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</si>
  <si>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</si>
  <si>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</si>
  <si>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</si>
  <si>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</si>
  <si>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</si>
  <si>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</si>
  <si>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</si>
  <si>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</si>
  <si>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</si>
  <si>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</si>
  <si>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</si>
  <si>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</si>
  <si>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</si>
  <si>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</si>
  <si>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</si>
  <si>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</si>
  <si>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</si>
  <si>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</si>
  <si>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</si>
  <si>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</si>
  <si>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</si>
  <si>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</si>
  <si>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</si>
  <si>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</si>
  <si>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</si>
  <si>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</si>
  <si>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</si>
  <si>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</si>
  <si>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</si>
  <si>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</si>
  <si>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</si>
  <si>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</si>
  <si>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</si>
  <si>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</si>
  <si>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</si>
  <si>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</si>
  <si>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</si>
  <si>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</si>
  <si>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</si>
  <si>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</si>
  <si>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</si>
  <si>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</si>
  <si>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</si>
  <si>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</si>
  <si>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</si>
  <si>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</si>
  <si>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</si>
  <si>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</si>
  <si>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</si>
  <si>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</si>
  <si>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</si>
  <si>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</si>
  <si>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</si>
  <si>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</si>
  <si>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</si>
  <si>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</si>
  <si>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</si>
  <si>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</si>
  <si>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</si>
  <si>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</si>
  <si>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</si>
  <si>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</si>
  <si>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</si>
  <si>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</si>
  <si>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</si>
  <si>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</si>
  <si>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</si>
  <si>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</si>
  <si>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</si>
  <si>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</si>
  <si>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</si>
  <si>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</si>
  <si>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</si>
  <si>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</si>
  <si>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</si>
  <si>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</si>
  <si>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</si>
  <si>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</si>
  <si>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</si>
  <si>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</si>
  <si>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</si>
  <si>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</si>
  <si>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</si>
  <si>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</si>
  <si>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</si>
  <si>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</si>
  <si>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</si>
  <si>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</si>
  <si>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</si>
  <si>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</si>
  <si>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</si>
  <si>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</si>
  <si>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</si>
  <si>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</si>
  <si>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</si>
  <si>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</si>
  <si>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</si>
  <si>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</si>
  <si>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</si>
  <si>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</si>
  <si>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</si>
  <si>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</si>
  <si>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</si>
  <si>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</si>
  <si>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</si>
  <si>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</si>
  <si>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</si>
  <si>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</si>
  <si>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</si>
  <si>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</si>
  <si>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</si>
  <si>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</si>
  <si>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</si>
  <si>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</si>
  <si>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</si>
  <si>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</si>
  <si>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</si>
  <si>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</si>
  <si>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</si>
  <si>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</si>
  <si>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</si>
  <si>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</si>
  <si>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</si>
  <si>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</si>
  <si>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</si>
  <si>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</si>
  <si>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</si>
  <si>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</si>
  <si>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</si>
  <si>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</si>
  <si>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</si>
  <si>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</si>
  <si>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</si>
  <si>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</si>
  <si>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</si>
  <si>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</si>
  <si>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</si>
  <si>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</si>
  <si>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</si>
  <si>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</si>
  <si>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</si>
  <si>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</si>
  <si>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</si>
  <si>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</si>
  <si>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</si>
  <si>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</si>
  <si>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</si>
  <si>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</si>
  <si>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</si>
  <si>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</si>
  <si>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</si>
  <si>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</si>
  <si>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</si>
  <si>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</si>
  <si>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</si>
  <si>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</si>
  <si>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</si>
  <si>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</si>
  <si>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</si>
  <si>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</si>
  <si>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</si>
  <si>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</si>
  <si>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</si>
  <si>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</si>
  <si>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</si>
  <si>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</si>
  <si>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</si>
  <si>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</si>
  <si>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</si>
  <si>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</si>
  <si>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</si>
  <si>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</si>
  <si>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</si>
  <si>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</si>
  <si>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</si>
  <si>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</si>
  <si>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</si>
  <si>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</si>
  <si>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</si>
  <si>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</si>
  <si>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</si>
  <si>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</si>
  <si>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</si>
  <si>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</si>
  <si>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</si>
  <si>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</si>
  <si>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</si>
  <si>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</si>
  <si>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</si>
  <si>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</si>
  <si>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</si>
  <si>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</si>
  <si>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</si>
  <si>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</si>
  <si>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</si>
  <si>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</si>
  <si>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</si>
  <si>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</si>
  <si>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</si>
  <si>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</si>
  <si>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</si>
  <si>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</si>
  <si>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</si>
  <si>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</si>
  <si>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</si>
  <si>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</si>
  <si>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</si>
  <si>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</si>
  <si>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</si>
  <si>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</si>
  <si>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</si>
  <si>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</si>
  <si>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</si>
  <si>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</si>
  <si>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</si>
  <si>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</si>
  <si>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</si>
  <si>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</si>
  <si>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</si>
  <si>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</si>
  <si>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</si>
  <si>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</si>
  <si>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</si>
  <si>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</si>
  <si>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</si>
  <si>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</si>
  <si>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</si>
  <si>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</si>
  <si>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</si>
  <si>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</si>
  <si>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</si>
  <si>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</si>
  <si>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</si>
  <si>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</si>
  <si>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</si>
  <si>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</si>
  <si>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</si>
  <si>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</si>
  <si>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</si>
  <si>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</si>
  <si>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</si>
  <si>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</si>
  <si>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</si>
  <si>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</si>
  <si>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</si>
  <si>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</si>
  <si>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</si>
  <si>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</si>
  <si>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</si>
  <si>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</si>
  <si>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</si>
  <si>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</si>
  <si>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</si>
  <si>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</si>
  <si>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</si>
  <si>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</si>
  <si>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</si>
  <si>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</si>
  <si>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</si>
  <si>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</si>
  <si>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</si>
  <si>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</si>
  <si>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</si>
  <si>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</si>
  <si>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</si>
  <si>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</si>
  <si>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</si>
  <si>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</si>
  <si>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</si>
  <si>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</si>
  <si>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</si>
  <si>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</si>
  <si>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</si>
  <si>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</si>
  <si>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</si>
  <si>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</si>
  <si>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</si>
  <si>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</si>
  <si>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</si>
  <si>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</si>
  <si>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</si>
  <si>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</si>
  <si>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</si>
  <si>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</si>
  <si>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</si>
  <si>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</si>
  <si>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</si>
  <si>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</si>
  <si>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</si>
  <si>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</si>
  <si>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</si>
  <si>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</si>
  <si>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</si>
  <si>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</si>
  <si>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</si>
  <si>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</si>
  <si>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</si>
  <si>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</si>
  <si>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</si>
  <si>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</si>
  <si>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</si>
  <si>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</si>
  <si>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</si>
  <si>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</si>
  <si>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</si>
  <si>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</si>
  <si>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</si>
  <si>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</si>
  <si>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</si>
  <si>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</si>
  <si>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</si>
  <si>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</si>
  <si>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</si>
  <si>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</si>
  <si>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</si>
  <si>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</si>
  <si>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</si>
  <si>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</si>
  <si>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</si>
  <si>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</si>
  <si>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</si>
  <si>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</si>
  <si>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</si>
  <si>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</si>
  <si>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</si>
  <si>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</si>
  <si>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</si>
  <si>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</si>
  <si>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</si>
  <si>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</si>
  <si>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</si>
  <si>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</si>
  <si>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</si>
  <si>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</si>
  <si>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</si>
  <si>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</si>
  <si>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</si>
  <si>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</si>
  <si>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</si>
  <si>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</si>
  <si>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</si>
  <si>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</si>
  <si>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</si>
  <si>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</si>
  <si>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</si>
  <si>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</si>
  <si>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</si>
  <si>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</si>
  <si>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</si>
  <si>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</si>
  <si>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</si>
  <si>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</si>
  <si>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</si>
  <si>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</si>
  <si>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</si>
  <si>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</si>
  <si>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</si>
  <si>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</si>
  <si>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</si>
  <si>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</si>
  <si>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</si>
  <si>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</si>
  <si>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</si>
  <si>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</si>
  <si>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</si>
  <si>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</si>
  <si>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</si>
  <si>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</si>
  <si>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</si>
  <si>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</si>
  <si>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</si>
  <si>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</si>
  <si>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</si>
  <si>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</si>
  <si>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</si>
  <si>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</si>
  <si>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</si>
  <si>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</si>
  <si>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</si>
  <si>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</si>
  <si>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</si>
  <si>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</si>
  <si>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</si>
  <si>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</si>
  <si>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</si>
  <si>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</si>
  <si>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</si>
  <si>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</si>
  <si>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</si>
  <si>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</si>
  <si>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</si>
  <si>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</si>
  <si>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</si>
  <si>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</si>
  <si>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</si>
  <si>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</si>
  <si>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</si>
  <si>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</si>
  <si>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</si>
  <si>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</si>
  <si>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</si>
  <si>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</si>
  <si>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</si>
  <si>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</si>
  <si>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</si>
  <si>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</si>
  <si>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</si>
  <si>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</si>
  <si>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</si>
  <si>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</si>
  <si>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</si>
  <si>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</si>
  <si>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</si>
  <si>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</si>
  <si>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</si>
  <si>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</si>
  <si>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</si>
  <si>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</si>
  <si>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</si>
  <si>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</si>
  <si>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</si>
  <si>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</si>
  <si>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</si>
  <si>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</si>
  <si>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</si>
  <si>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</si>
  <si>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</si>
  <si>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</si>
  <si>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</si>
  <si>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</si>
  <si>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</si>
  <si>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</si>
  <si>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</si>
  <si>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</si>
  <si>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</si>
  <si>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</si>
  <si>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</si>
  <si>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</si>
  <si>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</si>
  <si>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</si>
  <si>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</si>
  <si>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</si>
  <si>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</si>
  <si>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</si>
  <si>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</si>
  <si>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</si>
  <si>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</si>
  <si>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</si>
  <si>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</si>
  <si>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</si>
  <si>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</si>
  <si>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</si>
  <si>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</si>
  <si>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</si>
  <si>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</si>
  <si>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</si>
  <si>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</si>
  <si>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</si>
  <si>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</si>
  <si>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</si>
  <si>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</si>
  <si>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</si>
  <si>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</si>
  <si>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</si>
  <si>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</si>
  <si>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</si>
  <si>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</si>
  <si>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</si>
  <si>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</si>
  <si>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</si>
  <si>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</si>
  <si>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</si>
  <si>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</si>
  <si>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</si>
  <si>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</si>
  <si>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</si>
  <si>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</si>
  <si>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</si>
  <si>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</si>
  <si>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</si>
  <si>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</si>
  <si>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</si>
  <si>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</si>
  <si>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</si>
  <si>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</si>
  <si>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</si>
  <si>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</si>
  <si>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</si>
  <si>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</si>
  <si>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</si>
  <si>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</si>
  <si>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</si>
  <si>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</si>
  <si>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</si>
  <si>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</si>
  <si>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</si>
  <si>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</si>
  <si>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</si>
  <si>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</si>
  <si>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</si>
  <si>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</si>
  <si>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</si>
  <si>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</si>
  <si>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</si>
  <si>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</si>
  <si>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</si>
  <si>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</si>
  <si>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</si>
  <si>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</si>
  <si>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</si>
  <si>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</si>
  <si>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</si>
  <si>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</si>
  <si>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</si>
  <si>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</si>
  <si>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</si>
  <si>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</si>
  <si>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</si>
  <si>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</si>
  <si>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</si>
  <si>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</si>
  <si>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</si>
  <si>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</si>
  <si>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</si>
  <si>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</si>
  <si>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</si>
  <si>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</si>
  <si>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</si>
  <si>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</si>
  <si>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</si>
  <si>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</si>
  <si>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</si>
  <si>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</si>
  <si>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</si>
  <si>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</si>
  <si>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</si>
  <si>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</si>
  <si>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</si>
  <si>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</si>
  <si>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</si>
  <si>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</si>
  <si>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</si>
  <si>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</si>
  <si>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</si>
  <si>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</si>
  <si>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</si>
  <si>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</si>
  <si>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</si>
  <si>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</si>
  <si>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</si>
  <si>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</si>
  <si>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</si>
  <si>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</si>
  <si>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</si>
  <si>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</si>
  <si>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</si>
  <si>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</si>
  <si>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</si>
  <si>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</si>
  <si>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</si>
  <si>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</si>
  <si>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</si>
  <si>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</si>
  <si>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</si>
  <si>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</si>
  <si>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</si>
  <si>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</si>
  <si>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</si>
  <si>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</si>
  <si>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</si>
  <si>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</si>
  <si>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</si>
  <si>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</si>
  <si>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</si>
  <si>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</si>
  <si>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</si>
  <si>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</si>
  <si>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</si>
  <si>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</si>
  <si>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</si>
  <si>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</si>
  <si>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</si>
  <si>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</si>
  <si>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</si>
  <si>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</si>
  <si>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</si>
  <si>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</si>
  <si>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</si>
  <si>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</si>
  <si>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</si>
  <si>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</si>
  <si>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</si>
  <si>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</si>
  <si>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</si>
  <si>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</si>
  <si>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</si>
  <si>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</si>
  <si>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</si>
  <si>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</si>
  <si>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</si>
  <si>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</si>
  <si>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</si>
  <si>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</si>
  <si>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</si>
  <si>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</si>
  <si>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</si>
  <si>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</si>
  <si>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</si>
  <si>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</si>
  <si>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</si>
  <si>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</si>
  <si>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</si>
  <si>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</si>
  <si>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</si>
  <si>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</si>
  <si>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</si>
  <si>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</si>
  <si>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</si>
  <si>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</si>
  <si>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</si>
  <si>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</si>
  <si>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</si>
  <si>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</si>
  <si>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</si>
  <si>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</si>
  <si>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</si>
  <si>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</si>
  <si>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</si>
  <si>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</si>
  <si>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</si>
  <si>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</si>
  <si>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</si>
  <si>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</si>
  <si>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</si>
  <si>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</si>
  <si>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</si>
  <si>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</si>
  <si>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</si>
  <si>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</si>
  <si>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</si>
  <si>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</si>
  <si>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</si>
  <si>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</si>
  <si>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</si>
  <si>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</si>
  <si>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</si>
  <si>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</si>
  <si>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</si>
  <si>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</si>
  <si>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</si>
  <si>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</si>
  <si>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</si>
  <si>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</si>
  <si>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</si>
  <si>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</si>
  <si>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</si>
  <si>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</si>
  <si>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</si>
  <si>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</si>
  <si>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</si>
  <si>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</si>
  <si>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</si>
  <si>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</si>
  <si>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</si>
  <si>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</si>
  <si>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</si>
  <si>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</si>
  <si>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</si>
  <si>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</si>
  <si>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</si>
  <si>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</si>
  <si>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</si>
  <si>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</si>
  <si>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</si>
  <si>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</si>
  <si>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</si>
  <si>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</si>
  <si>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</si>
  <si>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</si>
  <si>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</si>
  <si>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</si>
  <si>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</si>
  <si>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</si>
  <si>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</si>
  <si>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</si>
  <si>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</si>
  <si>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</si>
  <si>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</si>
  <si>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</si>
  <si>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</si>
  <si>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</si>
  <si>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</si>
  <si>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</si>
  <si>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</si>
  <si>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</si>
  <si>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</si>
  <si>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</si>
  <si>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</si>
  <si>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</si>
  <si>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</si>
  <si>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</si>
  <si>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</si>
  <si>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</si>
  <si>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</si>
  <si>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</si>
  <si>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</si>
  <si>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</si>
  <si>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</si>
  <si>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</si>
  <si>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</si>
  <si>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</si>
  <si>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</si>
  <si>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</si>
  <si>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</si>
  <si>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</si>
  <si>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</si>
  <si>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</si>
  <si>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</si>
  <si>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</si>
  <si>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</si>
  <si>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</si>
  <si>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</si>
  <si>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</si>
  <si>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</si>
  <si>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</si>
  <si>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</si>
  <si>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</si>
  <si>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</si>
  <si>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</si>
  <si>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</si>
  <si>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</si>
  <si>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</si>
  <si>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</si>
  <si>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</si>
  <si>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</si>
  <si>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</si>
  <si>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</si>
  <si>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</si>
  <si>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</si>
  <si>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</si>
  <si>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</si>
  <si>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</si>
  <si>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</si>
  <si>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</si>
  <si>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</si>
  <si>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</si>
  <si>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</si>
  <si>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</si>
  <si>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</si>
  <si>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</si>
  <si>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</si>
  <si>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</si>
  <si>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</si>
  <si>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</si>
  <si>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</si>
  <si>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</si>
  <si>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</si>
  <si>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</si>
  <si>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</si>
  <si>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</si>
  <si>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</si>
  <si>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</si>
  <si>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</si>
  <si>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</si>
  <si>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</si>
  <si>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</si>
  <si>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</si>
  <si>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</si>
  <si>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</si>
  <si>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</si>
  <si>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</si>
  <si>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</si>
  <si>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</si>
  <si>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</si>
  <si>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</si>
  <si>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</si>
  <si>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</si>
  <si>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</si>
  <si>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</si>
  <si>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</si>
  <si>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</si>
  <si>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</si>
  <si>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</si>
  <si>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</si>
  <si>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</si>
  <si>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</si>
  <si>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</si>
  <si>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</si>
  <si>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</si>
  <si>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</si>
  <si>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</si>
  <si>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</si>
  <si>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</si>
  <si>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</si>
  <si>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</si>
  <si>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</si>
  <si>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</si>
  <si>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</si>
  <si>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</si>
  <si>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</si>
  <si>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</si>
  <si>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</si>
  <si>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</si>
  <si>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</si>
  <si>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</si>
  <si>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</si>
  <si>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</si>
  <si>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</si>
  <si>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</si>
  <si>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</si>
  <si>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</si>
  <si>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</si>
  <si>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</si>
  <si>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</si>
  <si>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</si>
  <si>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</si>
  <si>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</si>
  <si>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</si>
  <si>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</si>
  <si>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</si>
  <si>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</si>
  <si>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</si>
  <si>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</si>
  <si>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</si>
  <si>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</si>
  <si>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</si>
  <si>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</si>
  <si>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</si>
  <si>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</si>
  <si>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</si>
  <si>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</si>
  <si>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</si>
  <si>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</si>
  <si>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</si>
  <si>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</si>
  <si>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</si>
  <si>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</si>
  <si>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</si>
  <si>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</si>
  <si>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</si>
  <si>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</si>
  <si>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</si>
  <si>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</si>
  <si>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</si>
  <si>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</si>
  <si>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</si>
  <si>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</si>
  <si>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</si>
  <si>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</si>
  <si>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</si>
  <si>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</si>
  <si>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</si>
  <si>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</si>
  <si>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</si>
  <si>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</si>
  <si>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</si>
  <si>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</si>
  <si>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</si>
  <si>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</si>
  <si>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</si>
  <si>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</si>
  <si>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</si>
  <si>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</si>
  <si>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</si>
  <si>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</si>
  <si>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</si>
  <si>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</si>
  <si>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</si>
  <si>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</si>
  <si>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</si>
  <si>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</si>
  <si>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</si>
  <si>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</si>
  <si>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</si>
  <si>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</si>
  <si>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</si>
  <si>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</si>
  <si>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</si>
  <si>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</si>
  <si>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</si>
  <si>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</si>
  <si>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</si>
  <si>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</si>
  <si>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</si>
  <si>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</si>
  <si>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</si>
  <si>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</si>
  <si>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</si>
  <si>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</si>
  <si>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</si>
  <si>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</si>
  <si>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</si>
  <si>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</si>
  <si>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</si>
  <si>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</si>
  <si>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</si>
  <si>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</si>
  <si>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</si>
  <si>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</si>
  <si>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</si>
  <si>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</si>
  <si>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</si>
  <si>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</si>
  <si>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</si>
  <si>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</si>
  <si>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</si>
  <si>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</si>
  <si>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</si>
  <si>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</si>
  <si>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</si>
  <si>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</si>
  <si>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</si>
  <si>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</si>
  <si>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</si>
  <si>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</si>
  <si>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</si>
  <si>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</si>
  <si>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</si>
  <si>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</si>
  <si>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</si>
  <si>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</si>
  <si>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</si>
  <si>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</si>
  <si>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</si>
  <si>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</si>
  <si>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</si>
  <si>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</si>
  <si>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</si>
  <si>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</si>
  <si>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</si>
  <si>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</si>
  <si>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</si>
  <si>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</si>
  <si>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</si>
  <si>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</si>
  <si>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</si>
  <si>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</si>
  <si>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</si>
  <si>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</si>
  <si>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</si>
  <si>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</si>
  <si>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</si>
  <si>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</si>
  <si>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</si>
  <si>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</si>
  <si>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</si>
  <si>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</si>
  <si>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</si>
  <si>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</si>
  <si>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</si>
  <si>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</si>
  <si>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</si>
  <si>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</si>
  <si>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</si>
  <si>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</si>
  <si>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</si>
  <si>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</si>
  <si>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</si>
  <si>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</si>
  <si>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</si>
  <si>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</si>
  <si>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</si>
  <si>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</si>
  <si>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</si>
  <si>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</si>
  <si>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</si>
  <si>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</si>
  <si>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</si>
  <si>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</si>
  <si>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</si>
  <si>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</si>
  <si>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</si>
  <si>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</si>
  <si>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</si>
  <si>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</si>
  <si>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</si>
  <si>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</si>
  <si>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</si>
  <si>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</si>
  <si>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</si>
  <si>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</si>
  <si>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</si>
  <si>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</si>
  <si>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</si>
  <si>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</si>
  <si>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</si>
  <si>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</si>
  <si>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</si>
  <si>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</si>
  <si>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</si>
  <si>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</si>
  <si>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</si>
  <si>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</si>
  <si>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</si>
  <si>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</si>
  <si>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</si>
  <si>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</si>
  <si>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</si>
  <si>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</si>
  <si>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</si>
  <si>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</si>
  <si>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</si>
  <si>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</si>
  <si>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</si>
  <si>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</si>
  <si>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</si>
  <si>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</si>
  <si>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</si>
  <si>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</si>
  <si>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</si>
  <si>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</si>
  <si>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</si>
  <si>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</si>
  <si>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</si>
  <si>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</si>
  <si>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</si>
  <si>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</si>
  <si>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</si>
  <si>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</si>
  <si>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</si>
  <si>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</si>
  <si>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</si>
  <si>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</si>
  <si>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</si>
  <si>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</si>
  <si>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</si>
  <si>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</si>
  <si>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</si>
  <si>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</si>
  <si>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</si>
  <si>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</si>
  <si>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</si>
  <si>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</si>
  <si>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</si>
  <si>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</si>
  <si>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</si>
  <si>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</si>
  <si>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</si>
  <si>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</si>
  <si>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</si>
  <si>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</si>
  <si>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</si>
  <si>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</si>
  <si>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</si>
  <si>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</si>
  <si>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</si>
  <si>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</si>
  <si>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</si>
  <si>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</si>
  <si>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</si>
  <si>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</si>
  <si>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</si>
  <si>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</si>
  <si>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</si>
  <si>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</si>
  <si>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</si>
  <si>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</si>
  <si>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</si>
  <si>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</si>
  <si>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</si>
  <si>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</si>
  <si>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</si>
  <si>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</si>
  <si>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</si>
  <si>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</si>
  <si>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</si>
  <si>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</si>
  <si>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</si>
  <si>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</si>
  <si>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</si>
  <si>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</si>
  <si>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</si>
  <si>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</si>
  <si>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</si>
  <si>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</si>
  <si>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</si>
  <si>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</si>
  <si>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</si>
  <si>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</si>
  <si>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</si>
  <si>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</si>
  <si>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</si>
  <si>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</si>
  <si>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</si>
  <si>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</si>
  <si>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</si>
  <si>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</si>
  <si>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</si>
  <si>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</si>
  <si>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</si>
  <si>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</si>
  <si>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</si>
  <si>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</si>
  <si>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</si>
  <si>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</si>
  <si>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</si>
  <si>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</si>
  <si>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</si>
  <si>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</si>
  <si>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</si>
  <si>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</si>
  <si>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</si>
  <si>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</si>
  <si>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</si>
  <si>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</si>
  <si>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</si>
  <si>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</si>
  <si>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</si>
  <si>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</si>
  <si>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</si>
  <si>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</si>
  <si>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</si>
  <si>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</si>
  <si>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</si>
  <si>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</si>
  <si>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</si>
  <si>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</si>
  <si>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</si>
  <si>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</si>
  <si>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</si>
  <si>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</si>
  <si>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</si>
  <si>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</si>
  <si>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</si>
  <si>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</si>
  <si>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</si>
  <si>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</si>
  <si>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</si>
  <si>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</si>
  <si>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</si>
  <si>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</si>
  <si>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</si>
  <si>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</si>
  <si>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</si>
  <si>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</si>
  <si>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</si>
  <si>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</si>
  <si>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</si>
  <si>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</si>
  <si>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</si>
  <si>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</si>
  <si>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</si>
  <si>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</si>
  <si>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</si>
  <si>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</si>
  <si>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</si>
  <si>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</si>
  <si>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</si>
  <si>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</si>
  <si>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</si>
  <si>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</si>
  <si>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</si>
  <si>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</si>
  <si>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</si>
  <si>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</si>
  <si>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</si>
  <si>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</si>
  <si>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</si>
  <si>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</si>
  <si>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</si>
  <si>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</si>
  <si>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</si>
  <si>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</si>
  <si>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</si>
  <si>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</si>
  <si>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</si>
  <si>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</si>
  <si>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</si>
  <si>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</si>
  <si>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</si>
  <si>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</si>
  <si>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</si>
  <si>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</si>
  <si>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</si>
  <si>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</si>
  <si>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</si>
  <si>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</si>
  <si>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</si>
  <si>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</si>
  <si>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</si>
  <si>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</si>
  <si>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</si>
  <si>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</si>
  <si>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</si>
  <si>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</si>
  <si>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</si>
  <si>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</si>
  <si>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</si>
  <si>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</si>
  <si>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</si>
  <si>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</si>
  <si>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</si>
  <si>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</si>
  <si>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</si>
  <si>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</si>
  <si>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</si>
  <si>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</si>
  <si>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</si>
  <si>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</si>
  <si>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</si>
  <si>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</si>
  <si>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</si>
  <si>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</si>
  <si>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</si>
  <si>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</si>
  <si>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</si>
  <si>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</si>
  <si>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</si>
  <si>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</si>
  <si>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</si>
  <si>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</si>
  <si>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</si>
  <si>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</si>
  <si>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</si>
  <si>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</si>
  <si>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</si>
  <si>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</si>
  <si>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</si>
  <si>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</si>
  <si>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</si>
  <si>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</si>
  <si>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</si>
  <si>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</si>
  <si>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</si>
  <si>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</si>
  <si>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</si>
  <si>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</si>
  <si>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</si>
  <si>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</si>
  <si>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</si>
  <si>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</si>
  <si>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</si>
  <si>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</si>
  <si>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</si>
  <si>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</si>
  <si>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</si>
  <si>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</si>
  <si>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</si>
  <si>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</si>
  <si>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</si>
  <si>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</si>
  <si>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</si>
  <si>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</si>
  <si>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</si>
  <si>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</si>
  <si>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</si>
  <si>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</si>
  <si>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</si>
  <si>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</si>
  <si>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</si>
  <si>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</si>
  <si>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</si>
  <si>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</si>
  <si>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</si>
  <si>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</si>
  <si>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</si>
  <si>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</si>
  <si>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</si>
  <si>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</si>
  <si>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</si>
  <si>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</si>
  <si>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</si>
  <si>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</si>
  <si>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</si>
  <si>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</si>
  <si>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</si>
  <si>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</si>
  <si>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</si>
  <si>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</si>
  <si>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</si>
  <si>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</si>
  <si>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</si>
  <si>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</si>
  <si>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</si>
  <si>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</si>
  <si>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</si>
  <si>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</si>
  <si>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</si>
  <si>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</si>
  <si>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</si>
  <si>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</si>
  <si>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</si>
  <si>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</si>
  <si>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</si>
  <si>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</si>
  <si>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</si>
  <si>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</si>
  <si>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</si>
  <si>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</si>
  <si>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</si>
  <si>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</si>
  <si>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</si>
  <si>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</si>
  <si>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</si>
  <si>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</si>
  <si>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</si>
  <si>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</si>
  <si>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</si>
  <si>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</si>
  <si>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</si>
  <si>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</si>
  <si>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</si>
  <si>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</si>
  <si>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</si>
  <si>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</si>
  <si>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</si>
  <si>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</si>
  <si>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</si>
  <si>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</si>
  <si>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</si>
  <si>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</si>
  <si>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</si>
  <si>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</si>
  <si>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</si>
  <si>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</si>
  <si>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</si>
  <si>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</si>
  <si>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</si>
  <si>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</si>
  <si>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</si>
  <si>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</si>
  <si>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</si>
  <si>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</si>
  <si>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</si>
  <si>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</si>
  <si>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</si>
  <si>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</si>
  <si>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</si>
  <si>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</si>
  <si>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</si>
  <si>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</si>
  <si>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</si>
  <si>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</si>
  <si>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</si>
  <si>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</si>
  <si>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</si>
  <si>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</si>
  <si>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</si>
  <si>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</si>
  <si>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</si>
  <si>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</si>
  <si>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</si>
  <si>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</si>
  <si>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</si>
  <si>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</si>
  <si>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</si>
  <si>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</si>
  <si>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</si>
  <si>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</si>
  <si>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</si>
  <si>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</si>
  <si>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</si>
  <si>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</si>
  <si>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</si>
  <si>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</si>
  <si>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</si>
  <si>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</si>
  <si>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</si>
  <si>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</si>
  <si>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</si>
  <si>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</si>
  <si>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</si>
  <si>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</si>
  <si>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</si>
  <si>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</si>
  <si>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</si>
  <si>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</si>
  <si>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</si>
  <si>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</si>
  <si>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</si>
  <si>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</si>
  <si>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</si>
  <si>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</si>
  <si>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</si>
  <si>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</si>
  <si>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</si>
  <si>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</si>
  <si>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</si>
  <si>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</si>
  <si>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</si>
  <si>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</si>
  <si>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</si>
  <si>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</si>
  <si>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</si>
  <si>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</si>
  <si>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</si>
  <si>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</si>
  <si>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</si>
  <si>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</si>
  <si>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</si>
  <si>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</si>
  <si>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</si>
  <si>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</si>
  <si>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</si>
  <si>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</si>
  <si>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</si>
  <si>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</si>
  <si>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</si>
  <si>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</si>
  <si>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</si>
  <si>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</si>
  <si>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</si>
  <si>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</si>
  <si>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</si>
  <si>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</si>
  <si>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</si>
  <si>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</si>
  <si>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</si>
  <si>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</si>
  <si>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</si>
  <si>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</si>
  <si>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</si>
  <si>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</si>
  <si>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</si>
  <si>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</si>
  <si>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</si>
  <si>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</si>
  <si>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</si>
  <si>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</si>
  <si>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</si>
  <si>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</si>
  <si>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</si>
  <si>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</si>
  <si>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</si>
  <si>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</si>
  <si>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</si>
  <si>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</si>
  <si>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</si>
  <si>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</si>
  <si>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</si>
  <si>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</si>
  <si>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</si>
  <si>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</si>
  <si>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</si>
  <si>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</si>
  <si>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</si>
  <si>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</si>
  <si>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</si>
  <si>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</si>
  <si>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</si>
  <si>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</si>
  <si>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</si>
  <si>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</si>
  <si>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</si>
  <si>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</si>
  <si>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</si>
  <si>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</si>
  <si>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</si>
  <si>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</si>
  <si>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</si>
  <si>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</si>
  <si>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</si>
  <si>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</si>
  <si>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</si>
  <si>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</si>
  <si>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</si>
  <si>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</si>
  <si>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</si>
  <si>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</si>
  <si>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</si>
  <si>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</si>
  <si>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</si>
  <si>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</si>
  <si>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</si>
  <si>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</si>
  <si>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</si>
  <si>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</si>
  <si>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</si>
  <si>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</si>
  <si>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</si>
  <si>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</si>
  <si>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</si>
  <si>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</si>
  <si>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</si>
  <si>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</si>
  <si>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</si>
  <si>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</si>
  <si>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</si>
  <si>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</si>
  <si>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</si>
  <si>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</si>
  <si>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</si>
  <si>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</si>
  <si>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</si>
  <si>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</si>
  <si>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</si>
  <si>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</si>
  <si>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</si>
  <si>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</si>
  <si>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</si>
  <si>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</si>
  <si>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</si>
  <si>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</si>
  <si>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</si>
  <si>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</si>
  <si>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</si>
  <si>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</si>
  <si>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</si>
  <si>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</si>
  <si>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</si>
  <si>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</si>
  <si>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</si>
  <si>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</si>
  <si>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</si>
  <si>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</si>
  <si>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</si>
  <si>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</si>
  <si>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</si>
  <si>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</si>
  <si>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</si>
  <si>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</si>
  <si>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</si>
  <si>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</si>
  <si>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</si>
  <si>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</si>
  <si>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</si>
  <si>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</si>
  <si>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</si>
  <si>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</si>
  <si>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</si>
  <si>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</si>
  <si>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</si>
  <si>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</si>
  <si>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</si>
  <si>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</si>
  <si>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</si>
  <si>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</si>
  <si>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</si>
  <si>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</si>
  <si>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</si>
  <si>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</si>
  <si>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</si>
  <si>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</si>
  <si>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</si>
  <si>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</si>
  <si>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</si>
  <si>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</si>
  <si>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</si>
  <si>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</si>
  <si>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</si>
  <si>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</si>
  <si>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</si>
  <si>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</si>
  <si>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</si>
  <si>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</si>
  <si>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</si>
  <si>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</si>
  <si>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</si>
  <si>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</si>
  <si>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</si>
  <si>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</si>
  <si>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</si>
  <si>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</si>
  <si>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</si>
  <si>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</si>
  <si>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</si>
  <si>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</si>
  <si>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</si>
  <si>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</si>
  <si>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</si>
  <si>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</si>
  <si>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</si>
  <si>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</si>
  <si>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</si>
  <si>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</si>
  <si>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</si>
  <si>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</si>
  <si>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</si>
  <si>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</si>
  <si>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</si>
  <si>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</si>
  <si>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</si>
  <si>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</si>
  <si>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</si>
  <si>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</si>
  <si>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</si>
  <si>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</si>
  <si>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</si>
  <si>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</si>
  <si>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</si>
  <si>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</si>
  <si>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</si>
  <si>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</si>
  <si>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</si>
  <si>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</si>
  <si>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</si>
  <si>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</si>
  <si>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</si>
  <si>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</si>
  <si>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</si>
  <si>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</si>
  <si>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</si>
  <si>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</si>
  <si>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</si>
  <si>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</si>
  <si>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</si>
  <si>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</si>
  <si>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</si>
  <si>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</si>
  <si>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</si>
  <si>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</si>
  <si>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</si>
  <si>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</si>
  <si>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</si>
  <si>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</si>
  <si>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</si>
  <si>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</si>
  <si>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</si>
  <si>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</si>
  <si>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</si>
  <si>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</si>
  <si>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</si>
  <si>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</si>
  <si>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</si>
  <si>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</si>
  <si>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</si>
  <si>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</si>
  <si>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</si>
  <si>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</si>
  <si>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</si>
  <si>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</si>
  <si>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</si>
  <si>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</si>
  <si>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</si>
  <si>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</si>
  <si>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</si>
  <si>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</si>
  <si>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</si>
  <si>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</si>
  <si>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</si>
  <si>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</si>
  <si>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</si>
  <si>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</si>
  <si>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</si>
  <si>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</si>
  <si>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</si>
  <si>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</si>
  <si>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</si>
  <si>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</si>
  <si>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</si>
  <si>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</si>
  <si>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</si>
  <si>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</si>
  <si>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</si>
  <si>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</si>
  <si>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</si>
  <si>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</si>
  <si>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</si>
  <si>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</si>
  <si>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</si>
  <si>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</si>
  <si>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</si>
  <si>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</si>
  <si>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</si>
  <si>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</si>
  <si>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</si>
  <si>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</si>
  <si>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</si>
  <si>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</si>
  <si>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</si>
  <si>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</si>
  <si>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</si>
  <si>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</si>
  <si>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</si>
  <si>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</si>
  <si>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</si>
  <si>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</si>
  <si>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</si>
  <si>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</si>
  <si>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</si>
  <si>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</si>
  <si>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</si>
  <si>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</si>
  <si>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</si>
  <si>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</si>
  <si>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</si>
  <si>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</si>
  <si>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</si>
  <si>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</si>
  <si>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</si>
  <si>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</si>
  <si>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</si>
  <si>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</si>
  <si>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</si>
  <si>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</si>
  <si>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</si>
  <si>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</si>
  <si>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</si>
  <si>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</si>
  <si>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</si>
  <si>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</si>
  <si>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</si>
  <si>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</si>
  <si>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</si>
  <si>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</si>
  <si>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</si>
  <si>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</si>
  <si>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</si>
  <si>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</si>
  <si>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</si>
  <si>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</si>
  <si>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</si>
  <si>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</si>
  <si>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</si>
  <si>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</si>
  <si>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</si>
  <si>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</si>
  <si>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</si>
  <si>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</si>
  <si>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</si>
  <si>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</si>
  <si>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</si>
  <si>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</si>
  <si>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</si>
  <si>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</si>
  <si>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</si>
  <si>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</si>
  <si>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</si>
  <si>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</si>
  <si>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</si>
  <si>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</si>
  <si>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</si>
  <si>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</si>
  <si>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</si>
  <si>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</si>
  <si>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</si>
  <si>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</si>
  <si>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</si>
  <si>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</si>
  <si>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</si>
  <si>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</si>
  <si>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</si>
  <si>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</si>
  <si>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</si>
  <si>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</si>
  <si>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</si>
  <si>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</si>
  <si>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</si>
  <si>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</si>
  <si>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</si>
  <si>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</si>
  <si>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</si>
  <si>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</si>
  <si>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</si>
  <si>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</si>
  <si>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</si>
  <si>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</si>
  <si>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</si>
  <si>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</si>
  <si>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</si>
  <si>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</si>
  <si>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</si>
  <si>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</si>
  <si>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</si>
  <si>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</si>
  <si>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</si>
  <si>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</si>
  <si>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</si>
  <si>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</si>
  <si>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</si>
  <si>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</si>
  <si>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</si>
  <si>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</si>
  <si>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</si>
  <si>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</si>
  <si>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</si>
  <si>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</si>
  <si>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</si>
  <si>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</si>
  <si>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</si>
  <si>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</si>
  <si>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</si>
  <si>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</si>
  <si>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</si>
  <si>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</si>
  <si>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</si>
  <si>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</si>
  <si>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</si>
  <si>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</si>
  <si>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</si>
  <si>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</si>
  <si>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</si>
  <si>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</si>
  <si>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</si>
  <si>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</si>
  <si>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</si>
  <si>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</si>
  <si>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</si>
  <si>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</si>
  <si>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</si>
  <si>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</si>
  <si>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</si>
  <si>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</si>
  <si>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</si>
  <si>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</si>
  <si>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</si>
  <si>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</si>
  <si>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</si>
  <si>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</si>
  <si>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</si>
  <si>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</si>
  <si>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</si>
  <si>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</si>
  <si>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</si>
  <si>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</si>
  <si>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</si>
  <si>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</si>
  <si>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</si>
  <si>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</si>
  <si>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</si>
  <si>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</si>
  <si>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</si>
  <si>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</si>
  <si>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</si>
  <si>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</si>
  <si>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</si>
  <si>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</si>
  <si>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</si>
  <si>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</si>
  <si>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</si>
  <si>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</si>
  <si>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</si>
  <si>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</si>
  <si>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</si>
  <si>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</si>
  <si>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</si>
  <si>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</si>
  <si>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</si>
  <si>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</si>
  <si>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</si>
  <si>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</si>
  <si>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</si>
  <si>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</si>
  <si>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</si>
  <si>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</si>
  <si>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</si>
  <si>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</si>
  <si>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</si>
  <si>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</si>
  <si>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</si>
  <si>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</si>
  <si>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</si>
  <si>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</si>
  <si>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</si>
  <si>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</si>
  <si>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</si>
  <si>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</si>
  <si>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</si>
  <si>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</si>
  <si>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</si>
  <si>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</si>
  <si>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</si>
  <si>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</si>
  <si>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</si>
  <si>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</si>
  <si>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</si>
  <si>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</si>
  <si>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</si>
  <si>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</si>
  <si>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</si>
  <si>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</si>
  <si>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</si>
  <si>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</si>
  <si>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</si>
  <si>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</si>
  <si>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</si>
  <si>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</si>
  <si>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</si>
  <si>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</si>
  <si>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</si>
  <si>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</si>
  <si>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</si>
  <si>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</si>
  <si>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</si>
  <si>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</si>
  <si>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</si>
  <si>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</si>
  <si>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</si>
  <si>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</si>
  <si>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</si>
  <si>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</si>
  <si>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</si>
  <si>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</si>
  <si>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</si>
  <si>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</si>
  <si>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</si>
  <si>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</si>
  <si>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</si>
  <si>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</si>
  <si>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</si>
  <si>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</si>
  <si>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</si>
  <si>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</si>
  <si>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</si>
  <si>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</si>
  <si>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</si>
  <si>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</si>
  <si>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</si>
  <si>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</si>
  <si>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</si>
  <si>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</si>
  <si>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</si>
  <si>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</si>
  <si>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</si>
  <si>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</si>
  <si>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</si>
  <si>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</si>
  <si>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</si>
  <si>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</si>
  <si>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</si>
  <si>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</si>
  <si>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</si>
  <si>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</si>
  <si>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</si>
  <si>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</si>
  <si>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</si>
  <si>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</si>
  <si>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</si>
  <si>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</si>
  <si>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</si>
  <si>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</si>
  <si>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</si>
  <si>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</si>
  <si>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</si>
  <si>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</si>
  <si>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</si>
  <si>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</si>
  <si>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</si>
  <si>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</si>
  <si>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</si>
  <si>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</si>
  <si>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</si>
  <si>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</si>
  <si>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</si>
  <si>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</si>
  <si>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</si>
  <si>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</si>
  <si>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</si>
  <si>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</si>
  <si>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</si>
  <si>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</si>
  <si>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</si>
  <si>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</si>
  <si>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</si>
  <si>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</si>
  <si>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</si>
  <si>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</si>
  <si>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</si>
  <si>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</si>
  <si>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</si>
  <si>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</si>
  <si>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</si>
  <si>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</si>
  <si>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</si>
  <si>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</si>
  <si>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</si>
  <si>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</si>
  <si>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</si>
  <si>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</si>
  <si>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</si>
  <si>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</si>
  <si>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</si>
  <si>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</si>
  <si>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</si>
  <si>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</si>
  <si>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</si>
  <si>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</si>
  <si>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</si>
  <si>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</si>
  <si>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</si>
  <si>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</si>
  <si>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</si>
  <si>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</si>
  <si>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</si>
  <si>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</si>
  <si>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</si>
  <si>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</si>
  <si>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</si>
  <si>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</si>
  <si>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</si>
  <si>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</si>
  <si>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</si>
  <si>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</si>
  <si>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</si>
  <si>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</si>
  <si>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</si>
  <si>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</si>
  <si>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</si>
  <si>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</si>
  <si>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</si>
  <si>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</si>
  <si>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</si>
  <si>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</si>
  <si>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</si>
  <si>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</si>
  <si>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</si>
  <si>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</si>
  <si>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</si>
  <si>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</si>
  <si>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</si>
  <si>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</si>
  <si>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</si>
  <si>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</si>
  <si>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</si>
  <si>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</si>
  <si>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</si>
  <si>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</si>
  <si>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</si>
  <si>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</si>
  <si>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</si>
  <si>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</si>
  <si>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</si>
  <si>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</si>
  <si>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</si>
  <si>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</si>
  <si>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</si>
  <si>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</si>
  <si>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</si>
  <si>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</si>
  <si>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</si>
  <si>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</si>
  <si>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</si>
  <si>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</si>
  <si>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</si>
  <si>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</si>
  <si>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</si>
  <si>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</si>
  <si>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</si>
  <si>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</si>
  <si>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</si>
  <si>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</si>
  <si>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</si>
  <si>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</si>
  <si>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</si>
  <si>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</si>
  <si>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</si>
  <si>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</si>
  <si>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</si>
  <si>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</si>
  <si>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</si>
  <si>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</si>
  <si>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</si>
  <si>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</si>
  <si>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</si>
  <si>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</si>
  <si>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</si>
  <si>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</si>
  <si>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</si>
  <si>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</si>
  <si>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</si>
  <si>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</si>
  <si>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</si>
  <si>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</si>
  <si>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</si>
  <si>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</si>
  <si>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</si>
  <si>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</si>
  <si>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</si>
  <si>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</si>
  <si>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</si>
  <si>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</si>
  <si>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</si>
  <si>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</si>
  <si>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</si>
  <si>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</si>
  <si>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</si>
  <si>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</si>
  <si>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</si>
  <si>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</si>
  <si>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</si>
  <si>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</si>
  <si>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</si>
  <si>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</si>
  <si>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</si>
  <si>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</si>
  <si>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</si>
  <si>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</si>
  <si>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</si>
  <si>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</si>
  <si>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</si>
  <si>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</si>
  <si>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</si>
  <si>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</si>
  <si>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</si>
  <si>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</si>
  <si>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</si>
  <si>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</si>
  <si>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</si>
  <si>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</si>
  <si>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</si>
  <si>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</si>
  <si>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</si>
  <si>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</si>
  <si>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</si>
  <si>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</si>
  <si>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</si>
  <si>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</si>
  <si>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</si>
  <si>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</si>
  <si>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</si>
  <si>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</si>
  <si>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</si>
  <si>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</si>
  <si>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</si>
  <si>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</si>
  <si>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</si>
  <si>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</si>
  <si>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</si>
  <si>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</si>
  <si>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</si>
  <si>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</si>
  <si>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</si>
  <si>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</si>
  <si>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</si>
  <si>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</si>
  <si>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</si>
  <si>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</si>
  <si>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</si>
  <si>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</si>
  <si>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</si>
  <si>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</si>
  <si>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</si>
  <si>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</si>
  <si>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</si>
  <si>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</si>
  <si>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</si>
  <si>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</si>
  <si>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</si>
  <si>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</si>
  <si>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</si>
  <si>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</si>
  <si>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</si>
  <si>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</si>
  <si>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</si>
  <si>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</si>
  <si>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</si>
  <si>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</si>
  <si>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</si>
  <si>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</si>
  <si>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</si>
  <si>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</si>
  <si>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</si>
  <si>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</si>
  <si>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</si>
  <si>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</si>
  <si>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</si>
  <si>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</si>
  <si>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</si>
  <si>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</si>
  <si>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</si>
  <si>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</si>
  <si>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</si>
  <si>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</si>
  <si>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</si>
  <si>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</si>
  <si>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</si>
  <si>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</si>
  <si>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</si>
  <si>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</si>
  <si>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</si>
  <si>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</si>
  <si>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</si>
  <si>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</si>
  <si>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</si>
  <si>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</si>
  <si>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</si>
  <si>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</si>
  <si>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</si>
  <si>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</si>
  <si>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</si>
  <si>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</si>
  <si>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</si>
  <si>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</si>
  <si>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</si>
  <si>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</si>
  <si>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</si>
  <si>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</si>
  <si>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</si>
  <si>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</si>
  <si>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</si>
  <si>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</si>
  <si>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</si>
  <si>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</si>
  <si>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</si>
  <si>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</si>
  <si>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</si>
  <si>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</si>
  <si>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</si>
  <si>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</si>
  <si>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</si>
  <si>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</si>
  <si>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</si>
  <si>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</si>
  <si>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</si>
  <si>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</si>
  <si>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</si>
  <si>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</si>
  <si>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</si>
  <si>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</si>
  <si>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</si>
  <si>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</si>
  <si>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</si>
  <si>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</si>
  <si>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</si>
  <si>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</si>
  <si>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</si>
  <si>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</si>
  <si>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</si>
  <si>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</si>
  <si>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</si>
  <si>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</si>
  <si>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</si>
  <si>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</si>
  <si>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</si>
  <si>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</si>
  <si>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</si>
  <si>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</si>
  <si>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</si>
  <si>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</si>
  <si>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</si>
  <si>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</si>
  <si>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</si>
  <si>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</si>
  <si>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</si>
  <si>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</si>
  <si>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</si>
  <si>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</si>
  <si>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</si>
  <si>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</si>
  <si>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</si>
  <si>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</si>
  <si>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</si>
  <si>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</si>
  <si>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</si>
  <si>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</si>
  <si>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</si>
  <si>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</si>
  <si>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</si>
  <si>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</si>
  <si>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</si>
  <si>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</si>
  <si>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</si>
  <si>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</si>
  <si>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</si>
  <si>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</si>
  <si>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</si>
  <si>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</si>
  <si>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</si>
  <si>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</si>
  <si>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</si>
  <si>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</si>
  <si>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</si>
  <si>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</si>
  <si>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</si>
  <si>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</si>
  <si>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</si>
  <si>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</si>
  <si>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</si>
  <si>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</si>
  <si>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</si>
  <si>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</si>
  <si>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</si>
  <si>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</si>
  <si>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</si>
  <si>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</si>
  <si>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</si>
  <si>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</si>
  <si>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</si>
  <si>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</si>
  <si>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</si>
  <si>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</si>
  <si>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</si>
  <si>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</si>
  <si>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</si>
  <si>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</si>
  <si>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</si>
  <si>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</si>
  <si>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</si>
  <si>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</si>
  <si>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</si>
  <si>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</si>
  <si>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</si>
  <si>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</si>
  <si>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</si>
  <si>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</si>
  <si>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</si>
  <si>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</si>
  <si>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</si>
  <si>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</si>
  <si>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</si>
  <si>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</si>
  <si>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</si>
  <si>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</si>
  <si>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</si>
  <si>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</si>
  <si>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</si>
  <si>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</si>
  <si>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</si>
  <si>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</si>
  <si>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</si>
  <si>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</si>
  <si>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</si>
  <si>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</si>
  <si>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</si>
  <si>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</si>
  <si>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</si>
  <si>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</si>
  <si>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</si>
  <si>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</si>
  <si>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</si>
  <si>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</si>
  <si>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</si>
  <si>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</si>
  <si>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</si>
  <si>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</si>
  <si>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</si>
  <si>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</si>
  <si>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</si>
  <si>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</si>
  <si>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</si>
  <si>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</si>
  <si>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</si>
  <si>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</si>
  <si>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</si>
  <si>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</si>
  <si>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</si>
  <si>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</si>
  <si>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</si>
  <si>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</si>
  <si>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</si>
  <si>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</si>
  <si>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</si>
  <si>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</si>
  <si>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</si>
  <si>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</si>
  <si>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</si>
  <si>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</si>
  <si>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</si>
  <si>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</si>
  <si>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</si>
  <si>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</si>
  <si>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</si>
  <si>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</si>
  <si>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</si>
  <si>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</si>
  <si>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</si>
  <si>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</si>
  <si>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</si>
  <si>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</si>
  <si>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</si>
  <si>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</si>
  <si>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</si>
  <si>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</si>
  <si>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</si>
  <si>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</si>
  <si>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</si>
  <si>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</si>
  <si>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</si>
  <si>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</si>
  <si>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</si>
  <si>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</si>
  <si>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</si>
  <si>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</si>
  <si>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</si>
  <si>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</si>
  <si>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</si>
  <si>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</si>
  <si>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</si>
  <si>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</si>
  <si>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</si>
  <si>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</si>
  <si>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</si>
  <si>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</si>
  <si>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</si>
  <si>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</si>
  <si>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</si>
  <si>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</si>
  <si>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</si>
  <si>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</si>
  <si>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</si>
  <si>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</si>
  <si>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</si>
  <si>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</si>
  <si>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</si>
  <si>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</si>
  <si>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</si>
  <si>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</si>
  <si>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</si>
  <si>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</si>
  <si>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</si>
  <si>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</si>
  <si>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</si>
  <si>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</si>
  <si>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</si>
  <si>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</si>
  <si>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</si>
  <si>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</si>
  <si>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</si>
  <si>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</si>
  <si>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</si>
  <si>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</si>
  <si>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</si>
  <si>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</si>
  <si>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</si>
  <si>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</si>
  <si>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</si>
  <si>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</si>
  <si>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</si>
  <si>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</si>
  <si>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</si>
  <si>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</si>
  <si>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</si>
  <si>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</si>
  <si>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</si>
  <si>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</si>
  <si>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</si>
  <si>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</si>
  <si>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</si>
  <si>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</si>
  <si>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</si>
  <si>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</si>
  <si>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</si>
  <si>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</si>
  <si>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</si>
  <si>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</si>
  <si>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</si>
  <si>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</si>
  <si>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</si>
  <si>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</si>
  <si>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</si>
  <si>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</si>
  <si>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</si>
  <si>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</si>
  <si>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</si>
  <si>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</si>
  <si>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</si>
  <si>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</si>
  <si>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</si>
  <si>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</si>
  <si>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</si>
  <si>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</si>
  <si>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</si>
  <si>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</si>
  <si>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</si>
  <si>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</si>
  <si>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</si>
  <si>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</si>
  <si>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</si>
  <si>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</si>
  <si>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</si>
  <si>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</si>
  <si>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</si>
  <si>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</si>
  <si>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</si>
  <si>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</si>
  <si>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</si>
  <si>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</si>
  <si>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</si>
  <si>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</si>
  <si>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</si>
  <si>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</si>
  <si>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</si>
  <si>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</si>
  <si>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</si>
  <si>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</si>
  <si>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</si>
  <si>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</si>
  <si>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</si>
  <si>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</si>
  <si>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</si>
  <si>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</si>
  <si>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</si>
  <si>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</si>
  <si>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</si>
  <si>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</si>
  <si>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</si>
  <si>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</si>
  <si>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</si>
  <si>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</si>
  <si>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</si>
  <si>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</si>
  <si>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</si>
  <si>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</si>
  <si>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</si>
  <si>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</si>
  <si>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</si>
  <si>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</si>
  <si>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</si>
  <si>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</si>
  <si>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</si>
  <si>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</si>
  <si>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</si>
  <si>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</si>
  <si>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</si>
  <si>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</si>
  <si>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</si>
  <si>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</si>
  <si>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</si>
  <si>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</si>
  <si>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</si>
  <si>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</si>
  <si>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</si>
  <si>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</si>
  <si>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</si>
  <si>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</si>
  <si>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</si>
  <si>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</si>
  <si>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</si>
  <si>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</si>
  <si>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</si>
  <si>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</si>
  <si>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</si>
  <si>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</si>
  <si>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</si>
  <si>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</si>
  <si>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</si>
  <si>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</si>
  <si>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</si>
  <si>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</si>
  <si>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</si>
  <si>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</si>
  <si>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</si>
  <si>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</si>
  <si>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</si>
  <si>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</si>
  <si>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</si>
  <si>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</si>
  <si>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</si>
  <si>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</si>
  <si>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</si>
  <si>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</si>
  <si>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</si>
  <si>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</si>
  <si>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</si>
  <si>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</si>
  <si>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</si>
  <si>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</si>
  <si>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</si>
  <si>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</si>
  <si>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</si>
  <si>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</si>
  <si>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</si>
  <si>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</si>
  <si>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</si>
  <si>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</si>
  <si>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</si>
  <si>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</si>
  <si>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</si>
  <si>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</si>
  <si>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</si>
  <si>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</si>
  <si>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</si>
  <si>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</si>
  <si>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</si>
  <si>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</si>
  <si>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</si>
  <si>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</si>
  <si>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</si>
  <si>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</si>
  <si>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</si>
  <si>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</si>
  <si>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</si>
  <si>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</si>
  <si>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</si>
  <si>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</si>
  <si>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</si>
  <si>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</si>
  <si>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</si>
  <si>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</si>
  <si>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</si>
  <si>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</si>
  <si>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</si>
  <si>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</si>
  <si>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</si>
  <si>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</si>
  <si>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</si>
  <si>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</si>
  <si>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</si>
  <si>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</si>
  <si>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</si>
  <si>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</si>
  <si>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</si>
  <si>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</si>
  <si>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</si>
  <si>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</si>
  <si>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</si>
  <si>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</si>
  <si>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</si>
  <si>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</si>
  <si>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</si>
  <si>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</si>
  <si>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</si>
  <si>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</si>
  <si>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</si>
  <si>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</si>
  <si>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</si>
  <si>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</si>
  <si>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</si>
  <si>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</si>
  <si>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</si>
  <si>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</si>
  <si>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</si>
  <si>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</si>
  <si>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</si>
  <si>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</si>
  <si>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</si>
  <si>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</si>
  <si>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</si>
  <si>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</si>
  <si>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</si>
  <si>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</si>
  <si>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</si>
  <si>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</si>
  <si>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</si>
  <si>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</si>
  <si>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</si>
  <si>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</si>
  <si>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</si>
  <si>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</si>
  <si>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</si>
  <si>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</si>
  <si>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</si>
  <si>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</si>
  <si>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</si>
  <si>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</si>
  <si>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</si>
  <si>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</si>
  <si>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</si>
  <si>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</si>
  <si>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</si>
  <si>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</si>
  <si>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</si>
  <si>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</si>
  <si>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</si>
  <si>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</si>
  <si>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</si>
  <si>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</si>
  <si>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</si>
  <si>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</si>
  <si>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</si>
  <si>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</si>
  <si>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</si>
  <si>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</si>
  <si>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</si>
  <si>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</si>
  <si>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</si>
  <si>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</si>
  <si>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</si>
  <si>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</si>
  <si>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</si>
  <si>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</si>
  <si>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</si>
  <si>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</si>
  <si>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</si>
  <si>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</si>
  <si>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</si>
  <si>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</si>
  <si>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</si>
  <si>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</si>
  <si>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</si>
  <si>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</si>
  <si>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</si>
  <si>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</si>
  <si>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</si>
  <si>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</si>
  <si>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</si>
  <si>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</si>
  <si>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</si>
  <si>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</si>
  <si>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</si>
  <si>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</si>
  <si>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</si>
  <si>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</si>
  <si>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</si>
  <si>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</si>
  <si>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</si>
  <si>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</si>
  <si>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</si>
  <si>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</si>
  <si>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</si>
  <si>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</si>
  <si>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</si>
  <si>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</si>
  <si>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</si>
  <si>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</si>
  <si>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</si>
  <si>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</si>
  <si>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</si>
  <si>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</si>
  <si>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</si>
  <si>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</si>
  <si>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</si>
  <si>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</si>
  <si>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</si>
  <si>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</si>
  <si>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</si>
  <si>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</si>
  <si>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</si>
  <si>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</si>
  <si>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</si>
  <si>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</si>
  <si>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</si>
  <si>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</si>
  <si>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</si>
  <si>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</si>
  <si>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</si>
  <si>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</si>
  <si>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</si>
  <si>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</si>
  <si>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</si>
  <si>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</si>
  <si>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</si>
  <si>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</si>
  <si>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</si>
  <si>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</si>
  <si>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</si>
  <si>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</si>
  <si>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</si>
  <si>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</si>
  <si>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</si>
  <si>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</si>
  <si>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</si>
  <si>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</si>
  <si>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</si>
  <si>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</si>
  <si>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</si>
  <si>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</si>
  <si>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</si>
  <si>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</si>
  <si>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</si>
  <si>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</si>
  <si>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</si>
  <si>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</si>
  <si>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</si>
  <si>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</si>
  <si>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</si>
  <si>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</si>
  <si>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</si>
  <si>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</si>
  <si>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</si>
  <si>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</si>
  <si>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</si>
  <si>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</si>
  <si>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</si>
  <si>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</si>
  <si>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</si>
  <si>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</si>
  <si>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</si>
  <si>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</si>
  <si>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</si>
  <si>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</si>
  <si>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</si>
  <si>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</si>
  <si>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</si>
  <si>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</si>
  <si>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</si>
  <si>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</si>
  <si>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</si>
  <si>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</si>
  <si>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</si>
  <si>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</si>
  <si>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</si>
  <si>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</si>
  <si>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</si>
  <si>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</si>
  <si>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</si>
  <si>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</si>
  <si>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</si>
  <si>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</si>
  <si>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</si>
  <si>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</si>
  <si>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</si>
  <si>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</si>
  <si>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</si>
  <si>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</si>
  <si>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</si>
  <si>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</si>
  <si>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</si>
  <si>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</si>
  <si>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</si>
  <si>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</si>
  <si>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</si>
  <si>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</si>
  <si>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</si>
  <si>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</si>
  <si>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</si>
  <si>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</si>
  <si>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</si>
  <si>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</si>
  <si>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</si>
  <si>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</si>
  <si>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</si>
  <si>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</si>
  <si>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</si>
  <si>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</si>
  <si>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</si>
  <si>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</si>
  <si>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</si>
  <si>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</si>
  <si>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Aries Electronics, Inc.</t>
  </si>
  <si>
    <t>Includes all products of Aries Electronics, Inc.</t>
  </si>
  <si>
    <t>2609 Bartram Road, Bristol, PA 19007 (USA)</t>
  </si>
  <si>
    <t>Patrick Lawler</t>
  </si>
  <si>
    <t>plawler@arieselec.com</t>
  </si>
  <si>
    <t>215-781-9956x149</t>
  </si>
  <si>
    <t>Jonathan Robb</t>
  </si>
  <si>
    <t>Quality Management Representative</t>
  </si>
  <si>
    <t>jrobb@arieselec.com</t>
  </si>
  <si>
    <t>215-781-9956x151</t>
  </si>
  <si>
    <t>Only outside plating</t>
  </si>
  <si>
    <t>https://www.arieselec.com/qa-documents.htm</t>
  </si>
  <si>
    <t>We do require DRC conflict-free sourcing of 3TG, but not validated by a third party.</t>
  </si>
  <si>
    <t>If a supplier is identified as a company that sources material from conflict mines, we will evaluate the requirements to replace them and specify when they can be replaced.</t>
  </si>
  <si>
    <t>225 John L. Dietsch Blvd.</t>
  </si>
  <si>
    <t>Recycled and Scrap sources</t>
  </si>
  <si>
    <t>320 Sussex Drive</t>
  </si>
  <si>
    <t>Recycled</t>
  </si>
  <si>
    <t>Adolf Greinerstraat 14, B-26660</t>
  </si>
  <si>
    <t>271 Town Line Road</t>
  </si>
  <si>
    <t>Av. San Martin 1371</t>
  </si>
  <si>
    <t>PT Tinindo Inter Nusa</t>
  </si>
  <si>
    <t>PT Aries Kencana Sejahtera</t>
  </si>
  <si>
    <t>PT Bangka Prima Tin</t>
  </si>
  <si>
    <t>PT DS Jaya Abadi</t>
  </si>
  <si>
    <t>PT Stanindo Inti Perkasa</t>
  </si>
  <si>
    <t>PT Babel Inti Perkasa</t>
  </si>
  <si>
    <t>PT Bangka Tin Industry</t>
  </si>
  <si>
    <t>PT Belitung Industri Sejahtera</t>
  </si>
  <si>
    <t>PT Bukit Timah</t>
  </si>
  <si>
    <t>PT Inti Stania Prima</t>
  </si>
  <si>
    <t>PT Menara Cipta Mulia</t>
  </si>
  <si>
    <t>PT Panca Mega Persada</t>
  </si>
  <si>
    <t>PT Prima Timah Utama</t>
  </si>
  <si>
    <t>PT Sariwiguna Binasentosa</t>
  </si>
  <si>
    <t>PT Sukses Inti Makmur</t>
  </si>
  <si>
    <t>CV Venus Inti Perkasa</t>
  </si>
  <si>
    <t>Geiju</t>
  </si>
  <si>
    <t>CV United Smelting</t>
  </si>
  <si>
    <t>PT Rajehan Ariq</t>
  </si>
  <si>
    <t>CID000309</t>
  </si>
  <si>
    <t>RMI</t>
    <phoneticPr fontId="97"/>
  </si>
  <si>
    <t>Pemali</t>
  </si>
  <si>
    <t>CID000315</t>
  </si>
  <si>
    <t>CFSI</t>
  </si>
  <si>
    <t>Ketapang</t>
  </si>
  <si>
    <t>Pangkal Pinang</t>
  </si>
  <si>
    <t>Cooper Santa</t>
  </si>
  <si>
    <t>CID000295</t>
  </si>
  <si>
    <t>Rondonia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</si>
</sst>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cellStyleXfs>
  <cellXfs count="480">
    <xf numFmtId="0" fontId="0" fillId="0" borderId="0" xfId="0"/>
    <xf numFmtId="0" fontId="16" fillId="33" borderId="10" xfId="0" applyFont="1" applyFill="1" applyBorder="1" applyAlignment="1" applyProtection="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Border="1" applyAlignment="1">
      <alignment horizontal="center" vertical="center"/>
    </xf>
    <xf numFmtId="0" fontId="0" fillId="33" borderId="0" xfId="0" applyFont="1" applyFill="1" applyBorder="1"/>
    <xf numFmtId="0" fontId="10" fillId="33" borderId="0" xfId="0" applyFont="1" applyFill="1" applyBorder="1"/>
    <xf numFmtId="0" fontId="15"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2" fillId="33" borderId="0" xfId="0" applyFont="1" applyFill="1" applyBorder="1" applyAlignment="1" applyProtection="1">
      <alignment vertical="center"/>
    </xf>
    <xf numFmtId="0" fontId="18" fillId="33" borderId="0" xfId="0" applyFont="1" applyFill="1" applyBorder="1" applyAlignment="1" applyProtection="1">
      <alignment horizontal="left" wrapText="1"/>
    </xf>
    <xf numFmtId="0" fontId="16" fillId="33" borderId="0" xfId="0" applyFont="1" applyFill="1" applyBorder="1" applyAlignment="1" applyProtection="1">
      <alignment vertical="center"/>
    </xf>
    <xf numFmtId="0" fontId="16" fillId="33" borderId="0" xfId="0" applyFont="1" applyFill="1" applyBorder="1" applyAlignment="1" applyProtection="1">
      <alignment horizontal="center" vertical="center"/>
    </xf>
    <xf numFmtId="0" fontId="0" fillId="33" borderId="0" xfId="0" applyFill="1" applyAlignment="1" applyProtection="1">
      <alignment vertical="top"/>
    </xf>
    <xf numFmtId="0" fontId="10" fillId="33" borderId="0" xfId="0" applyFont="1" applyFill="1" applyBorder="1" applyProtection="1">
      <protection hidden="1"/>
    </xf>
    <xf numFmtId="0" fontId="12" fillId="33" borderId="0" xfId="0" applyFont="1" applyFill="1" applyBorder="1" applyAlignment="1" applyProtection="1">
      <alignment horizontal="center" vertical="top"/>
      <protection hidden="1"/>
    </xf>
    <xf numFmtId="0" fontId="12" fillId="33" borderId="0" xfId="0" applyFont="1" applyFill="1" applyBorder="1" applyAlignment="1" applyProtection="1">
      <alignment vertical="center"/>
      <protection hidden="1"/>
    </xf>
    <xf numFmtId="0" fontId="16"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Border="1" applyAlignment="1" applyProtection="1">
      <alignment horizontal="right" vertical="center"/>
      <protection hidden="1"/>
    </xf>
    <xf numFmtId="0" fontId="0" fillId="0" borderId="0" xfId="0" applyAlignment="1"/>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12" fillId="33" borderId="17"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6" fillId="33" borderId="18" xfId="570" applyFont="1" applyFill="1" applyBorder="1" applyAlignment="1">
      <alignment vertical="top" wrapText="1"/>
    </xf>
    <xf numFmtId="0" fontId="10" fillId="33" borderId="0" xfId="0" applyFont="1" applyFill="1" applyBorder="1" applyAlignment="1"/>
    <xf numFmtId="164" fontId="26" fillId="33" borderId="18" xfId="570" applyNumberFormat="1" applyFont="1" applyFill="1" applyBorder="1" applyAlignment="1">
      <alignment horizontal="center" vertical="top" wrapText="1"/>
    </xf>
    <xf numFmtId="0" fontId="12" fillId="33" borderId="0" xfId="0" applyFont="1" applyFill="1" applyBorder="1" applyAlignment="1">
      <alignment horizontal="left"/>
    </xf>
    <xf numFmtId="0" fontId="15" fillId="33" borderId="0" xfId="0" applyFont="1" applyFill="1" applyBorder="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2" fillId="33" borderId="21" xfId="0" applyFont="1" applyFill="1" applyBorder="1" applyAlignment="1" applyProtection="1">
      <alignment vertical="center"/>
    </xf>
    <xf numFmtId="0" fontId="4" fillId="33" borderId="16" xfId="0" applyFont="1" applyFill="1" applyBorder="1" applyAlignment="1" applyProtection="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pplyProtection="1">
      <alignment vertical="center"/>
    </xf>
    <xf numFmtId="0" fontId="4" fillId="33" borderId="24" xfId="0" applyFont="1" applyFill="1" applyBorder="1" applyAlignment="1" applyProtection="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pplyProtection="1">
      <alignment vertical="center"/>
    </xf>
    <xf numFmtId="0" fontId="12" fillId="33" borderId="25" xfId="0" applyFont="1" applyFill="1" applyBorder="1" applyAlignment="1" applyProtection="1">
      <alignment vertical="center"/>
    </xf>
    <xf numFmtId="0" fontId="4" fillId="33" borderId="26" xfId="0" applyFont="1" applyFill="1" applyBorder="1" applyAlignment="1" applyProtection="1">
      <alignment vertical="center"/>
    </xf>
    <xf numFmtId="0" fontId="15" fillId="33" borderId="27" xfId="0" applyFont="1" applyFill="1" applyBorder="1" applyAlignment="1" applyProtection="1">
      <alignment wrapText="1"/>
      <protection hidden="1"/>
    </xf>
    <xf numFmtId="0" fontId="0" fillId="34" borderId="19" xfId="0" applyFill="1" applyBorder="1" applyProtection="1"/>
    <xf numFmtId="0" fontId="15" fillId="33" borderId="28" xfId="0" applyFont="1" applyFill="1" applyBorder="1" applyAlignment="1" applyProtection="1">
      <alignment horizontal="right" vertical="center"/>
      <protection hidden="1"/>
    </xf>
    <xf numFmtId="0" fontId="31" fillId="33" borderId="0" xfId="0" applyFont="1" applyFill="1" applyBorder="1" applyAlignment="1" applyProtection="1">
      <alignment horizontal="right" vertical="center"/>
    </xf>
    <xf numFmtId="0" fontId="32" fillId="33" borderId="0" xfId="0" applyFont="1" applyFill="1" applyBorder="1" applyAlignment="1" applyProtection="1">
      <alignment vertical="center"/>
    </xf>
    <xf numFmtId="0" fontId="12" fillId="33" borderId="29" xfId="0" applyFont="1" applyFill="1" applyBorder="1" applyAlignment="1" applyProtection="1">
      <alignment vertical="center"/>
    </xf>
    <xf numFmtId="0" fontId="32" fillId="33" borderId="27" xfId="0" applyFont="1" applyFill="1" applyBorder="1" applyAlignment="1" applyProtection="1">
      <alignment vertical="center"/>
    </xf>
    <xf numFmtId="0" fontId="12" fillId="33" borderId="30" xfId="0" applyFont="1" applyFill="1" applyBorder="1" applyAlignment="1" applyProtection="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pplyProtection="1">
      <alignment horizontal="left" vertical="center"/>
    </xf>
    <xf numFmtId="0" fontId="4" fillId="33" borderId="31" xfId="0" applyFont="1" applyFill="1" applyBorder="1" applyAlignment="1" applyProtection="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pplyProtection="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pplyProtection="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pplyProtection="1">
      <alignment vertical="center"/>
    </xf>
    <xf numFmtId="0" fontId="5" fillId="33" borderId="22" xfId="0" applyFont="1" applyFill="1" applyBorder="1" applyAlignment="1" applyProtection="1">
      <alignment horizontal="left" vertical="top" wrapText="1"/>
      <protection hidden="1"/>
    </xf>
    <xf numFmtId="0" fontId="10" fillId="0" borderId="0" xfId="589" applyFont="1" applyFill="1" applyAlignment="1" applyProtection="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Border="1" applyAlignment="1" applyProtection="1">
      <alignment wrapText="1"/>
      <protection hidden="1"/>
    </xf>
    <xf numFmtId="0" fontId="12" fillId="33" borderId="0" xfId="0" applyFont="1" applyFill="1" applyBorder="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Border="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Border="1" applyAlignment="1" applyProtection="1">
      <alignment horizontal="center" vertical="center"/>
      <protection hidden="1"/>
    </xf>
    <xf numFmtId="0" fontId="16"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6" fillId="0" borderId="0" xfId="0" applyFont="1" applyAlignment="1">
      <alignment wrapText="1"/>
    </xf>
    <xf numFmtId="0" fontId="6"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0" fillId="0" borderId="0" xfId="0" applyFont="1" applyFill="1" applyBorder="1"/>
    <xf numFmtId="0" fontId="0" fillId="0" borderId="0" xfId="0" applyFont="1" applyFill="1" applyBorder="1"/>
    <xf numFmtId="0" fontId="5" fillId="0" borderId="35" xfId="0" applyNumberFormat="1" applyFont="1" applyFill="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NumberFormat="1" applyFont="1" applyFill="1" applyBorder="1" applyAlignment="1" applyProtection="1">
      <alignment vertical="center" wrapText="1"/>
      <protection hidden="1"/>
    </xf>
    <xf numFmtId="0" fontId="34" fillId="0" borderId="35" xfId="0" applyNumberFormat="1" applyFont="1" applyFill="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Alignment="1" applyProtection="1">
      <protection hidden="1"/>
    </xf>
    <xf numFmtId="0" fontId="6" fillId="0" borderId="0" xfId="0" applyFont="1" applyFill="1"/>
    <xf numFmtId="0" fontId="6" fillId="0" borderId="0" xfId="0" applyFont="1" applyFill="1" applyAlignment="1">
      <alignment wrapText="1"/>
    </xf>
    <xf numFmtId="0" fontId="6"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6" fillId="0" borderId="15" xfId="0" applyFont="1" applyFill="1" applyBorder="1" applyAlignment="1" applyProtection="1">
      <alignment wrapText="1"/>
    </xf>
    <xf numFmtId="0" fontId="0" fillId="0" borderId="0" xfId="0" applyFill="1" applyAlignment="1" applyProtection="1">
      <alignment vertical="top" wrapText="1"/>
    </xf>
    <xf numFmtId="0" fontId="6" fillId="0" borderId="15" xfId="0" applyFont="1" applyFill="1" applyBorder="1" applyAlignment="1" applyProtection="1">
      <alignment vertical="top" wrapText="1"/>
    </xf>
    <xf numFmtId="0" fontId="6" fillId="0" borderId="0" xfId="0" applyFont="1" applyFill="1" applyAlignment="1" applyProtection="1">
      <alignment wrapText="1"/>
    </xf>
    <xf numFmtId="0" fontId="5" fillId="0" borderId="0" xfId="0" applyFont="1" applyFill="1" applyAlignment="1" applyProtection="1">
      <alignment wrapText="1"/>
    </xf>
    <xf numFmtId="0" fontId="6" fillId="0" borderId="0" xfId="0" applyFont="1" applyFill="1" applyAlignment="1" applyProtection="1">
      <alignment horizontal="center" wrapText="1"/>
    </xf>
    <xf numFmtId="0" fontId="30" fillId="0" borderId="15" xfId="0" applyFont="1" applyFill="1" applyBorder="1" applyAlignment="1" applyProtection="1">
      <alignment wrapText="1"/>
    </xf>
    <xf numFmtId="0" fontId="33" fillId="0" borderId="0" xfId="0" applyFont="1" applyFill="1" applyBorder="1" applyAlignment="1" applyProtection="1">
      <alignment horizontal="right" wrapText="1"/>
    </xf>
    <xf numFmtId="0" fontId="0" fillId="34" borderId="19" xfId="0" applyFill="1" applyBorder="1"/>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Border="1" applyAlignment="1" applyProtection="1">
      <alignment horizontal="center" vertical="center" wrapText="1"/>
      <protection hidden="1"/>
    </xf>
    <xf numFmtId="49" fontId="16"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Border="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27" xfId="0" applyFont="1" applyFill="1" applyBorder="1" applyAlignment="1" applyProtection="1">
      <alignment horizontal="left" vertical="center" wrapText="1"/>
      <protection hidden="1"/>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pplyProtection="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pplyProtection="1">
      <alignment vertical="center" wrapText="1"/>
    </xf>
    <xf numFmtId="0" fontId="5" fillId="33" borderId="22"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5" fillId="0" borderId="43" xfId="0" applyFont="1" applyFill="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45" xfId="0" applyFill="1" applyBorder="1"/>
    <xf numFmtId="0" fontId="80" fillId="11" borderId="0" xfId="0" applyFont="1" applyFill="1" applyProtection="1">
      <protection hidden="1"/>
    </xf>
    <xf numFmtId="0" fontId="0" fillId="0" borderId="0" xfId="0" applyFont="1" applyFill="1" applyAlignment="1">
      <alignment vertical="top"/>
    </xf>
    <xf numFmtId="0" fontId="54" fillId="0" borderId="0" xfId="0" applyFont="1" applyFill="1" applyBorder="1" applyAlignment="1">
      <alignment vertical="top" wrapText="1"/>
    </xf>
    <xf numFmtId="0" fontId="5" fillId="36" borderId="35" xfId="0" applyNumberFormat="1"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Fill="1" applyBorder="1" applyAlignment="1" applyProtection="1">
      <alignment wrapText="1"/>
    </xf>
    <xf numFmtId="0" fontId="26" fillId="33" borderId="18" xfId="570" applyFont="1" applyFill="1" applyBorder="1" applyAlignment="1">
      <alignment horizontal="left" vertical="top" wrapText="1"/>
    </xf>
    <xf numFmtId="0" fontId="7" fillId="0" borderId="18" xfId="0" applyFont="1" applyFill="1" applyBorder="1" applyAlignment="1" applyProtection="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10" fillId="33" borderId="0" xfId="0" applyNumberFormat="1" applyFont="1" applyFill="1" applyBorder="1"/>
    <xf numFmtId="164" fontId="15" fillId="33" borderId="0" xfId="0" applyNumberFormat="1" applyFont="1" applyFill="1" applyBorder="1" applyAlignment="1">
      <alignment horizontal="center" vertical="center" wrapText="1"/>
    </xf>
    <xf numFmtId="164" fontId="12" fillId="33" borderId="0" xfId="0" applyNumberFormat="1" applyFont="1" applyFill="1" applyBorder="1" applyAlignment="1">
      <alignment horizontal="center" vertical="center"/>
    </xf>
    <xf numFmtId="164" fontId="0" fillId="33" borderId="0" xfId="0" applyNumberFormat="1" applyFont="1" applyFill="1" applyBorder="1"/>
    <xf numFmtId="164" fontId="28"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Border="1" applyAlignment="1" applyProtection="1">
      <alignment vertical="center" wrapText="1"/>
      <protection hidden="1"/>
    </xf>
    <xf numFmtId="0" fontId="47" fillId="33" borderId="0" xfId="0" applyFont="1" applyFill="1" applyBorder="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2" fillId="33" borderId="55" xfId="0" applyFont="1" applyFill="1" applyBorder="1" applyAlignment="1" applyProtection="1">
      <alignment vertical="center" wrapText="1"/>
    </xf>
    <xf numFmtId="166" fontId="26" fillId="33" borderId="19" xfId="570" applyNumberFormat="1" applyFont="1" applyFill="1" applyBorder="1" applyAlignment="1">
      <alignment horizontal="center" vertical="top" wrapText="1"/>
    </xf>
    <xf numFmtId="0" fontId="6" fillId="0" borderId="35" xfId="0" applyNumberFormat="1" applyFont="1" applyFill="1" applyBorder="1" applyAlignment="1" applyProtection="1">
      <alignment vertical="top" wrapText="1"/>
      <protection hidden="1"/>
    </xf>
    <xf numFmtId="9" fontId="82"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4"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0" fillId="0" borderId="0" xfId="0" applyFont="1" applyAlignment="1">
      <alignment vertical="top" wrapText="1"/>
    </xf>
    <xf numFmtId="0" fontId="52" fillId="0" borderId="0" xfId="0" applyFont="1" applyAlignment="1">
      <alignment vertical="top" wrapText="1"/>
    </xf>
    <xf numFmtId="9" fontId="50"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4" fillId="36" borderId="19" xfId="0" applyFont="1" applyFill="1" applyBorder="1" applyAlignment="1">
      <alignment vertical="center" wrapText="1"/>
    </xf>
    <xf numFmtId="0" fontId="54"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9" fillId="0" borderId="0" xfId="0" applyFont="1" applyFill="1" applyAlignment="1">
      <alignment vertical="top" wrapText="1"/>
    </xf>
    <xf numFmtId="0" fontId="15"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6" fillId="33" borderId="10" xfId="0" applyFont="1" applyFill="1" applyBorder="1" applyAlignment="1" applyProtection="1">
      <alignment vertical="center" wrapText="1"/>
    </xf>
    <xf numFmtId="0" fontId="15" fillId="33" borderId="38" xfId="0" applyFont="1" applyFill="1" applyBorder="1" applyAlignment="1" applyProtection="1">
      <alignment wrapText="1"/>
    </xf>
    <xf numFmtId="0" fontId="43"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7" fillId="33" borderId="58" xfId="0" applyFont="1" applyFill="1" applyBorder="1" applyAlignment="1" applyProtection="1">
      <alignment horizontal="center" vertical="center" wrapText="1"/>
      <protection locked="0" hidden="1"/>
    </xf>
    <xf numFmtId="0" fontId="7"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8"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50" fillId="0" borderId="0" xfId="502" applyNumberFormat="1" applyFont="1" applyFill="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54" fillId="0" borderId="0" xfId="0" applyFont="1" applyFill="1" applyAlignment="1">
      <alignment vertical="top" wrapText="1"/>
    </xf>
    <xf numFmtId="0" fontId="90"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4" fillId="0" borderId="0" xfId="0" applyFont="1" applyAlignment="1">
      <alignment vertical="top" wrapText="1"/>
    </xf>
    <xf numFmtId="0" fontId="0" fillId="33" borderId="59" xfId="0" applyFill="1" applyBorder="1" applyAlignment="1" applyProtection="1">
      <alignment vertical="center" wrapText="1"/>
      <protection locked="0"/>
    </xf>
    <xf numFmtId="0" fontId="50"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4" fillId="0" borderId="0" xfId="480" applyFont="1" applyFill="1" applyAlignment="1">
      <alignment horizontal="left" vertical="top" wrapText="1"/>
    </xf>
    <xf numFmtId="164" fontId="50" fillId="0" borderId="0" xfId="480" applyFont="1" applyFill="1" applyAlignment="1">
      <alignment vertical="top" wrapText="1"/>
    </xf>
    <xf numFmtId="0" fontId="82" fillId="0" borderId="0" xfId="502" applyNumberFormat="1" applyFont="1" applyFill="1" applyAlignment="1">
      <alignment horizontal="left" vertical="top" wrapText="1"/>
    </xf>
    <xf numFmtId="0" fontId="50" fillId="0" borderId="0" xfId="0" applyFont="1" applyAlignment="1">
      <alignment horizontal="left" vertical="top" wrapText="1"/>
    </xf>
    <xf numFmtId="0" fontId="50" fillId="0" borderId="0" xfId="502" applyFont="1" applyFill="1" applyAlignment="1">
      <alignment horizontal="left" vertical="top" wrapText="1"/>
    </xf>
    <xf numFmtId="0" fontId="50" fillId="0" borderId="0" xfId="569" applyFont="1" applyFill="1" applyAlignment="1">
      <alignment vertical="top" wrapText="1"/>
    </xf>
    <xf numFmtId="0" fontId="92" fillId="0" borderId="0" xfId="507" applyNumberFormat="1" applyFont="1" applyFill="1" applyAlignment="1">
      <alignment horizontal="left" vertical="top" wrapText="1"/>
    </xf>
    <xf numFmtId="0" fontId="50" fillId="0" borderId="0" xfId="507" applyNumberFormat="1" applyFont="1" applyFill="1" applyAlignment="1">
      <alignment horizontal="left" vertical="top" wrapText="1"/>
    </xf>
    <xf numFmtId="164" fontId="54" fillId="0" borderId="0" xfId="480" applyFont="1" applyFill="1" applyAlignment="1">
      <alignment vertical="top" wrapText="1"/>
    </xf>
    <xf numFmtId="9" fontId="93" fillId="0" borderId="0" xfId="480" applyNumberFormat="1" applyFont="1" applyFill="1" applyAlignment="1">
      <alignment horizontal="left" vertical="top" wrapText="1"/>
    </xf>
    <xf numFmtId="0" fontId="82" fillId="0" borderId="0" xfId="502" applyNumberFormat="1" applyFont="1" applyFill="1" applyAlignment="1">
      <alignment horizontal="justify" vertical="top"/>
    </xf>
    <xf numFmtId="0" fontId="50" fillId="0" borderId="0" xfId="502" applyNumberFormat="1" applyFont="1" applyFill="1" applyAlignment="1">
      <alignment horizontal="justify" vertical="top"/>
    </xf>
    <xf numFmtId="0" fontId="50" fillId="0" borderId="0" xfId="0" applyFont="1" applyAlignment="1">
      <alignment horizontal="left" vertical="top"/>
    </xf>
    <xf numFmtId="0" fontId="50" fillId="0" borderId="0" xfId="502" applyFont="1" applyFill="1" applyAlignment="1">
      <alignment horizontal="justify" vertical="top"/>
    </xf>
    <xf numFmtId="0" fontId="93" fillId="0" borderId="0" xfId="502" applyFont="1" applyFill="1" applyAlignment="1">
      <alignment horizontal="justify" vertical="top"/>
    </xf>
    <xf numFmtId="0" fontId="82" fillId="0" borderId="0" xfId="502" applyNumberFormat="1" applyFont="1" applyFill="1" applyBorder="1" applyAlignment="1">
      <alignment horizontal="left" vertical="top" wrapText="1"/>
    </xf>
    <xf numFmtId="0" fontId="50" fillId="0" borderId="0" xfId="502" applyFont="1" applyFill="1" applyBorder="1" applyAlignment="1">
      <alignment horizontal="left" vertical="top" wrapText="1"/>
    </xf>
    <xf numFmtId="0" fontId="55" fillId="0" borderId="0" xfId="502" applyFont="1" applyFill="1" applyBorder="1" applyAlignment="1">
      <alignment horizontal="left" vertical="top" wrapText="1"/>
    </xf>
    <xf numFmtId="0" fontId="93" fillId="0" borderId="0" xfId="502" applyFont="1" applyFill="1" applyAlignment="1">
      <alignment horizontal="left" vertical="top" wrapText="1"/>
    </xf>
    <xf numFmtId="164" fontId="54" fillId="0" borderId="0" xfId="480" applyFont="1" applyFill="1" applyAlignment="1" applyProtection="1">
      <alignment horizontal="left" vertical="top" wrapText="1"/>
    </xf>
    <xf numFmtId="0" fontId="94" fillId="0" borderId="0" xfId="502" applyFont="1" applyFill="1" applyAlignment="1">
      <alignment vertical="top" wrapText="1"/>
    </xf>
    <xf numFmtId="0" fontId="82" fillId="0" borderId="0" xfId="502" applyFont="1" applyFill="1" applyAlignment="1">
      <alignment vertical="top" wrapText="1"/>
    </xf>
    <xf numFmtId="164" fontId="54" fillId="0" borderId="0" xfId="480" applyFont="1" applyFill="1" applyBorder="1" applyAlignment="1">
      <alignment vertical="top" wrapText="1"/>
    </xf>
    <xf numFmtId="0" fontId="95" fillId="0" borderId="0" xfId="0" applyFont="1"/>
    <xf numFmtId="164" fontId="54" fillId="0" borderId="0" xfId="480" applyFont="1" applyFill="1" applyAlignment="1" applyProtection="1">
      <alignment horizontal="left" vertical="top" wrapText="1"/>
      <protection hidden="1"/>
    </xf>
    <xf numFmtId="0" fontId="96"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4" fillId="36" borderId="19" xfId="0" applyFont="1" applyFill="1" applyBorder="1" applyAlignment="1">
      <alignment vertical="top" wrapText="1"/>
    </xf>
    <xf numFmtId="0" fontId="54" fillId="36" borderId="19" xfId="502" applyNumberFormat="1"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0" fontId="2" fillId="0" borderId="0" xfId="592" applyAlignment="1">
      <alignment vertical="top" wrapText="1"/>
    </xf>
    <xf numFmtId="0" fontId="54" fillId="0" borderId="0" xfId="0" applyFont="1" applyFill="1" applyAlignment="1">
      <alignment vertical="top" wrapText="1"/>
    </xf>
    <xf numFmtId="0" fontId="51" fillId="0" borderId="0" xfId="0" applyFont="1" applyFill="1" applyAlignment="1">
      <alignment vertical="top" wrapText="1"/>
    </xf>
    <xf numFmtId="0" fontId="0" fillId="0" borderId="0" xfId="0" applyFont="1" applyFill="1" applyAlignment="1">
      <alignment vertical="top"/>
    </xf>
    <xf numFmtId="0" fontId="54" fillId="0" borderId="0" xfId="0" applyFont="1" applyFill="1" applyBorder="1" applyAlignment="1">
      <alignment vertical="top" wrapText="1"/>
    </xf>
    <xf numFmtId="0" fontId="0" fillId="0" borderId="0" xfId="0" applyFont="1" applyFill="1" applyBorder="1" applyAlignment="1">
      <alignment horizontal="left" vertical="top" wrapText="1"/>
    </xf>
    <xf numFmtId="0" fontId="54"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4" fillId="0" borderId="0" xfId="502" applyNumberFormat="1" applyFont="1" applyFill="1" applyAlignment="1">
      <alignment horizontal="left" vertical="top" wrapText="1"/>
    </xf>
    <xf numFmtId="0" fontId="54" fillId="0" borderId="0" xfId="502" applyNumberFormat="1" applyFont="1" applyFill="1" applyAlignment="1">
      <alignment horizontal="justify" vertical="top"/>
    </xf>
    <xf numFmtId="0" fontId="54" fillId="0" borderId="0" xfId="502" applyNumberFormat="1" applyFont="1" applyFill="1" applyBorder="1" applyAlignment="1">
      <alignment horizontal="left" vertical="top" wrapText="1"/>
    </xf>
    <xf numFmtId="0" fontId="50" fillId="0" borderId="0" xfId="502" applyNumberFormat="1" applyFont="1" applyFill="1" applyAlignment="1">
      <alignment horizontal="left" vertical="top" wrapText="1"/>
    </xf>
    <xf numFmtId="0" fontId="54" fillId="0" borderId="0" xfId="506" applyNumberFormat="1" applyFont="1" applyFill="1" applyAlignment="1">
      <alignment horizontal="left" vertical="top" wrapText="1"/>
    </xf>
    <xf numFmtId="0" fontId="54" fillId="0" borderId="0" xfId="0" applyFont="1" applyFill="1" applyAlignment="1">
      <alignment vertical="top" wrapText="1"/>
    </xf>
    <xf numFmtId="0" fontId="0" fillId="0" borderId="0" xfId="0" applyFont="1" applyFill="1" applyAlignment="1">
      <alignment vertical="top" wrapText="1"/>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xf>
    <xf numFmtId="0" fontId="0" fillId="33" borderId="42"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29" fillId="0" borderId="0" xfId="0" applyFont="1" applyAlignment="1" applyProtection="1">
      <alignmen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Fill="1" applyBorder="1" applyAlignment="1">
      <alignment horizontal="center" vertical="top" wrapText="1"/>
    </xf>
    <xf numFmtId="0" fontId="26" fillId="0" borderId="49" xfId="570" applyFont="1" applyFill="1" applyBorder="1" applyAlignment="1">
      <alignment horizontal="center" vertical="top" wrapText="1"/>
    </xf>
    <xf numFmtId="0" fontId="26" fillId="0" borderId="11" xfId="570" applyFont="1" applyFill="1" applyBorder="1" applyAlignment="1">
      <alignment horizontal="center" vertical="top" wrapText="1"/>
    </xf>
    <xf numFmtId="164" fontId="26" fillId="0" borderId="48" xfId="570" applyNumberFormat="1" applyFont="1" applyFill="1" applyBorder="1" applyAlignment="1">
      <alignment horizontal="center" vertical="top" wrapText="1"/>
    </xf>
    <xf numFmtId="164" fontId="26" fillId="0" borderId="49" xfId="570" applyNumberFormat="1" applyFont="1" applyFill="1" applyBorder="1" applyAlignment="1">
      <alignment horizontal="center" vertical="top" wrapText="1"/>
    </xf>
    <xf numFmtId="164" fontId="26" fillId="0" borderId="11" xfId="570" applyNumberFormat="1" applyFont="1" applyFill="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Border="1" applyAlignment="1">
      <alignment horizontal="center"/>
    </xf>
    <xf numFmtId="0" fontId="27" fillId="33" borderId="0" xfId="0" applyFont="1" applyFill="1" applyBorder="1" applyAlignment="1">
      <alignment horizontal="center" vertical="center" wrapText="1"/>
    </xf>
    <xf numFmtId="0" fontId="27" fillId="33" borderId="60"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33" borderId="61"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61"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9" fontId="16" fillId="33" borderId="61"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15" fillId="33" borderId="27" xfId="0" applyFont="1" applyFill="1" applyBorder="1" applyAlignment="1" applyProtection="1">
      <alignment horizontal="left" wrapText="1"/>
      <protection hidden="1"/>
    </xf>
    <xf numFmtId="49" fontId="16" fillId="0" borderId="61" xfId="0" applyNumberFormat="1" applyFont="1" applyFill="1" applyBorder="1" applyAlignment="1" applyProtection="1">
      <alignment horizontal="left" vertical="center" wrapText="1"/>
      <protection locked="0"/>
    </xf>
    <xf numFmtId="49" fontId="16" fillId="0" borderId="10" xfId="0" applyNumberFormat="1" applyFont="1" applyFill="1" applyBorder="1" applyAlignment="1" applyProtection="1">
      <alignment horizontal="left" vertical="center" wrapText="1"/>
      <protection locked="0"/>
    </xf>
    <xf numFmtId="49" fontId="16" fillId="0" borderId="37" xfId="0" applyNumberFormat="1" applyFont="1" applyFill="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62"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49" fontId="16" fillId="33" borderId="61"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6" fillId="0" borderId="61" xfId="0" applyFont="1" applyFill="1" applyBorder="1" applyAlignment="1" applyProtection="1">
      <alignment horizontal="left" vertical="center"/>
      <protection locked="0"/>
    </xf>
    <xf numFmtId="0" fontId="16" fillId="0" borderId="37" xfId="0" applyFont="1" applyFill="1" applyBorder="1" applyAlignment="1" applyProtection="1">
      <alignment horizontal="left" vertical="center"/>
      <protection locked="0"/>
    </xf>
    <xf numFmtId="0" fontId="84" fillId="33" borderId="61" xfId="487" applyFont="1" applyFill="1" applyBorder="1" applyAlignment="1" applyProtection="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4" fillId="33" borderId="61"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62" xfId="0" applyNumberFormat="1" applyFont="1" applyFill="1" applyBorder="1" applyAlignment="1" applyProtection="1">
      <alignment horizontal="left" vertical="center" wrapText="1"/>
      <protection locked="0"/>
    </xf>
    <xf numFmtId="0" fontId="15" fillId="33" borderId="0" xfId="0" applyFont="1" applyFill="1" applyBorder="1" applyAlignment="1" applyProtection="1">
      <alignment horizontal="center" vertical="center" wrapText="1"/>
      <protection hidden="1"/>
    </xf>
    <xf numFmtId="0" fontId="16" fillId="33" borderId="63"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pplyProtection="1">
      <alignment horizontal="center" vertical="center" wrapText="1"/>
      <protection hidden="1"/>
    </xf>
    <xf numFmtId="49" fontId="87" fillId="33" borderId="61" xfId="487" applyNumberFormat="1" applyFont="1" applyFill="1" applyBorder="1" applyAlignment="1" applyProtection="1">
      <alignment horizontal="left" vertical="center" wrapText="1"/>
      <protection locked="0"/>
    </xf>
    <xf numFmtId="49" fontId="87" fillId="33" borderId="10" xfId="487" applyNumberFormat="1" applyFont="1" applyFill="1" applyBorder="1" applyAlignment="1" applyProtection="1">
      <alignment horizontal="left" vertical="center" wrapText="1"/>
      <protection locked="0"/>
    </xf>
    <xf numFmtId="49" fontId="87" fillId="33" borderId="37" xfId="487" applyNumberFormat="1" applyFont="1" applyFill="1" applyBorder="1" applyAlignment="1" applyProtection="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61" xfId="487" applyNumberFormat="1" applyFont="1" applyFill="1" applyBorder="1" applyAlignment="1" applyProtection="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Border="1" applyAlignment="1" applyProtection="1">
      <alignment horizontal="center" wrapText="1"/>
    </xf>
    <xf numFmtId="0" fontId="15" fillId="33" borderId="10" xfId="0" applyFont="1" applyFill="1" applyBorder="1" applyAlignment="1" applyProtection="1">
      <alignment horizontal="left" wrapText="1"/>
      <protection hidden="1"/>
    </xf>
    <xf numFmtId="0" fontId="16" fillId="33" borderId="10" xfId="0" applyFont="1" applyFill="1" applyBorder="1" applyAlignment="1" applyProtection="1">
      <alignment horizontal="center" vertical="center"/>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62" xfId="487" applyFont="1" applyFill="1" applyBorder="1" applyAlignment="1" applyProtection="1">
      <alignment horizontal="left" vertic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61"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13" fillId="0" borderId="60"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2" fillId="33" borderId="0" xfId="487" applyFont="1" applyFill="1" applyBorder="1" applyAlignment="1" applyProtection="1">
      <alignment horizontal="center" vertical="center" wrapText="1"/>
      <protection hidden="1"/>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5E00EF02-0A2E-469B-9376-F810C3DA1F6E}"/>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42404">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RIES_CMRT%205.12%20%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GoldAl Etihad Gold LLC</v>
          </cell>
        </row>
        <row r="13">
          <cell r="J13" t="str">
            <v>GoldAl Etihad Gold Refinery DMCC</v>
          </cell>
        </row>
        <row r="14">
          <cell r="J14" t="str">
            <v>GoldAllgemeine Gold-und Silberscheideanstalt A.G.</v>
          </cell>
        </row>
        <row r="15">
          <cell r="J15" t="str">
            <v>GoldAlmalyk Mining and Metallurgical Complex (AMMC)</v>
          </cell>
        </row>
        <row r="16">
          <cell r="J16" t="str">
            <v>GoldAmagasaki Factory, Hyogo Prefecture, Japan</v>
          </cell>
        </row>
        <row r="17">
          <cell r="J17" t="str">
            <v>GoldAngloGold Ashanti Brazil</v>
          </cell>
        </row>
        <row r="18">
          <cell r="J18" t="str">
            <v>GoldAngloGold Ashanti Corrego do Sitio Mineracao</v>
          </cell>
        </row>
        <row r="19">
          <cell r="J19" t="str">
            <v>GoldAngloGold Ashanti Córrego do Sítio Mineração</v>
          </cell>
        </row>
        <row r="20">
          <cell r="J20" t="str">
            <v>GoldAnhui Tongling Nonferrous Metal Mining Co., Ltd.</v>
          </cell>
        </row>
        <row r="21">
          <cell r="J21" t="str">
            <v>GoldANZ (Perth Mint 4N)</v>
          </cell>
        </row>
        <row r="22">
          <cell r="J22" t="str">
            <v>GoldANZ Bank</v>
          </cell>
        </row>
        <row r="23">
          <cell r="J23" t="str">
            <v>GoldArgor-Heraeus S.A.</v>
          </cell>
        </row>
        <row r="24">
          <cell r="J24" t="str">
            <v>GoldAsahi Pretec Corp.</v>
          </cell>
        </row>
        <row r="25">
          <cell r="J25" t="str">
            <v>GoldAsahi Refining Canada Ltd.</v>
          </cell>
        </row>
        <row r="26">
          <cell r="J26" t="str">
            <v>GoldAsahi Refining USA Inc.</v>
          </cell>
        </row>
        <row r="27">
          <cell r="J27" t="str">
            <v>GoldAsaka Riken Co., Ltd.</v>
          </cell>
        </row>
        <row r="28">
          <cell r="J28" t="str">
            <v>GoldATAkulche</v>
          </cell>
        </row>
        <row r="29">
          <cell r="J29" t="str">
            <v>GoldAtasay Kuyumculuk Sanayi Ve Ticaret A.S.</v>
          </cell>
        </row>
        <row r="30">
          <cell r="J30" t="str">
            <v>GoldAU Traders and Refiners</v>
          </cell>
        </row>
        <row r="31">
          <cell r="J31" t="str">
            <v>GoldAurubis AG</v>
          </cell>
        </row>
        <row r="32">
          <cell r="J32" t="str">
            <v>GoldBALORE REFINERSGA</v>
          </cell>
        </row>
        <row r="33">
          <cell r="J33" t="str">
            <v>GoldBangalore Refinery</v>
          </cell>
        </row>
        <row r="34">
          <cell r="J34" t="str">
            <v>GoldBangalore Refinery Pvt Ltd</v>
          </cell>
        </row>
        <row r="35">
          <cell r="J35" t="str">
            <v>GoldBangko Sentral ng Pilipinas (Central Bank of the Philippines)</v>
          </cell>
        </row>
        <row r="36">
          <cell r="J36" t="str">
            <v>GoldBoliden AB</v>
          </cell>
        </row>
        <row r="37">
          <cell r="J37" t="str">
            <v>GoldC. Hafner GmbH + Co. KG</v>
          </cell>
        </row>
        <row r="38">
          <cell r="J38" t="str">
            <v>GoldCaridad</v>
          </cell>
        </row>
        <row r="39">
          <cell r="J39" t="str">
            <v>GoldCCR</v>
          </cell>
        </row>
        <row r="40">
          <cell r="J40" t="str">
            <v>GoldCCR Refinery - Glencore Canada Corporation</v>
          </cell>
        </row>
        <row r="41">
          <cell r="J41" t="str">
            <v>GoldCendres + M?taux SA</v>
          </cell>
        </row>
        <row r="42">
          <cell r="J42" t="str">
            <v>GoldCendres + Metaux S.A.</v>
          </cell>
        </row>
        <row r="43">
          <cell r="J43" t="str">
            <v>GoldCendres + Métaux S.A.</v>
          </cell>
        </row>
        <row r="44">
          <cell r="J44" t="str">
            <v>GoldCentral Bank of the Philippines Gold Refinery &amp; Mint</v>
          </cell>
        </row>
        <row r="45">
          <cell r="J45" t="str">
            <v>GoldCGR Metalloys Pvt Ltd.</v>
          </cell>
        </row>
        <row r="46">
          <cell r="J46" t="str">
            <v>GoldCHALCO Yunnan Copper Co. Ltd.</v>
          </cell>
        </row>
        <row r="47">
          <cell r="J47" t="str">
            <v>GoldChimet S.p.A.</v>
          </cell>
        </row>
        <row r="48">
          <cell r="J48" t="str">
            <v>GoldChina Henan Zhongyuan Gold Smelter</v>
          </cell>
        </row>
        <row r="49">
          <cell r="J49" t="str">
            <v>GoldChina's Shandong Gold Mining Co., Ltd</v>
          </cell>
        </row>
        <row r="50">
          <cell r="J50" t="str">
            <v>GoldChugai Mining</v>
          </cell>
        </row>
        <row r="51">
          <cell r="J51" t="str">
            <v>GoldDaejin Indus Co., Ltd.</v>
          </cell>
        </row>
        <row r="52">
          <cell r="J52" t="str">
            <v>GoldDaejin Industry</v>
          </cell>
        </row>
        <row r="53">
          <cell r="J53" t="str">
            <v>GoldDaye Non-Ferrous Metals Mining Ltd.</v>
          </cell>
        </row>
        <row r="54">
          <cell r="J54" t="str">
            <v>GoldDEGUSSA</v>
          </cell>
        </row>
        <row r="55">
          <cell r="J55" t="str">
            <v>GoldDegussa Sonne / Mond Goldhandel GmbH</v>
          </cell>
        </row>
        <row r="56">
          <cell r="J56" t="str">
            <v>GoldDijllah Gold Refinery FZC</v>
          </cell>
        </row>
        <row r="57">
          <cell r="J57" t="str">
            <v>GoldDo Sung Corporation</v>
          </cell>
        </row>
        <row r="58">
          <cell r="J58" t="str">
            <v>GoldDoduco</v>
          </cell>
        </row>
        <row r="59">
          <cell r="J59" t="str">
            <v>GoldDODUCO Contacts and Refining GmbH</v>
          </cell>
        </row>
        <row r="60">
          <cell r="J60" t="str">
            <v>GoldDosung metal</v>
          </cell>
        </row>
        <row r="61">
          <cell r="J61" t="str">
            <v>GoldDowa</v>
          </cell>
        </row>
        <row r="62">
          <cell r="J62" t="str">
            <v>GoldDowa Kogyo k.k.</v>
          </cell>
        </row>
        <row r="63">
          <cell r="J63" t="str">
            <v>GoldDowa Metalmine Co. Ltd</v>
          </cell>
        </row>
        <row r="64">
          <cell r="J64" t="str">
            <v>GoldDowa Metals &amp; Mining Co. Ltd</v>
          </cell>
        </row>
        <row r="65">
          <cell r="J65" t="str">
            <v>GoldDS PRETECH Co., Ltd.</v>
          </cell>
        </row>
        <row r="66">
          <cell r="J66" t="str">
            <v>GoldDSC (Do Sung Corporation)</v>
          </cell>
        </row>
        <row r="67">
          <cell r="J67" t="str">
            <v>GoldEco-System Recycling Co., Ltd.</v>
          </cell>
        </row>
        <row r="68">
          <cell r="J68" t="str">
            <v>GoldEmirates Gold DMCC</v>
          </cell>
        </row>
        <row r="69">
          <cell r="J69" t="str">
            <v>GoldFederal State Unitary Enterprise Moscow Special Processing Plant (FSUE MZSS)</v>
          </cell>
        </row>
        <row r="70">
          <cell r="J70" t="str">
            <v>GoldFidelity Printers and Refiners Ltd.</v>
          </cell>
        </row>
        <row r="71">
          <cell r="J71" t="str">
            <v>GoldFSE Novosibirsk Refinery</v>
          </cell>
        </row>
        <row r="72">
          <cell r="J72" t="str">
            <v>GoldFujairah Gold FZC</v>
          </cell>
        </row>
        <row r="73">
          <cell r="J73" t="str">
            <v>GoldFujian Zijin mining stock company gold smelter</v>
          </cell>
        </row>
        <row r="74">
          <cell r="J74" t="str">
            <v>GoldGCC Gujrat Gold Centre Pvt. Ltd.</v>
          </cell>
        </row>
        <row r="75">
          <cell r="J75" t="str">
            <v>GoldGeib Refining Corporation</v>
          </cell>
        </row>
        <row r="76">
          <cell r="J76" t="str">
            <v>GoldGold Mining in Shandong (Laizhou) Limited Company</v>
          </cell>
        </row>
        <row r="77">
          <cell r="J77" t="str">
            <v>GoldGold Refinery of Zijin Mining Group Co., Ltd.</v>
          </cell>
        </row>
        <row r="78">
          <cell r="J78" t="str">
            <v>GoldGreat Wall Precious Metals Co,. LTD.</v>
          </cell>
        </row>
        <row r="79">
          <cell r="J79" t="str">
            <v>GoldGreat Wall Precious Metals Co., Ltd. of CBPM</v>
          </cell>
        </row>
        <row r="80">
          <cell r="J80" t="str">
            <v>GoldGuangdong Gaoyao Co</v>
          </cell>
        </row>
        <row r="81">
          <cell r="J81" t="str">
            <v>GoldGuangdong Jinding Gold Limited</v>
          </cell>
        </row>
        <row r="82">
          <cell r="J82" t="str">
            <v>GoldGujarat Gold Centre</v>
          </cell>
        </row>
        <row r="83">
          <cell r="J83" t="str">
            <v>GoldGuoda Safina High-Tech Environmental Refinery Co., Ltd.</v>
          </cell>
        </row>
        <row r="84">
          <cell r="J84" t="str">
            <v>GoldHangzhou Fuchunjiang Smelting Co., Ltd.</v>
          </cell>
        </row>
        <row r="85">
          <cell r="J85" t="str">
            <v>GoldHeeSung Metal Ltd.</v>
          </cell>
        </row>
        <row r="86">
          <cell r="J86" t="str">
            <v>GoldHeimerle + Meule GmbH</v>
          </cell>
        </row>
        <row r="87">
          <cell r="J87" t="str">
            <v>GoldHenan Zhongyuan Gold Refinery Co., Ltd.</v>
          </cell>
        </row>
        <row r="88">
          <cell r="J88" t="str">
            <v>GoldHenan Zhongyuan Gold Smelter of Zhongjin Gold Co. Ltd.</v>
          </cell>
        </row>
        <row r="89">
          <cell r="J89" t="str">
            <v>GoldHenan Zhongyuan Gold Smelter of Zhongjin Gold Corporation Limited</v>
          </cell>
        </row>
        <row r="90">
          <cell r="J90" t="str">
            <v>GoldHeraeus Ltd. Hong Kong</v>
          </cell>
        </row>
        <row r="91">
          <cell r="J91" t="str">
            <v>GoldHeraeus Metals Hong Kong Ltd.</v>
          </cell>
        </row>
        <row r="92">
          <cell r="J92" t="str">
            <v>GoldHeraeus Precious Metals GmbH &amp; Co. KG</v>
          </cell>
        </row>
        <row r="93">
          <cell r="J93" t="str">
            <v>GoldHunan Chenzhou Mining Co., Ltd.</v>
          </cell>
        </row>
        <row r="94">
          <cell r="J94" t="str">
            <v>GoldHunan Chenzhou Mining Group Co., Ltd.</v>
          </cell>
        </row>
        <row r="95">
          <cell r="J95" t="str">
            <v>GoldHunan Chenzhou Mining Industry Co. Ltd.</v>
          </cell>
        </row>
        <row r="96">
          <cell r="J96" t="str">
            <v>GoldHunan Guiyang yinxing Nonferrous Smelting Co., Ltd.</v>
          </cell>
        </row>
        <row r="97">
          <cell r="J97" t="str">
            <v>GoldHunan Yu Teng Non-Ferrous Metals Co., Ltd.</v>
          </cell>
        </row>
        <row r="98">
          <cell r="J98" t="str">
            <v>GoldHwaSeong CJ CO., LTD.</v>
          </cell>
        </row>
        <row r="99">
          <cell r="J99" t="str">
            <v>GoldInner Mongolia Qiankun Gold and Silver Refinery Share Co., Ltd.</v>
          </cell>
        </row>
        <row r="100">
          <cell r="J100" t="str">
            <v>GoldInternational Precious Metal Refiners</v>
          </cell>
        </row>
        <row r="101">
          <cell r="J101" t="str">
            <v>GoldIshifuku Metal Industry Co., Ltd.</v>
          </cell>
        </row>
        <row r="102">
          <cell r="J102" t="str">
            <v>GoldIstanbul Gold Refinery</v>
          </cell>
        </row>
        <row r="103">
          <cell r="J103" t="str">
            <v>GoldItalpreziosi</v>
          </cell>
        </row>
        <row r="104">
          <cell r="J104" t="str">
            <v>GoldJapan Mint</v>
          </cell>
        </row>
        <row r="105">
          <cell r="J105" t="str">
            <v>GoldJCC</v>
          </cell>
        </row>
        <row r="106">
          <cell r="J106" t="str">
            <v>GoldJiangxi Copper Co., Ltd.</v>
          </cell>
        </row>
        <row r="107">
          <cell r="J107" t="str">
            <v>GoldJohnson Matthey Canada</v>
          </cell>
        </row>
        <row r="108">
          <cell r="J108" t="str">
            <v>GoldJohnson Matthey Inc.</v>
          </cell>
        </row>
        <row r="109">
          <cell r="J109" t="str">
            <v>GoldJohnson Matthey Inc. (USA)</v>
          </cell>
        </row>
        <row r="110">
          <cell r="J110" t="str">
            <v>GoldJohnson Matthey Limited</v>
          </cell>
        </row>
        <row r="111">
          <cell r="J111" t="str">
            <v>GoldJSC Ekaterinburg Non-Ferrous Metal Processing Plant</v>
          </cell>
        </row>
        <row r="112">
          <cell r="J112" t="str">
            <v>GoldJSC Uralelectromed</v>
          </cell>
        </row>
        <row r="113">
          <cell r="J113" t="str">
            <v>GoldJX Nippon Mining &amp; Metals Co., Ltd.</v>
          </cell>
        </row>
        <row r="114">
          <cell r="J114" t="str">
            <v>GoldKaloti Precious Metals</v>
          </cell>
        </row>
        <row r="115">
          <cell r="J115" t="str">
            <v>GoldKazakhmys Smelting LLC</v>
          </cell>
        </row>
        <row r="116">
          <cell r="J116" t="str">
            <v>GoldKazzinc</v>
          </cell>
        </row>
        <row r="117">
          <cell r="J117" t="str">
            <v>GoldKennecott Utah Copper LLC</v>
          </cell>
        </row>
        <row r="118">
          <cell r="J118" t="str">
            <v>GoldKGHM Polska Miedz S.A.</v>
          </cell>
        </row>
        <row r="119">
          <cell r="J119" t="str">
            <v>GoldKGHM Polska Miedz Spolka Akcyjna</v>
          </cell>
        </row>
        <row r="120">
          <cell r="J120" t="str">
            <v>GoldKGHM Polska Miedź Spółka Akcyjna</v>
          </cell>
        </row>
        <row r="121">
          <cell r="J121" t="str">
            <v>GoldKojima Chemicals Co., Ltd.</v>
          </cell>
        </row>
        <row r="122">
          <cell r="J122" t="str">
            <v>GoldKojima Kagaku Yakuhin Co., Ltd</v>
          </cell>
        </row>
        <row r="123">
          <cell r="J123" t="str">
            <v>GoldKombinat Gorniczo Hutniczy Miedz Polska Miedz S.A.</v>
          </cell>
        </row>
        <row r="124">
          <cell r="J124" t="str">
            <v>GoldKorea Zinc Co., Ltd.</v>
          </cell>
        </row>
        <row r="125">
          <cell r="J125" t="str">
            <v>GoldKUC</v>
          </cell>
        </row>
        <row r="126">
          <cell r="J126" t="str">
            <v>GoldKyrgyzaltyn JSC</v>
          </cell>
        </row>
        <row r="127">
          <cell r="J127" t="str">
            <v>GoldKyshtym Copper-Electrolytic Plant ZAO</v>
          </cell>
        </row>
        <row r="128">
          <cell r="J128" t="str">
            <v>GoldLa Caridad</v>
          </cell>
        </row>
        <row r="129">
          <cell r="J129" t="str">
            <v>GoldLAIZHOU SHANDONG</v>
          </cell>
        </row>
        <row r="130">
          <cell r="J130" t="str">
            <v>GoldL'azurde Company For Jewelry</v>
          </cell>
        </row>
        <row r="131">
          <cell r="J131" t="str">
            <v>GoldLinBao Gold Mining</v>
          </cell>
        </row>
        <row r="132">
          <cell r="J132" t="str">
            <v>GoldLingbao Gold Co., Ltd.</v>
          </cell>
        </row>
        <row r="133">
          <cell r="J133" t="str">
            <v>GoldLingbao Jinyuan Tonghui Refinery Co., Ltd.</v>
          </cell>
        </row>
        <row r="134">
          <cell r="J134" t="str">
            <v>GoldL'Orfebre S.A.</v>
          </cell>
        </row>
        <row r="135">
          <cell r="J135" t="str">
            <v>GoldLS-NIKKO Copper Inc.</v>
          </cell>
        </row>
        <row r="136">
          <cell r="J136" t="str">
            <v>GoldLuoyang Zijin Yinhui Gold Refinery Co., Ltd.</v>
          </cell>
        </row>
        <row r="137">
          <cell r="J137" t="str">
            <v>GoldLuoyang Zijin Yinhui Gold Smelting</v>
          </cell>
        </row>
        <row r="138">
          <cell r="J138" t="str">
            <v>GoldLuoyang Zijin Yinhui Metal Smelt Co Ltd</v>
          </cell>
        </row>
        <row r="139">
          <cell r="J139" t="str">
            <v>GoldMarsam Metals</v>
          </cell>
        </row>
        <row r="140">
          <cell r="J140" t="str">
            <v>GoldMaterion</v>
          </cell>
        </row>
        <row r="141">
          <cell r="J141" t="str">
            <v>GoldMatsuda Sangyo Co., Ltd.</v>
          </cell>
        </row>
        <row r="142">
          <cell r="J142" t="str">
            <v>GoldMEM(Sumitomo Group)</v>
          </cell>
        </row>
        <row r="143">
          <cell r="J143" t="str">
            <v>GoldMetal?rgica Met-Mex Pe?oles, S.A. de C.V</v>
          </cell>
        </row>
        <row r="144">
          <cell r="J144" t="str">
            <v>GoldMetallurgie Hoboken Overpelt</v>
          </cell>
        </row>
        <row r="145">
          <cell r="J145" t="str">
            <v>GoldMetalor Switzerland</v>
          </cell>
        </row>
        <row r="146">
          <cell r="J146" t="str">
            <v>GoldMetalor Technologies (Hong Kong) Ltd.</v>
          </cell>
        </row>
        <row r="147">
          <cell r="J147" t="str">
            <v>GoldMetalor Technologies (Singapore) Pte., Ltd.</v>
          </cell>
        </row>
        <row r="148">
          <cell r="J148" t="str">
            <v>GoldMetalor Technologies (Suzhou) Ltd.</v>
          </cell>
        </row>
        <row r="149">
          <cell r="J149" t="str">
            <v>GoldMetalor Technologies S.A.</v>
          </cell>
        </row>
        <row r="150">
          <cell r="J150" t="str">
            <v>GoldMetalor USA Refining Corporation</v>
          </cell>
        </row>
        <row r="151">
          <cell r="J151" t="str">
            <v>GoldMetalurgica Met-Mex Penoles S.A. De C.V.</v>
          </cell>
        </row>
        <row r="152">
          <cell r="J152" t="str">
            <v>GoldMetalúrgica Met-Mex Peñoles S.A. De C.V.</v>
          </cell>
        </row>
        <row r="153">
          <cell r="J153" t="str">
            <v>GoldMet-Mex Pe?oles, S.A.</v>
          </cell>
        </row>
        <row r="154">
          <cell r="J154" t="str">
            <v>GoldMet-Mex Penoles, S.A.</v>
          </cell>
        </row>
        <row r="155">
          <cell r="J155" t="str">
            <v>GoldMitsubishi Materials Corporation</v>
          </cell>
        </row>
        <row r="156">
          <cell r="J156" t="str">
            <v>GoldMitsui Kinzoku Co., Ltd.</v>
          </cell>
        </row>
        <row r="157">
          <cell r="J157" t="str">
            <v>GoldMitsui Mining and Smelting Co., Ltd.</v>
          </cell>
        </row>
        <row r="158">
          <cell r="J158" t="str">
            <v>GoldMMTC-PAMP India Pvt., Ltd.</v>
          </cell>
        </row>
        <row r="159">
          <cell r="J159" t="str">
            <v>GoldModeltech Sdn Bhd</v>
          </cell>
        </row>
        <row r="160">
          <cell r="J160" t="str">
            <v>GoldMorris and Watson</v>
          </cell>
        </row>
        <row r="161">
          <cell r="J161" t="str">
            <v>GoldMorris and Watson Gold Coast</v>
          </cell>
        </row>
        <row r="162">
          <cell r="J162" t="str">
            <v>GoldMoscow Special Alloys Processing Plant</v>
          </cell>
        </row>
        <row r="163">
          <cell r="J163" t="str">
            <v>GoldNadir Metal Rafineri San. Ve Tic. A.S.</v>
          </cell>
        </row>
        <row r="164">
          <cell r="J164" t="str">
            <v>GoldNadir Metal Rafineri San. Ve Tic. A.Ş.</v>
          </cell>
        </row>
        <row r="165">
          <cell r="J165" t="str">
            <v>GoldNavoi Mining and Metallurgical Combinat</v>
          </cell>
        </row>
        <row r="166">
          <cell r="J166" t="str">
            <v>GoldNH Recytech Company</v>
          </cell>
        </row>
        <row r="167">
          <cell r="J167" t="str">
            <v>GoldNihon Material Co., Ltd.</v>
          </cell>
        </row>
        <row r="168">
          <cell r="J168" t="str">
            <v>GoldNiihama Toyo Smelter &amp; Refinery</v>
          </cell>
        </row>
        <row r="169">
          <cell r="J169" t="str">
            <v>GoldNorddeutsche Affinererie AG</v>
          </cell>
        </row>
        <row r="170">
          <cell r="J170" t="str">
            <v>GoldOgussa Osterreichische Gold- und Silber-Scheideanstalt GmbH</v>
          </cell>
        </row>
        <row r="171">
          <cell r="J171" t="str">
            <v>GoldÖgussa Österreichische Gold- und Silber-Scheideanstalt GmbH</v>
          </cell>
        </row>
        <row r="172">
          <cell r="J172" t="str">
            <v>GoldOhura Precious Metal Industry Co., Ltd.</v>
          </cell>
        </row>
        <row r="173">
          <cell r="J173" t="str">
            <v>GoldOJSC "The Gulidov Krasnoyarsk Non-Ferrous Metals Plant" (OJSC Krastsvetmet)</v>
          </cell>
        </row>
        <row r="174">
          <cell r="J174" t="str">
            <v>GoldOJSC Krastsvetmet</v>
          </cell>
        </row>
        <row r="175">
          <cell r="J175" t="str">
            <v>GoldOJSC Novosibirsk Refinery</v>
          </cell>
        </row>
        <row r="176">
          <cell r="J176" t="str">
            <v>GoldPAMP S.A.</v>
          </cell>
        </row>
        <row r="177">
          <cell r="J177" t="str">
            <v>GoldPan Pacific Copper Co Ltd.</v>
          </cell>
        </row>
        <row r="178">
          <cell r="J178" t="str">
            <v>GoldPease &amp; Curren</v>
          </cell>
        </row>
        <row r="179">
          <cell r="J179" t="str">
            <v>GoldPenglai Penggang Gold Industry Co., Ltd.</v>
          </cell>
        </row>
        <row r="180">
          <cell r="J180" t="str">
            <v>GoldPerth Mint</v>
          </cell>
        </row>
        <row r="181">
          <cell r="J181" t="str">
            <v>GoldPerth Mint (ANZ)</v>
          </cell>
        </row>
        <row r="182">
          <cell r="J182" t="str">
            <v>GoldPlanta Recuperadora de Metales SpA</v>
          </cell>
        </row>
        <row r="183">
          <cell r="J183" t="str">
            <v>GoldPrioksky Plant of Non-Ferrous Metals</v>
          </cell>
        </row>
        <row r="184">
          <cell r="J184" t="str">
            <v>GoldProduits Artistiques de Métaux</v>
          </cell>
        </row>
        <row r="185">
          <cell r="J185" t="str">
            <v>GoldPT Aneka Tambang (Persero) Tbk</v>
          </cell>
        </row>
        <row r="186">
          <cell r="J186" t="str">
            <v>GoldPX Precinox S.A.</v>
          </cell>
        </row>
        <row r="187">
          <cell r="J187" t="str">
            <v>GoldPX Précinox S.A.</v>
          </cell>
        </row>
        <row r="188">
          <cell r="J188" t="str">
            <v>GoldQG Refining, LLC</v>
          </cell>
        </row>
        <row r="189">
          <cell r="J189" t="str">
            <v>GoldRand Refinery (Pty) Ltd.</v>
          </cell>
        </row>
        <row r="190">
          <cell r="J190" t="str">
            <v>GoldRefinery LS-Nikko Copper Inc.</v>
          </cell>
        </row>
        <row r="191">
          <cell r="J191" t="str">
            <v>GoldRefinery of Seemine Gold Co., Ltd.</v>
          </cell>
        </row>
        <row r="192">
          <cell r="J192" t="str">
            <v>GoldRemondis Argentia B.V.</v>
          </cell>
        </row>
        <row r="193">
          <cell r="J193" t="str">
            <v>GoldREMONDIS PMR B.V.</v>
          </cell>
        </row>
        <row r="194">
          <cell r="J194" t="str">
            <v>GoldRoyal Canadian Mint</v>
          </cell>
        </row>
        <row r="195">
          <cell r="J195" t="str">
            <v>GoldSAAMP</v>
          </cell>
        </row>
        <row r="196">
          <cell r="J196" t="str">
            <v>GoldSabin Metal Corp.</v>
          </cell>
        </row>
        <row r="197">
          <cell r="J197" t="str">
            <v>GoldSafimet S.p.A</v>
          </cell>
        </row>
        <row r="198">
          <cell r="J198" t="str">
            <v>GoldSAFINA A.S.</v>
          </cell>
        </row>
        <row r="199">
          <cell r="J199" t="str">
            <v>GoldSaganoseki Smelter &amp; Refinery</v>
          </cell>
        </row>
        <row r="200">
          <cell r="J200" t="str">
            <v>GoldSai Refinery</v>
          </cell>
        </row>
        <row r="201">
          <cell r="J201" t="str">
            <v>GoldSamdok Metal</v>
          </cell>
        </row>
        <row r="202">
          <cell r="J202" t="str">
            <v>GoldSamduck Precious Metals</v>
          </cell>
        </row>
        <row r="203">
          <cell r="J203" t="str">
            <v>GoldSamwon Metals Corp.</v>
          </cell>
        </row>
        <row r="204">
          <cell r="J204" t="str">
            <v>GoldSAXONIA Edelmetalle GmbH</v>
          </cell>
        </row>
        <row r="205">
          <cell r="J205" t="str">
            <v>GoldSD (Samdok) Metal</v>
          </cell>
        </row>
        <row r="206">
          <cell r="J206" t="str">
            <v>GoldSEMPSA Joyeria Plateria S.A.</v>
          </cell>
        </row>
        <row r="207">
          <cell r="J207" t="str">
            <v>GoldSEMPSA Joyería Platería S.A.</v>
          </cell>
        </row>
        <row r="208">
          <cell r="J208" t="str">
            <v>GoldSempsa JP (Cookson Sempsa)</v>
          </cell>
        </row>
        <row r="209">
          <cell r="J209" t="str">
            <v>GoldShandong Gold Mine(Laizhou) Smelter Co., Ltd.</v>
          </cell>
        </row>
        <row r="210">
          <cell r="J210" t="str">
            <v>GoldShandong Guoda Gold Co., Ltd.</v>
          </cell>
        </row>
        <row r="211">
          <cell r="J211" t="str">
            <v>GoldShandong Humon Smelting Co., Ltd.</v>
          </cell>
        </row>
        <row r="212">
          <cell r="J212" t="str">
            <v>GoldShandong middlings JinYe group Co., LTD</v>
          </cell>
        </row>
        <row r="213">
          <cell r="J213" t="str">
            <v>GoldShandong Tarzan Bio-Gold Industry Co., Ltd.</v>
          </cell>
        </row>
        <row r="214">
          <cell r="J214" t="str">
            <v>GoldShandong Tiancheng Biological Gold Industrial Co., Ltd.</v>
          </cell>
        </row>
        <row r="215">
          <cell r="J215" t="str">
            <v>GoldShandong Zhaojin Gold &amp; Silver Refinery Co., Ltd.</v>
          </cell>
        </row>
        <row r="216">
          <cell r="J216" t="str">
            <v>GoldShangdong Gold (Laizhou)</v>
          </cell>
        </row>
        <row r="217">
          <cell r="J217" t="str">
            <v>GoldShonan Plant Tanaka Kikinzoku</v>
          </cell>
        </row>
        <row r="218">
          <cell r="J218" t="str">
            <v>GoldShyolkovsky</v>
          </cell>
        </row>
        <row r="219">
          <cell r="J219" t="str">
            <v>GoldSichuan Tianze Precious Metals Co., Ltd.</v>
          </cell>
        </row>
        <row r="220">
          <cell r="J220" t="str">
            <v>GoldSingapore Tanaka</v>
          </cell>
        </row>
        <row r="221">
          <cell r="J221" t="str">
            <v>GoldSingway Technology Co., Ltd.</v>
          </cell>
        </row>
        <row r="222">
          <cell r="J222" t="str">
            <v>GoldSMM</v>
          </cell>
        </row>
        <row r="223">
          <cell r="J223" t="str">
            <v>GoldSOE Shyolkovsky Factory of Secondary Precious Metals</v>
          </cell>
        </row>
        <row r="224">
          <cell r="J224" t="str">
            <v>GoldSolar Applied Materials Technology Corp.</v>
          </cell>
        </row>
        <row r="225">
          <cell r="J225" t="str">
            <v>GoldSOLAR CHEMICALAPPLIED MATERIALS TECHNOLOGY (KUN SHAN)</v>
          </cell>
        </row>
        <row r="226">
          <cell r="J226" t="str">
            <v>GoldSolartech</v>
          </cell>
        </row>
        <row r="227">
          <cell r="J227" t="str">
            <v>GoldSovereign Metals</v>
          </cell>
        </row>
        <row r="228">
          <cell r="J228" t="str">
            <v>GoldState Research Institute Center for Physical Sciences and Technology</v>
          </cell>
        </row>
        <row r="229">
          <cell r="J229" t="str">
            <v>GoldSudan Gold Refinery</v>
          </cell>
        </row>
        <row r="230">
          <cell r="J230" t="str">
            <v>GoldSumitomo Kinzoku Kozan K.K.</v>
          </cell>
        </row>
        <row r="231">
          <cell r="J231" t="str">
            <v>GoldSumitomo Metal Mining Co., Ltd.</v>
          </cell>
        </row>
        <row r="232">
          <cell r="J232" t="str">
            <v>GoldSungEel HiMetal Co., Ltd.</v>
          </cell>
        </row>
        <row r="233">
          <cell r="J233" t="str">
            <v>GoldSungEel HiTech</v>
          </cell>
        </row>
        <row r="234">
          <cell r="J234" t="str">
            <v>GoldT.C.A S.p.A</v>
          </cell>
        </row>
        <row r="235">
          <cell r="J235" t="str">
            <v>GoldTakehara Refinery</v>
          </cell>
        </row>
        <row r="236">
          <cell r="J236" t="str">
            <v>GoldTamano Smelter</v>
          </cell>
        </row>
        <row r="237">
          <cell r="J237" t="str">
            <v>GoldTanaka Denshi Kogyo K.K</v>
          </cell>
        </row>
        <row r="238">
          <cell r="J238" t="str">
            <v>GoldTanaka Electronics (Hong Kong) Pte. Ltd.</v>
          </cell>
        </row>
        <row r="239">
          <cell r="J239" t="str">
            <v>GoldTANAKA Electronics (Malaysia) SDN. BHD.</v>
          </cell>
        </row>
        <row r="240">
          <cell r="J240" t="str">
            <v>GoldTanaka Electronics (Singapore) Pte. Ltd.</v>
          </cell>
        </row>
        <row r="241">
          <cell r="J241" t="str">
            <v>GoldTanaka Kikinzoku International</v>
          </cell>
        </row>
        <row r="242">
          <cell r="J242" t="str">
            <v>GoldTanaka Kikinzoku Kogyo K.K</v>
          </cell>
        </row>
        <row r="243">
          <cell r="J243" t="str">
            <v>GoldTanaka Kikinzoku Kogyo K.K.</v>
          </cell>
        </row>
        <row r="244">
          <cell r="J244" t="str">
            <v>GoldTanaka Precious Metals</v>
          </cell>
        </row>
        <row r="245">
          <cell r="J245" t="str">
            <v>GoldThe Great Wall Gold and Silver Refinery of China</v>
          </cell>
        </row>
        <row r="246">
          <cell r="J246" t="str">
            <v>GoldThe Perth Mint</v>
          </cell>
        </row>
        <row r="247">
          <cell r="J247" t="str">
            <v>GoldThe Refinery of Shandong Gold Mining Co., Ltd.</v>
          </cell>
        </row>
        <row r="248">
          <cell r="J248" t="str">
            <v>GoldTokuriki Honten Co., Ltd.</v>
          </cell>
        </row>
        <row r="249">
          <cell r="J249" t="str">
            <v>GoldTongling Nonferrous Metals Group Co., Ltd.</v>
          </cell>
        </row>
        <row r="250">
          <cell r="J250" t="str">
            <v>GoldTongLing Nonferrous Metals Group Holdings Co., Ltd.</v>
          </cell>
        </row>
        <row r="251">
          <cell r="J251" t="str">
            <v>GoldTony Goetz NV</v>
          </cell>
        </row>
        <row r="252">
          <cell r="J252" t="str">
            <v>GoldTOO Tau-Ken-Altyn</v>
          </cell>
        </row>
        <row r="253">
          <cell r="J253" t="str">
            <v>GoldTorecom</v>
          </cell>
        </row>
        <row r="254">
          <cell r="J254" t="str">
            <v>GoldToyo Smelter &amp; Refinery</v>
          </cell>
        </row>
        <row r="255">
          <cell r="J255" t="str">
            <v>GoldUmicore Brasil Ltda.</v>
          </cell>
        </row>
        <row r="256">
          <cell r="J256" t="str">
            <v>GoldUmicore Precious Metals Refining Hoboken</v>
          </cell>
        </row>
        <row r="257">
          <cell r="J257" t="str">
            <v>GoldUmicore Precious Metals Thailand</v>
          </cell>
        </row>
        <row r="258">
          <cell r="J258" t="str">
            <v>GoldUmicore S.A. Business Unit Precious Metals Refining</v>
          </cell>
        </row>
        <row r="259">
          <cell r="J259" t="str">
            <v>GoldUnited Precious Metal Refining, Inc.</v>
          </cell>
        </row>
        <row r="260">
          <cell r="J260" t="str">
            <v>GoldUniversal Precious Metals Refining Zambia</v>
          </cell>
        </row>
        <row r="261">
          <cell r="J261" t="str">
            <v>GoldValcambi S.A.</v>
          </cell>
        </row>
        <row r="262">
          <cell r="J262" t="str">
            <v>GoldWestern Australian Mint (T/a The Perth Mint)</v>
          </cell>
        </row>
        <row r="263">
          <cell r="J263" t="str">
            <v>GoldWIELAND Edelmetalle GmbH</v>
          </cell>
        </row>
        <row r="264">
          <cell r="J264" t="str">
            <v>GoldWilliams Advanced Materials</v>
          </cell>
        </row>
        <row r="265">
          <cell r="J265" t="str">
            <v>GoldXstrata</v>
          </cell>
        </row>
        <row r="266">
          <cell r="J266" t="str">
            <v>GoldYamakin Co., Ltd.</v>
          </cell>
        </row>
        <row r="267">
          <cell r="J267" t="str">
            <v>GoldYamamoto Precious Co., Ltd.</v>
          </cell>
        </row>
        <row r="268">
          <cell r="J268" t="str">
            <v>GoldYamamoto Precious Metal Co., Ltd.</v>
          </cell>
        </row>
        <row r="269">
          <cell r="J269" t="str">
            <v>GoldYamamoto Precision Metals</v>
          </cell>
        </row>
        <row r="270">
          <cell r="J270" t="str">
            <v>GoldYantai NUS Safina tech environmental Refinery Co. Ltd.</v>
          </cell>
        </row>
        <row r="271">
          <cell r="J271" t="str">
            <v>GoldYokohama Metal Co., Ltd.</v>
          </cell>
        </row>
        <row r="272">
          <cell r="J272" t="str">
            <v>GoldYunnan Copper Industry Co., Ltd.</v>
          </cell>
        </row>
        <row r="273">
          <cell r="J273" t="str">
            <v>GoldZhao Jin Mining Industry Co Ltd</v>
          </cell>
        </row>
        <row r="274">
          <cell r="J274" t="str">
            <v>GoldZhao Yuan Gold Mine</v>
          </cell>
        </row>
        <row r="275">
          <cell r="J275" t="str">
            <v>GoldZhao Yuan Gold Smelter of ZhongJin</v>
          </cell>
        </row>
        <row r="276">
          <cell r="J276" t="str">
            <v>GoldZhao Yuan Jin Kuang</v>
          </cell>
        </row>
        <row r="277">
          <cell r="J277" t="str">
            <v>GoldZhaojin Mining Industry Co., Ltd.</v>
          </cell>
        </row>
        <row r="278">
          <cell r="J278" t="str">
            <v>Goldzhaojinjinyinyelian</v>
          </cell>
        </row>
        <row r="279">
          <cell r="J279" t="str">
            <v>GoldZhaoyuan Gold Group</v>
          </cell>
        </row>
        <row r="280">
          <cell r="J280" t="str">
            <v>GoldZhongjin Gold Corporation Limited</v>
          </cell>
        </row>
        <row r="281">
          <cell r="J281" t="str">
            <v>GoldZhongyuan Gold Smelter of Zhongjin Gold Corporation</v>
          </cell>
        </row>
        <row r="282">
          <cell r="J282" t="str">
            <v>GoldZijin Kuang Ye Refinery</v>
          </cell>
        </row>
        <row r="283">
          <cell r="J283" t="str">
            <v>GoldZijin Mining Industry Corporation</v>
          </cell>
        </row>
        <row r="284">
          <cell r="J284" t="str">
            <v>GoldSmelter not listed</v>
          </cell>
        </row>
        <row r="285">
          <cell r="J285" t="str">
            <v>GoldSmelter not yet identified</v>
          </cell>
        </row>
        <row r="286">
          <cell r="J286" t="str">
            <v>TantalumAsaka Riken Co., Ltd.</v>
          </cell>
        </row>
        <row r="287">
          <cell r="J287" t="str">
            <v>TantalumChangsha South Tantalum Niobium Co., Ltd.</v>
          </cell>
        </row>
        <row r="288">
          <cell r="J288" t="str">
            <v>TantalumChangsha Southern</v>
          </cell>
        </row>
        <row r="289">
          <cell r="J289" t="str">
            <v>TantalumConghua Tantalum and Niobium Smeltry</v>
          </cell>
        </row>
        <row r="290">
          <cell r="J290" t="str">
            <v>TantalumCP Metals Inc.</v>
          </cell>
        </row>
        <row r="291">
          <cell r="J291" t="str">
            <v>TantalumD Block Metals, LLC</v>
          </cell>
        </row>
        <row r="292">
          <cell r="J292" t="str">
            <v>TantalumExotech Inc.</v>
          </cell>
        </row>
        <row r="293">
          <cell r="J293" t="str">
            <v>TantalumF &amp; X</v>
          </cell>
        </row>
        <row r="294">
          <cell r="J294" t="str">
            <v>TantalumF&amp;X Electro-Materials Ltd.</v>
          </cell>
        </row>
        <row r="295">
          <cell r="J295" t="str">
            <v>TantalumFIR Metals &amp; Resource Ltd.</v>
          </cell>
        </row>
        <row r="296">
          <cell r="J296" t="str">
            <v>TantalumGlobal Advanced Metals Aizu</v>
          </cell>
        </row>
        <row r="297">
          <cell r="J297" t="str">
            <v>TantalumGlobal Advanced Metals Boyertown</v>
          </cell>
        </row>
        <row r="298">
          <cell r="J298" t="str">
            <v>TantalumGuangdong Rising Rare Metals-EO Materials Ltd.</v>
          </cell>
        </row>
        <row r="299">
          <cell r="J299" t="str">
            <v>TantalumGuangdong Zhiyuan New Material Co., Ltd.</v>
          </cell>
        </row>
        <row r="300">
          <cell r="J300" t="str">
            <v>TantalumH.C. Starck Co., Ltd.</v>
          </cell>
        </row>
        <row r="301">
          <cell r="J301" t="str">
            <v>TantalumH.C. Starck Hermsdorf GmbH</v>
          </cell>
        </row>
        <row r="302">
          <cell r="J302" t="str">
            <v>TantalumH.C. Starck Inc.</v>
          </cell>
        </row>
        <row r="303">
          <cell r="J303" t="str">
            <v>TantalumH.C. Starck Ltd.</v>
          </cell>
        </row>
        <row r="304">
          <cell r="J304" t="str">
            <v>TantalumH.C. Starck Smelting GmbH &amp; Co. KG</v>
          </cell>
        </row>
        <row r="305">
          <cell r="J305" t="str">
            <v>TantalumH.C. Starck Tantalum and Niobium GmbH</v>
          </cell>
        </row>
        <row r="306">
          <cell r="J306" t="str">
            <v>TantalumHengyang King Xing Lifeng New Materials Co., Ltd.</v>
          </cell>
        </row>
        <row r="307">
          <cell r="J307" t="str">
            <v>TantalumJiangxi Dinghai Tantalum &amp; Niobium Co., Ltd.</v>
          </cell>
        </row>
        <row r="308">
          <cell r="J308" t="str">
            <v>TantalumJiangxi Tuohong New Raw Material</v>
          </cell>
        </row>
        <row r="309">
          <cell r="J309" t="str">
            <v>TantalumJiujiang Janny New Material Co., Ltd.</v>
          </cell>
        </row>
        <row r="310">
          <cell r="J310" t="str">
            <v>TantalumJiuJiang JinXin Nonferrous Metals Co., Ltd.</v>
          </cell>
        </row>
        <row r="311">
          <cell r="J311" t="str">
            <v>TantalumJiujiang Nonferrous Metals Smelting Company Limited</v>
          </cell>
        </row>
        <row r="312">
          <cell r="J312" t="str">
            <v>TantalumJiujiang Tanbre Co., Ltd.</v>
          </cell>
        </row>
        <row r="313">
          <cell r="J313" t="str">
            <v>TantalumJiujiang Zhongao Tantalum &amp; Niobium Co., Ltd.</v>
          </cell>
        </row>
        <row r="314">
          <cell r="J314" t="str">
            <v>TantalumKEMET Blue Metals</v>
          </cell>
        </row>
        <row r="315">
          <cell r="J315" t="str">
            <v>TantalumKEMET Blue Powder</v>
          </cell>
        </row>
        <row r="316">
          <cell r="J316" t="str">
            <v>TantalumLSM Brasil S.A.</v>
          </cell>
        </row>
        <row r="317">
          <cell r="J317" t="str">
            <v>TantalumMetallurgical Products India Pvt. Ltd. (MPIL)</v>
          </cell>
        </row>
        <row r="318">
          <cell r="J318" t="str">
            <v>TantalumMetallurgical Products India Pvt., Ltd.</v>
          </cell>
        </row>
        <row r="319">
          <cell r="J319" t="str">
            <v>TantalumMineracao Taboca S.A.</v>
          </cell>
        </row>
        <row r="320">
          <cell r="J320" t="str">
            <v>TantalumMineração Taboca S.A.</v>
          </cell>
        </row>
        <row r="321">
          <cell r="J321" t="str">
            <v>TantalumMineracao Taboca SA</v>
          </cell>
        </row>
        <row r="322">
          <cell r="J322" t="str">
            <v>TantalumMitsui Mining &amp; Smelting</v>
          </cell>
        </row>
        <row r="323">
          <cell r="J323" t="str">
            <v>TantalumMitsui Mining and Smelting Co., Ltd.</v>
          </cell>
        </row>
        <row r="324">
          <cell r="J324" t="str">
            <v>TantalumMolycorp Silmet A.S.</v>
          </cell>
        </row>
        <row r="325">
          <cell r="J325" t="str">
            <v>TantalumNingxia Non-Ferrous Metal Smeltery</v>
          </cell>
        </row>
        <row r="326">
          <cell r="J326" t="str">
            <v>TantalumNingxia Orient Tantalum Industry Co., Ltd.</v>
          </cell>
        </row>
        <row r="327">
          <cell r="J327" t="str">
            <v>TantalumNPM Silmet AS</v>
          </cell>
        </row>
        <row r="328">
          <cell r="J328" t="str">
            <v>TantalumPower Resources Ltd.</v>
          </cell>
        </row>
        <row r="329">
          <cell r="J329" t="str">
            <v>TantalumQuantumClean</v>
          </cell>
        </row>
        <row r="330">
          <cell r="J330" t="str">
            <v>TantalumResind Ind e Com Ltda.</v>
          </cell>
        </row>
        <row r="331">
          <cell r="J331" t="str">
            <v>TantalumResind Industria e Comercio Ltda.</v>
          </cell>
        </row>
        <row r="332">
          <cell r="J332" t="str">
            <v>TantalumResind Indústria e Comércio Ltda.</v>
          </cell>
        </row>
        <row r="333">
          <cell r="J333" t="str">
            <v>TantalumRFH</v>
          </cell>
        </row>
        <row r="334">
          <cell r="J334" t="str">
            <v>TantalumRFH Tantalum Smeltery Co., Ltd./Yanling Jincheng Tantalum &amp; Niobium Co., Ltd.</v>
          </cell>
        </row>
        <row r="335">
          <cell r="J335" t="str">
            <v>TantalumRFH Tantalum Smeltry Co., Ltd.</v>
          </cell>
        </row>
        <row r="336">
          <cell r="J336" t="str">
            <v>TantalumSolikamsk</v>
          </cell>
        </row>
        <row r="337">
          <cell r="J337" t="str">
            <v>TantalumSolikamsk Magnesium Works OAO</v>
          </cell>
        </row>
        <row r="338">
          <cell r="J338" t="str">
            <v>TantalumSolikamsk Metal Works</v>
          </cell>
        </row>
        <row r="339">
          <cell r="J339" t="str">
            <v>TantalumTaki Chemical Co., Ltd.</v>
          </cell>
        </row>
        <row r="340">
          <cell r="J340" t="str">
            <v>TantalumTaki Chemicals</v>
          </cell>
        </row>
        <row r="341">
          <cell r="J341" t="str">
            <v>TantalumTelex Metals</v>
          </cell>
        </row>
        <row r="342">
          <cell r="J342" t="str">
            <v>TantalumULBA</v>
          </cell>
        </row>
        <row r="343">
          <cell r="J343" t="str">
            <v>TantalumUlba Metallurgical Plant JSC</v>
          </cell>
        </row>
        <row r="344">
          <cell r="J344" t="str">
            <v>TantalumXinXing HaoRong Electronic Material Co., Ltd.</v>
          </cell>
        </row>
        <row r="345">
          <cell r="J345" t="str">
            <v>TantalumYanling Jincheng Tantalum &amp; Niobium Co., Ltd.</v>
          </cell>
        </row>
        <row r="346">
          <cell r="J346" t="str">
            <v>TantalumYanling Jincheng Tantalum Co., Ltd.</v>
          </cell>
        </row>
        <row r="347">
          <cell r="J347" t="str">
            <v>TantalumSmelter not listed</v>
          </cell>
        </row>
        <row r="348">
          <cell r="J348" t="str">
            <v>TantalumSmelter not yet identified</v>
          </cell>
        </row>
        <row r="349">
          <cell r="J349" t="str">
            <v>TinAlent plc</v>
          </cell>
        </row>
        <row r="350">
          <cell r="J350" t="str">
            <v>TinAlpha</v>
          </cell>
        </row>
        <row r="351">
          <cell r="J351" t="str">
            <v>TinAlpha Metals</v>
          </cell>
        </row>
        <row r="352">
          <cell r="J352" t="str">
            <v>TinAlpha Metals Korea Ltd.</v>
          </cell>
        </row>
        <row r="353">
          <cell r="J353" t="str">
            <v>TinAlpha Metals Taiwan</v>
          </cell>
        </row>
        <row r="354">
          <cell r="J354" t="str">
            <v>TinAn Vinh Joint Stock Mineral Processing Company</v>
          </cell>
        </row>
        <row r="355">
          <cell r="J355" t="str">
            <v>TinBrand IMLI</v>
          </cell>
        </row>
        <row r="356">
          <cell r="J356" t="str">
            <v>TinBrand RBT</v>
          </cell>
        </row>
        <row r="357">
          <cell r="J357" t="str">
            <v>TinChengfeng Metals Co Pte Ltd</v>
          </cell>
        </row>
        <row r="358">
          <cell r="J358" t="str">
            <v>TinChenzhou Yun Xiang mining limited liability company</v>
          </cell>
        </row>
        <row r="359">
          <cell r="J359" t="str">
            <v>TinChenzhou Yunxiang Mining and Metallurgy Co., Ltd.</v>
          </cell>
        </row>
        <row r="360">
          <cell r="J360" t="str">
            <v>TinChifeng Dajingzi Tin Industry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TinCookson</v>
          </cell>
        </row>
        <row r="366">
          <cell r="J366" t="str">
            <v>TinCookson (Alpha Metals Taiwan)</v>
          </cell>
        </row>
        <row r="367">
          <cell r="J367" t="str">
            <v>TinCookson Alpha Metals (Shenzhen) Co., Ltd.</v>
          </cell>
        </row>
        <row r="368">
          <cell r="J368" t="str">
            <v>TinCV Ayi Jaya</v>
          </cell>
        </row>
        <row r="369">
          <cell r="J369" t="str">
            <v>TinCV Dua Sekawan</v>
          </cell>
        </row>
        <row r="370">
          <cell r="J370" t="str">
            <v>TinCV Gita Pesona</v>
          </cell>
        </row>
        <row r="371">
          <cell r="J371" t="str">
            <v>TinCV Nurjanah</v>
          </cell>
        </row>
        <row r="372">
          <cell r="J372" t="str">
            <v>TinCV Serumpun Sebalai</v>
          </cell>
        </row>
        <row r="373">
          <cell r="J373" t="str">
            <v>TinCV Tiga Sekawan</v>
          </cell>
        </row>
        <row r="374">
          <cell r="J374" t="str">
            <v>TinCV United Smelting</v>
          </cell>
        </row>
        <row r="375">
          <cell r="J375" t="str">
            <v>TinCV Venus Inti Perkasa</v>
          </cell>
        </row>
        <row r="376">
          <cell r="J376" t="str">
            <v>TinDongguan CiEXPO Environmental Engineering Co., Ltd.</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City Fuxiang Industry and Trade Co., Ltd.</v>
          </cell>
        </row>
        <row r="390">
          <cell r="J390" t="str">
            <v>TinGejiu Fengming Metallurgy Chemical Plant</v>
          </cell>
        </row>
        <row r="391">
          <cell r="J391" t="str">
            <v>TinGejiu Fuxiang Gongmao Co., Ltd.</v>
          </cell>
        </row>
        <row r="392">
          <cell r="J392" t="str">
            <v>TinGejiu Kai Meng Industry and Trade LLC</v>
          </cell>
        </row>
        <row r="393">
          <cell r="J393" t="str">
            <v>TinGejiu Non-Ferrous Metal Processing Co., Ltd.</v>
          </cell>
        </row>
        <row r="394">
          <cell r="J394" t="str">
            <v>TinGejiu Yunxin Nonferrous Electrolysis Co., Ltd.</v>
          </cell>
        </row>
        <row r="395">
          <cell r="J395" t="str">
            <v>TinGejiu Zi-Li</v>
          </cell>
        </row>
        <row r="396">
          <cell r="J396" t="str">
            <v>TinGejiu Zili Mining And Metallurgy Co., Ltd.</v>
          </cell>
        </row>
        <row r="397">
          <cell r="J397" t="str">
            <v>TinGuang Xi Liu Xhou</v>
          </cell>
        </row>
        <row r="398">
          <cell r="J398" t="str">
            <v>TinGuang Xi Liu Zhou</v>
          </cell>
        </row>
        <row r="399">
          <cell r="J399" t="str">
            <v>TinGuangdong Hanhe Non-Ferrous Metal Co., Ltd.</v>
          </cell>
        </row>
        <row r="400">
          <cell r="J400" t="str">
            <v>TinGuangXi China Tin</v>
          </cell>
        </row>
        <row r="401">
          <cell r="J401" t="str">
            <v>TinGuangxi Hua Shu Dan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Nanshan</v>
          </cell>
        </row>
        <row r="409">
          <cell r="J409" t="str">
            <v>TinJiangxi New Nanshan Technology Ltd.</v>
          </cell>
        </row>
        <row r="410">
          <cell r="J410" t="str">
            <v>TinJiangxi Shunda Huichang Kam Tin Co., Ltd.</v>
          </cell>
        </row>
        <row r="411">
          <cell r="J411" t="str">
            <v>TinKai Union Industry and Trade Co., Ltd. (China)</v>
          </cell>
        </row>
        <row r="412">
          <cell r="J412" t="str">
            <v>TinKai Unita Trade Limited Liability Company</v>
          </cell>
        </row>
        <row r="413">
          <cell r="J413" t="str">
            <v>TinKaimeng (Gejiu) Industry and Trade Co., Ltd.</v>
          </cell>
        </row>
        <row r="414">
          <cell r="J414" t="str">
            <v>TinKundur Smelter</v>
          </cell>
        </row>
        <row r="415">
          <cell r="J415" t="str">
            <v>TinLiuzhhou China Tin</v>
          </cell>
        </row>
        <row r="416">
          <cell r="J416" t="str">
            <v>TinMa'anshan Weitai Tin Co., Ltd.</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Metalurgicas S.A.</v>
          </cell>
        </row>
        <row r="439">
          <cell r="J439" t="str">
            <v>TinOperaciones Metalúrgicas S.A.</v>
          </cell>
        </row>
        <row r="440">
          <cell r="J440" t="str">
            <v>TinPongpipat Company Limited</v>
          </cell>
        </row>
        <row r="441">
          <cell r="J441" t="str">
            <v>TinPrecious Minerals and Smelting Limited</v>
          </cell>
        </row>
        <row r="442">
          <cell r="J442" t="str">
            <v>TinPT Aries Kencana Sejahtera</v>
          </cell>
        </row>
        <row r="443">
          <cell r="J443" t="str">
            <v>TinPT Artha Cipta Langgeng</v>
          </cell>
        </row>
        <row r="444">
          <cell r="J444" t="str">
            <v>TinPT ATD Makmur Mandiri Jaya</v>
          </cell>
        </row>
        <row r="445">
          <cell r="J445" t="str">
            <v>TinPT Babel Inti Perkasa</v>
          </cell>
        </row>
        <row r="446">
          <cell r="J446" t="str">
            <v>TinPT Babel Surya Alam Lestari</v>
          </cell>
        </row>
        <row r="447">
          <cell r="J447" t="str">
            <v>TinPT Bangka Prima Tin</v>
          </cell>
        </row>
        <row r="448">
          <cell r="J448" t="str">
            <v>TinPT Bangka Serumpun</v>
          </cell>
        </row>
        <row r="449">
          <cell r="J449" t="str">
            <v>TinPT Bangka Serumpun</v>
          </cell>
        </row>
        <row r="450">
          <cell r="J450" t="str">
            <v>TinPT Bangka Tin Industry</v>
          </cell>
        </row>
        <row r="451">
          <cell r="J451" t="str">
            <v>TinPT Belitung Industri Sejahtera</v>
          </cell>
        </row>
        <row r="452">
          <cell r="J452" t="str">
            <v>TinPT Bukit Timah</v>
          </cell>
        </row>
        <row r="453">
          <cell r="J453" t="str">
            <v>TinPT DS Jaya Abadi</v>
          </cell>
        </row>
        <row r="454">
          <cell r="J454" t="str">
            <v>TinPT Indora Ermulti</v>
          </cell>
        </row>
        <row r="455">
          <cell r="J455" t="str">
            <v>TinPT Indra Eramult Logam Industri</v>
          </cell>
        </row>
        <row r="456">
          <cell r="J456" t="str">
            <v>TinPT Inti Stania Prima</v>
          </cell>
        </row>
        <row r="457">
          <cell r="J457" t="str">
            <v>TinPT Karimun Mining</v>
          </cell>
        </row>
        <row r="458">
          <cell r="J458" t="str">
            <v>TinPT Kijang Jaya Mandiri</v>
          </cell>
        </row>
        <row r="459">
          <cell r="J459" t="str">
            <v>TinPT Menara Cipta Mulia</v>
          </cell>
        </row>
        <row r="460">
          <cell r="J460" t="str">
            <v>TinPT Mitra Stania Prima</v>
          </cell>
        </row>
        <row r="461">
          <cell r="J461" t="str">
            <v>TinPT Panca Mega Persada</v>
          </cell>
        </row>
        <row r="462">
          <cell r="J462" t="str">
            <v>TinPT Premium Tin Indonesia</v>
          </cell>
        </row>
        <row r="463">
          <cell r="J463" t="str">
            <v>TinPT Prima Timah Utama</v>
          </cell>
        </row>
        <row r="464">
          <cell r="J464" t="str">
            <v>TinPT Rajawali Rimba Perkasa</v>
          </cell>
        </row>
        <row r="465">
          <cell r="J465" t="str">
            <v>TinPT Rajehan Ariq</v>
          </cell>
        </row>
        <row r="466">
          <cell r="J466" t="str">
            <v>TinPT Refined Bangka Tin</v>
          </cell>
        </row>
        <row r="467">
          <cell r="J467" t="str">
            <v>TinPT Sariwiguna Binasentosa</v>
          </cell>
        </row>
        <row r="468">
          <cell r="J468" t="str">
            <v>TinPT Stanindo Inti Perkasa</v>
          </cell>
        </row>
        <row r="469">
          <cell r="J469" t="str">
            <v>TinPT Sukses Inti Makmur</v>
          </cell>
        </row>
        <row r="470">
          <cell r="J470" t="str">
            <v>TinPT Sumber Jaya Indah</v>
          </cell>
        </row>
        <row r="471">
          <cell r="J471" t="str">
            <v>TinPT Tambang Timah</v>
          </cell>
        </row>
        <row r="472">
          <cell r="J472" t="str">
            <v>TinPT Timah Tbk Kundur</v>
          </cell>
        </row>
        <row r="473">
          <cell r="J473" t="str">
            <v>TinPT Timah Tbk Mentok</v>
          </cell>
        </row>
        <row r="474">
          <cell r="J474" t="str">
            <v>TinPT Tinindo Inter Nusa</v>
          </cell>
        </row>
        <row r="475">
          <cell r="J475" t="str">
            <v>TinPT Tirus Putra Mandiri</v>
          </cell>
        </row>
        <row r="476">
          <cell r="J476" t="str">
            <v>TinPT Tommy Utama</v>
          </cell>
        </row>
        <row r="477">
          <cell r="J477" t="str">
            <v>TinResind Ind e Com Ltda.</v>
          </cell>
        </row>
        <row r="478">
          <cell r="J478" t="str">
            <v>TinResind Industria e Comercio Ltda.</v>
          </cell>
        </row>
        <row r="479">
          <cell r="J479" t="str">
            <v>TinResind Indústria e Comércio Ltda.</v>
          </cell>
        </row>
        <row r="480">
          <cell r="J480" t="str">
            <v>TinRui Da Hung</v>
          </cell>
        </row>
        <row r="481">
          <cell r="J481" t="str">
            <v>TinShunda Huichang Kam Tin Co., Ltd.</v>
          </cell>
        </row>
        <row r="482">
          <cell r="J482" t="str">
            <v>TinSmelting Branch of Yunnan Tin Company Ltd</v>
          </cell>
        </row>
        <row r="483">
          <cell r="J483" t="str">
            <v>TinSoft Metais Ltda.</v>
          </cell>
        </row>
        <row r="484">
          <cell r="J484" t="str">
            <v>TinSuper Ligas</v>
          </cell>
        </row>
        <row r="485">
          <cell r="J485" t="str">
            <v>TinThai Nguyen Mining and Metallurgy Co., Ltd.</v>
          </cell>
        </row>
        <row r="486">
          <cell r="J486" t="str">
            <v>TinThai Solder Industry Corp., Ltd.</v>
          </cell>
        </row>
        <row r="487">
          <cell r="J487" t="str">
            <v>TinThailand Smelting &amp; Refining Co Ltd</v>
          </cell>
        </row>
        <row r="488">
          <cell r="J488" t="str">
            <v>TinThaisarco</v>
          </cell>
        </row>
        <row r="489">
          <cell r="J489" t="str">
            <v>TinThe Gejiu cloud new colored electrolytic</v>
          </cell>
        </row>
        <row r="490">
          <cell r="J490" t="str">
            <v>TinTin Products Manufacturing Co.LTD. of YTCL</v>
          </cell>
        </row>
        <row r="491">
          <cell r="J491" t="str">
            <v>TinTin Technology &amp; Refining</v>
          </cell>
        </row>
        <row r="492">
          <cell r="J492" t="str">
            <v>TinToboca/ Paranapenema</v>
          </cell>
        </row>
        <row r="493">
          <cell r="J493" t="str">
            <v>TinTuyen Quang Non-Ferrous Metals Joint Stock Company</v>
          </cell>
        </row>
        <row r="494">
          <cell r="J494" t="str">
            <v>TinUnit Timah Kundur PT Tambang</v>
          </cell>
        </row>
        <row r="495">
          <cell r="J495" t="str">
            <v>TinWhite Solder Metalurgia e Mineracao Ltda.</v>
          </cell>
        </row>
        <row r="496">
          <cell r="J496" t="str">
            <v>TinWhite Solder Metalurgia e Mineração Ltda.</v>
          </cell>
        </row>
        <row r="497">
          <cell r="J497" t="str">
            <v>TinWhite Solder Metalurgica</v>
          </cell>
        </row>
        <row r="498">
          <cell r="J498" t="str">
            <v>TinXiHai - Liuzhou China Tin Group Co ltd</v>
          </cell>
        </row>
        <row r="499">
          <cell r="J499" t="str">
            <v>TinYTCL</v>
          </cell>
        </row>
        <row r="500">
          <cell r="J500" t="str">
            <v>TinYunan Gejiu Yunxin Electrolyze Limited</v>
          </cell>
        </row>
        <row r="501">
          <cell r="J501" t="str">
            <v>TinYunnan Adventure Co., Ltd.</v>
          </cell>
        </row>
        <row r="502">
          <cell r="J502" t="str">
            <v>TinYunnan Chengfeng</v>
          </cell>
        </row>
        <row r="503">
          <cell r="J503" t="str">
            <v>TinYunnan Chengfeng Non-ferrous Metals Co., Ltd.</v>
          </cell>
        </row>
        <row r="504">
          <cell r="J504" t="str">
            <v>TinYunNan Gejiu Yunxin Electrolyze Limited</v>
          </cell>
        </row>
        <row r="505">
          <cell r="J505" t="str">
            <v>TinYunnan Gejiu Zili Metallurgy Co. Ltd.</v>
          </cell>
        </row>
        <row r="506">
          <cell r="J506" t="str">
            <v>TinYunnan ride non-ferrous metal co., LTD</v>
          </cell>
        </row>
        <row r="507">
          <cell r="J507" t="str">
            <v>TinYunnan Tin Company Limited</v>
          </cell>
        </row>
        <row r="508">
          <cell r="J508" t="str">
            <v>TinYunnan Tin Company, Ltd.</v>
          </cell>
        </row>
        <row r="509">
          <cell r="J509" t="str">
            <v>TinYunnan wind Nonferrous Metals Co., Ltd.</v>
          </cell>
        </row>
        <row r="510">
          <cell r="J510" t="str">
            <v>TinYunnan Xi YE</v>
          </cell>
        </row>
        <row r="511">
          <cell r="J511" t="str">
            <v>TinYunnan Yunfan Non-ferrous Metals Co., Ltd.</v>
          </cell>
        </row>
        <row r="512">
          <cell r="J512" t="str">
            <v>TinYuntinic Resources</v>
          </cell>
        </row>
        <row r="513">
          <cell r="J513" t="str">
            <v>TinYUNXIN colored electrolysis Company Limited</v>
          </cell>
        </row>
        <row r="514">
          <cell r="J514" t="str">
            <v>TinSmelter not listed</v>
          </cell>
        </row>
        <row r="515">
          <cell r="J515" t="str">
            <v>TinSmelter not yet identified</v>
          </cell>
        </row>
        <row r="516">
          <cell r="J516" t="str">
            <v>TungstenA.L.M.T. Corp.</v>
          </cell>
        </row>
        <row r="517">
          <cell r="J517" t="str">
            <v>TungstenA.L.M.T. TUNGSTEN Corp.</v>
          </cell>
        </row>
        <row r="518">
          <cell r="J518" t="str">
            <v>TungstenACL Metais Eireli</v>
          </cell>
        </row>
        <row r="519">
          <cell r="J519" t="str">
            <v>TungstenAllied Material Corporation</v>
          </cell>
        </row>
        <row r="520">
          <cell r="J520" t="str">
            <v>TungstenALMT Corp</v>
          </cell>
        </row>
        <row r="521">
          <cell r="J521" t="str">
            <v>TungstenALMT Sumitomo Group</v>
          </cell>
        </row>
        <row r="522">
          <cell r="J522" t="str">
            <v>TungstenATI Metalworking Products</v>
          </cell>
        </row>
        <row r="523">
          <cell r="J523" t="str">
            <v>TungstenATI Tungsten Materials</v>
          </cell>
        </row>
        <row r="524">
          <cell r="J524" t="str">
            <v>TungstenChaozhou Xianglu Tungsten Industry Co., Ltd.</v>
          </cell>
        </row>
        <row r="525">
          <cell r="J525" t="str">
            <v>TungstenChenzhou Diamond Tungsten Products Co., Ltd.</v>
          </cell>
        </row>
        <row r="526">
          <cell r="J526" t="str">
            <v>TungstenChina Molybdenum Co., Ltd.</v>
          </cell>
        </row>
        <row r="527">
          <cell r="J527" t="str">
            <v>TungstenChina MuYe Tungsten Co,. Ltd.</v>
          </cell>
        </row>
        <row r="528">
          <cell r="J528" t="str">
            <v>TungstenChina National Non Ferrous</v>
          </cell>
        </row>
        <row r="529">
          <cell r="J529" t="str">
            <v>TungstenChongyi Zhangyuan Tungsten Co., Ltd.</v>
          </cell>
        </row>
        <row r="530">
          <cell r="J530" t="str">
            <v>TungstenCNMC (Guangxi) PGMA Co., Ltd.</v>
          </cell>
        </row>
        <row r="531">
          <cell r="J531" t="str">
            <v>TungstenFujian Ganmin RareMetal Co., Ltd.</v>
          </cell>
        </row>
        <row r="532">
          <cell r="J532" t="str">
            <v>TungstenFujian Jinxin Tungsten Co., Ltd.</v>
          </cell>
        </row>
        <row r="533">
          <cell r="J533" t="str">
            <v>TungstenGanzhou Haichuang Tungsten Co., Ltd.</v>
          </cell>
        </row>
        <row r="534">
          <cell r="J534" t="str">
            <v>TungstenGanzhou Huaxing Tungsten Products Co., Ltd.</v>
          </cell>
        </row>
        <row r="535">
          <cell r="J535" t="str">
            <v>TungstenGanzhou Jiangwu Ferrotungsten Co., Ltd.</v>
          </cell>
        </row>
        <row r="536">
          <cell r="J536" t="str">
            <v>TungstenGanzhou Seadragon W &amp; Mo Co., Ltd.</v>
          </cell>
        </row>
        <row r="537">
          <cell r="J537" t="str">
            <v>TungstenGlobal Tungsten &amp; Powders Corp.</v>
          </cell>
        </row>
        <row r="538">
          <cell r="J538" t="str">
            <v>TungstenGTP</v>
          </cell>
        </row>
        <row r="539">
          <cell r="J539" t="str">
            <v>TungstenGuangdong Xianglu Tungsten Co., Ltd.</v>
          </cell>
        </row>
        <row r="540">
          <cell r="J540" t="str">
            <v>TungstenH.C. Starck Smelting GmbH &amp; Co. KG</v>
          </cell>
        </row>
        <row r="541">
          <cell r="J541" t="str">
            <v>TungstenH.C. Starck Tungsten GmbH</v>
          </cell>
        </row>
        <row r="542">
          <cell r="J542" t="str">
            <v>TungstenHan River Pelican State Alloy Co., Ltd.</v>
          </cell>
        </row>
        <row r="543">
          <cell r="J543" t="str">
            <v>TungstenHuman Chun-Chang non-ferrous Smelting &amp; Concentrating Co., Ltd.</v>
          </cell>
        </row>
        <row r="544">
          <cell r="J544" t="str">
            <v>TungstenHunan Chenzhou Mining Co., Ltd.</v>
          </cell>
        </row>
        <row r="545">
          <cell r="J545" t="str">
            <v>TungstenHunan Chenzhou Mining Group Co., Ltd.</v>
          </cell>
        </row>
        <row r="546">
          <cell r="J546" t="str">
            <v>TungstenHunan Chuangda Vanadium Tungsten Co., Ltd. Wuji</v>
          </cell>
        </row>
        <row r="547">
          <cell r="J547" t="str">
            <v>TungstenHunan Chunchang Nonferrous Metals Co., Ltd.</v>
          </cell>
        </row>
        <row r="548">
          <cell r="J548" t="str">
            <v>TungstenHunan Litian Tungsten Industry Co., Ltd.</v>
          </cell>
        </row>
        <row r="549">
          <cell r="J549" t="str">
            <v>TungstenHydrometallurg, JSC</v>
          </cell>
        </row>
        <row r="550">
          <cell r="J550" t="str">
            <v>TungstenJapan New Metals Co., Ltd.</v>
          </cell>
        </row>
        <row r="551">
          <cell r="J551" t="str">
            <v>TungstenJiangwu H.C. Starck Tungsten Products Co., Ltd.</v>
          </cell>
        </row>
        <row r="552">
          <cell r="J552" t="str">
            <v>TungstenJiangxi Dayu Longxintai Tungsten Co., Ltd.</v>
          </cell>
        </row>
        <row r="553">
          <cell r="J553" t="str">
            <v>TungstenJiangxi Gan Bei Tungsten Co., Ltd.</v>
          </cell>
        </row>
        <row r="554">
          <cell r="J554" t="str">
            <v>TungstenJiangxi Minmetals Gao'an Non-ferrous Metals Co., Ltd.</v>
          </cell>
        </row>
        <row r="555">
          <cell r="J555" t="str">
            <v>TungstenJiangxi Tonggu Non-ferrous Metallurgical &amp; Chemical Co., Ltd.</v>
          </cell>
        </row>
        <row r="556">
          <cell r="J556" t="str">
            <v>TungstenJiangxi Tungsten Co Ltd</v>
          </cell>
        </row>
        <row r="557">
          <cell r="J557" t="str">
            <v>TungstenJiangxi Tungsten Industry Group Co. Ltd.</v>
          </cell>
        </row>
        <row r="558">
          <cell r="J558" t="str">
            <v>TungstenJiangxi Xinsheng Tungsten Industry Co., Ltd.</v>
          </cell>
        </row>
        <row r="559">
          <cell r="J559" t="str">
            <v>TungstenJiangxi Yaosheng Tungsten Co., Ltd.</v>
          </cell>
        </row>
        <row r="560">
          <cell r="J560" t="str">
            <v>TungstenJSC "Kirovgrad Hard Alloys Plant"</v>
          </cell>
        </row>
        <row r="561">
          <cell r="J561" t="str">
            <v>TungstenKennametal Fallon</v>
          </cell>
        </row>
        <row r="562">
          <cell r="J562" t="str">
            <v>TungstenKennametal Huntsville</v>
          </cell>
        </row>
        <row r="563">
          <cell r="J563" t="str">
            <v>TungstenKGETS Co., Ltd.</v>
          </cell>
        </row>
        <row r="564">
          <cell r="J564" t="str">
            <v>TungstenLianyou Metals Co., Ltd.</v>
          </cell>
        </row>
        <row r="565">
          <cell r="J565" t="str">
            <v>TungstenMalipo Haiyu Tungsten Co., Ltd.</v>
          </cell>
        </row>
        <row r="566">
          <cell r="J566" t="str">
            <v>TungstenMasan Tungsten Chemical LLC (MTC)</v>
          </cell>
        </row>
        <row r="567">
          <cell r="J567" t="str">
            <v>TungstenMoliren Ltd.</v>
          </cell>
        </row>
        <row r="568">
          <cell r="J568" t="str">
            <v>TungstenNiagara Refining LLC</v>
          </cell>
        </row>
        <row r="569">
          <cell r="J569" t="str">
            <v>TungstenNui Phao H.C. Starck Tungsten Chemicals Manufacturing LLC</v>
          </cell>
        </row>
        <row r="570">
          <cell r="J570" t="str">
            <v>TungstenPhilippine Chuangxin Industrial Co., Inc.</v>
          </cell>
        </row>
        <row r="571">
          <cell r="J571" t="str">
            <v>TungstenShaoguan Xinhai Rendan Tungsten Industry Co. Ltd</v>
          </cell>
        </row>
        <row r="572">
          <cell r="J572" t="str">
            <v>TungstenSouth-East Nonferrous Metal Company Limited of Hengyang City</v>
          </cell>
        </row>
        <row r="573">
          <cell r="J573" t="str">
            <v>TungstenTejing (Vietnam) Tungsten Co., Ltd.</v>
          </cell>
        </row>
        <row r="574">
          <cell r="J574" t="str">
            <v>TungstenUnecha Refractory metals plant</v>
          </cell>
        </row>
        <row r="575">
          <cell r="J575" t="str">
            <v>TungstenWBH</v>
          </cell>
        </row>
        <row r="576">
          <cell r="J576" t="str">
            <v>TungstenWBH,Wolfram [Austria]</v>
          </cell>
        </row>
        <row r="577">
          <cell r="J577" t="str">
            <v>TungstenWolfram Bergbau und Hutten AG</v>
          </cell>
        </row>
        <row r="578">
          <cell r="J578" t="str">
            <v>TungstenWolfram Bergbau und Hütten AG</v>
          </cell>
        </row>
        <row r="579">
          <cell r="J579" t="str">
            <v>TungstenWoltech Korea Co., Ltd.</v>
          </cell>
        </row>
        <row r="580">
          <cell r="J580" t="str">
            <v>TungstenXiamen H.C.</v>
          </cell>
        </row>
        <row r="581">
          <cell r="J581" t="str">
            <v>TungstenXiamen Tungsten (H.C.) Co., Ltd.</v>
          </cell>
        </row>
        <row r="582">
          <cell r="J582" t="str">
            <v>TungstenXiamen Tungsten Co., Ltd.</v>
          </cell>
        </row>
        <row r="583">
          <cell r="J583" t="str">
            <v>TungstenXinfeng Huarui Tungsten &amp; Molybdenum New Material Co., Ltd.</v>
          </cell>
        </row>
        <row r="584">
          <cell r="J584" t="str">
            <v>TungstenXinhai Rendan Shaoguan Tungsten Co., Ltd.</v>
          </cell>
        </row>
        <row r="585">
          <cell r="J585" t="str">
            <v>TungstenZhangyuan Tungsten Co Ltd</v>
          </cell>
        </row>
      </sheetData>
      <sheetData sheetId="8"/>
      <sheetData sheetId="9"/>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plawler@arieselec.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arieselec.com/qa-documents.htm" TargetMode="External"/><Relationship Id="rId4" Type="http://schemas.openxmlformats.org/officeDocument/2006/relationships/hyperlink" Target="mailto:jrobb@arieselec.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89"/>
      <c r="B2" s="38" t="s">
        <v>870</v>
      </c>
      <c r="C2" s="36"/>
      <c r="D2" s="208"/>
      <c r="E2" s="3"/>
      <c r="F2" s="36"/>
      <c r="G2" s="34"/>
    </row>
    <row r="3" spans="1:7">
      <c r="A3" s="389"/>
      <c r="B3" s="5" t="s">
        <v>862</v>
      </c>
      <c r="C3" s="6"/>
      <c r="D3" s="209"/>
      <c r="E3" s="3"/>
      <c r="F3" s="6"/>
      <c r="G3" s="34"/>
    </row>
    <row r="4" spans="1:7" ht="15.75">
      <c r="A4" s="389"/>
      <c r="B4" s="41" t="s">
        <v>872</v>
      </c>
      <c r="C4" s="7"/>
      <c r="D4" s="210"/>
      <c r="E4" s="3"/>
      <c r="F4" s="7"/>
      <c r="G4" s="34"/>
    </row>
    <row r="5" spans="1:7">
      <c r="A5" s="389"/>
      <c r="B5" s="40" t="s">
        <v>1063</v>
      </c>
      <c r="C5" s="4"/>
      <c r="D5" s="211"/>
      <c r="E5" s="3"/>
      <c r="F5" s="4"/>
      <c r="G5" s="34"/>
    </row>
    <row r="6" spans="1:7">
      <c r="A6" s="389"/>
      <c r="B6" s="8"/>
      <c r="C6" s="8"/>
      <c r="D6" s="212"/>
      <c r="E6" s="8"/>
      <c r="F6" s="8"/>
      <c r="G6" s="34"/>
    </row>
    <row r="7" spans="1:7">
      <c r="A7" s="389"/>
      <c r="B7" s="8"/>
      <c r="C7" s="8"/>
      <c r="D7" s="212"/>
      <c r="E7" s="8"/>
      <c r="F7" s="8"/>
      <c r="G7" s="34"/>
    </row>
    <row r="8" spans="1:7">
      <c r="A8" s="389"/>
      <c r="B8" s="8"/>
      <c r="C8" s="8"/>
      <c r="D8" s="212"/>
      <c r="E8" s="8"/>
      <c r="F8" s="8"/>
      <c r="G8" s="34"/>
    </row>
    <row r="9" spans="1:7">
      <c r="A9" s="389"/>
      <c r="B9" s="392" t="s">
        <v>873</v>
      </c>
      <c r="C9" s="392"/>
      <c r="D9" s="392"/>
      <c r="E9" s="392"/>
      <c r="F9" s="392"/>
      <c r="G9" s="34"/>
    </row>
    <row r="10" spans="1:7" ht="27" customHeight="1">
      <c r="A10" s="389"/>
      <c r="B10" s="393" t="s">
        <v>448</v>
      </c>
      <c r="C10" s="393"/>
      <c r="D10" s="393"/>
      <c r="E10" s="393"/>
      <c r="F10" s="393"/>
      <c r="G10" s="34"/>
    </row>
    <row r="11" spans="1:7" ht="27" customHeight="1">
      <c r="A11" s="389"/>
      <c r="B11" s="394"/>
      <c r="C11" s="394"/>
      <c r="D11" s="394"/>
      <c r="E11" s="394"/>
      <c r="F11" s="394"/>
      <c r="G11" s="34"/>
    </row>
    <row r="12" spans="1:7">
      <c r="A12" s="389"/>
      <c r="B12" s="42" t="s">
        <v>871</v>
      </c>
      <c r="C12" s="43" t="s">
        <v>874</v>
      </c>
      <c r="D12" s="213" t="s">
        <v>875</v>
      </c>
      <c r="E12" s="43" t="s">
        <v>628</v>
      </c>
      <c r="F12" s="43" t="s">
        <v>629</v>
      </c>
      <c r="G12" s="34"/>
    </row>
    <row r="13" spans="1:7" ht="33.75">
      <c r="A13" s="389"/>
      <c r="B13" s="2">
        <v>1</v>
      </c>
      <c r="C13" s="37" t="s">
        <v>1111</v>
      </c>
      <c r="D13" s="39" t="s">
        <v>899</v>
      </c>
      <c r="E13" s="196" t="s">
        <v>876</v>
      </c>
      <c r="F13" s="196"/>
      <c r="G13" s="34"/>
    </row>
    <row r="14" spans="1:7" ht="33.75">
      <c r="A14" s="389"/>
      <c r="B14" s="2">
        <v>2</v>
      </c>
      <c r="C14" s="37" t="s">
        <v>1111</v>
      </c>
      <c r="D14" s="39" t="s">
        <v>1048</v>
      </c>
      <c r="E14" s="196" t="s">
        <v>540</v>
      </c>
      <c r="F14" s="196" t="s">
        <v>541</v>
      </c>
      <c r="G14" s="34"/>
    </row>
    <row r="15" spans="1:7" ht="89.1" customHeight="1">
      <c r="A15" s="389"/>
      <c r="B15" s="395">
        <v>2.0099999999999998</v>
      </c>
      <c r="C15" s="386" t="s">
        <v>1111</v>
      </c>
      <c r="D15" s="398" t="s">
        <v>2358</v>
      </c>
      <c r="E15" s="197" t="s">
        <v>630</v>
      </c>
      <c r="F15" s="197" t="s">
        <v>633</v>
      </c>
      <c r="G15" s="34"/>
    </row>
    <row r="16" spans="1:7" ht="99" customHeight="1">
      <c r="A16" s="389"/>
      <c r="B16" s="396"/>
      <c r="C16" s="387"/>
      <c r="D16" s="399"/>
      <c r="E16" s="198"/>
      <c r="F16" s="198" t="s">
        <v>631</v>
      </c>
      <c r="G16" s="34"/>
    </row>
    <row r="17" spans="1:7" ht="63" customHeight="1">
      <c r="A17" s="389"/>
      <c r="B17" s="397"/>
      <c r="C17" s="388"/>
      <c r="D17" s="400"/>
      <c r="E17" s="37"/>
      <c r="F17" s="37" t="s">
        <v>632</v>
      </c>
      <c r="G17" s="34"/>
    </row>
    <row r="18" spans="1:7" ht="117" customHeight="1">
      <c r="A18" s="389"/>
      <c r="B18" s="395">
        <v>2.02</v>
      </c>
      <c r="C18" s="386" t="s">
        <v>1111</v>
      </c>
      <c r="D18" s="398" t="s">
        <v>2359</v>
      </c>
      <c r="E18" s="197" t="s">
        <v>449</v>
      </c>
      <c r="F18" s="197" t="s">
        <v>535</v>
      </c>
      <c r="G18" s="34"/>
    </row>
    <row r="19" spans="1:7" ht="71.099999999999994" customHeight="1">
      <c r="A19" s="389"/>
      <c r="B19" s="396"/>
      <c r="C19" s="387"/>
      <c r="D19" s="399"/>
      <c r="E19" s="198" t="s">
        <v>539</v>
      </c>
      <c r="F19" s="198" t="s">
        <v>450</v>
      </c>
      <c r="G19" s="34"/>
    </row>
    <row r="20" spans="1:7" ht="90.75" customHeight="1">
      <c r="A20" s="389"/>
      <c r="B20" s="396"/>
      <c r="C20" s="387"/>
      <c r="D20" s="399"/>
      <c r="E20" s="198"/>
      <c r="F20" s="198" t="s">
        <v>635</v>
      </c>
      <c r="G20" s="34"/>
    </row>
    <row r="21" spans="1:7" ht="74.25" customHeight="1">
      <c r="A21" s="389"/>
      <c r="B21" s="397"/>
      <c r="C21" s="388"/>
      <c r="D21" s="400"/>
      <c r="E21" s="37"/>
      <c r="F21" s="37" t="s">
        <v>634</v>
      </c>
      <c r="G21" s="34"/>
    </row>
    <row r="22" spans="1:7" ht="90" customHeight="1">
      <c r="A22" s="389"/>
      <c r="B22" s="380">
        <v>2.0299999999999998</v>
      </c>
      <c r="C22" s="380" t="s">
        <v>845</v>
      </c>
      <c r="D22" s="383" t="s">
        <v>2360</v>
      </c>
      <c r="E22" s="386" t="s">
        <v>447</v>
      </c>
      <c r="F22" s="197" t="s">
        <v>470</v>
      </c>
      <c r="G22" s="34"/>
    </row>
    <row r="23" spans="1:7" ht="109.5" customHeight="1">
      <c r="A23" s="389"/>
      <c r="B23" s="381"/>
      <c r="C23" s="381"/>
      <c r="D23" s="384"/>
      <c r="E23" s="387"/>
      <c r="F23" s="198" t="s">
        <v>846</v>
      </c>
      <c r="G23" s="34"/>
    </row>
    <row r="24" spans="1:7" ht="74.25" customHeight="1">
      <c r="A24" s="389"/>
      <c r="B24" s="382"/>
      <c r="C24" s="382"/>
      <c r="D24" s="385"/>
      <c r="E24" s="388"/>
      <c r="F24" s="37" t="s">
        <v>446</v>
      </c>
      <c r="G24" s="34"/>
    </row>
    <row r="25" spans="1:7" ht="72" customHeight="1">
      <c r="A25" s="389"/>
      <c r="B25" s="2" t="s">
        <v>468</v>
      </c>
      <c r="C25" s="37" t="s">
        <v>469</v>
      </c>
      <c r="D25" s="39" t="s">
        <v>2361</v>
      </c>
      <c r="E25" s="37" t="s">
        <v>2356</v>
      </c>
      <c r="F25" s="37" t="s">
        <v>471</v>
      </c>
      <c r="G25" s="34"/>
    </row>
    <row r="26" spans="1:7" ht="98.1" customHeight="1">
      <c r="A26" s="389"/>
      <c r="B26" s="377">
        <v>3</v>
      </c>
      <c r="C26" s="395" t="s">
        <v>72</v>
      </c>
      <c r="D26" s="398" t="s">
        <v>2362</v>
      </c>
      <c r="E26" s="386" t="s">
        <v>0</v>
      </c>
      <c r="F26" s="197" t="s">
        <v>66</v>
      </c>
      <c r="G26" s="34"/>
    </row>
    <row r="27" spans="1:7" ht="90" customHeight="1">
      <c r="A27" s="389"/>
      <c r="B27" s="378"/>
      <c r="C27" s="396"/>
      <c r="D27" s="399"/>
      <c r="E27" s="387"/>
      <c r="F27" s="198" t="s">
        <v>61</v>
      </c>
      <c r="G27" s="34"/>
    </row>
    <row r="28" spans="1:7" ht="19.350000000000001" customHeight="1">
      <c r="A28" s="389"/>
      <c r="B28" s="378"/>
      <c r="C28" s="396"/>
      <c r="D28" s="399"/>
      <c r="E28" s="387"/>
      <c r="F28" s="198" t="s">
        <v>62</v>
      </c>
      <c r="G28" s="34"/>
    </row>
    <row r="29" spans="1:7" ht="74.45" customHeight="1">
      <c r="A29" s="389"/>
      <c r="B29" s="378"/>
      <c r="C29" s="396"/>
      <c r="D29" s="399"/>
      <c r="E29" s="387"/>
      <c r="F29" s="198" t="s">
        <v>63</v>
      </c>
      <c r="G29" s="34"/>
    </row>
    <row r="30" spans="1:7" ht="62.45" customHeight="1">
      <c r="A30" s="389"/>
      <c r="B30" s="378"/>
      <c r="C30" s="396"/>
      <c r="D30" s="399"/>
      <c r="E30" s="387"/>
      <c r="F30" s="198" t="s">
        <v>64</v>
      </c>
      <c r="G30" s="34"/>
    </row>
    <row r="31" spans="1:7" ht="81" customHeight="1">
      <c r="A31" s="389"/>
      <c r="B31" s="378"/>
      <c r="C31" s="396"/>
      <c r="D31" s="399"/>
      <c r="E31" s="387"/>
      <c r="F31" s="198" t="s">
        <v>65</v>
      </c>
      <c r="G31" s="34"/>
    </row>
    <row r="32" spans="1:7" ht="48.75" customHeight="1">
      <c r="A32" s="389"/>
      <c r="B32" s="378"/>
      <c r="C32" s="396"/>
      <c r="D32" s="399"/>
      <c r="E32" s="387"/>
      <c r="F32" s="198" t="s">
        <v>68</v>
      </c>
      <c r="G32" s="34"/>
    </row>
    <row r="33" spans="1:7" ht="98.45" customHeight="1">
      <c r="A33" s="389"/>
      <c r="B33" s="378"/>
      <c r="C33" s="396"/>
      <c r="D33" s="399"/>
      <c r="E33" s="387"/>
      <c r="F33" s="198" t="s">
        <v>67</v>
      </c>
      <c r="G33" s="34"/>
    </row>
    <row r="34" spans="1:7" ht="89.1" customHeight="1">
      <c r="A34" s="389"/>
      <c r="B34" s="378"/>
      <c r="C34" s="396"/>
      <c r="D34" s="399"/>
      <c r="E34" s="387"/>
      <c r="F34" s="198" t="s">
        <v>69</v>
      </c>
      <c r="G34" s="34"/>
    </row>
    <row r="35" spans="1:7" ht="29.1" customHeight="1">
      <c r="A35" s="389"/>
      <c r="B35" s="378"/>
      <c r="C35" s="396"/>
      <c r="D35" s="399"/>
      <c r="E35" s="387"/>
      <c r="F35" s="198" t="s">
        <v>70</v>
      </c>
      <c r="G35" s="34"/>
    </row>
    <row r="36" spans="1:7" ht="126.75">
      <c r="A36" s="389"/>
      <c r="B36" s="379"/>
      <c r="C36" s="397"/>
      <c r="D36" s="400"/>
      <c r="E36" s="388"/>
      <c r="F36" s="199" t="s">
        <v>71</v>
      </c>
      <c r="G36" s="34"/>
    </row>
    <row r="37" spans="1:7" ht="112.5">
      <c r="A37" s="389"/>
      <c r="B37" s="171">
        <v>3.01</v>
      </c>
      <c r="C37" s="172" t="s">
        <v>72</v>
      </c>
      <c r="D37" s="39" t="s">
        <v>2363</v>
      </c>
      <c r="E37" s="200" t="s">
        <v>1351</v>
      </c>
      <c r="F37" s="201" t="s">
        <v>1457</v>
      </c>
      <c r="G37" s="34"/>
    </row>
    <row r="38" spans="1:7" ht="101.25">
      <c r="A38" s="389"/>
      <c r="B38" s="171">
        <v>3.02</v>
      </c>
      <c r="C38" s="172" t="s">
        <v>1384</v>
      </c>
      <c r="D38" s="39" t="s">
        <v>2364</v>
      </c>
      <c r="E38" s="200" t="s">
        <v>1399</v>
      </c>
      <c r="F38" s="201" t="s">
        <v>1458</v>
      </c>
      <c r="G38" s="34"/>
    </row>
    <row r="39" spans="1:7" ht="101.25">
      <c r="A39" s="389"/>
      <c r="B39" s="182">
        <v>4</v>
      </c>
      <c r="C39" s="181" t="s">
        <v>1554</v>
      </c>
      <c r="D39" s="39" t="s">
        <v>2365</v>
      </c>
      <c r="E39" s="37" t="s">
        <v>2307</v>
      </c>
      <c r="F39" s="37" t="s">
        <v>1555</v>
      </c>
      <c r="G39" s="34"/>
    </row>
    <row r="40" spans="1:7" ht="56.25">
      <c r="A40" s="389"/>
      <c r="B40" s="171">
        <v>4.01</v>
      </c>
      <c r="C40" s="181" t="s">
        <v>1554</v>
      </c>
      <c r="D40" s="39" t="s">
        <v>2367</v>
      </c>
      <c r="E40" s="37" t="s">
        <v>2321</v>
      </c>
      <c r="F40" s="37" t="s">
        <v>2326</v>
      </c>
      <c r="G40" s="34"/>
    </row>
    <row r="41" spans="1:7" ht="56.25">
      <c r="A41" s="389"/>
      <c r="B41" s="171" t="s">
        <v>2354</v>
      </c>
      <c r="C41" s="181" t="s">
        <v>1554</v>
      </c>
      <c r="D41" s="39" t="s">
        <v>2366</v>
      </c>
      <c r="E41" s="37" t="s">
        <v>2357</v>
      </c>
      <c r="F41" s="37" t="s">
        <v>2355</v>
      </c>
      <c r="G41" s="34"/>
    </row>
    <row r="42" spans="1:7" ht="56.25">
      <c r="A42" s="389"/>
      <c r="B42" s="171" t="s">
        <v>2399</v>
      </c>
      <c r="C42" s="181" t="s">
        <v>1554</v>
      </c>
      <c r="D42" s="39" t="s">
        <v>2406</v>
      </c>
      <c r="E42" s="37" t="s">
        <v>2356</v>
      </c>
      <c r="F42" s="37" t="s">
        <v>2400</v>
      </c>
      <c r="G42" s="34"/>
    </row>
    <row r="43" spans="1:7" ht="123.75">
      <c r="A43" s="389"/>
      <c r="B43" s="193">
        <v>4.0999999999999996</v>
      </c>
      <c r="C43" s="181" t="s">
        <v>2405</v>
      </c>
      <c r="D43" s="194">
        <v>42867</v>
      </c>
      <c r="E43" s="202" t="s">
        <v>2408</v>
      </c>
      <c r="F43" s="37" t="s">
        <v>2407</v>
      </c>
      <c r="G43" s="34"/>
    </row>
    <row r="44" spans="1:7" ht="78.75">
      <c r="A44" s="389"/>
      <c r="B44" s="193">
        <v>4.2</v>
      </c>
      <c r="C44" s="181" t="s">
        <v>2405</v>
      </c>
      <c r="D44" s="194">
        <v>42704</v>
      </c>
      <c r="E44" s="202" t="s">
        <v>2625</v>
      </c>
      <c r="F44" s="37" t="s">
        <v>2598</v>
      </c>
      <c r="G44" s="34"/>
    </row>
    <row r="45" spans="1:7" ht="157.5">
      <c r="A45" s="389"/>
      <c r="B45" s="243">
        <v>5</v>
      </c>
      <c r="C45" s="181" t="s">
        <v>2405</v>
      </c>
      <c r="D45" s="194">
        <v>42867</v>
      </c>
      <c r="E45" s="202" t="s">
        <v>13032</v>
      </c>
      <c r="F45" s="37" t="s">
        <v>12754</v>
      </c>
      <c r="G45" s="34"/>
    </row>
    <row r="46" spans="1:7" ht="45">
      <c r="A46" s="389"/>
      <c r="B46" s="193">
        <v>5.01</v>
      </c>
      <c r="C46" s="181" t="s">
        <v>2405</v>
      </c>
      <c r="D46" s="194">
        <v>42907</v>
      </c>
      <c r="E46" s="202" t="s">
        <v>13052</v>
      </c>
      <c r="F46" s="37" t="s">
        <v>12754</v>
      </c>
      <c r="G46" s="34"/>
    </row>
    <row r="47" spans="1:7" ht="67.5">
      <c r="A47" s="389"/>
      <c r="B47" s="193">
        <v>5.0999999999999996</v>
      </c>
      <c r="C47" s="181" t="s">
        <v>2405</v>
      </c>
      <c r="D47" s="194">
        <v>43070</v>
      </c>
      <c r="E47" s="202" t="s">
        <v>13247</v>
      </c>
      <c r="F47" s="37" t="s">
        <v>13248</v>
      </c>
      <c r="G47" s="34"/>
    </row>
    <row r="48" spans="1:7" ht="56.25">
      <c r="A48" s="389"/>
      <c r="B48" s="193">
        <v>5.1100000000000003</v>
      </c>
      <c r="C48" s="181" t="s">
        <v>13489</v>
      </c>
      <c r="D48" s="194">
        <v>43217</v>
      </c>
      <c r="E48" s="202" t="s">
        <v>13617</v>
      </c>
      <c r="F48" s="37" t="s">
        <v>13523</v>
      </c>
      <c r="G48" s="34"/>
    </row>
    <row r="49" spans="1:7" ht="56.25">
      <c r="A49" s="389"/>
      <c r="B49" s="193">
        <v>5.12</v>
      </c>
      <c r="C49" s="181" t="s">
        <v>13489</v>
      </c>
      <c r="D49" s="194">
        <v>43581</v>
      </c>
      <c r="E49" s="202" t="s">
        <v>13617</v>
      </c>
      <c r="F49" s="37" t="s">
        <v>14191</v>
      </c>
      <c r="G49" s="34"/>
    </row>
    <row r="50" spans="1:7" ht="78.75">
      <c r="A50" s="389"/>
      <c r="B50" s="243">
        <v>6</v>
      </c>
      <c r="C50" s="181" t="s">
        <v>13489</v>
      </c>
      <c r="D50" s="194">
        <v>43964</v>
      </c>
      <c r="E50" s="202" t="s">
        <v>14433</v>
      </c>
      <c r="F50" s="37" t="s">
        <v>14204</v>
      </c>
      <c r="G50" s="34"/>
    </row>
    <row r="51" spans="1:7" ht="45">
      <c r="A51" s="389"/>
      <c r="B51" s="193">
        <v>6.01</v>
      </c>
      <c r="C51" s="181" t="s">
        <v>13489</v>
      </c>
      <c r="D51" s="194">
        <v>43970</v>
      </c>
      <c r="E51" s="202" t="s">
        <v>15503</v>
      </c>
      <c r="F51" s="202" t="s">
        <v>14204</v>
      </c>
      <c r="G51" s="34"/>
    </row>
    <row r="52" spans="1:7" ht="13.5" thickBot="1">
      <c r="A52" s="390"/>
      <c r="B52" s="391" t="str">
        <f ca="1">OFFSET(L!$C$1,MATCH("General"&amp;"Cpy",L!$A:$A,0)-1,SL,,)</f>
        <v>© 2020 Responsible Minerals Initiative. All rights reserved.</v>
      </c>
      <c r="C52" s="391"/>
      <c r="D52" s="391"/>
      <c r="E52" s="391"/>
      <c r="F52" s="391"/>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401"/>
      <c r="B1" s="402"/>
      <c r="C1" s="402"/>
      <c r="D1" s="403"/>
    </row>
    <row r="2" spans="1:5" ht="71.25" customHeight="1">
      <c r="A2" s="87"/>
      <c r="B2" s="167" t="str">
        <f ca="1">OFFSET(L!$C$1,MATCH("Definitions"&amp;ADDRESS(ROW(),COLUMN(),4),L!$A:$A,0)-1,SL,,)</f>
        <v>ITEM</v>
      </c>
      <c r="C2" s="167" t="str">
        <f ca="1">OFFSET(L!$C$1,MATCH("Definitions"&amp;ADDRESS(ROW(),COLUMN(),4),L!$A:$A,0)-1,SL,,)</f>
        <v>DEFINITION</v>
      </c>
      <c r="D2" s="405"/>
      <c r="E2" s="127"/>
    </row>
    <row r="3" spans="1:5" ht="63.95" customHeight="1">
      <c r="A3" s="87"/>
      <c r="B3" s="74" t="str">
        <f ca="1">OFFSET(L!$C$1,MATCH("Definitions"&amp;ADDRESS(ROW(),COLUMN(),4),L!$A:$A,0)-1,SL,,)</f>
        <v>3TG</v>
      </c>
      <c r="C3" s="74" t="str">
        <f ca="1">OFFSET(L!$C$1,MATCH("Definitions"&amp;ADDRESS(ROW(),COLUMN(),4),L!$A:$A,0)-1,SL,,)</f>
        <v>Tantalum, tin, tungsten, gold</v>
      </c>
      <c r="D3" s="405"/>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405"/>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405"/>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405"/>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405"/>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405"/>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405"/>
      <c r="E9" s="128" t="s">
        <v>1336</v>
      </c>
    </row>
    <row r="10" spans="1:5" ht="45">
      <c r="A10" s="87"/>
      <c r="B10" s="74" t="str">
        <f ca="1">OFFSET(L!$C$1,MATCH("Definitions"&amp;ADDRESS(ROW(),COLUMN(),4),L!$A:$A,0)-1,SL,,)</f>
        <v>DRC</v>
      </c>
      <c r="C10" s="74" t="str">
        <f ca="1">OFFSET(L!$C$1,MATCH("Definitions"&amp;ADDRESS(ROW(),COLUMN(),4),L!$A:$A,0)-1,SL,,)</f>
        <v>Democratic Republic of Congo</v>
      </c>
      <c r="D10" s="405"/>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405"/>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405"/>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405"/>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405"/>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405"/>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405"/>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405"/>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405"/>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405"/>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405"/>
      <c r="E20" s="128"/>
    </row>
    <row r="21" spans="1:5" ht="15">
      <c r="A21" s="87"/>
      <c r="B21" s="74" t="str">
        <f ca="1">OFFSET(L!$C$1,MATCH("Definitions"&amp;ADDRESS(ROW(),COLUMN(),4),L!$A:$A,0)-1,SL,,)</f>
        <v>RBA</v>
      </c>
      <c r="C21" s="74" t="str">
        <f ca="1">OFFSET(L!$C$1,MATCH("Definitions"&amp;ADDRESS(ROW(),COLUMN(),4),L!$A:$A,0)-1,SL,,)</f>
        <v>Responsible Business Alliance (www.responsiblebusiness.org)</v>
      </c>
      <c r="D21" s="405"/>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405"/>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05"/>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405"/>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405"/>
      <c r="E25" s="128" t="s">
        <v>1335</v>
      </c>
    </row>
    <row r="26" spans="1:5" ht="75">
      <c r="A26" s="87"/>
      <c r="B26" s="74" t="str">
        <f ca="1">OFFSET(L!$C$1,MATCH("Definitions"&amp;ADDRESS(ROW(),COLUMN(),4),L!$A:$A,0)-1,SL,,)</f>
        <v>SEC</v>
      </c>
      <c r="C26" s="74" t="str">
        <f ca="1">OFFSET(L!$C$1,MATCH("Definitions"&amp;ADDRESS(ROW(),COLUMN(),4),L!$A:$A,0)-1,SL,,)</f>
        <v>U.S. Securities and Exchange Commission (www.sec.gov)</v>
      </c>
      <c r="D26" s="405"/>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405"/>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405"/>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405"/>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405"/>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405"/>
      <c r="E31" s="128"/>
    </row>
    <row r="32" spans="1:5" ht="15">
      <c r="A32" s="87"/>
      <c r="B32" s="404" t="str">
        <f ca="1">OFFSET(L!$C$1,MATCH("General"&amp;"Cpy",L!$A:$A,0)-1,SL,,)</f>
        <v>© 2020 Responsible Minerals Initiative. All rights reserved.</v>
      </c>
      <c r="C32" s="404"/>
      <c r="D32" s="405"/>
      <c r="E32" s="128"/>
    </row>
    <row r="33" spans="1:4" ht="13.5" thickBot="1">
      <c r="A33" s="88"/>
      <c r="B33" s="185"/>
      <c r="C33" s="185"/>
      <c r="D33" s="406"/>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80" zoomScaleNormal="80" zoomScalePageLayoutView="70" workbookViewId="0">
      <selection activeCell="D67" sqref="D67:E6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29"/>
      <c r="B1" s="430"/>
      <c r="C1" s="430"/>
      <c r="D1" s="430"/>
      <c r="E1" s="430"/>
      <c r="F1" s="430"/>
      <c r="G1" s="430"/>
      <c r="H1" s="430"/>
      <c r="I1" s="430"/>
      <c r="J1" s="430"/>
      <c r="K1" s="431"/>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32" t="str">
        <f ca="1">OFFSET(L!$C$1,MATCH("Declaration"&amp;ADDRESS(ROW(),COLUMN(),4),L!$A:$A,0)-1,SL,,)</f>
        <v>Conflict Minerals Reporting Template (CMRT)</v>
      </c>
      <c r="E2" s="433"/>
      <c r="F2" s="433"/>
      <c r="G2" s="433"/>
      <c r="H2" s="433"/>
      <c r="I2" s="433"/>
      <c r="J2" s="43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42"/>
      <c r="G3" s="442"/>
      <c r="H3" s="442"/>
      <c r="I3" s="184"/>
      <c r="J3" s="168" t="s">
        <v>15505</v>
      </c>
      <c r="K3" s="47"/>
      <c r="L3" s="139"/>
      <c r="M3" s="130"/>
      <c r="N3" s="130"/>
      <c r="O3" s="131"/>
      <c r="P3" s="144">
        <f>MATCH($D$3,LN,0)</f>
        <v>1</v>
      </c>
    </row>
    <row r="4" spans="1:34" ht="15.75">
      <c r="A4" s="45"/>
      <c r="B4" s="438" t="str">
        <f ca="1">OFFSET(L!$C$1,MATCH("Declaration"&amp;ADDRESS(ROW(),COLUMN(),4),L!$A:$A,0)-1,SL,,)</f>
        <v>The purpose of this document is to collect sourcing information on tin, tantalum, tungsten and gold used in products</v>
      </c>
      <c r="C4" s="438"/>
      <c r="D4" s="438"/>
      <c r="E4" s="438"/>
      <c r="F4" s="438"/>
      <c r="G4" s="438"/>
      <c r="H4" s="438"/>
      <c r="I4" s="443" t="str">
        <f ca="1">OFFSET(L!$C$1,MATCH("Declaration"&amp;ADDRESS(ROW(),COLUMN(),4),L!$A:$A,0)-1,SL,,)</f>
        <v>Link to Terms &amp; Conditions</v>
      </c>
      <c r="J4" s="443"/>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38" t="str">
        <f ca="1">OFFSET(L!$C$1,MATCH("Declaration"&amp;ADDRESS(ROW(),COLUMN(),4),L!$A:$A,0)-1,SL,,)</f>
        <v>Mandatory fields are noted with an asterisk (*).  Consult the instructions tab for guidance on how to answer each question.</v>
      </c>
      <c r="C6" s="438"/>
      <c r="D6" s="438"/>
      <c r="E6" s="438"/>
      <c r="F6" s="438"/>
      <c r="G6" s="438"/>
      <c r="H6" s="438"/>
      <c r="I6" s="438"/>
      <c r="J6" s="438"/>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47" t="str">
        <f ca="1">OFFSET(L!$C$1,MATCH("Declaration"&amp;ADDRESS(ROW(),COLUMN(),4),L!$A:$A,0)-1,SL,,)</f>
        <v>Company Information</v>
      </c>
      <c r="C7" s="447"/>
      <c r="D7" s="447"/>
      <c r="E7" s="447"/>
      <c r="F7" s="447"/>
      <c r="G7" s="447"/>
      <c r="H7" s="447"/>
      <c r="I7" s="447"/>
      <c r="J7" s="447"/>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35" t="s">
        <v>15506</v>
      </c>
      <c r="E8" s="436"/>
      <c r="F8" s="436"/>
      <c r="G8" s="436"/>
      <c r="H8" s="436"/>
      <c r="I8" s="436"/>
      <c r="J8" s="437"/>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44" t="s">
        <v>504</v>
      </c>
      <c r="E9" s="445"/>
      <c r="F9" s="445"/>
      <c r="G9" s="446"/>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48" t="str">
        <f ca="1">OFFSET(L!$C$1,MATCH("Declaration"&amp;ADDRESS(ROW(),COLUMN(),4)&amp;LEFT($D$9,1),L!$A:$A,0)-1,SL,,)</f>
        <v>Description of Scope:</v>
      </c>
      <c r="C10" s="151"/>
      <c r="D10" s="439" t="s">
        <v>15507</v>
      </c>
      <c r="E10" s="440"/>
      <c r="F10" s="440"/>
      <c r="G10" s="440"/>
      <c r="H10" s="440"/>
      <c r="I10" s="440"/>
      <c r="J10" s="44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49"/>
      <c r="C11" s="151"/>
      <c r="D11" s="458" t="str">
        <f ca="1">IF(D9=Q9,OFFSET(L!$C$1,MATCH("Declaration"&amp;ADDRESS(ROW(),COLUMN(),4),L!$A:$A,0)-1,SL,,),"")</f>
        <v/>
      </c>
      <c r="E11" s="459"/>
      <c r="F11" s="459"/>
      <c r="G11" s="459"/>
      <c r="H11" s="459"/>
      <c r="I11" s="459"/>
      <c r="J11" s="460"/>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21"/>
      <c r="E12" s="422"/>
      <c r="F12" s="422"/>
      <c r="G12" s="422"/>
      <c r="H12" s="422"/>
      <c r="I12" s="422"/>
      <c r="J12" s="423"/>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21"/>
      <c r="E13" s="422"/>
      <c r="F13" s="422"/>
      <c r="G13" s="422"/>
      <c r="H13" s="422"/>
      <c r="I13" s="422"/>
      <c r="J13" s="423"/>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21" t="s">
        <v>15508</v>
      </c>
      <c r="E14" s="422"/>
      <c r="F14" s="422"/>
      <c r="G14" s="422"/>
      <c r="H14" s="422"/>
      <c r="I14" s="422"/>
      <c r="J14" s="423"/>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21" t="s">
        <v>15509</v>
      </c>
      <c r="E15" s="422"/>
      <c r="F15" s="422"/>
      <c r="G15" s="422"/>
      <c r="H15" s="422"/>
      <c r="I15" s="422"/>
      <c r="J15" s="423"/>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50" t="s">
        <v>15510</v>
      </c>
      <c r="E16" s="451"/>
      <c r="F16" s="451"/>
      <c r="G16" s="451"/>
      <c r="H16" s="451"/>
      <c r="I16" s="451"/>
      <c r="J16" s="452"/>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21" t="s">
        <v>15511</v>
      </c>
      <c r="E17" s="422"/>
      <c r="F17" s="422"/>
      <c r="G17" s="422"/>
      <c r="H17" s="422"/>
      <c r="I17" s="422"/>
      <c r="J17" s="423"/>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21" t="s">
        <v>15512</v>
      </c>
      <c r="E18" s="422"/>
      <c r="F18" s="422"/>
      <c r="G18" s="422"/>
      <c r="H18" s="422"/>
      <c r="I18" s="422"/>
      <c r="J18" s="423"/>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21" t="s">
        <v>15513</v>
      </c>
      <c r="E19" s="422"/>
      <c r="F19" s="422"/>
      <c r="G19" s="422"/>
      <c r="H19" s="422"/>
      <c r="I19" s="422"/>
      <c r="J19" s="423"/>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50" t="s">
        <v>15514</v>
      </c>
      <c r="E20" s="451"/>
      <c r="F20" s="451"/>
      <c r="G20" s="451"/>
      <c r="H20" s="451"/>
      <c r="I20" s="451"/>
      <c r="J20" s="452"/>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15" t="s">
        <v>15515</v>
      </c>
      <c r="E21" s="416"/>
      <c r="F21" s="416"/>
      <c r="G21" s="416"/>
      <c r="H21" s="416"/>
      <c r="I21" s="416"/>
      <c r="J21" s="417"/>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18">
        <v>44243</v>
      </c>
      <c r="E22" s="419"/>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55"/>
      <c r="E23" s="45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20" t="str">
        <f ca="1">OFFSET(L!$C$1,MATCH("Declaration"&amp;ADDRESS(ROW(),COLUMN(),4),L!$A:$A,0)-1,SL,,)</f>
        <v>Answer the following questions 1 - 8 based on the declaration scope indicated above</v>
      </c>
      <c r="C24" s="420"/>
      <c r="D24" s="420"/>
      <c r="E24" s="420"/>
      <c r="F24" s="420"/>
      <c r="G24" s="420"/>
      <c r="H24" s="420"/>
      <c r="I24" s="420"/>
      <c r="J24" s="420"/>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56" t="str">
        <f ca="1">OFFSET(L!$C$1,MATCH("Declaration"&amp;ADDRESS(ROW(),COLUMN(),4),L!$A:$A,0)-1,SL,,)</f>
        <v>Answer</v>
      </c>
      <c r="E25" s="456"/>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407" t="s">
        <v>499</v>
      </c>
      <c r="E26" s="408"/>
      <c r="F26" s="15"/>
      <c r="G26" s="409"/>
      <c r="H26" s="410"/>
      <c r="I26" s="410"/>
      <c r="J26" s="411"/>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407" t="s">
        <v>498</v>
      </c>
      <c r="E27" s="408"/>
      <c r="F27" s="15"/>
      <c r="G27" s="409"/>
      <c r="H27" s="410"/>
      <c r="I27" s="410"/>
      <c r="J27" s="411"/>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407" t="s">
        <v>498</v>
      </c>
      <c r="E28" s="408"/>
      <c r="F28" s="15"/>
      <c r="G28" s="409"/>
      <c r="H28" s="410"/>
      <c r="I28" s="410"/>
      <c r="J28" s="411"/>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407" t="s">
        <v>499</v>
      </c>
      <c r="E29" s="408"/>
      <c r="F29" s="15"/>
      <c r="G29" s="409"/>
      <c r="H29" s="410"/>
      <c r="I29" s="410"/>
      <c r="J29" s="411"/>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414" t="str">
        <f ca="1">D25</f>
        <v>Answer</v>
      </c>
      <c r="E31" s="414"/>
      <c r="F31" s="21"/>
      <c r="G31" s="55" t="str">
        <f ca="1">G25</f>
        <v>Comments</v>
      </c>
      <c r="H31" s="55"/>
      <c r="I31" s="55"/>
      <c r="J31" s="96"/>
      <c r="K31" s="47"/>
      <c r="L31" s="136" t="s">
        <v>1266</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24"/>
      <c r="E32" s="425"/>
      <c r="F32" s="58"/>
      <c r="G32" s="409"/>
      <c r="H32" s="410"/>
      <c r="I32" s="410"/>
      <c r="J32" s="411"/>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407" t="s">
        <v>498</v>
      </c>
      <c r="E33" s="408"/>
      <c r="F33" s="58"/>
      <c r="G33" s="409" t="s">
        <v>15516</v>
      </c>
      <c r="H33" s="410"/>
      <c r="I33" s="410"/>
      <c r="J33" s="411"/>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407" t="s">
        <v>498</v>
      </c>
      <c r="E34" s="408"/>
      <c r="F34" s="58"/>
      <c r="G34" s="409" t="s">
        <v>15516</v>
      </c>
      <c r="H34" s="410"/>
      <c r="I34" s="410"/>
      <c r="J34" s="411"/>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407"/>
      <c r="E35" s="408"/>
      <c r="F35" s="58"/>
      <c r="G35" s="409"/>
      <c r="H35" s="410"/>
      <c r="I35" s="410"/>
      <c r="J35" s="411"/>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414" t="str">
        <f ca="1">D25</f>
        <v>Answer</v>
      </c>
      <c r="E37" s="414"/>
      <c r="F37" s="21"/>
      <c r="G37" s="55" t="str">
        <f ca="1">G25</f>
        <v>Comments</v>
      </c>
      <c r="H37" s="454"/>
      <c r="I37" s="454"/>
      <c r="J37" s="454"/>
      <c r="K37" s="47"/>
      <c r="L37" s="136" t="s">
        <v>1266</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407"/>
      <c r="E38" s="408"/>
      <c r="F38" s="58"/>
      <c r="G38" s="409"/>
      <c r="H38" s="410"/>
      <c r="I38" s="410"/>
      <c r="J38" s="411"/>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407" t="s">
        <v>499</v>
      </c>
      <c r="E39" s="408"/>
      <c r="F39" s="58"/>
      <c r="G39" s="409"/>
      <c r="H39" s="410"/>
      <c r="I39" s="410"/>
      <c r="J39" s="411"/>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407" t="s">
        <v>499</v>
      </c>
      <c r="E40" s="408"/>
      <c r="F40" s="58"/>
      <c r="G40" s="409"/>
      <c r="H40" s="410"/>
      <c r="I40" s="410"/>
      <c r="J40" s="411"/>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407"/>
      <c r="E41" s="408"/>
      <c r="F41" s="58"/>
      <c r="G41" s="409"/>
      <c r="H41" s="410"/>
      <c r="I41" s="410"/>
      <c r="J41" s="411"/>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31.5">
      <c r="A43" s="52"/>
      <c r="B43" s="55" t="str">
        <f ca="1">OFFSET(L!$C$1,MATCH("Declaration"&amp;ADDRESS(ROW(),COLUMN(),4),L!$A:$A,0)-1,SL,,)&amp;Q$37</f>
        <v>4) Do any of the smelters in your supply chain source the 3TG from conflict-affected and high-risk areas? (*)</v>
      </c>
      <c r="C43" s="13"/>
      <c r="D43" s="414" t="str">
        <f ca="1">D25</f>
        <v>Answer</v>
      </c>
      <c r="E43" s="414"/>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407"/>
      <c r="E44" s="408"/>
      <c r="F44" s="58"/>
      <c r="G44" s="409"/>
      <c r="H44" s="410"/>
      <c r="I44" s="410"/>
      <c r="J44" s="411"/>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407" t="s">
        <v>499</v>
      </c>
      <c r="E45" s="408"/>
      <c r="F45" s="58"/>
      <c r="G45" s="409"/>
      <c r="H45" s="410"/>
      <c r="I45" s="410"/>
      <c r="J45" s="411"/>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407" t="s">
        <v>499</v>
      </c>
      <c r="E46" s="408"/>
      <c r="F46" s="58"/>
      <c r="G46" s="409"/>
      <c r="H46" s="410"/>
      <c r="I46" s="410"/>
      <c r="J46" s="411"/>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407"/>
      <c r="E47" s="408"/>
      <c r="F47" s="58"/>
      <c r="G47" s="409"/>
      <c r="H47" s="410"/>
      <c r="I47" s="410"/>
      <c r="J47" s="411"/>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414" t="str">
        <f ca="1">D25</f>
        <v>Answer</v>
      </c>
      <c r="E49" s="414"/>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407"/>
      <c r="E50" s="408"/>
      <c r="F50" s="58"/>
      <c r="G50" s="409"/>
      <c r="H50" s="410"/>
      <c r="I50" s="410"/>
      <c r="J50" s="411"/>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407" t="s">
        <v>499</v>
      </c>
      <c r="E51" s="408"/>
      <c r="F51" s="58"/>
      <c r="G51" s="409"/>
      <c r="H51" s="410"/>
      <c r="I51" s="410"/>
      <c r="J51" s="411"/>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407" t="s">
        <v>499</v>
      </c>
      <c r="E52" s="408"/>
      <c r="F52" s="58"/>
      <c r="G52" s="409"/>
      <c r="H52" s="410"/>
      <c r="I52" s="410"/>
      <c r="J52" s="411"/>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407"/>
      <c r="E53" s="408"/>
      <c r="F53" s="58"/>
      <c r="G53" s="409"/>
      <c r="H53" s="410"/>
      <c r="I53" s="410"/>
      <c r="J53" s="411"/>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414" t="str">
        <f ca="1">D25</f>
        <v>Answer</v>
      </c>
      <c r="E55" s="414"/>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12"/>
      <c r="E56" s="413"/>
      <c r="F56" s="58"/>
      <c r="G56" s="409"/>
      <c r="H56" s="410"/>
      <c r="I56" s="410"/>
      <c r="J56" s="411"/>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12">
        <v>1</v>
      </c>
      <c r="E57" s="413"/>
      <c r="F57" s="58"/>
      <c r="G57" s="409"/>
      <c r="H57" s="410"/>
      <c r="I57" s="410"/>
      <c r="J57" s="411"/>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12">
        <v>1</v>
      </c>
      <c r="E58" s="413"/>
      <c r="F58" s="58"/>
      <c r="G58" s="409"/>
      <c r="H58" s="410"/>
      <c r="I58" s="410"/>
      <c r="J58" s="411"/>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12"/>
      <c r="E59" s="413"/>
      <c r="F59" s="58"/>
      <c r="G59" s="409"/>
      <c r="H59" s="410"/>
      <c r="I59" s="410"/>
      <c r="J59" s="411"/>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414" t="str">
        <f ca="1">D25</f>
        <v>Answer</v>
      </c>
      <c r="E61" s="414"/>
      <c r="F61" s="21"/>
      <c r="G61" s="55" t="str">
        <f ca="1">G25</f>
        <v>Comments</v>
      </c>
      <c r="H61" s="453"/>
      <c r="I61" s="453"/>
      <c r="J61" s="453"/>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24"/>
      <c r="E62" s="425"/>
      <c r="F62" s="58"/>
      <c r="G62" s="409"/>
      <c r="H62" s="410"/>
      <c r="I62" s="410"/>
      <c r="J62" s="411"/>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407" t="s">
        <v>498</v>
      </c>
      <c r="E63" s="408"/>
      <c r="F63" s="58"/>
      <c r="G63" s="409"/>
      <c r="H63" s="410"/>
      <c r="I63" s="410"/>
      <c r="J63" s="411"/>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407" t="s">
        <v>498</v>
      </c>
      <c r="E64" s="408"/>
      <c r="F64" s="58"/>
      <c r="G64" s="409"/>
      <c r="H64" s="410"/>
      <c r="I64" s="410"/>
      <c r="J64" s="411"/>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407"/>
      <c r="E65" s="408"/>
      <c r="F65" s="58"/>
      <c r="G65" s="409"/>
      <c r="H65" s="410"/>
      <c r="I65" s="410"/>
      <c r="J65" s="411"/>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414" t="str">
        <f ca="1">D25</f>
        <v>Answer</v>
      </c>
      <c r="E67" s="414"/>
      <c r="F67" s="21"/>
      <c r="G67" s="55" t="str">
        <f ca="1">G25</f>
        <v>Comments</v>
      </c>
      <c r="H67" s="453" t="str">
        <f>IF(Q75="(*)","Click here to enter smelter names","")</f>
        <v/>
      </c>
      <c r="I67" s="453"/>
      <c r="J67" s="453"/>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407"/>
      <c r="E68" s="408"/>
      <c r="F68" s="59"/>
      <c r="G68" s="409"/>
      <c r="H68" s="410"/>
      <c r="I68" s="410"/>
      <c r="J68" s="411"/>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407" t="s">
        <v>498</v>
      </c>
      <c r="E69" s="408"/>
      <c r="F69" s="59"/>
      <c r="G69" s="409"/>
      <c r="H69" s="410"/>
      <c r="I69" s="410"/>
      <c r="J69" s="411"/>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407" t="s">
        <v>498</v>
      </c>
      <c r="E70" s="408"/>
      <c r="F70" s="59"/>
      <c r="G70" s="409"/>
      <c r="H70" s="410"/>
      <c r="I70" s="410"/>
      <c r="J70" s="411"/>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407"/>
      <c r="E71" s="408"/>
      <c r="F71" s="61"/>
      <c r="G71" s="409"/>
      <c r="H71" s="410"/>
      <c r="I71" s="410"/>
      <c r="J71" s="411"/>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67" t="str">
        <f ca="1">OFFSET(L!$C$1,MATCH("Declaration"&amp;ADDRESS(ROW(),COLUMN(),4),L!$A:$A,0)-1,SL,,)</f>
        <v>Answer the Following Questions at a Company Level</v>
      </c>
      <c r="C73" s="467"/>
      <c r="D73" s="467"/>
      <c r="E73" s="467"/>
      <c r="F73" s="467"/>
      <c r="G73" s="467"/>
      <c r="H73" s="467"/>
      <c r="I73" s="467"/>
      <c r="J73" s="467"/>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56" t="str">
        <f ca="1">D25</f>
        <v>Answer</v>
      </c>
      <c r="E74" s="456"/>
      <c r="F74" s="64"/>
      <c r="G74" s="456" t="str">
        <f ca="1">G25</f>
        <v>Comments</v>
      </c>
      <c r="H74" s="456" t="e">
        <f>HLOOKUP(SL,LT,$O74,0)</f>
        <v>#NAME?</v>
      </c>
      <c r="I74" s="456"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407" t="s">
        <v>498</v>
      </c>
      <c r="E75" s="408"/>
      <c r="F75" s="68"/>
      <c r="G75" s="409"/>
      <c r="H75" s="410"/>
      <c r="I75" s="410"/>
      <c r="J75" s="411"/>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57"/>
      <c r="H76" s="457"/>
      <c r="I76" s="457"/>
      <c r="J76" s="457"/>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407" t="s">
        <v>498</v>
      </c>
      <c r="E77" s="408"/>
      <c r="F77" s="68"/>
      <c r="G77" s="426" t="s">
        <v>15517</v>
      </c>
      <c r="H77" s="427"/>
      <c r="I77" s="427"/>
      <c r="J77" s="428"/>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407" t="s">
        <v>499</v>
      </c>
      <c r="E79" s="408"/>
      <c r="F79" s="68"/>
      <c r="G79" s="409" t="s">
        <v>15518</v>
      </c>
      <c r="H79" s="410"/>
      <c r="I79" s="410"/>
      <c r="J79" s="411"/>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407" t="s">
        <v>498</v>
      </c>
      <c r="E81" s="408"/>
      <c r="F81" s="68"/>
      <c r="G81" s="409"/>
      <c r="H81" s="410"/>
      <c r="I81" s="410"/>
      <c r="J81" s="411"/>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407" t="s">
        <v>15442</v>
      </c>
      <c r="E83" s="408"/>
      <c r="F83" s="68"/>
      <c r="G83" s="409"/>
      <c r="H83" s="410"/>
      <c r="I83" s="410"/>
      <c r="J83" s="411"/>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64" t="s">
        <v>498</v>
      </c>
      <c r="E85" s="465"/>
      <c r="F85" s="68"/>
      <c r="G85" s="409"/>
      <c r="H85" s="410"/>
      <c r="I85" s="410"/>
      <c r="J85" s="411"/>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57"/>
      <c r="H86" s="457"/>
      <c r="I86" s="457"/>
      <c r="J86" s="457"/>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407" t="s">
        <v>498</v>
      </c>
      <c r="E87" s="408"/>
      <c r="F87" s="68"/>
      <c r="G87" s="409" t="s">
        <v>15519</v>
      </c>
      <c r="H87" s="410"/>
      <c r="I87" s="410"/>
      <c r="J87" s="411"/>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66"/>
      <c r="H88" s="466"/>
      <c r="I88" s="466"/>
      <c r="J88" s="46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407" t="s">
        <v>499</v>
      </c>
      <c r="E89" s="408"/>
      <c r="F89" s="68"/>
      <c r="G89" s="409"/>
      <c r="H89" s="410"/>
      <c r="I89" s="410"/>
      <c r="J89" s="411"/>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63" t="str">
        <f>IF(OR($D$8="",$I$3=""),"","Click here to check required fields completion")</f>
        <v/>
      </c>
      <c r="C90" s="463"/>
      <c r="D90" s="463"/>
      <c r="E90" s="463"/>
      <c r="F90" s="463"/>
      <c r="G90" s="463"/>
      <c r="H90" s="463"/>
      <c r="I90" s="463"/>
      <c r="J90" s="463"/>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61" t="str">
        <f ca="1">OFFSET(L!$C$1,MATCH("General"&amp;"Cpy",L!$A:$A,0)-1,SL,,)</f>
        <v>© 2020 Responsible Minerals Initiative. All rights reserved.</v>
      </c>
      <c r="B91" s="462"/>
      <c r="C91" s="462"/>
      <c r="D91" s="462"/>
      <c r="E91" s="462"/>
      <c r="F91" s="462"/>
      <c r="G91" s="462"/>
      <c r="H91" s="462"/>
      <c r="I91" s="462"/>
      <c r="J91" s="462"/>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42403" priority="63" stopIfTrue="1">
      <formula>AND(OR($D$26="No",AND($D$26="Yes",$D$32="No")),OR($D$27="No",AND($D$27="Yes",$D$33="No")),OR($D$28="No",AND($D$28="Yes",$D$34="No")),OR($D$29="No",AND($D$29="Yes",$D$35="No")))</formula>
    </cfRule>
    <cfRule type="expression" dxfId="42402" priority="64" stopIfTrue="1">
      <formula>IF(D75="",TRUE)</formula>
    </cfRule>
  </conditionalFormatting>
  <conditionalFormatting sqref="G77:J77">
    <cfRule type="expression" dxfId="42401" priority="35" stopIfTrue="1">
      <formula>IF(AND($D$77="Yes",$G$77=""),TRUE)</formula>
    </cfRule>
  </conditionalFormatting>
  <conditionalFormatting sqref="D26:E26">
    <cfRule type="expression" dxfId="42400" priority="115" stopIfTrue="1">
      <formula>IF($D$26="",TRUE)</formula>
    </cfRule>
  </conditionalFormatting>
  <conditionalFormatting sqref="D27:E27">
    <cfRule type="expression" dxfId="42399" priority="122" stopIfTrue="1">
      <formula>IF($D$27="",TRUE)</formula>
    </cfRule>
  </conditionalFormatting>
  <conditionalFormatting sqref="D28:E28">
    <cfRule type="expression" dxfId="42398" priority="123" stopIfTrue="1">
      <formula>IF($D$28="",TRUE)</formula>
    </cfRule>
  </conditionalFormatting>
  <conditionalFormatting sqref="D29:E29">
    <cfRule type="expression" dxfId="42397" priority="124" stopIfTrue="1">
      <formula>IF($D$29="",TRUE)</formula>
    </cfRule>
  </conditionalFormatting>
  <conditionalFormatting sqref="D8:J8">
    <cfRule type="expression" dxfId="42396" priority="129" stopIfTrue="1">
      <formula>IF($D$8="",TRUE)</formula>
    </cfRule>
  </conditionalFormatting>
  <conditionalFormatting sqref="D9:G9">
    <cfRule type="expression" dxfId="42395" priority="130" stopIfTrue="1">
      <formula>IF($D$9="",TRUE)</formula>
    </cfRule>
  </conditionalFormatting>
  <conditionalFormatting sqref="D15:J15">
    <cfRule type="expression" dxfId="42394" priority="131" stopIfTrue="1">
      <formula>IF($D$15="",TRUE)</formula>
    </cfRule>
  </conditionalFormatting>
  <conditionalFormatting sqref="D16:J16">
    <cfRule type="expression" dxfId="42393" priority="132" stopIfTrue="1">
      <formula>IF($D$16="",TRUE)</formula>
    </cfRule>
  </conditionalFormatting>
  <conditionalFormatting sqref="D17:J17">
    <cfRule type="expression" dxfId="42392" priority="133" stopIfTrue="1">
      <formula>IF($D$17="",TRUE)</formula>
    </cfRule>
  </conditionalFormatting>
  <conditionalFormatting sqref="D18:J18">
    <cfRule type="expression" dxfId="42391" priority="134" stopIfTrue="1">
      <formula>IF($D$18="",TRUE)</formula>
    </cfRule>
  </conditionalFormatting>
  <conditionalFormatting sqref="D22:E22">
    <cfRule type="expression" dxfId="42390" priority="137" stopIfTrue="1">
      <formula>IF($D$22="",TRUE)</formula>
    </cfRule>
  </conditionalFormatting>
  <conditionalFormatting sqref="D10:J10">
    <cfRule type="expression" dxfId="42389" priority="34" stopIfTrue="1">
      <formula>IF($D$9=$Q$9,TRUE)</formula>
    </cfRule>
    <cfRule type="expression" dxfId="42388" priority="144" stopIfTrue="1">
      <formula>IF(AND($D$10="",$D$9=$R$9),TRUE)</formula>
    </cfRule>
  </conditionalFormatting>
  <conditionalFormatting sqref="D34:E34 D40:E40 D52:E52 D58:E58 D64:E64 D70:E70">
    <cfRule type="expression" dxfId="42387" priority="27" stopIfTrue="1">
      <formula>$P$28=""</formula>
    </cfRule>
  </conditionalFormatting>
  <conditionalFormatting sqref="D35:E35 D41:E41 D53:E53 D59:E59 D65:E65 D71:E71">
    <cfRule type="expression" dxfId="42386" priority="142" stopIfTrue="1">
      <formula>$P$29=""</formula>
    </cfRule>
  </conditionalFormatting>
  <conditionalFormatting sqref="D32:E32">
    <cfRule type="expression" dxfId="42385" priority="120" stopIfTrue="1">
      <formula>$P$26=""</formula>
    </cfRule>
  </conditionalFormatting>
  <conditionalFormatting sqref="D32:E32">
    <cfRule type="expression" dxfId="42384" priority="33" stopIfTrue="1">
      <formula>IF(AND(OR($D$26="Yes",$D$26=""),$D$32=""),1,0)</formula>
    </cfRule>
  </conditionalFormatting>
  <conditionalFormatting sqref="D38 D50 D56 D62 D68">
    <cfRule type="expression" dxfId="42383" priority="29" stopIfTrue="1">
      <formula>$P$32=""</formula>
    </cfRule>
  </conditionalFormatting>
  <conditionalFormatting sqref="D39:E39 D51 D57 D63 D69">
    <cfRule type="expression" dxfId="42382" priority="28" stopIfTrue="1">
      <formula>$P$33=""</formula>
    </cfRule>
  </conditionalFormatting>
  <conditionalFormatting sqref="D40 D52 D58 D64 D70">
    <cfRule type="expression" dxfId="42381" priority="18" stopIfTrue="1">
      <formula>$P$34=""</formula>
    </cfRule>
    <cfRule type="expression" dxfId="42380" priority="140" stopIfTrue="1">
      <formula>IF(AND(OR($D$28="Yes",$D$28=""),D40=""),1,0)</formula>
    </cfRule>
  </conditionalFormatting>
  <conditionalFormatting sqref="D41 D53 D59 D65 D71">
    <cfRule type="expression" dxfId="42379" priority="26" stopIfTrue="1">
      <formula>$P$35=""</formula>
    </cfRule>
  </conditionalFormatting>
  <conditionalFormatting sqref="D38:E38 D50:E50 D56:E56 D62:E62 D68:E68">
    <cfRule type="expression" dxfId="42378" priority="31" stopIfTrue="1">
      <formula>$P$26=""</formula>
    </cfRule>
    <cfRule type="expression" dxfId="42377" priority="32" stopIfTrue="1">
      <formula>IF(AND(OR($D$26="Yes",$D$26=""),D38=""),1,0)</formula>
    </cfRule>
  </conditionalFormatting>
  <conditionalFormatting sqref="G85:J85">
    <cfRule type="expression" dxfId="42376" priority="25" stopIfTrue="1">
      <formula>IF(AND($D$85="Yes, using other format (describe)",$G$85=""),TRUE)</formula>
    </cfRule>
  </conditionalFormatting>
  <conditionalFormatting sqref="D39:E39 D51:E51 D57:E57 D63:E63 D69:E69">
    <cfRule type="expression" dxfId="42375" priority="138" stopIfTrue="1">
      <formula>$P$39=""</formula>
    </cfRule>
    <cfRule type="expression" dxfId="42374" priority="139" stopIfTrue="1">
      <formula>IF(AND(OR($D$27="Yes",$D$27=""),D39=""),1,0)</formula>
    </cfRule>
  </conditionalFormatting>
  <conditionalFormatting sqref="D33:E33">
    <cfRule type="expression" dxfId="42373" priority="20" stopIfTrue="1">
      <formula>IF(AND(OR($D$27="Yes",$D$27=""),$D$33=""),1,0)</formula>
    </cfRule>
    <cfRule type="expression" dxfId="42372" priority="21" stopIfTrue="1">
      <formula>$P$27=""</formula>
    </cfRule>
  </conditionalFormatting>
  <conditionalFormatting sqref="D34:E34">
    <cfRule type="expression" dxfId="42371" priority="141" stopIfTrue="1">
      <formula>IF(AND(OR($D$28="Yes",$D$28=""),$D$34=""),1,0)</formula>
    </cfRule>
  </conditionalFormatting>
  <conditionalFormatting sqref="D41:E41 D53:E53 D59:E59 D65:E65 D71:E71">
    <cfRule type="expression" dxfId="42370" priority="143" stopIfTrue="1">
      <formula>IF(AND(OR($D$29="Yes",$D$29=""),D41=""),1,0)</formula>
    </cfRule>
  </conditionalFormatting>
  <conditionalFormatting sqref="D35:E35">
    <cfRule type="expression" dxfId="42369" priority="17" stopIfTrue="1">
      <formula>IF(AND(OR($D$29="Yes",$D$29=""),$D$35=""),1,0)</formula>
    </cfRule>
  </conditionalFormatting>
  <conditionalFormatting sqref="D20:J20">
    <cfRule type="expression" dxfId="42368" priority="13" stopIfTrue="1">
      <formula>IF($D$20="",TRUE)</formula>
    </cfRule>
  </conditionalFormatting>
  <conditionalFormatting sqref="D46:E46">
    <cfRule type="expression" dxfId="42367" priority="3" stopIfTrue="1">
      <formula>$P$28=""</formula>
    </cfRule>
  </conditionalFormatting>
  <conditionalFormatting sqref="D47:E47">
    <cfRule type="expression" dxfId="42366" priority="11" stopIfTrue="1">
      <formula>$P$29=""</formula>
    </cfRule>
  </conditionalFormatting>
  <conditionalFormatting sqref="D44">
    <cfRule type="expression" dxfId="42365" priority="5" stopIfTrue="1">
      <formula>$P$32=""</formula>
    </cfRule>
  </conditionalFormatting>
  <conditionalFormatting sqref="D45">
    <cfRule type="expression" dxfId="42364" priority="4" stopIfTrue="1">
      <formula>$P$33=""</formula>
    </cfRule>
  </conditionalFormatting>
  <conditionalFormatting sqref="D46">
    <cfRule type="expression" dxfId="42363" priority="1" stopIfTrue="1">
      <formula>$P$34=""</formula>
    </cfRule>
    <cfRule type="expression" dxfId="42362" priority="10" stopIfTrue="1">
      <formula>IF(AND(OR($D$28="Yes",$D$28=""),D46=""),1,0)</formula>
    </cfRule>
  </conditionalFormatting>
  <conditionalFormatting sqref="D47">
    <cfRule type="expression" dxfId="42361" priority="2" stopIfTrue="1">
      <formula>$P$35=""</formula>
    </cfRule>
  </conditionalFormatting>
  <conditionalFormatting sqref="D44:E44">
    <cfRule type="expression" dxfId="42360" priority="6" stopIfTrue="1">
      <formula>$P$26=""</formula>
    </cfRule>
    <cfRule type="expression" dxfId="42359" priority="7" stopIfTrue="1">
      <formula>IF(AND(OR($D$26="Yes",$D$26=""),D44=""),1,0)</formula>
    </cfRule>
  </conditionalFormatting>
  <conditionalFormatting sqref="D45:E45">
    <cfRule type="expression" dxfId="42358" priority="8" stopIfTrue="1">
      <formula>$P$39=""</formula>
    </cfRule>
    <cfRule type="expression" dxfId="42357" priority="9" stopIfTrue="1">
      <formula>IF(AND(OR($D$27="Yes",$D$27=""),D45=""),1,0)</formula>
    </cfRule>
  </conditionalFormatting>
  <conditionalFormatting sqref="D47:E47">
    <cfRule type="expression" dxfId="42356"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16" r:id="rId3" xr:uid="{D714F3F1-8614-4ACA-A712-3F435E408B93}"/>
    <hyperlink ref="D20" r:id="rId4" xr:uid="{F522813B-E1E3-4203-8338-A7252C61A92B}"/>
    <hyperlink ref="G77" r:id="rId5" xr:uid="{F7961678-8ACC-4788-9AB1-90C403F9A37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80" zoomScaleNormal="80" zoomScalePageLayoutView="55" workbookViewId="0">
      <pane ySplit="4" topLeftCell="A5" activePane="bottomLeft" state="frozen"/>
      <selection pane="bottomLeft" activeCell="J88" sqref="J88"/>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68" t="str">
        <f ca="1">OFFSET(L!$C$1,MATCH("Smelter List"&amp;ADDRESS(ROW(),COLUMN(),4),L!$A:$A,0)-1,SL,,)</f>
        <v>Link to "RMAP Conformant Smelter List"</v>
      </c>
      <c r="K2" s="469"/>
      <c r="L2" s="469"/>
      <c r="M2" s="469"/>
      <c r="N2" s="469"/>
      <c r="O2" s="469"/>
      <c r="P2" s="234"/>
      <c r="Q2" s="235"/>
      <c r="R2" s="236"/>
      <c r="S2" s="236"/>
      <c r="T2" s="236"/>
      <c r="U2" s="267"/>
      <c r="V2" s="267"/>
      <c r="W2" s="268"/>
      <c r="X2" s="267"/>
      <c r="Y2" s="267"/>
      <c r="Z2" s="267"/>
      <c r="AH2" s="176" t="s">
        <v>498</v>
      </c>
    </row>
    <row r="3" spans="1:34" s="269" customFormat="1" ht="243.95" customHeight="1">
      <c r="A3" s="204"/>
      <c r="B3" s="47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70"/>
      <c r="D3" s="470"/>
      <c r="E3" s="470"/>
      <c r="F3" s="270"/>
      <c r="G3" s="471" t="str">
        <f ca="1">OFFSET(L!$C$1,MATCH("General"&amp;"Cpy",L!$A:$A,0)-1,SL,,)</f>
        <v>© 2020 Responsible Minerals Initiative. All rights reserved.</v>
      </c>
      <c r="H3" s="471"/>
      <c r="I3" s="472"/>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30" customHeight="1">
      <c r="A5" s="216"/>
      <c r="B5" s="217" t="s">
        <v>1153</v>
      </c>
      <c r="C5" s="347" t="s">
        <v>1252</v>
      </c>
      <c r="D5" s="217"/>
      <c r="E5" s="217" t="s">
        <v>2576</v>
      </c>
      <c r="F5" s="217" t="s">
        <v>724</v>
      </c>
      <c r="G5" s="217" t="s">
        <v>13577</v>
      </c>
      <c r="H5" s="348" t="s">
        <v>15520</v>
      </c>
      <c r="I5" s="349" t="s">
        <v>1654</v>
      </c>
      <c r="J5" s="349" t="s">
        <v>1655</v>
      </c>
      <c r="K5" s="350"/>
      <c r="L5" s="350"/>
      <c r="M5" s="350"/>
      <c r="N5" s="350" t="s">
        <v>15521</v>
      </c>
      <c r="O5" s="350" t="s">
        <v>15521</v>
      </c>
      <c r="P5" s="351" t="s">
        <v>498</v>
      </c>
      <c r="Q5" s="352"/>
      <c r="R5" s="217" t="s">
        <v>1252</v>
      </c>
      <c r="S5" s="216" t="str">
        <f t="shared" ref="S5:S55" ca="1" si="0">IF(B5="","",IF(ISERROR(MATCH($E5,CL,0)),"Unknown",INDIRECT("'C'!$A$"&amp;MATCH($E5,CL,0)+1)))</f>
        <v>US</v>
      </c>
      <c r="T5" s="216" t="str">
        <f ca="1">IF(B5="","",IF(ISERROR(MATCH($J5,[1]SorP!$B$1:$B$6230,0)),"",INDIRECT("'SorP'!$A$"&amp;MATCH($J5,[1]SorP!$B$1:$B$6230,0))))</f>
        <v>US-MA</v>
      </c>
      <c r="U5" s="353"/>
      <c r="V5" s="275">
        <f>IF(C5="",NA(),MATCH($B5&amp;$C5,'[1]Smelter Look-up'!$J:$J,0))</f>
        <v>150</v>
      </c>
      <c r="X5" s="277">
        <f t="shared" ref="X5:X55" si="1">IF(AND(C5="Smelter not listed",OR(LEN(D5)=0,LEN(E5)=0)),1,0)</f>
        <v>0</v>
      </c>
      <c r="AB5" s="278" t="str">
        <f t="shared" ref="AB5:AB55" si="2">B5&amp;C5</f>
        <v>GoldMetalor USA Refining Corporation</v>
      </c>
    </row>
    <row r="6" spans="1:34" s="277" customFormat="1" ht="30" customHeight="1">
      <c r="A6" s="216"/>
      <c r="B6" s="217" t="s">
        <v>1153</v>
      </c>
      <c r="C6" s="347" t="s">
        <v>936</v>
      </c>
      <c r="D6" s="217"/>
      <c r="E6" s="217" t="s">
        <v>1120</v>
      </c>
      <c r="F6" s="217" t="s">
        <v>740</v>
      </c>
      <c r="G6" s="217" t="s">
        <v>13577</v>
      </c>
      <c r="H6" s="348" t="s">
        <v>15522</v>
      </c>
      <c r="I6" s="349" t="s">
        <v>1677</v>
      </c>
      <c r="J6" s="349" t="s">
        <v>1633</v>
      </c>
      <c r="K6" s="350"/>
      <c r="L6" s="350"/>
      <c r="M6" s="350"/>
      <c r="N6" s="350" t="s">
        <v>15523</v>
      </c>
      <c r="O6" s="350" t="s">
        <v>15523</v>
      </c>
      <c r="P6" s="351"/>
      <c r="Q6" s="352"/>
      <c r="R6" s="217" t="s">
        <v>936</v>
      </c>
      <c r="S6" s="216" t="str">
        <f t="shared" ca="1" si="0"/>
        <v>CA</v>
      </c>
      <c r="T6" s="216" t="str">
        <f ca="1">IF(B6="","",IF(ISERROR(MATCH($J6,[1]SorP!$B$1:$B$6230,0)),"",INDIRECT("'SorP'!$A$"&amp;MATCH($J6,[1]SorP!$B$1:$B$6230,0))))</f>
        <v>CA-ON</v>
      </c>
      <c r="U6" s="353"/>
      <c r="V6" s="275">
        <f>IF(C6="",NA(),MATCH($B6&amp;$C6,'[1]Smelter Look-up'!$J:$J,0))</f>
        <v>194</v>
      </c>
      <c r="X6" s="277">
        <f t="shared" si="1"/>
        <v>0</v>
      </c>
      <c r="AB6" s="278" t="str">
        <f t="shared" si="2"/>
        <v>GoldRoyal Canadian Mint</v>
      </c>
    </row>
    <row r="7" spans="1:34" s="277" customFormat="1" ht="30" customHeight="1">
      <c r="A7" s="216"/>
      <c r="B7" s="217" t="s">
        <v>1153</v>
      </c>
      <c r="C7" s="347" t="s">
        <v>2458</v>
      </c>
      <c r="D7" s="217"/>
      <c r="E7" s="217" t="s">
        <v>1118</v>
      </c>
      <c r="F7" s="217" t="s">
        <v>755</v>
      </c>
      <c r="G7" s="217" t="s">
        <v>13577</v>
      </c>
      <c r="H7" s="348" t="s">
        <v>15524</v>
      </c>
      <c r="I7" s="349" t="s">
        <v>1709</v>
      </c>
      <c r="J7" s="349" t="s">
        <v>3305</v>
      </c>
      <c r="K7" s="350"/>
      <c r="L7" s="350"/>
      <c r="M7" s="350"/>
      <c r="N7" s="350"/>
      <c r="O7" s="350"/>
      <c r="P7" s="351"/>
      <c r="Q7" s="352"/>
      <c r="R7" s="217" t="s">
        <v>2458</v>
      </c>
      <c r="S7" s="216" t="str">
        <f t="shared" ca="1" si="0"/>
        <v>BE</v>
      </c>
      <c r="T7" s="216" t="str">
        <f ca="1">IF(B7="","",IF(ISERROR(MATCH($J7,[1]SorP!$B$1:$B$6230,0)),"",INDIRECT("'SorP'!$A$"&amp;MATCH($J7,[1]SorP!$B$1:$B$6230,0))))</f>
        <v>BE-VAN</v>
      </c>
      <c r="U7" s="353"/>
      <c r="V7" s="275">
        <f>IF(C7="",NA(),MATCH($B7&amp;$C7,'[1]Smelter Look-up'!$J:$J,0))</f>
        <v>258</v>
      </c>
      <c r="X7" s="277">
        <f t="shared" si="1"/>
        <v>0</v>
      </c>
      <c r="AB7" s="278" t="str">
        <f t="shared" si="2"/>
        <v>GoldUmicore S.A. Business Unit Precious Metals Refining</v>
      </c>
    </row>
    <row r="8" spans="1:34" s="277" customFormat="1" ht="30" customHeight="1">
      <c r="A8" s="216"/>
      <c r="B8" s="217" t="s">
        <v>1153</v>
      </c>
      <c r="C8" s="347" t="s">
        <v>843</v>
      </c>
      <c r="D8" s="217"/>
      <c r="E8" s="217" t="s">
        <v>2576</v>
      </c>
      <c r="F8" s="217" t="s">
        <v>756</v>
      </c>
      <c r="G8" s="217" t="s">
        <v>13577</v>
      </c>
      <c r="H8" s="348" t="s">
        <v>15525</v>
      </c>
      <c r="I8" s="349" t="s">
        <v>1711</v>
      </c>
      <c r="J8" s="349" t="s">
        <v>1647</v>
      </c>
      <c r="K8" s="350"/>
      <c r="L8" s="350"/>
      <c r="M8" s="350"/>
      <c r="N8" s="350"/>
      <c r="O8" s="350"/>
      <c r="P8" s="351"/>
      <c r="Q8" s="352"/>
      <c r="R8" s="217" t="s">
        <v>843</v>
      </c>
      <c r="S8" s="216" t="str">
        <f t="shared" ca="1" si="0"/>
        <v>US</v>
      </c>
      <c r="T8" s="216" t="str">
        <f ca="1">IF(B8="","",IF(ISERROR(MATCH($J8,[1]SorP!$B$1:$B$6230,0)),"",INDIRECT("'SorP'!$A$"&amp;MATCH($J8,[1]SorP!$B$1:$B$6230,0))))</f>
        <v>US-NY</v>
      </c>
      <c r="U8" s="353"/>
      <c r="V8" s="275">
        <f>IF(C8="",NA(),MATCH($B8&amp;$C8,'[1]Smelter Look-up'!$J:$J,0))</f>
        <v>259</v>
      </c>
      <c r="X8" s="277">
        <f t="shared" si="1"/>
        <v>0</v>
      </c>
      <c r="AB8" s="278" t="str">
        <f t="shared" si="2"/>
        <v>GoldUnited Precious Metal Refining, Inc.</v>
      </c>
    </row>
    <row r="9" spans="1:34" s="277" customFormat="1" ht="30" customHeight="1">
      <c r="A9" s="216"/>
      <c r="B9" s="217" t="s">
        <v>1153</v>
      </c>
      <c r="C9" s="347" t="s">
        <v>12756</v>
      </c>
      <c r="D9" s="217"/>
      <c r="E9" s="217" t="s">
        <v>1136</v>
      </c>
      <c r="F9" s="217" t="s">
        <v>725</v>
      </c>
      <c r="G9" s="217" t="s">
        <v>13577</v>
      </c>
      <c r="H9" s="348" t="s">
        <v>15526</v>
      </c>
      <c r="I9" s="349" t="s">
        <v>1656</v>
      </c>
      <c r="J9" s="349" t="s">
        <v>13216</v>
      </c>
      <c r="K9" s="350"/>
      <c r="L9" s="350"/>
      <c r="M9" s="350"/>
      <c r="N9" s="350"/>
      <c r="O9" s="350"/>
      <c r="P9" s="351"/>
      <c r="Q9" s="352"/>
      <c r="R9" s="217" t="s">
        <v>12756</v>
      </c>
      <c r="S9" s="216" t="str">
        <f t="shared" ca="1" si="0"/>
        <v>MX</v>
      </c>
      <c r="T9" s="216" t="str">
        <f ca="1">IF(B9="","",IF(ISERROR(MATCH($J9,[1]SorP!$B$1:$B$6230,0)),"",INDIRECT("'SorP'!$A$"&amp;MATCH($J9,[1]SorP!$B$1:$B$6230,0))))</f>
        <v>MX-COA</v>
      </c>
      <c r="U9" s="353"/>
      <c r="V9" s="275">
        <f>IF(C9="",NA(),MATCH($B9&amp;$C9,'[1]Smelter Look-up'!$J:$J,0))</f>
        <v>151</v>
      </c>
      <c r="X9" s="277">
        <f t="shared" si="1"/>
        <v>0</v>
      </c>
      <c r="AB9" s="278" t="str">
        <f t="shared" si="2"/>
        <v>GoldMetalurgica Met-Mex Penoles S.A. De C.V.</v>
      </c>
    </row>
    <row r="10" spans="1:34" s="277" customFormat="1" ht="30" customHeight="1">
      <c r="A10" s="216"/>
      <c r="B10" s="217" t="s">
        <v>1153</v>
      </c>
      <c r="C10" s="358" t="s">
        <v>1042</v>
      </c>
      <c r="D10" s="358"/>
      <c r="E10" s="354" t="s">
        <v>1120</v>
      </c>
      <c r="F10" s="354" t="s">
        <v>705</v>
      </c>
      <c r="G10" s="354" t="s">
        <v>13577</v>
      </c>
      <c r="H10" s="355">
        <v>0</v>
      </c>
      <c r="I10" s="356" t="s">
        <v>1632</v>
      </c>
      <c r="J10" s="356" t="s">
        <v>1633</v>
      </c>
      <c r="K10" s="359"/>
      <c r="L10" s="359"/>
      <c r="M10" s="359"/>
      <c r="N10" s="359"/>
      <c r="O10" s="359"/>
      <c r="P10" s="357"/>
      <c r="Q10" s="360"/>
      <c r="R10" s="217" t="s">
        <v>1250</v>
      </c>
      <c r="S10" s="216" t="str">
        <f t="shared" ca="1" si="0"/>
        <v>CA</v>
      </c>
      <c r="T10" s="216" t="str">
        <f ca="1">IF(B10="","",IF(ISERROR(MATCH($J10,[1]SorP!$B$1:$B$6230,0)),"",INDIRECT("'SorP'!$A$"&amp;MATCH($J10,[1]SorP!$B$1:$B$6230,0))))</f>
        <v>CA-ON</v>
      </c>
      <c r="U10" s="353"/>
      <c r="V10" s="275">
        <f>IF(C10="",NA(),MATCH($B10&amp;$C10,'[1]Smelter Look-up'!$J:$J,0))</f>
        <v>107</v>
      </c>
      <c r="X10" s="277">
        <f t="shared" si="1"/>
        <v>0</v>
      </c>
      <c r="AB10" s="278" t="str">
        <f t="shared" si="2"/>
        <v>GoldJohnson Matthey Canada</v>
      </c>
    </row>
    <row r="11" spans="1:34" s="277" customFormat="1" ht="30" customHeight="1">
      <c r="A11" s="216"/>
      <c r="B11" s="217" t="s">
        <v>1153</v>
      </c>
      <c r="C11" s="347" t="s">
        <v>2411</v>
      </c>
      <c r="D11" s="217"/>
      <c r="E11" s="217" t="s">
        <v>1120</v>
      </c>
      <c r="F11" s="217" t="s">
        <v>705</v>
      </c>
      <c r="G11" s="217" t="s">
        <v>13577</v>
      </c>
      <c r="H11" s="348">
        <v>0</v>
      </c>
      <c r="I11" s="349" t="s">
        <v>1632</v>
      </c>
      <c r="J11" s="349" t="s">
        <v>1633</v>
      </c>
      <c r="K11" s="350"/>
      <c r="L11" s="350"/>
      <c r="M11" s="350"/>
      <c r="N11" s="350"/>
      <c r="O11" s="350"/>
      <c r="P11" s="351"/>
      <c r="Q11" s="352"/>
      <c r="R11" s="217" t="s">
        <v>2411</v>
      </c>
      <c r="S11" s="216" t="str">
        <f t="shared" ca="1" si="0"/>
        <v>CA</v>
      </c>
      <c r="T11" s="216" t="str">
        <f ca="1">IF(B11="","",IF(ISERROR(MATCH($J11,[1]SorP!$B$1:$B$6230,0)),"",INDIRECT("'SorP'!$A$"&amp;MATCH($J11,[1]SorP!$B$1:$B$6230,0))))</f>
        <v>CA-ON</v>
      </c>
      <c r="U11" s="353"/>
      <c r="V11" s="275">
        <f>IF(C11="",NA(),MATCH($B11&amp;$C11,'[1]Smelter Look-up'!$J:$J,0))</f>
        <v>25</v>
      </c>
      <c r="X11" s="277">
        <f t="shared" si="1"/>
        <v>0</v>
      </c>
      <c r="AB11" s="278" t="str">
        <f t="shared" si="2"/>
        <v>GoldAsahi Refining Canada Ltd.</v>
      </c>
    </row>
    <row r="12" spans="1:34" s="277" customFormat="1" ht="30" customHeight="1">
      <c r="A12" s="216"/>
      <c r="B12" s="370" t="s">
        <v>1153</v>
      </c>
      <c r="C12" s="347" t="s">
        <v>710</v>
      </c>
      <c r="D12" s="370"/>
      <c r="E12" s="370" t="s">
        <v>2576</v>
      </c>
      <c r="F12" s="370" t="s">
        <v>711</v>
      </c>
      <c r="G12" s="370" t="s">
        <v>13577</v>
      </c>
      <c r="H12" s="348">
        <v>0</v>
      </c>
      <c r="I12" s="349" t="s">
        <v>1637</v>
      </c>
      <c r="J12" s="349" t="s">
        <v>1630</v>
      </c>
      <c r="K12" s="350"/>
      <c r="L12" s="350"/>
      <c r="M12" s="350"/>
      <c r="N12" s="350"/>
      <c r="O12" s="350"/>
      <c r="P12" s="351"/>
      <c r="Q12" s="352"/>
      <c r="R12" s="217" t="s">
        <v>2270</v>
      </c>
      <c r="S12" s="216" t="str">
        <f t="shared" ca="1" si="0"/>
        <v>US</v>
      </c>
      <c r="T12" s="216" t="str">
        <f ca="1">IF(B12="","",IF(ISERROR(MATCH($J12,[1]SorP!$B$1:$B$6230,0)),"",INDIRECT("'SorP'!$A$"&amp;MATCH($J12,[1]SorP!$B$1:$B$6230,0))))</f>
        <v>US-UT</v>
      </c>
      <c r="U12" s="353"/>
      <c r="V12" s="275">
        <f>IF(C12="",NA(),MATCH($B12&amp;$C12,'[1]Smelter Look-up'!$J:$J,0))</f>
        <v>117</v>
      </c>
      <c r="X12" s="277">
        <f t="shared" si="1"/>
        <v>0</v>
      </c>
      <c r="AB12" s="278" t="str">
        <f t="shared" si="2"/>
        <v>GoldKennecott Utah Copper LLC</v>
      </c>
    </row>
    <row r="13" spans="1:34" s="277" customFormat="1" ht="30" customHeight="1">
      <c r="A13" s="216"/>
      <c r="B13" s="370" t="s">
        <v>1153</v>
      </c>
      <c r="C13" s="347" t="s">
        <v>2309</v>
      </c>
      <c r="D13" s="370"/>
      <c r="E13" s="370" t="s">
        <v>2576</v>
      </c>
      <c r="F13" s="370" t="s">
        <v>704</v>
      </c>
      <c r="G13" s="370" t="s">
        <v>13577</v>
      </c>
      <c r="H13" s="348"/>
      <c r="I13" s="349" t="s">
        <v>1629</v>
      </c>
      <c r="J13" s="349" t="s">
        <v>1630</v>
      </c>
      <c r="K13" s="350"/>
      <c r="L13" s="350"/>
      <c r="M13" s="350"/>
      <c r="N13" s="350"/>
      <c r="O13" s="350"/>
      <c r="P13" s="351"/>
      <c r="Q13" s="352"/>
      <c r="R13" s="217" t="s">
        <v>710</v>
      </c>
      <c r="S13" s="216" t="str">
        <f t="shared" ca="1" si="0"/>
        <v>US</v>
      </c>
      <c r="T13" s="216" t="str">
        <f ca="1">IF(B13="","",IF(ISERROR(MATCH($J13,[1]SorP!$B$1:$B$6230,0)),"",INDIRECT("'SorP'!$A$"&amp;MATCH($J13,[1]SorP!$B$1:$B$6230,0))))</f>
        <v>US-UT</v>
      </c>
      <c r="U13" s="353"/>
      <c r="V13" s="275">
        <f>IF(C13="",NA(),MATCH($B13&amp;$C13,'[1]Smelter Look-up'!$J:$J,0))</f>
        <v>26</v>
      </c>
      <c r="X13" s="277">
        <f t="shared" si="1"/>
        <v>0</v>
      </c>
      <c r="AB13" s="278" t="str">
        <f t="shared" si="2"/>
        <v>GoldAsahi Refining USA Inc.</v>
      </c>
    </row>
    <row r="14" spans="1:34" s="277" customFormat="1" ht="30" customHeight="1">
      <c r="A14" s="216"/>
      <c r="B14" s="370" t="s">
        <v>1153</v>
      </c>
      <c r="C14" s="347" t="s">
        <v>2352</v>
      </c>
      <c r="D14" s="370"/>
      <c r="E14" s="370" t="s">
        <v>1120</v>
      </c>
      <c r="F14" s="370" t="s">
        <v>680</v>
      </c>
      <c r="G14" s="370" t="s">
        <v>13577</v>
      </c>
      <c r="H14" s="348">
        <v>0</v>
      </c>
      <c r="I14" s="349" t="s">
        <v>1591</v>
      </c>
      <c r="J14" s="349" t="s">
        <v>1592</v>
      </c>
      <c r="K14" s="350"/>
      <c r="L14" s="350"/>
      <c r="M14" s="350"/>
      <c r="N14" s="350"/>
      <c r="O14" s="350"/>
      <c r="P14" s="351"/>
      <c r="Q14" s="352"/>
      <c r="R14" s="217" t="s">
        <v>58</v>
      </c>
      <c r="S14" s="216" t="str">
        <f t="shared" ca="1" si="0"/>
        <v>CA</v>
      </c>
      <c r="T14" s="216" t="str">
        <f ca="1">IF(B14="","",IF(ISERROR(MATCH($J14,[1]SorP!$B$1:$B$6230,0)),"",INDIRECT("'SorP'!$A$"&amp;MATCH($J14,[1]SorP!$B$1:$B$6230,0))))</f>
        <v>CA-QC</v>
      </c>
      <c r="U14" s="353"/>
      <c r="V14" s="275">
        <f>IF(C14="",NA(),MATCH($B14&amp;$C14,'[1]Smelter Look-up'!$J:$J,0))</f>
        <v>40</v>
      </c>
      <c r="X14" s="277">
        <f t="shared" si="1"/>
        <v>0</v>
      </c>
      <c r="AB14" s="278" t="str">
        <f t="shared" si="2"/>
        <v>GoldCCR Refinery - Glencore Canada Corporation</v>
      </c>
    </row>
    <row r="15" spans="1:34" s="277" customFormat="1" ht="30" customHeight="1">
      <c r="A15" s="216"/>
      <c r="B15" s="370" t="s">
        <v>1153</v>
      </c>
      <c r="C15" s="347" t="s">
        <v>2647</v>
      </c>
      <c r="D15" s="370"/>
      <c r="E15" s="370" t="s">
        <v>1123</v>
      </c>
      <c r="F15" s="370" t="s">
        <v>695</v>
      </c>
      <c r="G15" s="370" t="s">
        <v>13577</v>
      </c>
      <c r="H15" s="348"/>
      <c r="I15" s="349" t="s">
        <v>1618</v>
      </c>
      <c r="J15" s="349" t="s">
        <v>14194</v>
      </c>
      <c r="K15" s="350"/>
      <c r="L15" s="350"/>
      <c r="M15" s="350"/>
      <c r="N15" s="350"/>
      <c r="O15" s="350"/>
      <c r="P15" s="351"/>
      <c r="Q15" s="352"/>
      <c r="R15" s="217" t="s">
        <v>2309</v>
      </c>
      <c r="S15" s="216" t="str">
        <f t="shared" ca="1" si="0"/>
        <v>CN</v>
      </c>
      <c r="T15" s="216" t="str">
        <f ca="1">IF(B15="","",IF(ISERROR(MATCH($J15,[1]SorP!$B$1:$B$6230,0)),"",INDIRECT("'SorP'!$A$"&amp;MATCH($J15,[1]SorP!$B$1:$B$6230,0))))</f>
        <v>CN-HK</v>
      </c>
      <c r="U15" s="353"/>
      <c r="V15" s="275">
        <f>IF(C15="",NA(),MATCH($B15&amp;$C15,'[1]Smelter Look-up'!$J:$J,0))</f>
        <v>91</v>
      </c>
      <c r="X15" s="277">
        <f t="shared" si="1"/>
        <v>0</v>
      </c>
      <c r="AB15" s="278" t="str">
        <f t="shared" si="2"/>
        <v>GoldHeraeus Metals Hong Kong Ltd.</v>
      </c>
    </row>
    <row r="16" spans="1:34" s="277" customFormat="1" ht="30" customHeight="1">
      <c r="A16" s="216"/>
      <c r="B16" s="370" t="s">
        <v>1153</v>
      </c>
      <c r="C16" s="347" t="s">
        <v>2410</v>
      </c>
      <c r="D16" s="283"/>
      <c r="E16" s="370" t="s">
        <v>1131</v>
      </c>
      <c r="F16" s="370" t="s">
        <v>671</v>
      </c>
      <c r="G16" s="370" t="s">
        <v>13577</v>
      </c>
      <c r="H16" s="348">
        <v>0</v>
      </c>
      <c r="I16" s="349" t="s">
        <v>1580</v>
      </c>
      <c r="J16" s="349" t="s">
        <v>1581</v>
      </c>
      <c r="K16" s="350"/>
      <c r="L16" s="350"/>
      <c r="M16" s="350"/>
      <c r="N16" s="350"/>
      <c r="O16" s="350"/>
      <c r="P16" s="351"/>
      <c r="Q16" s="352"/>
      <c r="R16" s="217" t="s">
        <v>2352</v>
      </c>
      <c r="S16" s="216" t="str">
        <f t="shared" ref="S16:S44" ca="1" si="3">IF(B16="","",IF(ISERROR(MATCH($E16,CL,0)),"Unknown",INDIRECT("'C'!$A$"&amp;MATCH($E16,CL,0)+1)))</f>
        <v>JP</v>
      </c>
      <c r="T16" s="216" t="str">
        <f ca="1">IF(B16="","",IF(ISERROR(MATCH($J16,[1]SorP!$B$1:$B$6230,0)),"",INDIRECT("'SorP'!$A$"&amp;MATCH($J16,[1]SorP!$B$1:$B$6230,0))))</f>
        <v>JP-28</v>
      </c>
      <c r="U16" s="353"/>
      <c r="V16" s="275">
        <f>IF(C16="",NA(),MATCH($B16&amp;$C16,'[1]Smelter Look-up'!$J:$J,0))</f>
        <v>24</v>
      </c>
      <c r="X16" s="277">
        <f t="shared" ref="X16:X44" si="4">IF(AND(C16="Smelter not listed",OR(LEN(D16)=0,LEN(E16)=0)),1,0)</f>
        <v>0</v>
      </c>
      <c r="AB16" s="278" t="str">
        <f t="shared" ref="AB16:AB44" si="5">B16&amp;C16</f>
        <v>GoldAsahi Pretec Corp.</v>
      </c>
    </row>
    <row r="17" spans="1:28" s="277" customFormat="1" ht="30" customHeight="1">
      <c r="A17" s="216"/>
      <c r="B17" s="370" t="s">
        <v>1153</v>
      </c>
      <c r="C17" s="347" t="s">
        <v>929</v>
      </c>
      <c r="D17" s="283"/>
      <c r="E17" s="370" t="s">
        <v>1131</v>
      </c>
      <c r="F17" s="370" t="s">
        <v>689</v>
      </c>
      <c r="G17" s="370" t="s">
        <v>13577</v>
      </c>
      <c r="H17" s="348">
        <v>0</v>
      </c>
      <c r="I17" s="349" t="s">
        <v>1604</v>
      </c>
      <c r="J17" s="349" t="s">
        <v>1605</v>
      </c>
      <c r="K17" s="350"/>
      <c r="L17" s="350"/>
      <c r="M17" s="350"/>
      <c r="N17" s="350"/>
      <c r="O17" s="350"/>
      <c r="P17" s="351"/>
      <c r="Q17" s="352"/>
      <c r="R17" s="217" t="s">
        <v>1057</v>
      </c>
      <c r="S17" s="216" t="str">
        <f t="shared" ca="1" si="3"/>
        <v>JP</v>
      </c>
      <c r="T17" s="216" t="str">
        <f ca="1">IF(B17="","",IF(ISERROR(MATCH($J17,[1]SorP!$B$1:$B$6230,0)),"",INDIRECT("'SorP'!$A$"&amp;MATCH($J17,[1]SorP!$B$1:$B$6230,0))))</f>
        <v>JP-05</v>
      </c>
      <c r="U17" s="353"/>
      <c r="V17" s="275">
        <f>IF(C17="",NA(),MATCH($B17&amp;$C17,'[1]Smelter Look-up'!$J:$J,0))</f>
        <v>61</v>
      </c>
      <c r="X17" s="277">
        <f t="shared" si="4"/>
        <v>0</v>
      </c>
      <c r="AB17" s="278" t="str">
        <f t="shared" si="5"/>
        <v>GoldDowa</v>
      </c>
    </row>
    <row r="18" spans="1:28" s="277" customFormat="1" ht="30" customHeight="1">
      <c r="A18" s="216"/>
      <c r="B18" s="370" t="s">
        <v>1153</v>
      </c>
      <c r="C18" s="347" t="s">
        <v>1251</v>
      </c>
      <c r="D18" s="283"/>
      <c r="E18" s="370" t="s">
        <v>1131</v>
      </c>
      <c r="F18" s="370" t="s">
        <v>700</v>
      </c>
      <c r="G18" s="370" t="s">
        <v>13577</v>
      </c>
      <c r="H18" s="348">
        <v>0</v>
      </c>
      <c r="I18" s="349" t="s">
        <v>1624</v>
      </c>
      <c r="J18" s="349" t="s">
        <v>1610</v>
      </c>
      <c r="K18" s="350"/>
      <c r="L18" s="350"/>
      <c r="M18" s="350"/>
      <c r="N18" s="350"/>
      <c r="O18" s="350"/>
      <c r="P18" s="351"/>
      <c r="Q18" s="352"/>
      <c r="R18" s="217" t="s">
        <v>865</v>
      </c>
      <c r="S18" s="216" t="str">
        <f t="shared" ca="1" si="3"/>
        <v>JP</v>
      </c>
      <c r="T18" s="216" t="str">
        <f ca="1">IF(B18="","",IF(ISERROR(MATCH($J18,[1]SorP!$B$1:$B$6230,0)),"",INDIRECT("'SorP'!$A$"&amp;MATCH($J18,[1]SorP!$B$1:$B$6230,0))))</f>
        <v>JP-11</v>
      </c>
      <c r="U18" s="353"/>
      <c r="V18" s="275">
        <f>IF(C18="",NA(),MATCH($B18&amp;$C18,'[1]Smelter Look-up'!$J:$J,0))</f>
        <v>101</v>
      </c>
      <c r="X18" s="277">
        <f t="shared" si="4"/>
        <v>0</v>
      </c>
      <c r="AB18" s="278" t="str">
        <f t="shared" si="5"/>
        <v>GoldIshifuku Metal Industry Co., Ltd.</v>
      </c>
    </row>
    <row r="19" spans="1:28" s="277" customFormat="1" ht="30" customHeight="1">
      <c r="A19" s="216"/>
      <c r="B19" s="370" t="s">
        <v>1153</v>
      </c>
      <c r="C19" s="347" t="s">
        <v>57</v>
      </c>
      <c r="D19" s="283"/>
      <c r="E19" s="370" t="s">
        <v>1131</v>
      </c>
      <c r="F19" s="370" t="s">
        <v>708</v>
      </c>
      <c r="G19" s="370" t="s">
        <v>13577</v>
      </c>
      <c r="H19" s="348">
        <v>0</v>
      </c>
      <c r="I19" s="349" t="s">
        <v>2496</v>
      </c>
      <c r="J19" s="349" t="s">
        <v>6885</v>
      </c>
      <c r="K19" s="350"/>
      <c r="L19" s="350"/>
      <c r="M19" s="350"/>
      <c r="N19" s="350"/>
      <c r="O19" s="350"/>
      <c r="P19" s="351"/>
      <c r="Q19" s="352"/>
      <c r="R19" s="217" t="s">
        <v>1054</v>
      </c>
      <c r="S19" s="216" t="str">
        <f t="shared" ca="1" si="3"/>
        <v>JP</v>
      </c>
      <c r="T19" s="216" t="str">
        <f ca="1">IF(B19="","",IF(ISERROR(MATCH($J19,[1]SorP!$B$1:$B$6230,0)),"",INDIRECT("'SorP'!$A$"&amp;MATCH($J19,[1]SorP!$B$1:$B$6230,0))))</f>
        <v>JP-44</v>
      </c>
      <c r="U19" s="353"/>
      <c r="V19" s="275">
        <f>IF(C19="",NA(),MATCH($B19&amp;$C19,'[1]Smelter Look-up'!$J:$J,0))</f>
        <v>113</v>
      </c>
      <c r="X19" s="277">
        <f t="shared" si="4"/>
        <v>0</v>
      </c>
      <c r="AB19" s="278" t="str">
        <f t="shared" si="5"/>
        <v>GoldJX Nippon Mining &amp; Metals Co., Ltd.</v>
      </c>
    </row>
    <row r="20" spans="1:28" s="277" customFormat="1" ht="30" customHeight="1">
      <c r="A20" s="216"/>
      <c r="B20" s="370" t="s">
        <v>1153</v>
      </c>
      <c r="C20" s="347" t="s">
        <v>2252</v>
      </c>
      <c r="D20" s="283"/>
      <c r="E20" s="370" t="s">
        <v>1131</v>
      </c>
      <c r="F20" s="370" t="s">
        <v>712</v>
      </c>
      <c r="G20" s="370" t="s">
        <v>13577</v>
      </c>
      <c r="H20" s="348">
        <v>0</v>
      </c>
      <c r="I20" s="349" t="s">
        <v>1638</v>
      </c>
      <c r="J20" s="349" t="s">
        <v>1610</v>
      </c>
      <c r="K20" s="350"/>
      <c r="L20" s="350"/>
      <c r="M20" s="350"/>
      <c r="N20" s="350"/>
      <c r="O20" s="350"/>
      <c r="P20" s="351"/>
      <c r="Q20" s="352"/>
      <c r="R20" s="217" t="s">
        <v>1350</v>
      </c>
      <c r="S20" s="216" t="str">
        <f t="shared" ca="1" si="3"/>
        <v>JP</v>
      </c>
      <c r="T20" s="216" t="str">
        <f ca="1">IF(B20="","",IF(ISERROR(MATCH($J20,[1]SorP!$B$1:$B$6230,0)),"",INDIRECT("'SorP'!$A$"&amp;MATCH($J20,[1]SorP!$B$1:$B$6230,0))))</f>
        <v>JP-11</v>
      </c>
      <c r="U20" s="353"/>
      <c r="V20" s="275">
        <f>IF(C20="",NA(),MATCH($B20&amp;$C20,'[1]Smelter Look-up'!$J:$J,0))</f>
        <v>121</v>
      </c>
      <c r="X20" s="277">
        <f t="shared" si="4"/>
        <v>0</v>
      </c>
      <c r="AB20" s="278" t="str">
        <f t="shared" si="5"/>
        <v>GoldKojima Chemicals Co., Ltd.</v>
      </c>
    </row>
    <row r="21" spans="1:28" s="277" customFormat="1" ht="30" customHeight="1">
      <c r="A21" s="216"/>
      <c r="B21" s="370" t="s">
        <v>1153</v>
      </c>
      <c r="C21" s="347" t="s">
        <v>59</v>
      </c>
      <c r="D21" s="283"/>
      <c r="E21" s="370" t="s">
        <v>1131</v>
      </c>
      <c r="F21" s="370" t="s">
        <v>720</v>
      </c>
      <c r="G21" s="370" t="s">
        <v>13577</v>
      </c>
      <c r="H21" s="348">
        <v>0</v>
      </c>
      <c r="I21" s="349" t="s">
        <v>1648</v>
      </c>
      <c r="J21" s="349" t="s">
        <v>1610</v>
      </c>
      <c r="K21" s="350"/>
      <c r="L21" s="350"/>
      <c r="M21" s="350"/>
      <c r="N21" s="350"/>
      <c r="O21" s="350"/>
      <c r="P21" s="351"/>
      <c r="Q21" s="352"/>
      <c r="R21" s="217" t="s">
        <v>2677</v>
      </c>
      <c r="S21" s="216" t="str">
        <f t="shared" ca="1" si="3"/>
        <v>JP</v>
      </c>
      <c r="T21" s="216" t="str">
        <f ca="1">IF(B21="","",IF(ISERROR(MATCH($J21,[1]SorP!$B$1:$B$6230,0)),"",INDIRECT("'SorP'!$A$"&amp;MATCH($J21,[1]SorP!$B$1:$B$6230,0))))</f>
        <v>JP-11</v>
      </c>
      <c r="U21" s="353"/>
      <c r="V21" s="275">
        <f>IF(C21="",NA(),MATCH($B21&amp;$C21,'[1]Smelter Look-up'!$J:$J,0))</f>
        <v>141</v>
      </c>
      <c r="X21" s="277">
        <f t="shared" si="4"/>
        <v>0</v>
      </c>
      <c r="AB21" s="278" t="str">
        <f t="shared" si="5"/>
        <v>GoldMatsuda Sangyo Co., Ltd.</v>
      </c>
    </row>
    <row r="22" spans="1:28" s="277" customFormat="1" ht="30" customHeight="1">
      <c r="A22" s="216"/>
      <c r="B22" s="370" t="s">
        <v>1153</v>
      </c>
      <c r="C22" s="347" t="s">
        <v>1187</v>
      </c>
      <c r="D22" s="283"/>
      <c r="E22" s="370" t="s">
        <v>1131</v>
      </c>
      <c r="F22" s="370" t="s">
        <v>726</v>
      </c>
      <c r="G22" s="370" t="s">
        <v>13577</v>
      </c>
      <c r="H22" s="348">
        <v>0</v>
      </c>
      <c r="I22" s="349" t="s">
        <v>1657</v>
      </c>
      <c r="J22" s="349" t="s">
        <v>2322</v>
      </c>
      <c r="K22" s="350"/>
      <c r="L22" s="350"/>
      <c r="M22" s="350"/>
      <c r="N22" s="350"/>
      <c r="O22" s="350"/>
      <c r="P22" s="351"/>
      <c r="Q22" s="352"/>
      <c r="R22" s="217" t="s">
        <v>844</v>
      </c>
      <c r="S22" s="216" t="str">
        <f t="shared" ca="1" si="3"/>
        <v>JP</v>
      </c>
      <c r="T22" s="216" t="str">
        <f ca="1">IF(B22="","",IF(ISERROR(MATCH($J22,[1]SorP!$B$1:$B$6230,0)),"",INDIRECT("'SorP'!$A$"&amp;MATCH($J22,[1]SorP!$B$1:$B$6230,0))))</f>
        <v>JP-37</v>
      </c>
      <c r="U22" s="353"/>
      <c r="V22" s="275">
        <f>IF(C22="",NA(),MATCH($B22&amp;$C22,'[1]Smelter Look-up'!$J:$J,0))</f>
        <v>155</v>
      </c>
      <c r="X22" s="277">
        <f t="shared" si="4"/>
        <v>0</v>
      </c>
      <c r="AB22" s="278" t="str">
        <f t="shared" si="5"/>
        <v>GoldMitsubishi Materials Corporation</v>
      </c>
    </row>
    <row r="23" spans="1:28" s="277" customFormat="1" ht="30" customHeight="1">
      <c r="A23" s="216"/>
      <c r="B23" s="370" t="s">
        <v>1153</v>
      </c>
      <c r="C23" s="347" t="s">
        <v>1253</v>
      </c>
      <c r="D23" s="283"/>
      <c r="E23" s="370" t="s">
        <v>1131</v>
      </c>
      <c r="F23" s="370" t="s">
        <v>727</v>
      </c>
      <c r="G23" s="370" t="s">
        <v>13577</v>
      </c>
      <c r="H23" s="348">
        <v>0</v>
      </c>
      <c r="I23" s="349" t="s">
        <v>1659</v>
      </c>
      <c r="J23" s="349" t="s">
        <v>1658</v>
      </c>
      <c r="K23" s="350"/>
      <c r="L23" s="350"/>
      <c r="M23" s="350"/>
      <c r="N23" s="350"/>
      <c r="O23" s="350"/>
      <c r="P23" s="351"/>
      <c r="Q23" s="352"/>
      <c r="R23" s="217" t="s">
        <v>12757</v>
      </c>
      <c r="S23" s="216" t="str">
        <f t="shared" ca="1" si="3"/>
        <v>JP</v>
      </c>
      <c r="T23" s="216" t="str">
        <f ca="1">IF(B23="","",IF(ISERROR(MATCH($J23,[1]SorP!$B$1:$B$6230,0)),"",INDIRECT("'SorP'!$A$"&amp;MATCH($J23,[1]SorP!$B$1:$B$6230,0))))</f>
        <v>JP-34</v>
      </c>
      <c r="U23" s="353"/>
      <c r="V23" s="275">
        <f>IF(C23="",NA(),MATCH($B23&amp;$C23,'[1]Smelter Look-up'!$J:$J,0))</f>
        <v>157</v>
      </c>
      <c r="X23" s="277">
        <f t="shared" si="4"/>
        <v>0</v>
      </c>
      <c r="AB23" s="278" t="str">
        <f t="shared" si="5"/>
        <v>GoldMitsui Mining and Smelting Co., Ltd.</v>
      </c>
    </row>
    <row r="24" spans="1:28" s="277" customFormat="1" ht="30" customHeight="1">
      <c r="A24" s="216"/>
      <c r="B24" s="370" t="s">
        <v>1153</v>
      </c>
      <c r="C24" s="347" t="s">
        <v>2259</v>
      </c>
      <c r="D24" s="283"/>
      <c r="E24" s="370" t="s">
        <v>1131</v>
      </c>
      <c r="F24" s="370" t="s">
        <v>731</v>
      </c>
      <c r="G24" s="370" t="s">
        <v>13577</v>
      </c>
      <c r="H24" s="348">
        <v>0</v>
      </c>
      <c r="I24" s="349" t="s">
        <v>1664</v>
      </c>
      <c r="J24" s="349" t="s">
        <v>1665</v>
      </c>
      <c r="K24" s="350"/>
      <c r="L24" s="350"/>
      <c r="M24" s="350"/>
      <c r="N24" s="350"/>
      <c r="O24" s="350"/>
      <c r="P24" s="351"/>
      <c r="Q24" s="352"/>
      <c r="R24" s="217" t="s">
        <v>14152</v>
      </c>
      <c r="S24" s="216" t="str">
        <f t="shared" ca="1" si="3"/>
        <v>JP</v>
      </c>
      <c r="T24" s="216" t="str">
        <f ca="1">IF(B24="","",IF(ISERROR(MATCH($J24,[1]SorP!$B$1:$B$6230,0)),"",INDIRECT("'SorP'!$A$"&amp;MATCH($J24,[1]SorP!$B$1:$B$6230,0))))</f>
        <v>JP-12</v>
      </c>
      <c r="U24" s="353"/>
      <c r="V24" s="275">
        <f>IF(C24="",NA(),MATCH($B24&amp;$C24,'[1]Smelter Look-up'!$J:$J,0))</f>
        <v>167</v>
      </c>
      <c r="X24" s="277">
        <f t="shared" si="4"/>
        <v>0</v>
      </c>
      <c r="AB24" s="278" t="str">
        <f t="shared" si="5"/>
        <v>GoldNihon Material Co., Ltd.</v>
      </c>
    </row>
    <row r="25" spans="1:28" s="277" customFormat="1" ht="30" customHeight="1">
      <c r="A25" s="216"/>
      <c r="B25" s="370" t="s">
        <v>1153</v>
      </c>
      <c r="C25" s="347" t="s">
        <v>60</v>
      </c>
      <c r="D25" s="283"/>
      <c r="E25" s="370" t="s">
        <v>1131</v>
      </c>
      <c r="F25" s="370" t="s">
        <v>747</v>
      </c>
      <c r="G25" s="370" t="s">
        <v>13577</v>
      </c>
      <c r="H25" s="348">
        <v>0</v>
      </c>
      <c r="I25" s="349" t="s">
        <v>1694</v>
      </c>
      <c r="J25" s="349" t="s">
        <v>2323</v>
      </c>
      <c r="K25" s="350"/>
      <c r="L25" s="350"/>
      <c r="M25" s="350"/>
      <c r="N25" s="350"/>
      <c r="O25" s="350"/>
      <c r="P25" s="351"/>
      <c r="Q25" s="352"/>
      <c r="R25" s="217" t="s">
        <v>14151</v>
      </c>
      <c r="S25" s="216" t="str">
        <f t="shared" ca="1" si="3"/>
        <v>JP</v>
      </c>
      <c r="T25" s="216" t="str">
        <f ca="1">IF(B25="","",IF(ISERROR(MATCH($J25,[1]SorP!$B$1:$B$6230,0)),"",INDIRECT("'SorP'!$A$"&amp;MATCH($J25,[1]SorP!$B$1:$B$6230,0))))</f>
        <v>JP-38</v>
      </c>
      <c r="U25" s="353"/>
      <c r="V25" s="275">
        <f>IF(C25="",NA(),MATCH($B25&amp;$C25,'[1]Smelter Look-up'!$J:$J,0))</f>
        <v>231</v>
      </c>
      <c r="X25" s="277">
        <f t="shared" si="4"/>
        <v>0</v>
      </c>
      <c r="AB25" s="278" t="str">
        <f t="shared" si="5"/>
        <v>GoldSumitomo Metal Mining Co., Ltd.</v>
      </c>
    </row>
    <row r="26" spans="1:28" s="277" customFormat="1" ht="30" customHeight="1">
      <c r="A26" s="216"/>
      <c r="B26" s="370" t="s">
        <v>1153</v>
      </c>
      <c r="C26" s="347" t="s">
        <v>1256</v>
      </c>
      <c r="D26" s="283"/>
      <c r="E26" s="370" t="s">
        <v>1131</v>
      </c>
      <c r="F26" s="370" t="s">
        <v>748</v>
      </c>
      <c r="G26" s="370" t="s">
        <v>13577</v>
      </c>
      <c r="H26" s="348">
        <v>0</v>
      </c>
      <c r="I26" s="349" t="s">
        <v>1696</v>
      </c>
      <c r="J26" s="349" t="s">
        <v>1697</v>
      </c>
      <c r="K26" s="350"/>
      <c r="L26" s="350"/>
      <c r="M26" s="350"/>
      <c r="N26" s="350"/>
      <c r="O26" s="350"/>
      <c r="P26" s="351"/>
      <c r="Q26" s="352"/>
      <c r="R26" s="217" t="s">
        <v>643</v>
      </c>
      <c r="S26" s="216" t="str">
        <f t="shared" ca="1" si="3"/>
        <v>JP</v>
      </c>
      <c r="T26" s="216" t="str">
        <f ca="1">IF(B26="","",IF(ISERROR(MATCH($J26,[1]SorP!$B$1:$B$6230,0)),"",INDIRECT("'SorP'!$A$"&amp;MATCH($J26,[1]SorP!$B$1:$B$6230,0))))</f>
        <v>JP-14</v>
      </c>
      <c r="U26" s="353"/>
      <c r="V26" s="275">
        <f>IF(C26="",NA(),MATCH($B26&amp;$C26,'[1]Smelter Look-up'!$J:$J,0))</f>
        <v>243</v>
      </c>
      <c r="X26" s="277">
        <f t="shared" si="4"/>
        <v>0</v>
      </c>
      <c r="AB26" s="278" t="str">
        <f t="shared" si="5"/>
        <v>GoldTanaka Kikinzoku Kogyo K.K.</v>
      </c>
    </row>
    <row r="27" spans="1:28" s="277" customFormat="1" ht="30" customHeight="1">
      <c r="A27" s="216"/>
      <c r="B27" s="370" t="s">
        <v>1153</v>
      </c>
      <c r="C27" s="347" t="s">
        <v>2269</v>
      </c>
      <c r="D27" s="283"/>
      <c r="E27" s="370" t="s">
        <v>1131</v>
      </c>
      <c r="F27" s="370" t="s">
        <v>751</v>
      </c>
      <c r="G27" s="370" t="s">
        <v>13577</v>
      </c>
      <c r="H27" s="348">
        <v>0</v>
      </c>
      <c r="I27" s="349" t="s">
        <v>1702</v>
      </c>
      <c r="J27" s="349" t="s">
        <v>1610</v>
      </c>
      <c r="K27" s="350"/>
      <c r="L27" s="350"/>
      <c r="M27" s="350"/>
      <c r="N27" s="350"/>
      <c r="O27" s="350"/>
      <c r="P27" s="351"/>
      <c r="Q27" s="352"/>
      <c r="R27" s="217" t="s">
        <v>15527</v>
      </c>
      <c r="S27" s="216" t="str">
        <f t="shared" ca="1" si="3"/>
        <v>JP</v>
      </c>
      <c r="T27" s="216" t="str">
        <f ca="1">IF(B27="","",IF(ISERROR(MATCH($J27,[1]SorP!$B$1:$B$6230,0)),"",INDIRECT("'SorP'!$A$"&amp;MATCH($J27,[1]SorP!$B$1:$B$6230,0))))</f>
        <v>JP-11</v>
      </c>
      <c r="U27" s="353"/>
      <c r="V27" s="275">
        <f>IF(C27="",NA(),MATCH($B27&amp;$C27,'[1]Smelter Look-up'!$J:$J,0))</f>
        <v>248</v>
      </c>
      <c r="X27" s="277">
        <f t="shared" si="4"/>
        <v>0</v>
      </c>
      <c r="AB27" s="278" t="str">
        <f t="shared" si="5"/>
        <v>GoldTokuriki Honten Co., Ltd.</v>
      </c>
    </row>
    <row r="28" spans="1:28" s="277" customFormat="1" ht="30" customHeight="1">
      <c r="A28" s="216"/>
      <c r="B28" s="370" t="s">
        <v>1153</v>
      </c>
      <c r="C28" s="347" t="s">
        <v>2244</v>
      </c>
      <c r="D28" s="283"/>
      <c r="E28" s="370" t="s">
        <v>1131</v>
      </c>
      <c r="F28" s="370" t="s">
        <v>666</v>
      </c>
      <c r="G28" s="370" t="s">
        <v>13577</v>
      </c>
      <c r="H28" s="348">
        <v>0</v>
      </c>
      <c r="I28" s="349" t="s">
        <v>1570</v>
      </c>
      <c r="J28" s="349" t="s">
        <v>1571</v>
      </c>
      <c r="K28" s="350"/>
      <c r="L28" s="350"/>
      <c r="M28" s="350"/>
      <c r="N28" s="350"/>
      <c r="O28" s="350"/>
      <c r="P28" s="351"/>
      <c r="Q28" s="352"/>
      <c r="R28" s="217" t="s">
        <v>15528</v>
      </c>
      <c r="S28" s="216" t="str">
        <f t="shared" ca="1" si="3"/>
        <v>JP</v>
      </c>
      <c r="T28" s="216" t="str">
        <f ca="1">IF(B28="","",IF(ISERROR(MATCH($J28,[1]SorP!$B$1:$B$6230,0)),"",INDIRECT("'SorP'!$A$"&amp;MATCH($J28,[1]SorP!$B$1:$B$6230,0))))</f>
        <v>JP-13</v>
      </c>
      <c r="U28" s="353"/>
      <c r="V28" s="275">
        <f>IF(C28="",NA(),MATCH($B28&amp;$C28,'[1]Smelter Look-up'!$J:$J,0))</f>
        <v>11</v>
      </c>
      <c r="X28" s="277">
        <f t="shared" si="4"/>
        <v>0</v>
      </c>
      <c r="AB28" s="278" t="str">
        <f t="shared" si="5"/>
        <v>GoldAida Chemical Industries Co., Ltd.</v>
      </c>
    </row>
    <row r="29" spans="1:28" s="277" customFormat="1" ht="30" customHeight="1">
      <c r="A29" s="216"/>
      <c r="B29" s="370" t="s">
        <v>1153</v>
      </c>
      <c r="C29" s="347" t="s">
        <v>550</v>
      </c>
      <c r="D29" s="283"/>
      <c r="E29" s="370" t="s">
        <v>1131</v>
      </c>
      <c r="F29" s="370" t="s">
        <v>683</v>
      </c>
      <c r="G29" s="370" t="s">
        <v>13577</v>
      </c>
      <c r="H29" s="348">
        <v>0</v>
      </c>
      <c r="I29" s="349" t="s">
        <v>1600</v>
      </c>
      <c r="J29" s="349" t="s">
        <v>1571</v>
      </c>
      <c r="K29" s="350"/>
      <c r="L29" s="350"/>
      <c r="M29" s="350"/>
      <c r="N29" s="350"/>
      <c r="O29" s="350"/>
      <c r="P29" s="351"/>
      <c r="Q29" s="352"/>
      <c r="R29" s="217" t="s">
        <v>15529</v>
      </c>
      <c r="S29" s="216" t="str">
        <f t="shared" ca="1" si="3"/>
        <v>JP</v>
      </c>
      <c r="T29" s="216" t="str">
        <f ca="1">IF(B29="","",IF(ISERROR(MATCH($J29,[1]SorP!$B$1:$B$6230,0)),"",INDIRECT("'SorP'!$A$"&amp;MATCH($J29,[1]SorP!$B$1:$B$6230,0))))</f>
        <v>JP-13</v>
      </c>
      <c r="U29" s="353"/>
      <c r="V29" s="275">
        <f>IF(C29="",NA(),MATCH($B29&amp;$C29,'[1]Smelter Look-up'!$J:$J,0))</f>
        <v>50</v>
      </c>
      <c r="X29" s="277">
        <f t="shared" si="4"/>
        <v>0</v>
      </c>
      <c r="AB29" s="278" t="str">
        <f t="shared" si="5"/>
        <v>GoldChugai Mining</v>
      </c>
    </row>
    <row r="30" spans="1:28" s="277" customFormat="1" ht="30" customHeight="1">
      <c r="A30" s="216"/>
      <c r="B30" s="370" t="s">
        <v>1153</v>
      </c>
      <c r="C30" s="347" t="s">
        <v>1639</v>
      </c>
      <c r="D30" s="283"/>
      <c r="E30" s="370" t="s">
        <v>1131</v>
      </c>
      <c r="F30" s="370" t="s">
        <v>712</v>
      </c>
      <c r="G30" s="370" t="s">
        <v>13577</v>
      </c>
      <c r="H30" s="348">
        <v>0</v>
      </c>
      <c r="I30" s="349" t="s">
        <v>1638</v>
      </c>
      <c r="J30" s="349" t="s">
        <v>1610</v>
      </c>
      <c r="K30" s="350"/>
      <c r="L30" s="350"/>
      <c r="M30" s="350"/>
      <c r="N30" s="350"/>
      <c r="O30" s="350"/>
      <c r="P30" s="351"/>
      <c r="Q30" s="352"/>
      <c r="R30" s="217" t="s">
        <v>15530</v>
      </c>
      <c r="S30" s="216" t="str">
        <f t="shared" ca="1" si="3"/>
        <v>JP</v>
      </c>
      <c r="T30" s="216" t="str">
        <f ca="1">IF(B30="","",IF(ISERROR(MATCH($J30,[1]SorP!$B$1:$B$6230,0)),"",INDIRECT("'SorP'!$A$"&amp;MATCH($J30,[1]SorP!$B$1:$B$6230,0))))</f>
        <v>JP-11</v>
      </c>
      <c r="U30" s="353"/>
      <c r="V30" s="275">
        <f>IF(C30="",NA(),MATCH($B30&amp;$C30,'[1]Smelter Look-up'!$J:$J,0))</f>
        <v>122</v>
      </c>
      <c r="X30" s="277">
        <f t="shared" si="4"/>
        <v>0</v>
      </c>
      <c r="AB30" s="278" t="str">
        <f t="shared" si="5"/>
        <v>GoldKojima Kagaku Yakuhin Co., Ltd</v>
      </c>
    </row>
    <row r="31" spans="1:28" s="277" customFormat="1" ht="30" customHeight="1">
      <c r="A31" s="216"/>
      <c r="B31" s="370" t="s">
        <v>1153</v>
      </c>
      <c r="C31" s="347" t="s">
        <v>2260</v>
      </c>
      <c r="D31" s="283"/>
      <c r="E31" s="370" t="s">
        <v>1131</v>
      </c>
      <c r="F31" s="370" t="s">
        <v>732</v>
      </c>
      <c r="G31" s="370" t="s">
        <v>13577</v>
      </c>
      <c r="H31" s="348">
        <v>0</v>
      </c>
      <c r="I31" s="349" t="s">
        <v>1667</v>
      </c>
      <c r="J31" s="349" t="s">
        <v>1668</v>
      </c>
      <c r="K31" s="350"/>
      <c r="L31" s="350"/>
      <c r="M31" s="350"/>
      <c r="N31" s="350"/>
      <c r="O31" s="350"/>
      <c r="P31" s="351"/>
      <c r="Q31" s="352"/>
      <c r="R31" s="217" t="s">
        <v>15531</v>
      </c>
      <c r="S31" s="216" t="str">
        <f t="shared" ca="1" si="3"/>
        <v>JP</v>
      </c>
      <c r="T31" s="216" t="str">
        <f ca="1">IF(B31="","",IF(ISERROR(MATCH($J31,[1]SorP!$B$1:$B$6230,0)),"",INDIRECT("'SorP'!$A$"&amp;MATCH($J31,[1]SorP!$B$1:$B$6230,0))))</f>
        <v>JP-29</v>
      </c>
      <c r="U31" s="353"/>
      <c r="V31" s="275">
        <f>IF(C31="",NA(),MATCH($B31&amp;$C31,'[1]Smelter Look-up'!$J:$J,0))</f>
        <v>172</v>
      </c>
      <c r="X31" s="277">
        <f t="shared" si="4"/>
        <v>0</v>
      </c>
      <c r="AB31" s="278" t="str">
        <f t="shared" si="5"/>
        <v>GoldOhura Precious Metal Industry Co., Ltd.</v>
      </c>
    </row>
    <row r="32" spans="1:28" s="277" customFormat="1" ht="30" customHeight="1">
      <c r="A32" s="216"/>
      <c r="B32" s="370" t="s">
        <v>1154</v>
      </c>
      <c r="C32" s="347" t="s">
        <v>1057</v>
      </c>
      <c r="D32" s="370"/>
      <c r="E32" s="370" t="s">
        <v>903</v>
      </c>
      <c r="F32" s="370" t="s">
        <v>794</v>
      </c>
      <c r="G32" s="370" t="s">
        <v>13577</v>
      </c>
      <c r="H32" s="348" t="s">
        <v>15526</v>
      </c>
      <c r="I32" s="349" t="s">
        <v>1824</v>
      </c>
      <c r="J32" s="349" t="s">
        <v>9438</v>
      </c>
      <c r="K32" s="350"/>
      <c r="L32" s="350"/>
      <c r="M32" s="350"/>
      <c r="N32" s="350"/>
      <c r="O32" s="350"/>
      <c r="P32" s="351"/>
      <c r="Q32" s="352"/>
      <c r="R32" s="217" t="s">
        <v>1426</v>
      </c>
      <c r="S32" s="216" t="str">
        <f t="shared" ca="1" si="3"/>
        <v>PE</v>
      </c>
      <c r="T32" s="216" t="str">
        <f ca="1">IF(B32="","",IF(ISERROR(MATCH($J32,[1]SorP!$B$1:$B$6230,0)),"",INDIRECT("'SorP'!$A$"&amp;MATCH($J32,[1]SorP!$B$1:$B$6230,0))))</f>
        <v>PE-ICA</v>
      </c>
      <c r="U32" s="353"/>
      <c r="V32" s="275">
        <f>IF(C32="",NA(),MATCH($B32&amp;$C32,'[1]Smelter Look-up'!$J:$J,0))</f>
        <v>428</v>
      </c>
      <c r="X32" s="277">
        <f t="shared" si="4"/>
        <v>0</v>
      </c>
      <c r="AB32" s="278" t="str">
        <f t="shared" si="5"/>
        <v>TinMinsur</v>
      </c>
    </row>
    <row r="33" spans="1:28" s="277" customFormat="1" ht="30" customHeight="1">
      <c r="A33" s="216"/>
      <c r="B33" s="370" t="s">
        <v>1154</v>
      </c>
      <c r="C33" s="347" t="s">
        <v>865</v>
      </c>
      <c r="D33" s="370"/>
      <c r="E33" s="370" t="s">
        <v>2574</v>
      </c>
      <c r="F33" s="370" t="s">
        <v>784</v>
      </c>
      <c r="G33" s="370" t="s">
        <v>13577</v>
      </c>
      <c r="H33" s="348">
        <v>0</v>
      </c>
      <c r="I33" s="349" t="s">
        <v>1807</v>
      </c>
      <c r="J33" s="349" t="s">
        <v>1807</v>
      </c>
      <c r="K33" s="350"/>
      <c r="L33" s="350"/>
      <c r="M33" s="350"/>
      <c r="N33" s="350"/>
      <c r="O33" s="350"/>
      <c r="P33" s="351"/>
      <c r="Q33" s="352"/>
      <c r="R33" s="217" t="s">
        <v>15532</v>
      </c>
      <c r="S33" s="216" t="str">
        <f t="shared" ca="1" si="3"/>
        <v>BO</v>
      </c>
      <c r="T33" s="216" t="str">
        <f ca="1">IF(B33="","",IF(ISERROR(MATCH($J33,[1]SorP!$B$1:$B$6230,0)),"",INDIRECT("'SorP'!$A$"&amp;MATCH($J33,[1]SorP!$B$1:$B$6230,0))))</f>
        <v>BO-O</v>
      </c>
      <c r="U33" s="353"/>
      <c r="V33" s="275">
        <f>IF(C33="",NA(),MATCH($B33&amp;$C33,'[1]Smelter Look-up'!$J:$J,0))</f>
        <v>380</v>
      </c>
      <c r="X33" s="277">
        <f t="shared" si="4"/>
        <v>0</v>
      </c>
      <c r="AB33" s="278" t="str">
        <f t="shared" si="5"/>
        <v>TinEM Vinto</v>
      </c>
    </row>
    <row r="34" spans="1:28" s="277" customFormat="1" ht="30" customHeight="1">
      <c r="A34" s="216"/>
      <c r="B34" s="370" t="s">
        <v>1154</v>
      </c>
      <c r="C34" s="347" t="s">
        <v>1054</v>
      </c>
      <c r="D34" s="370"/>
      <c r="E34" s="370" t="s">
        <v>911</v>
      </c>
      <c r="F34" s="370" t="s">
        <v>806</v>
      </c>
      <c r="G34" s="370" t="s">
        <v>13577</v>
      </c>
      <c r="H34" s="348">
        <v>0</v>
      </c>
      <c r="I34" s="349" t="s">
        <v>1836</v>
      </c>
      <c r="J34" s="349" t="s">
        <v>1837</v>
      </c>
      <c r="K34" s="350"/>
      <c r="L34" s="350"/>
      <c r="M34" s="350"/>
      <c r="N34" s="350"/>
      <c r="O34" s="350"/>
      <c r="P34" s="351"/>
      <c r="Q34" s="352"/>
      <c r="R34" s="217" t="s">
        <v>15533</v>
      </c>
      <c r="S34" s="216" t="str">
        <f t="shared" ca="1" si="3"/>
        <v>TH</v>
      </c>
      <c r="T34" s="216" t="str">
        <f ca="1">IF(B34="","",IF(ISERROR(MATCH($J34,[1]SorP!$B$1:$B$6230,0)),"",INDIRECT("'SorP'!$A$"&amp;MATCH($J34,[1]SorP!$B$1:$B$6230,0))))</f>
        <v>TH-83</v>
      </c>
      <c r="U34" s="353"/>
      <c r="V34" s="275">
        <f>IF(C34="",NA(),MATCH($B34&amp;$C34,'[1]Smelter Look-up'!$J:$J,0))</f>
        <v>488</v>
      </c>
      <c r="X34" s="277">
        <f t="shared" si="4"/>
        <v>0</v>
      </c>
      <c r="AB34" s="278" t="str">
        <f t="shared" si="5"/>
        <v>TinThaisarco</v>
      </c>
    </row>
    <row r="35" spans="1:28" s="277" customFormat="1" ht="30" customHeight="1">
      <c r="A35" s="216"/>
      <c r="B35" s="370" t="s">
        <v>1154</v>
      </c>
      <c r="C35" s="347" t="s">
        <v>1350</v>
      </c>
      <c r="D35" s="370"/>
      <c r="E35" s="370" t="s">
        <v>1123</v>
      </c>
      <c r="F35" s="370" t="s">
        <v>791</v>
      </c>
      <c r="G35" s="370" t="s">
        <v>13577</v>
      </c>
      <c r="H35" s="348">
        <v>0</v>
      </c>
      <c r="I35" s="349" t="s">
        <v>1814</v>
      </c>
      <c r="J35" s="349" t="s">
        <v>13950</v>
      </c>
      <c r="K35" s="350"/>
      <c r="L35" s="350"/>
      <c r="M35" s="350"/>
      <c r="N35" s="350"/>
      <c r="O35" s="350"/>
      <c r="P35" s="351"/>
      <c r="Q35" s="352"/>
      <c r="R35" s="217" t="s">
        <v>15534</v>
      </c>
      <c r="S35" s="216" t="str">
        <f t="shared" ca="1" si="3"/>
        <v>CN</v>
      </c>
      <c r="T35" s="216" t="str">
        <f ca="1">IF(B35="","",IF(ISERROR(MATCH($J35,[1]SorP!$B$1:$B$6230,0)),"",INDIRECT("'SorP'!$A$"&amp;MATCH($J35,[1]SorP!$B$1:$B$6230,0))))</f>
        <v>CN-GX</v>
      </c>
      <c r="U35" s="353"/>
      <c r="V35" s="275">
        <f>IF(C35="",NA(),MATCH($B35&amp;$C35,'[1]Smelter Look-up'!$J:$J,0))</f>
        <v>362</v>
      </c>
      <c r="X35" s="277">
        <f t="shared" si="4"/>
        <v>0</v>
      </c>
      <c r="AB35" s="278" t="str">
        <f t="shared" si="5"/>
        <v>TinChina Tin Group Co., Ltd.</v>
      </c>
    </row>
    <row r="36" spans="1:28" s="277" customFormat="1" ht="30" customHeight="1">
      <c r="A36" s="216"/>
      <c r="B36" s="370" t="s">
        <v>1154</v>
      </c>
      <c r="C36" s="347" t="s">
        <v>2677</v>
      </c>
      <c r="D36" s="370"/>
      <c r="E36" s="370" t="s">
        <v>1123</v>
      </c>
      <c r="F36" s="370" t="s">
        <v>2678</v>
      </c>
      <c r="G36" s="370" t="s">
        <v>13577</v>
      </c>
      <c r="H36" s="348">
        <v>0</v>
      </c>
      <c r="I36" s="349" t="s">
        <v>1865</v>
      </c>
      <c r="J36" s="349" t="s">
        <v>13971</v>
      </c>
      <c r="K36" s="350"/>
      <c r="L36" s="350"/>
      <c r="M36" s="350"/>
      <c r="N36" s="350"/>
      <c r="O36" s="350"/>
      <c r="P36" s="351"/>
      <c r="Q36" s="352"/>
      <c r="R36" s="217" t="s">
        <v>15535</v>
      </c>
      <c r="S36" s="216" t="str">
        <f t="shared" ca="1" si="3"/>
        <v>CN</v>
      </c>
      <c r="T36" s="216" t="str">
        <f ca="1">IF(B36="","",IF(ISERROR(MATCH($J36,[1]SorP!$B$1:$B$6230,0)),"",INDIRECT("'SorP'!$A$"&amp;MATCH($J36,[1]SorP!$B$1:$B$6230,0))))</f>
        <v>CN-GD</v>
      </c>
      <c r="U36" s="353"/>
      <c r="V36" s="275">
        <f>IF(C36="",NA(),MATCH($B36&amp;$C36,'[1]Smelter Look-up'!$J:$J,0))</f>
        <v>399</v>
      </c>
      <c r="X36" s="277">
        <f t="shared" si="4"/>
        <v>0</v>
      </c>
      <c r="AB36" s="278" t="str">
        <f t="shared" si="5"/>
        <v>TinGuangdong Hanhe Non-Ferrous Metal Co., Ltd.</v>
      </c>
    </row>
    <row r="37" spans="1:28" s="277" customFormat="1" ht="30" customHeight="1">
      <c r="A37" s="216"/>
      <c r="B37" s="370" t="s">
        <v>1154</v>
      </c>
      <c r="C37" s="347" t="s">
        <v>844</v>
      </c>
      <c r="D37" s="370"/>
      <c r="E37" s="370" t="s">
        <v>1138</v>
      </c>
      <c r="F37" s="370" t="s">
        <v>792</v>
      </c>
      <c r="G37" s="370" t="s">
        <v>13577</v>
      </c>
      <c r="H37" s="348">
        <v>0</v>
      </c>
      <c r="I37" s="349" t="s">
        <v>1819</v>
      </c>
      <c r="J37" s="349" t="s">
        <v>8983</v>
      </c>
      <c r="K37" s="350"/>
      <c r="L37" s="350"/>
      <c r="M37" s="350"/>
      <c r="N37" s="350"/>
      <c r="O37" s="350"/>
      <c r="P37" s="351"/>
      <c r="Q37" s="352"/>
      <c r="R37" s="217" t="s">
        <v>15536</v>
      </c>
      <c r="S37" s="216" t="str">
        <f t="shared" ca="1" si="3"/>
        <v>MY</v>
      </c>
      <c r="T37" s="216" t="str">
        <f ca="1">IF(B37="","",IF(ISERROR(MATCH($J37,[1]SorP!$B$1:$B$6230,0)),"",INDIRECT("'SorP'!$A$"&amp;MATCH($J37,[1]SorP!$B$1:$B$6230,0))))</f>
        <v>MY-07</v>
      </c>
      <c r="U37" s="353"/>
      <c r="V37" s="275">
        <f>IF(C37="",NA(),MATCH($B37&amp;$C37,'[1]Smelter Look-up'!$J:$J,0))</f>
        <v>418</v>
      </c>
      <c r="X37" s="277">
        <f t="shared" si="4"/>
        <v>0</v>
      </c>
      <c r="AB37" s="278" t="str">
        <f t="shared" si="5"/>
        <v>TinMalaysia Smelting Corporation (MSC)</v>
      </c>
    </row>
    <row r="38" spans="1:28" s="277" customFormat="1" ht="30" customHeight="1">
      <c r="A38" s="216"/>
      <c r="B38" s="370" t="s">
        <v>1154</v>
      </c>
      <c r="C38" s="347" t="s">
        <v>12757</v>
      </c>
      <c r="D38" s="370"/>
      <c r="E38" s="370" t="s">
        <v>1119</v>
      </c>
      <c r="F38" s="370" t="s">
        <v>793</v>
      </c>
      <c r="G38" s="370" t="s">
        <v>13577</v>
      </c>
      <c r="H38" s="348">
        <v>0</v>
      </c>
      <c r="I38" s="349" t="s">
        <v>1822</v>
      </c>
      <c r="J38" s="349" t="s">
        <v>1708</v>
      </c>
      <c r="K38" s="350"/>
      <c r="L38" s="350"/>
      <c r="M38" s="350"/>
      <c r="N38" s="350"/>
      <c r="O38" s="350"/>
      <c r="P38" s="351"/>
      <c r="Q38" s="352"/>
      <c r="R38" s="217" t="s">
        <v>15537</v>
      </c>
      <c r="S38" s="216" t="str">
        <f t="shared" ca="1" si="3"/>
        <v>BR</v>
      </c>
      <c r="T38" s="216" t="str">
        <f ca="1">IF(B38="","",IF(ISERROR(MATCH($J38,[1]SorP!$B$1:$B$6230,0)),"",INDIRECT("'SorP'!$A$"&amp;MATCH($J38,[1]SorP!$B$1:$B$6230,0))))</f>
        <v>BR-SP</v>
      </c>
      <c r="U38" s="353"/>
      <c r="V38" s="275">
        <f>IF(C38="",NA(),MATCH($B38&amp;$C38,'[1]Smelter Look-up'!$J:$J,0))</f>
        <v>425</v>
      </c>
      <c r="X38" s="277">
        <f t="shared" si="4"/>
        <v>0</v>
      </c>
      <c r="AB38" s="278" t="str">
        <f t="shared" si="5"/>
        <v>TinMineracao Taboca S.A.</v>
      </c>
    </row>
    <row r="39" spans="1:28" s="277" customFormat="1" ht="30" customHeight="1">
      <c r="A39" s="216"/>
      <c r="B39" s="370" t="s">
        <v>1154</v>
      </c>
      <c r="C39" s="347" t="s">
        <v>867</v>
      </c>
      <c r="D39" s="283"/>
      <c r="E39" s="370" t="s">
        <v>1128</v>
      </c>
      <c r="F39" s="370" t="s">
        <v>799</v>
      </c>
      <c r="G39" s="370" t="s">
        <v>13577</v>
      </c>
      <c r="H39" s="348">
        <v>0</v>
      </c>
      <c r="I39" s="349" t="s">
        <v>1805</v>
      </c>
      <c r="J39" s="349" t="s">
        <v>13183</v>
      </c>
      <c r="K39" s="350"/>
      <c r="L39" s="350"/>
      <c r="M39" s="350"/>
      <c r="N39" s="350"/>
      <c r="O39" s="350"/>
      <c r="P39" s="351"/>
      <c r="Q39" s="352"/>
      <c r="R39" s="217" t="s">
        <v>15538</v>
      </c>
      <c r="S39" s="216" t="str">
        <f t="shared" ca="1" si="3"/>
        <v>ID</v>
      </c>
      <c r="T39" s="216" t="str">
        <f ca="1">IF(B39="","",IF(ISERROR(MATCH($J39,[1]SorP!$B$1:$B$6230,0)),"",INDIRECT("'SorP'!$A$"&amp;MATCH($J39,[1]SorP!$B$1:$B$6230,0))))</f>
        <v>ID-BB</v>
      </c>
      <c r="U39" s="353"/>
      <c r="V39" s="275">
        <f>IF(C39="",NA(),MATCH($B39&amp;$C39,'[1]Smelter Look-up'!$J:$J,0))</f>
        <v>443</v>
      </c>
      <c r="X39" s="277">
        <f t="shared" si="4"/>
        <v>0</v>
      </c>
      <c r="AB39" s="278" t="str">
        <f t="shared" si="5"/>
        <v>TinPT Artha Cipta Langgeng</v>
      </c>
    </row>
    <row r="40" spans="1:28" s="277" customFormat="1" ht="30" customHeight="1">
      <c r="A40" s="216"/>
      <c r="B40" s="370" t="s">
        <v>1154</v>
      </c>
      <c r="C40" s="347" t="s">
        <v>13271</v>
      </c>
      <c r="D40" s="283"/>
      <c r="E40" s="370" t="s">
        <v>1128</v>
      </c>
      <c r="F40" s="370" t="s">
        <v>14412</v>
      </c>
      <c r="G40" s="370" t="s">
        <v>13577</v>
      </c>
      <c r="H40" s="348">
        <v>0</v>
      </c>
      <c r="I40" s="349" t="s">
        <v>14249</v>
      </c>
      <c r="J40" s="349" t="s">
        <v>13183</v>
      </c>
      <c r="K40" s="375"/>
      <c r="L40" s="375"/>
      <c r="M40" s="375"/>
      <c r="N40" s="375"/>
      <c r="O40" s="375"/>
      <c r="P40" s="373"/>
      <c r="Q40" s="376"/>
      <c r="R40" s="217" t="s">
        <v>15539</v>
      </c>
      <c r="S40" s="216" t="str">
        <f t="shared" ca="1" si="3"/>
        <v>ID</v>
      </c>
      <c r="T40" s="216" t="str">
        <f ca="1">IF(B40="","",IF(ISERROR(MATCH($J40,[1]SorP!$B$1:$B$6230,0)),"",INDIRECT("'SorP'!$A$"&amp;MATCH($J40,[1]SorP!$B$1:$B$6230,0))))</f>
        <v>ID-BB</v>
      </c>
      <c r="U40" s="353"/>
      <c r="V40" s="275">
        <f>IF(C40="",NA(),MATCH($B40&amp;$C40,'[1]Smelter Look-up'!$J:$J,0))</f>
        <v>448</v>
      </c>
      <c r="X40" s="277">
        <f t="shared" si="4"/>
        <v>0</v>
      </c>
      <c r="AB40" s="278" t="str">
        <f t="shared" si="5"/>
        <v>TinPT Bangka Serumpun</v>
      </c>
    </row>
    <row r="41" spans="1:28" s="277" customFormat="1" ht="30" customHeight="1">
      <c r="A41" s="216"/>
      <c r="B41" s="370" t="s">
        <v>1154</v>
      </c>
      <c r="C41" s="347" t="s">
        <v>14152</v>
      </c>
      <c r="D41" s="370"/>
      <c r="E41" s="370" t="s">
        <v>1128</v>
      </c>
      <c r="F41" s="370" t="s">
        <v>824</v>
      </c>
      <c r="G41" s="370" t="s">
        <v>13577</v>
      </c>
      <c r="H41" s="348">
        <v>0</v>
      </c>
      <c r="I41" s="349" t="s">
        <v>1832</v>
      </c>
      <c r="J41" s="349" t="s">
        <v>6250</v>
      </c>
      <c r="K41" s="375"/>
      <c r="L41" s="375"/>
      <c r="M41" s="375"/>
      <c r="N41" s="375"/>
      <c r="O41" s="375"/>
      <c r="P41" s="373"/>
      <c r="Q41" s="376"/>
      <c r="R41" s="217" t="s">
        <v>2262</v>
      </c>
      <c r="S41" s="216" t="str">
        <f t="shared" ca="1" si="3"/>
        <v>ID</v>
      </c>
      <c r="T41" s="216" t="str">
        <f ca="1">IF(B41="","",IF(ISERROR(MATCH($J41,[1]SorP!$B$1:$B$6230,0)),"",INDIRECT("'SorP'!$A$"&amp;MATCH($J41,[1]SorP!$B$1:$B$6230,0))))</f>
        <v>ID-RI</v>
      </c>
      <c r="U41" s="353"/>
      <c r="V41" s="275">
        <f>IF(C41="",NA(),MATCH($B41&amp;$C41,'[1]Smelter Look-up'!$J:$J,0))</f>
        <v>472</v>
      </c>
      <c r="X41" s="277">
        <f t="shared" si="4"/>
        <v>0</v>
      </c>
      <c r="AB41" s="278" t="str">
        <f t="shared" si="5"/>
        <v>TinPT Timah Tbk Kundur</v>
      </c>
    </row>
    <row r="42" spans="1:28" s="277" customFormat="1" ht="30" customHeight="1">
      <c r="A42" s="216"/>
      <c r="B42" s="370" t="s">
        <v>1154</v>
      </c>
      <c r="C42" s="347" t="s">
        <v>14151</v>
      </c>
      <c r="D42" s="370"/>
      <c r="E42" s="370" t="s">
        <v>1128</v>
      </c>
      <c r="F42" s="370" t="s">
        <v>802</v>
      </c>
      <c r="G42" s="370" t="s">
        <v>13577</v>
      </c>
      <c r="H42" s="348">
        <v>0</v>
      </c>
      <c r="I42" s="349" t="s">
        <v>1834</v>
      </c>
      <c r="J42" s="349" t="s">
        <v>13183</v>
      </c>
      <c r="K42" s="375"/>
      <c r="L42" s="375"/>
      <c r="M42" s="375"/>
      <c r="N42" s="375"/>
      <c r="O42" s="375"/>
      <c r="P42" s="373"/>
      <c r="Q42" s="376"/>
      <c r="R42" s="217" t="s">
        <v>15540</v>
      </c>
      <c r="S42" s="216" t="str">
        <f t="shared" ca="1" si="3"/>
        <v>ID</v>
      </c>
      <c r="T42" s="216" t="str">
        <f ca="1">IF(B42="","",IF(ISERROR(MATCH($J42,[1]SorP!$B$1:$B$6230,0)),"",INDIRECT("'SorP'!$A$"&amp;MATCH($J42,[1]SorP!$B$1:$B$6230,0))))</f>
        <v>ID-BB</v>
      </c>
      <c r="U42" s="353"/>
      <c r="V42" s="275">
        <f>IF(C42="",NA(),MATCH($B42&amp;$C42,'[1]Smelter Look-up'!$J:$J,0))</f>
        <v>473</v>
      </c>
      <c r="X42" s="277">
        <f t="shared" si="4"/>
        <v>0</v>
      </c>
      <c r="AB42" s="278" t="str">
        <f t="shared" si="5"/>
        <v>TinPT Timah Tbk Mentok</v>
      </c>
    </row>
    <row r="43" spans="1:28" s="277" customFormat="1" ht="30" customHeight="1">
      <c r="A43" s="216"/>
      <c r="B43" s="370" t="s">
        <v>1154</v>
      </c>
      <c r="C43" s="347" t="s">
        <v>643</v>
      </c>
      <c r="D43" s="370"/>
      <c r="E43" s="370" t="s">
        <v>1128</v>
      </c>
      <c r="F43" s="370" t="s">
        <v>800</v>
      </c>
      <c r="G43" s="370" t="s">
        <v>13577</v>
      </c>
      <c r="H43" s="348">
        <v>0</v>
      </c>
      <c r="I43" s="349" t="s">
        <v>1805</v>
      </c>
      <c r="J43" s="349" t="s">
        <v>13183</v>
      </c>
      <c r="K43" s="375"/>
      <c r="L43" s="375"/>
      <c r="M43" s="375"/>
      <c r="N43" s="375"/>
      <c r="O43" s="375"/>
      <c r="P43" s="373"/>
      <c r="Q43" s="376"/>
      <c r="R43" s="217" t="s">
        <v>15541</v>
      </c>
      <c r="S43" s="216" t="str">
        <f t="shared" ca="1" si="3"/>
        <v>ID</v>
      </c>
      <c r="T43" s="216" t="str">
        <f ca="1">IF(B43="","",IF(ISERROR(MATCH($J43,[1]SorP!$B$1:$B$6230,0)),"",INDIRECT("'SorP'!$A$"&amp;MATCH($J43,[1]SorP!$B$1:$B$6230,0))))</f>
        <v>ID-BB</v>
      </c>
      <c r="U43" s="353"/>
      <c r="V43" s="275">
        <f>IF(C43="",NA(),MATCH($B43&amp;$C43,'[1]Smelter Look-up'!$J:$J,0))</f>
        <v>460</v>
      </c>
      <c r="X43" s="277">
        <f t="shared" si="4"/>
        <v>0</v>
      </c>
      <c r="AB43" s="278" t="str">
        <f t="shared" si="5"/>
        <v>TinPT Mitra Stania Prima</v>
      </c>
    </row>
    <row r="44" spans="1:28" s="277" customFormat="1" ht="30" customHeight="1">
      <c r="A44" s="216"/>
      <c r="B44" s="370" t="s">
        <v>1154</v>
      </c>
      <c r="C44" s="347" t="s">
        <v>1426</v>
      </c>
      <c r="D44" s="370"/>
      <c r="E44" s="370" t="s">
        <v>1128</v>
      </c>
      <c r="F44" s="370" t="s">
        <v>1427</v>
      </c>
      <c r="G44" s="370" t="s">
        <v>13577</v>
      </c>
      <c r="H44" s="348">
        <v>0</v>
      </c>
      <c r="I44" s="349" t="s">
        <v>1805</v>
      </c>
      <c r="J44" s="349" t="s">
        <v>13183</v>
      </c>
      <c r="K44" s="375"/>
      <c r="L44" s="375"/>
      <c r="M44" s="375"/>
      <c r="N44" s="375"/>
      <c r="O44" s="375"/>
      <c r="P44" s="373"/>
      <c r="Q44" s="376"/>
      <c r="R44" s="217" t="s">
        <v>14152</v>
      </c>
      <c r="S44" s="216" t="str">
        <f t="shared" ca="1" si="3"/>
        <v>ID</v>
      </c>
      <c r="T44" s="216" t="str">
        <f ca="1">IF(B44="","",IF(ISERROR(MATCH($J44,[1]SorP!$B$1:$B$6230,0)),"",INDIRECT("'SorP'!$A$"&amp;MATCH($J44,[1]SorP!$B$1:$B$6230,0))))</f>
        <v>ID-BB</v>
      </c>
      <c r="U44" s="353"/>
      <c r="V44" s="275">
        <f>IF(C44="",NA(),MATCH($B44&amp;$C44,'[1]Smelter Look-up'!$J:$J,0))</f>
        <v>444</v>
      </c>
      <c r="X44" s="277">
        <f t="shared" si="4"/>
        <v>0</v>
      </c>
      <c r="AB44" s="278" t="str">
        <f t="shared" si="5"/>
        <v>TinPT ATD Makmur Mandiri Jaya</v>
      </c>
    </row>
    <row r="45" spans="1:28" s="277" customFormat="1" ht="30" customHeight="1">
      <c r="A45" s="216"/>
      <c r="B45" s="370" t="s">
        <v>1154</v>
      </c>
      <c r="C45" s="347" t="s">
        <v>2262</v>
      </c>
      <c r="D45" s="370"/>
      <c r="E45" s="370" t="s">
        <v>1128</v>
      </c>
      <c r="F45" s="370" t="s">
        <v>801</v>
      </c>
      <c r="G45" s="370" t="s">
        <v>13577</v>
      </c>
      <c r="H45" s="348">
        <v>0</v>
      </c>
      <c r="I45" s="349" t="s">
        <v>1805</v>
      </c>
      <c r="J45" s="349" t="s">
        <v>13183</v>
      </c>
      <c r="K45" s="350"/>
      <c r="L45" s="350"/>
      <c r="M45" s="350"/>
      <c r="N45" s="350"/>
      <c r="O45" s="350"/>
      <c r="P45" s="351"/>
      <c r="Q45" s="352"/>
      <c r="R45" s="217" t="s">
        <v>15542</v>
      </c>
      <c r="S45" s="216" t="str">
        <f t="shared" ca="1" si="0"/>
        <v>ID</v>
      </c>
      <c r="T45" s="216" t="str">
        <f ca="1">IF(B45="","",IF(ISERROR(MATCH($J45,[1]SorP!$B$1:$B$6230,0)),"",INDIRECT("'SorP'!$A$"&amp;MATCH($J45,[1]SorP!$B$1:$B$6230,0))))</f>
        <v>ID-BB</v>
      </c>
      <c r="U45" s="353"/>
      <c r="V45" s="275">
        <f>IF(C45="",NA(),MATCH($B45&amp;$C45,'[1]Smelter Look-up'!$J:$J,0))</f>
        <v>466</v>
      </c>
      <c r="X45" s="277">
        <f t="shared" si="1"/>
        <v>0</v>
      </c>
      <c r="AB45" s="278" t="str">
        <f t="shared" si="2"/>
        <v>TinPT Refined Bangka Tin</v>
      </c>
    </row>
    <row r="46" spans="1:28" s="277" customFormat="1" ht="30" customHeight="1">
      <c r="A46" s="216"/>
      <c r="B46" s="370" t="s">
        <v>1154</v>
      </c>
      <c r="C46" s="347" t="s">
        <v>13520</v>
      </c>
      <c r="D46" s="370"/>
      <c r="E46" s="370" t="s">
        <v>2576</v>
      </c>
      <c r="F46" s="370" t="s">
        <v>13521</v>
      </c>
      <c r="G46" s="370" t="s">
        <v>13577</v>
      </c>
      <c r="H46" s="348">
        <v>0</v>
      </c>
      <c r="I46" s="349" t="s">
        <v>13522</v>
      </c>
      <c r="J46" s="349" t="s">
        <v>1774</v>
      </c>
      <c r="K46" s="350"/>
      <c r="L46" s="350"/>
      <c r="M46" s="350"/>
      <c r="N46" s="350"/>
      <c r="O46" s="350"/>
      <c r="P46" s="351"/>
      <c r="Q46" s="352"/>
      <c r="R46" s="217" t="s">
        <v>13520</v>
      </c>
      <c r="S46" s="216" t="str">
        <f t="shared" ca="1" si="0"/>
        <v>US</v>
      </c>
      <c r="T46" s="216" t="str">
        <f ca="1">IF(B46="","",IF(ISERROR(MATCH($J46,[1]SorP!$B$1:$B$6230,0)),"",INDIRECT("'SorP'!$A$"&amp;MATCH($J46,[1]SorP!$B$1:$B$6230,0))))</f>
        <v>US-PA</v>
      </c>
      <c r="U46" s="353"/>
      <c r="V46" s="275">
        <f>IF(C46="",NA(),MATCH($B46&amp;$C46,'[1]Smelter Look-up'!$J:$J,0))</f>
        <v>491</v>
      </c>
      <c r="X46" s="277">
        <f t="shared" si="1"/>
        <v>0</v>
      </c>
      <c r="AB46" s="278" t="str">
        <f t="shared" si="2"/>
        <v>TinTin Technology &amp; Refining</v>
      </c>
    </row>
    <row r="47" spans="1:28" s="277" customFormat="1" ht="30" customHeight="1">
      <c r="A47" s="216"/>
      <c r="B47" s="370" t="s">
        <v>1154</v>
      </c>
      <c r="C47" s="347" t="s">
        <v>13267</v>
      </c>
      <c r="D47" s="370"/>
      <c r="E47" s="370" t="s">
        <v>1118</v>
      </c>
      <c r="F47" s="370" t="s">
        <v>1856</v>
      </c>
      <c r="G47" s="370" t="s">
        <v>13577</v>
      </c>
      <c r="H47" s="348">
        <v>0</v>
      </c>
      <c r="I47" s="349" t="s">
        <v>1857</v>
      </c>
      <c r="J47" s="349" t="s">
        <v>3305</v>
      </c>
      <c r="K47" s="350"/>
      <c r="L47" s="350"/>
      <c r="M47" s="350"/>
      <c r="N47" s="350"/>
      <c r="O47" s="350"/>
      <c r="P47" s="351"/>
      <c r="Q47" s="352"/>
      <c r="R47" s="217" t="s">
        <v>13267</v>
      </c>
      <c r="S47" s="216" t="str">
        <f t="shared" ca="1" si="0"/>
        <v>BE</v>
      </c>
      <c r="T47" s="216" t="str">
        <f ca="1">IF(B47="","",IF(ISERROR(MATCH($J47,[1]SorP!$B$1:$B$6230,0)),"",INDIRECT("'SorP'!$A$"&amp;MATCH($J47,[1]SorP!$B$1:$B$6230,0))))</f>
        <v>BE-VAN</v>
      </c>
      <c r="U47" s="353"/>
      <c r="V47" s="275">
        <f>IF(C47="",NA(),MATCH($B47&amp;$C47,'[1]Smelter Look-up'!$J:$J,0))</f>
        <v>423</v>
      </c>
      <c r="X47" s="277">
        <f t="shared" si="1"/>
        <v>0</v>
      </c>
      <c r="AB47" s="278" t="str">
        <f t="shared" si="2"/>
        <v>TinMetallo Belgium N.V.</v>
      </c>
    </row>
    <row r="48" spans="1:28" s="277" customFormat="1" ht="30" customHeight="1">
      <c r="A48" s="216"/>
      <c r="B48" s="370" t="s">
        <v>1154</v>
      </c>
      <c r="C48" s="347" t="s">
        <v>2681</v>
      </c>
      <c r="D48" s="370"/>
      <c r="E48" s="370" t="s">
        <v>1119</v>
      </c>
      <c r="F48" s="370" t="s">
        <v>807</v>
      </c>
      <c r="G48" s="370" t="s">
        <v>13577</v>
      </c>
      <c r="H48" s="348">
        <v>0</v>
      </c>
      <c r="I48" s="349" t="s">
        <v>1804</v>
      </c>
      <c r="J48" s="349" t="s">
        <v>1808</v>
      </c>
      <c r="K48" s="350"/>
      <c r="L48" s="350"/>
      <c r="M48" s="350"/>
      <c r="N48" s="350"/>
      <c r="O48" s="350"/>
      <c r="P48" s="351"/>
      <c r="Q48" s="352"/>
      <c r="R48" s="217" t="s">
        <v>2681</v>
      </c>
      <c r="S48" s="216" t="str">
        <f t="shared" ca="1" si="0"/>
        <v>BR</v>
      </c>
      <c r="T48" s="216" t="str">
        <f ca="1">IF(B48="","",IF(ISERROR(MATCH($J48,[1]SorP!$B$1:$B$6230,0)),"",INDIRECT("'SorP'!$A$"&amp;MATCH($J48,[1]SorP!$B$1:$B$6230,0))))</f>
        <v>BR-RO</v>
      </c>
      <c r="U48" s="353"/>
      <c r="V48" s="275">
        <f>IF(C48="",NA(),MATCH($B48&amp;$C48,'[1]Smelter Look-up'!$J:$J,0))</f>
        <v>495</v>
      </c>
      <c r="X48" s="277">
        <f t="shared" si="1"/>
        <v>0</v>
      </c>
      <c r="AB48" s="278" t="str">
        <f t="shared" si="2"/>
        <v>TinWhite Solder Metalurgia e Mineracao Ltda.</v>
      </c>
    </row>
    <row r="49" spans="1:28" s="277" customFormat="1" ht="30" customHeight="1">
      <c r="A49" s="216"/>
      <c r="B49" s="370" t="s">
        <v>1154</v>
      </c>
      <c r="C49" s="347" t="s">
        <v>803</v>
      </c>
      <c r="D49" s="370"/>
      <c r="E49" s="370" t="s">
        <v>2575</v>
      </c>
      <c r="F49" s="370" t="s">
        <v>804</v>
      </c>
      <c r="G49" s="370" t="s">
        <v>13577</v>
      </c>
      <c r="H49" s="348">
        <v>0</v>
      </c>
      <c r="I49" s="349" t="s">
        <v>14186</v>
      </c>
      <c r="J49" s="349" t="s">
        <v>1736</v>
      </c>
      <c r="K49" s="350"/>
      <c r="L49" s="350"/>
      <c r="M49" s="350"/>
      <c r="N49" s="350"/>
      <c r="O49" s="350"/>
      <c r="P49" s="351"/>
      <c r="Q49" s="352"/>
      <c r="R49" s="217" t="s">
        <v>803</v>
      </c>
      <c r="S49" s="216" t="str">
        <f t="shared" ca="1" si="0"/>
        <v>TW</v>
      </c>
      <c r="T49" s="216" t="str">
        <f ca="1">IF(B49="","",IF(ISERROR(MATCH($J49,[1]SorP!$B$1:$B$6230,0)),"",INDIRECT("'SorP'!$A$"&amp;MATCH($J49,[1]SorP!$B$1:$B$6230,0))))</f>
        <v>TW-TAO</v>
      </c>
      <c r="U49" s="353"/>
      <c r="V49" s="275">
        <f>IF(C49="",NA(),MATCH($B49&amp;$C49,'[1]Smelter Look-up'!$J:$J,0))</f>
        <v>480</v>
      </c>
      <c r="X49" s="277">
        <f t="shared" si="1"/>
        <v>0</v>
      </c>
      <c r="AB49" s="278" t="str">
        <f t="shared" si="2"/>
        <v>TinRui Da Hung</v>
      </c>
    </row>
    <row r="50" spans="1:28" s="277" customFormat="1" ht="30" customHeight="1">
      <c r="A50" s="216"/>
      <c r="B50" s="370" t="s">
        <v>1154</v>
      </c>
      <c r="C50" s="347" t="s">
        <v>53</v>
      </c>
      <c r="D50" s="370"/>
      <c r="E50" s="370" t="s">
        <v>1123</v>
      </c>
      <c r="F50" s="370" t="s">
        <v>809</v>
      </c>
      <c r="G50" s="370" t="s">
        <v>13577</v>
      </c>
      <c r="H50" s="348"/>
      <c r="I50" s="349" t="s">
        <v>15543</v>
      </c>
      <c r="J50" s="349" t="s">
        <v>13975</v>
      </c>
      <c r="K50" s="350"/>
      <c r="L50" s="350"/>
      <c r="M50" s="350"/>
      <c r="N50" s="350"/>
      <c r="O50" s="350"/>
      <c r="P50" s="351"/>
      <c r="Q50" s="352"/>
      <c r="R50" s="217" t="s">
        <v>14155</v>
      </c>
      <c r="S50" s="216" t="str">
        <f t="shared" ca="1" si="0"/>
        <v>CN</v>
      </c>
      <c r="T50" s="216" t="str">
        <f ca="1">IF(B50="","",IF(ISERROR(MATCH($J50,[1]SorP!$B$1:$B$6230,0)),"",INDIRECT("'SorP'!$A$"&amp;MATCH($J50,[1]SorP!$B$1:$B$6230,0))))</f>
        <v>CN-YN</v>
      </c>
      <c r="U50" s="353"/>
      <c r="V50" s="275">
        <f>IF(C50="",NA(),MATCH($B50&amp;$C50,'[1]Smelter Look-up'!$J:$J,0))</f>
        <v>508</v>
      </c>
      <c r="X50" s="277">
        <f t="shared" si="1"/>
        <v>0</v>
      </c>
      <c r="AB50" s="278" t="str">
        <f t="shared" si="2"/>
        <v>TinYunnan Tin Company, Ltd.</v>
      </c>
    </row>
    <row r="51" spans="1:28" s="277" customFormat="1" ht="30" customHeight="1">
      <c r="A51" s="216"/>
      <c r="B51" s="370" t="s">
        <v>1154</v>
      </c>
      <c r="C51" s="347" t="s">
        <v>1450</v>
      </c>
      <c r="D51" s="370"/>
      <c r="E51" s="370" t="s">
        <v>1123</v>
      </c>
      <c r="F51" s="370" t="s">
        <v>790</v>
      </c>
      <c r="G51" s="370" t="s">
        <v>13577</v>
      </c>
      <c r="H51" s="348"/>
      <c r="I51" s="349" t="s">
        <v>15543</v>
      </c>
      <c r="J51" s="349" t="s">
        <v>13975</v>
      </c>
      <c r="K51" s="350"/>
      <c r="L51" s="350"/>
      <c r="M51" s="350"/>
      <c r="N51" s="350"/>
      <c r="O51" s="350"/>
      <c r="P51" s="351"/>
      <c r="Q51" s="352"/>
      <c r="R51" s="217" t="s">
        <v>2471</v>
      </c>
      <c r="S51" s="216" t="str">
        <f t="shared" ca="1" si="0"/>
        <v>CN</v>
      </c>
      <c r="T51" s="216" t="str">
        <f ca="1">IF(B51="","",IF(ISERROR(MATCH($J51,[1]SorP!$B$1:$B$6230,0)),"",INDIRECT("'SorP'!$A$"&amp;MATCH($J51,[1]SorP!$B$1:$B$6230,0))))</f>
        <v>CN-YN</v>
      </c>
      <c r="U51" s="353"/>
      <c r="V51" s="275">
        <f>IF(C51="",NA(),MATCH($B51&amp;$C51,'[1]Smelter Look-up'!$J:$J,0))</f>
        <v>392</v>
      </c>
      <c r="X51" s="277">
        <f t="shared" si="1"/>
        <v>0</v>
      </c>
      <c r="AB51" s="278" t="str">
        <f t="shared" si="2"/>
        <v>TinGejiu Kai Meng Industry and Trade LLC</v>
      </c>
    </row>
    <row r="52" spans="1:28" s="277" customFormat="1" ht="30" customHeight="1">
      <c r="A52" s="216"/>
      <c r="B52" s="370" t="s">
        <v>1154</v>
      </c>
      <c r="C52" s="347" t="s">
        <v>2248</v>
      </c>
      <c r="D52" s="370"/>
      <c r="E52" s="370" t="s">
        <v>1123</v>
      </c>
      <c r="F52" s="370" t="s">
        <v>787</v>
      </c>
      <c r="G52" s="370" t="s">
        <v>13577</v>
      </c>
      <c r="H52" s="348"/>
      <c r="I52" s="349" t="s">
        <v>15543</v>
      </c>
      <c r="J52" s="349" t="s">
        <v>13975</v>
      </c>
      <c r="K52" s="350"/>
      <c r="L52" s="350"/>
      <c r="M52" s="350"/>
      <c r="N52" s="350"/>
      <c r="O52" s="350"/>
      <c r="P52" s="351"/>
      <c r="Q52" s="352"/>
      <c r="R52" s="217" t="s">
        <v>15544</v>
      </c>
      <c r="S52" s="216" t="str">
        <f t="shared" ca="1" si="0"/>
        <v>CN</v>
      </c>
      <c r="T52" s="216" t="str">
        <f ca="1">IF(B52="","",IF(ISERROR(MATCH($J52,[1]SorP!$B$1:$B$6230,0)),"",INDIRECT("'SorP'!$A$"&amp;MATCH($J52,[1]SorP!$B$1:$B$6230,0))))</f>
        <v>CN-YN</v>
      </c>
      <c r="U52" s="353"/>
      <c r="V52" s="275">
        <f>IF(C52="",NA(),MATCH($B52&amp;$C52,'[1]Smelter Look-up'!$J:$J,0))</f>
        <v>393</v>
      </c>
      <c r="X52" s="277">
        <f t="shared" si="1"/>
        <v>0</v>
      </c>
      <c r="AB52" s="278" t="str">
        <f t="shared" si="2"/>
        <v>TinGejiu Non-Ferrous Metal Processing Co., Ltd.</v>
      </c>
    </row>
    <row r="53" spans="1:28" s="277" customFormat="1" ht="30" customHeight="1">
      <c r="A53" s="216"/>
      <c r="B53" s="370" t="s">
        <v>1154</v>
      </c>
      <c r="C53" s="374" t="s">
        <v>1826</v>
      </c>
      <c r="D53" s="374"/>
      <c r="E53" s="370" t="s">
        <v>903</v>
      </c>
      <c r="F53" s="370" t="s">
        <v>794</v>
      </c>
      <c r="G53" s="370" t="s">
        <v>13577</v>
      </c>
      <c r="H53" s="371">
        <v>0</v>
      </c>
      <c r="I53" s="372" t="s">
        <v>1824</v>
      </c>
      <c r="J53" s="372" t="s">
        <v>9438</v>
      </c>
      <c r="K53" s="350"/>
      <c r="L53" s="350"/>
      <c r="M53" s="350"/>
      <c r="N53" s="350"/>
      <c r="O53" s="350"/>
      <c r="P53" s="351"/>
      <c r="Q53" s="352"/>
      <c r="R53" s="217" t="s">
        <v>15545</v>
      </c>
      <c r="S53" s="216" t="str">
        <f t="shared" ca="1" si="0"/>
        <v>PE</v>
      </c>
      <c r="T53" s="216" t="str">
        <f ca="1">IF(B53="","",IF(ISERROR(MATCH($J53,[1]SorP!$B$1:$B$6230,0)),"",INDIRECT("'SorP'!$A$"&amp;MATCH($J53,[1]SorP!$B$1:$B$6230,0))))</f>
        <v>PE-ICA</v>
      </c>
      <c r="U53" s="353"/>
      <c r="V53" s="275">
        <f>IF(C53="",NA(),MATCH($B53&amp;$C53,'[1]Smelter Look-up'!$J:$J,0))</f>
        <v>387</v>
      </c>
      <c r="X53" s="277">
        <f t="shared" si="1"/>
        <v>0</v>
      </c>
      <c r="AB53" s="278" t="str">
        <f t="shared" si="2"/>
        <v>TinFunsur Smelter</v>
      </c>
    </row>
    <row r="54" spans="1:28" s="277" customFormat="1" ht="30" customHeight="1">
      <c r="A54" s="216"/>
      <c r="B54" s="370" t="s">
        <v>1154</v>
      </c>
      <c r="C54" s="374" t="s">
        <v>14155</v>
      </c>
      <c r="D54" s="374"/>
      <c r="E54" s="370" t="s">
        <v>2574</v>
      </c>
      <c r="F54" s="370" t="s">
        <v>798</v>
      </c>
      <c r="G54" s="370" t="s">
        <v>13577</v>
      </c>
      <c r="H54" s="371">
        <v>0</v>
      </c>
      <c r="I54" s="372" t="s">
        <v>1807</v>
      </c>
      <c r="J54" s="372" t="s">
        <v>1807</v>
      </c>
      <c r="K54" s="350"/>
      <c r="L54" s="350"/>
      <c r="M54" s="350"/>
      <c r="N54" s="350"/>
      <c r="O54" s="350"/>
      <c r="P54" s="351"/>
      <c r="Q54" s="352"/>
      <c r="R54" s="217" t="s">
        <v>1450</v>
      </c>
      <c r="S54" s="216" t="str">
        <f t="shared" ca="1" si="0"/>
        <v>BO</v>
      </c>
      <c r="T54" s="216" t="str">
        <f ca="1">IF(B54="","",IF(ISERROR(MATCH($J54,[1]SorP!$B$1:$B$6230,0)),"",INDIRECT("'SorP'!$A$"&amp;MATCH($J54,[1]SorP!$B$1:$B$6230,0))))</f>
        <v>BO-O</v>
      </c>
      <c r="U54" s="353"/>
      <c r="V54" s="275">
        <f>IF(C54="",NA(),MATCH($B54&amp;$C54,'[1]Smelter Look-up'!$J:$J,0))</f>
        <v>438</v>
      </c>
      <c r="X54" s="277">
        <f t="shared" si="1"/>
        <v>0</v>
      </c>
      <c r="AB54" s="278" t="str">
        <f t="shared" si="2"/>
        <v>TinOperaciones Metalurgicas S.A.</v>
      </c>
    </row>
    <row r="55" spans="1:28" s="277" customFormat="1" ht="30" customHeight="1">
      <c r="A55" s="216"/>
      <c r="B55" s="370" t="s">
        <v>1154</v>
      </c>
      <c r="C55" s="347" t="s">
        <v>2463</v>
      </c>
      <c r="D55" s="283"/>
      <c r="E55" s="370" t="s">
        <v>1123</v>
      </c>
      <c r="F55" s="370" t="s">
        <v>2403</v>
      </c>
      <c r="G55" s="370" t="s">
        <v>13577</v>
      </c>
      <c r="H55" s="348">
        <v>0</v>
      </c>
      <c r="I55" s="349" t="s">
        <v>1813</v>
      </c>
      <c r="J55" s="349" t="s">
        <v>13970</v>
      </c>
      <c r="K55" s="350"/>
      <c r="L55" s="350"/>
      <c r="M55" s="350"/>
      <c r="N55" s="350"/>
      <c r="O55" s="350"/>
      <c r="P55" s="351"/>
      <c r="Q55" s="352"/>
      <c r="R55" s="217" t="s">
        <v>2248</v>
      </c>
      <c r="S55" s="216" t="str">
        <f t="shared" ca="1" si="0"/>
        <v>CN</v>
      </c>
      <c r="T55" s="216" t="str">
        <f ca="1">IF(B55="","",IF(ISERROR(MATCH($J55,[1]SorP!$B$1:$B$6230,0)),"",INDIRECT("'SorP'!$A$"&amp;MATCH($J55,[1]SorP!$B$1:$B$6230,0))))</f>
        <v>CN-HN</v>
      </c>
      <c r="U55" s="353"/>
      <c r="V55" s="275">
        <f>IF(C55="",NA(),MATCH($B55&amp;$C55,'[1]Smelter Look-up'!$J:$J,0))</f>
        <v>359</v>
      </c>
      <c r="X55" s="277">
        <f t="shared" si="1"/>
        <v>0</v>
      </c>
      <c r="AB55" s="278" t="str">
        <f t="shared" si="2"/>
        <v>TinChenzhou Yunxiang Mining and Metallurgy Co., Ltd.</v>
      </c>
    </row>
    <row r="56" spans="1:28" s="277" customFormat="1" ht="30" customHeight="1">
      <c r="A56" s="216"/>
      <c r="B56" s="370" t="s">
        <v>1154</v>
      </c>
      <c r="C56" s="347" t="s">
        <v>51</v>
      </c>
      <c r="D56" s="283"/>
      <c r="E56" s="370" t="s">
        <v>2576</v>
      </c>
      <c r="F56" s="370" t="s">
        <v>783</v>
      </c>
      <c r="G56" s="370" t="s">
        <v>13577</v>
      </c>
      <c r="H56" s="348">
        <v>0</v>
      </c>
      <c r="I56" s="349" t="s">
        <v>1798</v>
      </c>
      <c r="J56" s="349" t="s">
        <v>1774</v>
      </c>
      <c r="K56" s="362"/>
      <c r="L56" s="362"/>
      <c r="M56" s="362"/>
      <c r="N56" s="362"/>
      <c r="O56" s="362"/>
      <c r="P56" s="361"/>
      <c r="Q56" s="363"/>
      <c r="R56" s="217" t="str">
        <f ca="1">IF(ISERROR($V56),"",OFFSET('Smelter Look-up'!$C$4,$V56-4,0)&amp;"")</f>
        <v>Alpha</v>
      </c>
      <c r="S56" s="225" t="str">
        <f t="shared" ref="S56:S68" ca="1" si="6">IF(B56="","",IF(ISERROR(MATCH($E56,CL,0)),"Unknown",INDIRECT("'C'!$A$"&amp;MATCH($E56,CL,0)+1)))</f>
        <v>US</v>
      </c>
      <c r="T56" s="225" t="str">
        <f ca="1">IF(B56="","",IF(ISERROR(MATCH($J56,SorP!$B$1:$B$6230,0)),"",INDIRECT("'SorP'!$A$"&amp;MATCH($J56,SorP!$B$1:$B$6230,0))))</f>
        <v>US-PA</v>
      </c>
      <c r="U56" s="241"/>
      <c r="V56" s="275">
        <f>IF(C56="",NA(),MATCH($B56&amp;$C56,'Smelter Look-up'!$J:$J,0))</f>
        <v>356</v>
      </c>
      <c r="W56" s="276"/>
      <c r="X56" s="276">
        <f t="shared" ref="X56:X68" si="7">IF(AND(C56="Smelter not listed",OR(LEN(D56)=0,LEN(E56)=0)),1,0)</f>
        <v>0</v>
      </c>
      <c r="Y56" s="276"/>
      <c r="Z56" s="276"/>
      <c r="AB56" s="278" t="str">
        <f t="shared" ref="AB56:AB68" si="8">B56&amp;C56</f>
        <v>TinAlpha</v>
      </c>
    </row>
    <row r="57" spans="1:28" s="277" customFormat="1" ht="30" customHeight="1">
      <c r="A57" s="216"/>
      <c r="B57" s="370" t="s">
        <v>1154</v>
      </c>
      <c r="C57" s="347" t="s">
        <v>1898</v>
      </c>
      <c r="D57" s="283" t="s">
        <v>15528</v>
      </c>
      <c r="E57" s="370" t="s">
        <v>1128</v>
      </c>
      <c r="F57" s="370" t="s">
        <v>15546</v>
      </c>
      <c r="G57" s="370" t="s">
        <v>15547</v>
      </c>
      <c r="H57" s="348">
        <v>0</v>
      </c>
      <c r="I57" s="349" t="s">
        <v>15548</v>
      </c>
      <c r="J57" s="349" t="s">
        <v>13183</v>
      </c>
      <c r="K57" s="365"/>
      <c r="L57" s="365"/>
      <c r="M57" s="365"/>
      <c r="N57" s="365"/>
      <c r="O57" s="365"/>
      <c r="P57" s="364"/>
      <c r="Q57" s="366"/>
      <c r="R57" s="217" t="str">
        <f ca="1">IF(ISERROR($V57),"",OFFSET('Smelter Look-up'!$C$4,$V57-4,0)&amp;"")</f>
        <v/>
      </c>
      <c r="S57" s="225" t="str">
        <f t="shared" ca="1" si="6"/>
        <v>ID</v>
      </c>
      <c r="T57" s="225" t="str">
        <f ca="1">IF(B57="","",IF(ISERROR(MATCH($J57,SorP!$B$1:$B$6230,0)),"",INDIRECT("'SorP'!$A$"&amp;MATCH($J57,SorP!$B$1:$B$6230,0))))</f>
        <v>ID-BB</v>
      </c>
      <c r="U57" s="241"/>
      <c r="V57" s="275">
        <f>IF(C57="",NA(),MATCH($B57&amp;$C57,'Smelter Look-up'!$J:$J,0))</f>
        <v>484</v>
      </c>
      <c r="W57" s="276"/>
      <c r="X57" s="276">
        <f t="shared" si="7"/>
        <v>0</v>
      </c>
      <c r="Y57" s="276"/>
      <c r="Z57" s="276"/>
      <c r="AB57" s="278" t="str">
        <f t="shared" si="8"/>
        <v>TinSmelter not listed</v>
      </c>
    </row>
    <row r="58" spans="1:28" s="277" customFormat="1" ht="30" customHeight="1">
      <c r="A58" s="216"/>
      <c r="B58" s="370" t="s">
        <v>1154</v>
      </c>
      <c r="C58" s="347" t="s">
        <v>929</v>
      </c>
      <c r="D58" s="283"/>
      <c r="E58" s="370" t="s">
        <v>1131</v>
      </c>
      <c r="F58" s="370" t="s">
        <v>1433</v>
      </c>
      <c r="G58" s="370" t="s">
        <v>13577</v>
      </c>
      <c r="H58" s="348">
        <v>0</v>
      </c>
      <c r="I58" s="349" t="s">
        <v>1604</v>
      </c>
      <c r="J58" s="349" t="s">
        <v>1605</v>
      </c>
      <c r="K58" s="368"/>
      <c r="L58" s="368"/>
      <c r="M58" s="368"/>
      <c r="N58" s="368"/>
      <c r="O58" s="368"/>
      <c r="P58" s="367"/>
      <c r="Q58" s="369"/>
      <c r="R58" s="217" t="str">
        <f ca="1">IF(ISERROR($V58),"",OFFSET('Smelter Look-up'!$C$4,$V58-4,0)&amp;"")</f>
        <v>Dowa</v>
      </c>
      <c r="S58" s="225" t="str">
        <f t="shared" ca="1" si="6"/>
        <v>JP</v>
      </c>
      <c r="T58" s="225" t="str">
        <f ca="1">IF(B58="","",IF(ISERROR(MATCH($J58,SorP!$B$1:$B$6230,0)),"",INDIRECT("'SorP'!$A$"&amp;MATCH($J58,SorP!$B$1:$B$6230,0))))</f>
        <v>JP-05</v>
      </c>
      <c r="U58" s="241"/>
      <c r="V58" s="275">
        <f>IF(C58="",NA(),MATCH($B58&amp;$C58,'Smelter Look-up'!$J:$J,0))</f>
        <v>374</v>
      </c>
      <c r="W58" s="276"/>
      <c r="X58" s="276">
        <f t="shared" si="7"/>
        <v>0</v>
      </c>
      <c r="Y58" s="276"/>
      <c r="Z58" s="276"/>
      <c r="AB58" s="278" t="str">
        <f t="shared" si="8"/>
        <v>TinDowa</v>
      </c>
    </row>
    <row r="59" spans="1:28" s="277" customFormat="1" ht="30" customHeight="1">
      <c r="A59" s="216"/>
      <c r="B59" s="370" t="s">
        <v>1154</v>
      </c>
      <c r="C59" s="347" t="s">
        <v>12753</v>
      </c>
      <c r="D59" s="283"/>
      <c r="E59" s="370" t="s">
        <v>1119</v>
      </c>
      <c r="F59" s="370" t="s">
        <v>785</v>
      </c>
      <c r="G59" s="370" t="s">
        <v>13577</v>
      </c>
      <c r="H59" s="348">
        <v>0</v>
      </c>
      <c r="I59" s="349" t="s">
        <v>1804</v>
      </c>
      <c r="J59" s="349" t="s">
        <v>1808</v>
      </c>
      <c r="K59" s="375"/>
      <c r="L59" s="375"/>
      <c r="M59" s="375"/>
      <c r="N59" s="375"/>
      <c r="O59" s="375"/>
      <c r="P59" s="373"/>
      <c r="Q59" s="376"/>
      <c r="R59" s="217" t="str">
        <f ca="1">IF(ISERROR($V59),"",OFFSET('Smelter Look-up'!$C$4,$V59-4,0)&amp;"")</f>
        <v>Estanho de Rondonia S.A.</v>
      </c>
      <c r="S59" s="225" t="str">
        <f t="shared" ca="1" si="6"/>
        <v>BR</v>
      </c>
      <c r="T59" s="225" t="str">
        <f ca="1">IF(B59="","",IF(ISERROR(MATCH($J59,SorP!$B$1:$B$6230,0)),"",INDIRECT("'SorP'!$A$"&amp;MATCH($J59,SorP!$B$1:$B$6230,0))))</f>
        <v>BR-RO</v>
      </c>
      <c r="U59" s="241"/>
      <c r="V59" s="275">
        <f>IF(C59="",NA(),MATCH($B59&amp;$C59,'Smelter Look-up'!$J:$J,0))</f>
        <v>381</v>
      </c>
      <c r="W59" s="276"/>
      <c r="X59" s="276">
        <f t="shared" si="7"/>
        <v>0</v>
      </c>
      <c r="Y59" s="276"/>
      <c r="Z59" s="276"/>
      <c r="AB59" s="278" t="str">
        <f t="shared" si="8"/>
        <v>TinEstanho de Rondonia S.A.</v>
      </c>
    </row>
    <row r="60" spans="1:28" s="277" customFormat="1" ht="30" customHeight="1">
      <c r="A60" s="216"/>
      <c r="B60" s="370" t="s">
        <v>1154</v>
      </c>
      <c r="C60" s="347" t="s">
        <v>836</v>
      </c>
      <c r="D60" s="283"/>
      <c r="E60" s="370" t="s">
        <v>905</v>
      </c>
      <c r="F60" s="370" t="s">
        <v>786</v>
      </c>
      <c r="G60" s="370" t="s">
        <v>13577</v>
      </c>
      <c r="H60" s="348">
        <v>0</v>
      </c>
      <c r="I60" s="349" t="s">
        <v>1810</v>
      </c>
      <c r="J60" s="349" t="s">
        <v>9826</v>
      </c>
      <c r="K60" s="273"/>
      <c r="L60" s="273"/>
      <c r="M60" s="273"/>
      <c r="N60" s="273"/>
      <c r="O60" s="273"/>
      <c r="P60" s="220"/>
      <c r="Q60" s="274"/>
      <c r="R60" s="217" t="str">
        <f ca="1">IF(ISERROR($V60),"",OFFSET('Smelter Look-up'!$C$4,$V60-4,0)&amp;"")</f>
        <v>Fenix Metals</v>
      </c>
      <c r="S60" s="225" t="str">
        <f t="shared" ca="1" si="6"/>
        <v>PL</v>
      </c>
      <c r="T60" s="225" t="str">
        <f ca="1">IF(B60="","",IF(ISERROR(MATCH($J60,SorP!$B$1:$B$6230,0)),"",INDIRECT("'SorP'!$A$"&amp;MATCH($J60,SorP!$B$1:$B$6230,0))))</f>
        <v>PL-18</v>
      </c>
      <c r="U60" s="241"/>
      <c r="V60" s="275">
        <f>IF(C60="",NA(),MATCH($B60&amp;$C60,'Smelter Look-up'!$J:$J,0))</f>
        <v>383</v>
      </c>
      <c r="W60" s="276"/>
      <c r="X60" s="276">
        <f t="shared" si="7"/>
        <v>0</v>
      </c>
      <c r="Y60" s="276"/>
      <c r="Z60" s="276"/>
      <c r="AB60" s="278" t="str">
        <f t="shared" si="8"/>
        <v>TinFenix Metals</v>
      </c>
    </row>
    <row r="61" spans="1:28" s="277" customFormat="1" ht="30" customHeight="1">
      <c r="A61" s="216"/>
      <c r="B61" s="370" t="s">
        <v>1154</v>
      </c>
      <c r="C61" s="347" t="s">
        <v>1811</v>
      </c>
      <c r="D61" s="283"/>
      <c r="E61" s="370" t="s">
        <v>1123</v>
      </c>
      <c r="F61" s="370" t="s">
        <v>788</v>
      </c>
      <c r="G61" s="370" t="s">
        <v>13577</v>
      </c>
      <c r="H61" s="348">
        <v>0</v>
      </c>
      <c r="I61" s="349" t="s">
        <v>2590</v>
      </c>
      <c r="J61" s="349" t="s">
        <v>13975</v>
      </c>
      <c r="K61" s="273"/>
      <c r="L61" s="273"/>
      <c r="M61" s="273"/>
      <c r="N61" s="273"/>
      <c r="O61" s="273"/>
      <c r="P61" s="220"/>
      <c r="Q61" s="274"/>
      <c r="R61" s="217" t="str">
        <f ca="1">IF(ISERROR($V61),"",OFFSET('Smelter Look-up'!$C$4,$V61-4,0)&amp;"")</f>
        <v>Gejiu Zili Mining And Metallurgy Co., Ltd.</v>
      </c>
      <c r="S61" s="225" t="str">
        <f t="shared" ca="1" si="6"/>
        <v>CN</v>
      </c>
      <c r="T61" s="225" t="str">
        <f ca="1">IF(B61="","",IF(ISERROR(MATCH($J61,SorP!$B$1:$B$6230,0)),"",INDIRECT("'SorP'!$A$"&amp;MATCH($J61,SorP!$B$1:$B$6230,0))))</f>
        <v>CN-YN</v>
      </c>
      <c r="U61" s="241"/>
      <c r="V61" s="275">
        <f>IF(C61="",NA(),MATCH($B61&amp;$C61,'Smelter Look-up'!$J:$J,0))</f>
        <v>392</v>
      </c>
      <c r="W61" s="276"/>
      <c r="X61" s="276">
        <f t="shared" si="7"/>
        <v>0</v>
      </c>
      <c r="Y61" s="276"/>
      <c r="Z61" s="276"/>
      <c r="AB61" s="278" t="str">
        <f t="shared" si="8"/>
        <v>TinGejiu Zili Mining And Metallurgy Co., Ltd.</v>
      </c>
    </row>
    <row r="62" spans="1:28" s="277" customFormat="1" ht="30" customHeight="1">
      <c r="A62" s="216"/>
      <c r="B62" s="370" t="s">
        <v>1154</v>
      </c>
      <c r="C62" s="347" t="s">
        <v>2249</v>
      </c>
      <c r="D62" s="283"/>
      <c r="E62" s="370" t="s">
        <v>1123</v>
      </c>
      <c r="F62" s="370" t="s">
        <v>789</v>
      </c>
      <c r="G62" s="370" t="s">
        <v>13577</v>
      </c>
      <c r="H62" s="348">
        <v>0</v>
      </c>
      <c r="I62" s="349" t="s">
        <v>1812</v>
      </c>
      <c r="J62" s="349" t="s">
        <v>13966</v>
      </c>
      <c r="K62" s="273"/>
      <c r="L62" s="273"/>
      <c r="M62" s="273"/>
      <c r="N62" s="273"/>
      <c r="O62" s="273"/>
      <c r="P62" s="220"/>
      <c r="Q62" s="274"/>
      <c r="R62" s="217" t="str">
        <f ca="1">IF(ISERROR($V62),"",OFFSET('Smelter Look-up'!$C$4,$V62-4,0)&amp;"")</f>
        <v>Huichang Jinshunda Tin Co., Ltd.</v>
      </c>
      <c r="S62" s="225" t="str">
        <f t="shared" ca="1" si="6"/>
        <v>CN</v>
      </c>
      <c r="T62" s="225" t="str">
        <f ca="1">IF(B62="","",IF(ISERROR(MATCH($J62,SorP!$B$1:$B$6230,0)),"",INDIRECT("'SorP'!$A$"&amp;MATCH($J62,SorP!$B$1:$B$6230,0))))</f>
        <v>CN-JX</v>
      </c>
      <c r="U62" s="241"/>
      <c r="V62" s="275">
        <f>IF(C62="",NA(),MATCH($B62&amp;$C62,'Smelter Look-up'!$J:$J,0))</f>
        <v>400</v>
      </c>
      <c r="W62" s="276"/>
      <c r="X62" s="276">
        <f t="shared" si="7"/>
        <v>0</v>
      </c>
      <c r="Y62" s="276"/>
      <c r="Z62" s="276"/>
      <c r="AB62" s="278" t="str">
        <f t="shared" si="8"/>
        <v>TinHuichang Jinshunda Tin Co., Ltd.</v>
      </c>
    </row>
    <row r="63" spans="1:28" s="277" customFormat="1" ht="30" customHeight="1">
      <c r="A63" s="216"/>
      <c r="B63" s="370" t="s">
        <v>1154</v>
      </c>
      <c r="C63" s="347" t="s">
        <v>2254</v>
      </c>
      <c r="D63" s="283"/>
      <c r="E63" s="370" t="s">
        <v>2576</v>
      </c>
      <c r="F63" s="370" t="s">
        <v>1820</v>
      </c>
      <c r="G63" s="370" t="s">
        <v>13577</v>
      </c>
      <c r="H63" s="348">
        <v>0</v>
      </c>
      <c r="I63" s="349" t="s">
        <v>1821</v>
      </c>
      <c r="J63" s="349" t="s">
        <v>1666</v>
      </c>
      <c r="K63" s="273"/>
      <c r="L63" s="273"/>
      <c r="M63" s="273"/>
      <c r="N63" s="273"/>
      <c r="O63" s="273"/>
      <c r="P63" s="220"/>
      <c r="Q63" s="274"/>
      <c r="R63" s="217" t="str">
        <f ca="1">IF(ISERROR($V63),"",OFFSET('Smelter Look-up'!$C$4,$V63-4,0)&amp;"")</f>
        <v>Metallic Resources, Inc.</v>
      </c>
      <c r="S63" s="225" t="str">
        <f t="shared" ca="1" si="6"/>
        <v>US</v>
      </c>
      <c r="T63" s="225" t="str">
        <f ca="1">IF(B63="","",IF(ISERROR(MATCH($J63,SorP!$B$1:$B$6230,0)),"",INDIRECT("'SorP'!$A$"&amp;MATCH($J63,SorP!$B$1:$B$6230,0))))</f>
        <v>US-OH</v>
      </c>
      <c r="U63" s="241"/>
      <c r="V63" s="275">
        <f>IF(C63="",NA(),MATCH($B63&amp;$C63,'Smelter Look-up'!$J:$J,0))</f>
        <v>418</v>
      </c>
      <c r="W63" s="276"/>
      <c r="X63" s="276">
        <f t="shared" si="7"/>
        <v>0</v>
      </c>
      <c r="Y63" s="276"/>
      <c r="Z63" s="276"/>
      <c r="AB63" s="278" t="str">
        <f t="shared" si="8"/>
        <v>TinMetallic Resources, Inc.</v>
      </c>
    </row>
    <row r="64" spans="1:28" s="277" customFormat="1" ht="30" customHeight="1">
      <c r="A64" s="216"/>
      <c r="B64" s="370" t="s">
        <v>1154</v>
      </c>
      <c r="C64" s="347" t="s">
        <v>1187</v>
      </c>
      <c r="D64" s="283"/>
      <c r="E64" s="370" t="s">
        <v>1131</v>
      </c>
      <c r="F64" s="370" t="s">
        <v>795</v>
      </c>
      <c r="G64" s="370" t="s">
        <v>13577</v>
      </c>
      <c r="H64" s="348">
        <v>0</v>
      </c>
      <c r="I64" s="349" t="s">
        <v>1827</v>
      </c>
      <c r="J64" s="349" t="s">
        <v>1581</v>
      </c>
      <c r="K64" s="273"/>
      <c r="L64" s="273"/>
      <c r="M64" s="273"/>
      <c r="N64" s="273"/>
      <c r="O64" s="273"/>
      <c r="P64" s="220"/>
      <c r="Q64" s="274"/>
      <c r="R64" s="217" t="str">
        <f ca="1">IF(ISERROR($V64),"",OFFSET('Smelter Look-up'!$C$4,$V64-4,0)&amp;"")</f>
        <v>Mitsubishi Materials Corporation</v>
      </c>
      <c r="S64" s="225" t="str">
        <f t="shared" ca="1" si="6"/>
        <v>JP</v>
      </c>
      <c r="T64" s="225" t="str">
        <f ca="1">IF(B64="","",IF(ISERROR(MATCH($J64,SorP!$B$1:$B$6230,0)),"",INDIRECT("'SorP'!$A$"&amp;MATCH($J64,SorP!$B$1:$B$6230,0))))</f>
        <v>JP-28</v>
      </c>
      <c r="U64" s="241"/>
      <c r="V64" s="275">
        <f>IF(C64="",NA(),MATCH($B64&amp;$C64,'Smelter Look-up'!$J:$J,0))</f>
        <v>425</v>
      </c>
      <c r="W64" s="276"/>
      <c r="X64" s="276">
        <f t="shared" si="7"/>
        <v>0</v>
      </c>
      <c r="Y64" s="276"/>
      <c r="Z64" s="276"/>
      <c r="AB64" s="278" t="str">
        <f t="shared" si="8"/>
        <v>TinMitsubishi Materials Corporation</v>
      </c>
    </row>
    <row r="65" spans="1:28" s="277" customFormat="1" ht="30" customHeight="1">
      <c r="A65" s="216"/>
      <c r="B65" s="370" t="s">
        <v>1154</v>
      </c>
      <c r="C65" s="347" t="s">
        <v>13518</v>
      </c>
      <c r="D65" s="283"/>
      <c r="E65" s="370" t="s">
        <v>1123</v>
      </c>
      <c r="F65" s="370" t="s">
        <v>1828</v>
      </c>
      <c r="G65" s="370" t="s">
        <v>13577</v>
      </c>
      <c r="H65" s="348">
        <v>0</v>
      </c>
      <c r="I65" s="349" t="s">
        <v>1812</v>
      </c>
      <c r="J65" s="349" t="s">
        <v>13966</v>
      </c>
      <c r="K65" s="273"/>
      <c r="L65" s="273"/>
      <c r="M65" s="273"/>
      <c r="N65" s="273"/>
      <c r="O65" s="273"/>
      <c r="P65" s="220"/>
      <c r="Q65" s="274"/>
      <c r="R65" s="217" t="str">
        <f ca="1">IF(ISERROR($V65),"",OFFSET('Smelter Look-up'!$C$4,$V65-4,0)&amp;"")</f>
        <v>Jiangxi New Nanshan Technology Ltd.</v>
      </c>
      <c r="S65" s="225" t="str">
        <f t="shared" ca="1" si="6"/>
        <v>CN</v>
      </c>
      <c r="T65" s="225" t="str">
        <f ca="1">IF(B65="","",IF(ISERROR(MATCH($J65,SorP!$B$1:$B$6230,0)),"",INDIRECT("'SorP'!$A$"&amp;MATCH($J65,SorP!$B$1:$B$6230,0))))</f>
        <v>CN-JX</v>
      </c>
      <c r="U65" s="241"/>
      <c r="V65" s="275">
        <f>IF(C65="",NA(),MATCH($B65&amp;$C65,'Smelter Look-up'!$J:$J,0))</f>
        <v>404</v>
      </c>
      <c r="W65" s="276"/>
      <c r="X65" s="276">
        <f t="shared" si="7"/>
        <v>0</v>
      </c>
      <c r="Y65" s="276"/>
      <c r="Z65" s="276"/>
      <c r="AB65" s="278" t="str">
        <f t="shared" si="8"/>
        <v>TinJiangxi New Nanshan Technology Ltd.</v>
      </c>
    </row>
    <row r="66" spans="1:28" s="277" customFormat="1" ht="30" customHeight="1">
      <c r="A66" s="216"/>
      <c r="B66" s="370" t="s">
        <v>1154</v>
      </c>
      <c r="C66" s="347" t="s">
        <v>796</v>
      </c>
      <c r="D66" s="283"/>
      <c r="E66" s="370" t="s">
        <v>911</v>
      </c>
      <c r="F66" s="370" t="s">
        <v>797</v>
      </c>
      <c r="G66" s="370" t="s">
        <v>13577</v>
      </c>
      <c r="H66" s="348">
        <v>0</v>
      </c>
      <c r="I66" s="349" t="s">
        <v>2469</v>
      </c>
      <c r="J66" s="349" t="s">
        <v>11350</v>
      </c>
      <c r="K66" s="273"/>
      <c r="L66" s="273"/>
      <c r="M66" s="273"/>
      <c r="N66" s="273"/>
      <c r="O66" s="273"/>
      <c r="P66" s="220"/>
      <c r="Q66" s="274"/>
      <c r="R66" s="217" t="str">
        <f ca="1">IF(ISERROR($V66),"",OFFSET('Smelter Look-up'!$C$4,$V66-4,0)&amp;"")</f>
        <v>O.M. Manufacturing (Thailand) Co., Ltd.</v>
      </c>
      <c r="S66" s="225" t="str">
        <f t="shared" ca="1" si="6"/>
        <v>TH</v>
      </c>
      <c r="T66" s="225" t="str">
        <f ca="1">IF(B66="","",IF(ISERROR(MATCH($J66,SorP!$B$1:$B$6230,0)),"",INDIRECT("'SorP'!$A$"&amp;MATCH($J66,SorP!$B$1:$B$6230,0))))</f>
        <v>TH-20</v>
      </c>
      <c r="U66" s="241"/>
      <c r="V66" s="275">
        <f>IF(C66="",NA(),MATCH($B66&amp;$C66,'Smelter Look-up'!$J:$J,0))</f>
        <v>431</v>
      </c>
      <c r="W66" s="276"/>
      <c r="X66" s="276">
        <f t="shared" si="7"/>
        <v>0</v>
      </c>
      <c r="Y66" s="276"/>
      <c r="Z66" s="276"/>
      <c r="AB66" s="278" t="str">
        <f t="shared" si="8"/>
        <v>TinO.M. Manufacturing (Thailand) Co., Ltd.</v>
      </c>
    </row>
    <row r="67" spans="1:28" s="277" customFormat="1" ht="30" customHeight="1">
      <c r="A67" s="216"/>
      <c r="B67" s="370" t="s">
        <v>1154</v>
      </c>
      <c r="C67" s="347" t="s">
        <v>2267</v>
      </c>
      <c r="D67" s="283"/>
      <c r="E67" s="370" t="s">
        <v>1119</v>
      </c>
      <c r="F67" s="370" t="s">
        <v>805</v>
      </c>
      <c r="G67" s="370" t="s">
        <v>13577</v>
      </c>
      <c r="H67" s="348">
        <v>0</v>
      </c>
      <c r="I67" s="349" t="s">
        <v>1835</v>
      </c>
      <c r="J67" s="349" t="s">
        <v>1708</v>
      </c>
      <c r="K67" s="273"/>
      <c r="L67" s="273"/>
      <c r="M67" s="273"/>
      <c r="N67" s="273"/>
      <c r="O67" s="273"/>
      <c r="P67" s="220"/>
      <c r="Q67" s="274"/>
      <c r="R67" s="217" t="str">
        <f ca="1">IF(ISERROR($V67),"",OFFSET('Smelter Look-up'!$C$4,$V67-4,0)&amp;"")</f>
        <v>Soft Metais Ltda.</v>
      </c>
      <c r="S67" s="225" t="str">
        <f t="shared" ca="1" si="6"/>
        <v>BR</v>
      </c>
      <c r="T67" s="225" t="str">
        <f ca="1">IF(B67="","",IF(ISERROR(MATCH($J67,SorP!$B$1:$B$6230,0)),"",INDIRECT("'SorP'!$A$"&amp;MATCH($J67,SorP!$B$1:$B$6230,0))))</f>
        <v>BR-SP</v>
      </c>
      <c r="U67" s="241"/>
      <c r="V67" s="275">
        <f>IF(C67="",NA(),MATCH($B67&amp;$C67,'Smelter Look-up'!$J:$J,0))</f>
        <v>453</v>
      </c>
      <c r="W67" s="276"/>
      <c r="X67" s="276">
        <f t="shared" si="7"/>
        <v>0</v>
      </c>
      <c r="Y67" s="276"/>
      <c r="Z67" s="276"/>
      <c r="AB67" s="278" t="str">
        <f t="shared" si="8"/>
        <v>TinSoft Metais Ltda.</v>
      </c>
    </row>
    <row r="68" spans="1:28" s="277" customFormat="1" ht="30" customHeight="1">
      <c r="A68" s="216"/>
      <c r="B68" s="370" t="s">
        <v>1154</v>
      </c>
      <c r="C68" s="347" t="s">
        <v>1839</v>
      </c>
      <c r="D68" s="283"/>
      <c r="E68" s="370" t="s">
        <v>1123</v>
      </c>
      <c r="F68" s="370" t="s">
        <v>1840</v>
      </c>
      <c r="G68" s="370" t="s">
        <v>13577</v>
      </c>
      <c r="H68" s="348">
        <v>0</v>
      </c>
      <c r="I68" s="349" t="s">
        <v>2590</v>
      </c>
      <c r="J68" s="349" t="s">
        <v>13975</v>
      </c>
      <c r="K68" s="273"/>
      <c r="L68" s="273"/>
      <c r="M68" s="273"/>
      <c r="N68" s="273"/>
      <c r="O68" s="273"/>
      <c r="P68" s="220"/>
      <c r="Q68" s="274"/>
      <c r="R68" s="217" t="str">
        <f ca="1">IF(ISERROR($V68),"",OFFSET('Smelter Look-up'!$C$4,$V68-4,0)&amp;"")</f>
        <v>Gejiu Yunxin Nonferrous Electrolysis Co., Ltd.</v>
      </c>
      <c r="S68" s="225" t="str">
        <f t="shared" ca="1" si="6"/>
        <v>CN</v>
      </c>
      <c r="T68" s="225" t="str">
        <f ca="1">IF(B68="","",IF(ISERROR(MATCH($J68,SorP!$B$1:$B$6230,0)),"",INDIRECT("'SorP'!$A$"&amp;MATCH($J68,SorP!$B$1:$B$6230,0))))</f>
        <v>CN-YN</v>
      </c>
      <c r="U68" s="241"/>
      <c r="V68" s="275">
        <f>IF(C68="",NA(),MATCH($B68&amp;$C68,'Smelter Look-up'!$J:$J,0))</f>
        <v>390</v>
      </c>
      <c r="W68" s="276"/>
      <c r="X68" s="276">
        <f t="shared" si="7"/>
        <v>0</v>
      </c>
      <c r="Y68" s="276"/>
      <c r="Z68" s="276"/>
      <c r="AB68" s="278" t="str">
        <f t="shared" si="8"/>
        <v>TinGejiu Yunxin Nonferrous Electrolysis Co., Ltd.</v>
      </c>
    </row>
    <row r="69" spans="1:28" s="277" customFormat="1" ht="30" customHeight="1">
      <c r="A69" s="216"/>
      <c r="B69" s="370" t="s">
        <v>1154</v>
      </c>
      <c r="C69" s="347" t="s">
        <v>2273</v>
      </c>
      <c r="D69" s="283"/>
      <c r="E69" s="370" t="s">
        <v>1123</v>
      </c>
      <c r="F69" s="370" t="s">
        <v>808</v>
      </c>
      <c r="G69" s="370" t="s">
        <v>13577</v>
      </c>
      <c r="H69" s="348">
        <v>0</v>
      </c>
      <c r="I69" s="349" t="s">
        <v>2590</v>
      </c>
      <c r="J69" s="349" t="s">
        <v>13975</v>
      </c>
      <c r="K69" s="273"/>
      <c r="L69" s="273"/>
      <c r="M69" s="273"/>
      <c r="N69" s="273"/>
      <c r="O69" s="273"/>
      <c r="P69" s="220"/>
      <c r="Q69" s="274"/>
      <c r="R69" s="217" t="str">
        <f ca="1">IF(ISERROR($V69),"",OFFSET('Smelter Look-up'!$C$4,$V69-4,0)&amp;"")</f>
        <v>Yunnan Chengfeng Non-ferrous Metals Co., Ltd.</v>
      </c>
      <c r="S69" s="225" t="str">
        <f t="shared" ref="S69" ca="1" si="9">IF(B69="","",IF(ISERROR(MATCH($E69,CL,0)),"Unknown",INDIRECT("'C'!$A$"&amp;MATCH($E69,CL,0)+1)))</f>
        <v>CN</v>
      </c>
      <c r="T69" s="225" t="str">
        <f ca="1">IF(B69="","",IF(ISERROR(MATCH($J69,SorP!$B$1:$B$6230,0)),"",INDIRECT("'SorP'!$A$"&amp;MATCH($J69,SorP!$B$1:$B$6230,0))))</f>
        <v>CN-YN</v>
      </c>
      <c r="U69" s="241"/>
      <c r="V69" s="275">
        <f>IF(C69="",NA(),MATCH($B69&amp;$C69,'Smelter Look-up'!$J:$J,0))</f>
        <v>473</v>
      </c>
      <c r="W69" s="276"/>
      <c r="X69" s="276">
        <f t="shared" ref="X69" si="10">IF(AND(C69="Smelter not listed",OR(LEN(D69)=0,LEN(E69)=0)),1,0)</f>
        <v>0</v>
      </c>
      <c r="Y69" s="276"/>
      <c r="Z69" s="276"/>
      <c r="AB69" s="278" t="str">
        <f t="shared" ref="AB69" si="11">B69&amp;C69</f>
        <v>TinYunnan Chengfeng Non-ferrous Metals Co., Ltd.</v>
      </c>
    </row>
    <row r="70" spans="1:28" s="277" customFormat="1" ht="30" customHeight="1">
      <c r="A70" s="370"/>
      <c r="B70" s="370" t="s">
        <v>1154</v>
      </c>
      <c r="C70" s="347" t="s">
        <v>2274</v>
      </c>
      <c r="D70" s="283"/>
      <c r="E70" s="370" t="s">
        <v>1119</v>
      </c>
      <c r="F70" s="370" t="s">
        <v>142</v>
      </c>
      <c r="G70" s="370" t="s">
        <v>13577</v>
      </c>
      <c r="H70" s="348">
        <v>0</v>
      </c>
      <c r="I70" s="349" t="s">
        <v>1757</v>
      </c>
      <c r="J70" s="349" t="s">
        <v>1577</v>
      </c>
      <c r="K70" s="273"/>
      <c r="L70" s="273"/>
      <c r="M70" s="273"/>
      <c r="N70" s="273"/>
      <c r="O70" s="273"/>
      <c r="P70" s="220"/>
      <c r="Q70" s="274"/>
      <c r="R70" s="217" t="str">
        <f ca="1">IF(ISERROR($V70),"",OFFSET('Smelter Look-up'!$C$4,$V70-4,0)&amp;"")</f>
        <v>Magnu's Minerais Metais e Ligas Ltda.</v>
      </c>
      <c r="S70" s="225" t="str">
        <f t="shared" ref="S70:S101" ca="1" si="12">IF(B70="","",IF(ISERROR(MATCH($E70,CL,0)),"Unknown",INDIRECT("'C'!$A$"&amp;MATCH($E70,CL,0)+1)))</f>
        <v>BR</v>
      </c>
      <c r="T70" s="225" t="str">
        <f ca="1">IF(B70="","",IF(ISERROR(MATCH($J70,SorP!$B$1:$B$6230,0)),"",INDIRECT("'SorP'!$A$"&amp;MATCH($J70,SorP!$B$1:$B$6230,0))))</f>
        <v>BR-MG</v>
      </c>
      <c r="U70" s="241"/>
      <c r="V70" s="275">
        <f>IF(C70="",NA(),MATCH($B70&amp;$C70,'Smelter Look-up'!$J:$J,0))</f>
        <v>413</v>
      </c>
      <c r="W70" s="276"/>
      <c r="X70" s="276">
        <f t="shared" ref="X70:X101" si="13">IF(AND(C70="Smelter not listed",OR(LEN(D70)=0,LEN(E70)=0)),1,0)</f>
        <v>0</v>
      </c>
      <c r="Y70" s="276"/>
      <c r="Z70" s="276"/>
      <c r="AB70" s="278" t="str">
        <f t="shared" ref="AB70:AB101" si="14">B70&amp;C70</f>
        <v>TinMagnu's Minerais Metais e Ligas Ltda.</v>
      </c>
    </row>
    <row r="71" spans="1:28" s="277" customFormat="1" ht="30" customHeight="1">
      <c r="A71" s="216"/>
      <c r="B71" s="370" t="s">
        <v>1154</v>
      </c>
      <c r="C71" s="347" t="s">
        <v>2468</v>
      </c>
      <c r="D71" s="283"/>
      <c r="E71" s="370" t="s">
        <v>1119</v>
      </c>
      <c r="F71" s="370" t="s">
        <v>1349</v>
      </c>
      <c r="G71" s="370" t="s">
        <v>13577</v>
      </c>
      <c r="H71" s="348">
        <v>0</v>
      </c>
      <c r="I71" s="349" t="s">
        <v>1804</v>
      </c>
      <c r="J71" s="349" t="s">
        <v>1808</v>
      </c>
      <c r="K71" s="273"/>
      <c r="L71" s="273"/>
      <c r="M71" s="273"/>
      <c r="N71" s="273"/>
      <c r="O71" s="273"/>
      <c r="P71" s="220"/>
      <c r="Q71" s="274"/>
      <c r="R71" s="217" t="str">
        <f ca="1">IF(ISERROR($V71),"",OFFSET('Smelter Look-up'!$C$4,$V71-4,0)&amp;"")</f>
        <v>Melt Metais e Ligas S.A.</v>
      </c>
      <c r="S71" s="225" t="str">
        <f t="shared" ca="1" si="12"/>
        <v>BR</v>
      </c>
      <c r="T71" s="225" t="str">
        <f ca="1">IF(B71="","",IF(ISERROR(MATCH($J71,SorP!$B$1:$B$6230,0)),"",INDIRECT("'SorP'!$A$"&amp;MATCH($J71,SorP!$B$1:$B$6230,0))))</f>
        <v>BR-RO</v>
      </c>
      <c r="U71" s="241"/>
      <c r="V71" s="275">
        <f>IF(C71="",NA(),MATCH($B71&amp;$C71,'Smelter Look-up'!$J:$J,0))</f>
        <v>415</v>
      </c>
      <c r="W71" s="276"/>
      <c r="X71" s="276">
        <f t="shared" si="13"/>
        <v>0</v>
      </c>
      <c r="Y71" s="276"/>
      <c r="Z71" s="276"/>
      <c r="AB71" s="278" t="str">
        <f t="shared" si="14"/>
        <v>TinMelt Metais e Ligas S.A.</v>
      </c>
    </row>
    <row r="72" spans="1:28" s="277" customFormat="1" ht="30" customHeight="1">
      <c r="A72" s="216"/>
      <c r="B72" s="370" t="s">
        <v>1154</v>
      </c>
      <c r="C72" s="347" t="s">
        <v>1424</v>
      </c>
      <c r="D72" s="283"/>
      <c r="E72" s="370" t="s">
        <v>904</v>
      </c>
      <c r="F72" s="370" t="s">
        <v>1425</v>
      </c>
      <c r="G72" s="370" t="s">
        <v>13577</v>
      </c>
      <c r="H72" s="348">
        <v>0</v>
      </c>
      <c r="I72" s="349" t="s">
        <v>13278</v>
      </c>
      <c r="J72" s="349" t="s">
        <v>9774</v>
      </c>
      <c r="K72" s="273"/>
      <c r="L72" s="273"/>
      <c r="M72" s="273"/>
      <c r="N72" s="273"/>
      <c r="O72" s="273"/>
      <c r="P72" s="220"/>
      <c r="Q72" s="274"/>
      <c r="R72" s="217" t="str">
        <f ca="1">IF(ISERROR($V72),"",OFFSET('Smelter Look-up'!$C$4,$V72-4,0)&amp;"")</f>
        <v>O.M. Manufacturing Philippines, Inc.</v>
      </c>
      <c r="S72" s="225" t="str">
        <f t="shared" ca="1" si="12"/>
        <v>PH</v>
      </c>
      <c r="T72" s="225" t="str">
        <f ca="1">IF(B72="","",IF(ISERROR(MATCH($J72,SorP!$B$1:$B$6230,0)),"",INDIRECT("'SorP'!$A$"&amp;MATCH($J72,SorP!$B$1:$B$6230,0))))</f>
        <v>PH-CAV</v>
      </c>
      <c r="U72" s="241"/>
      <c r="V72" s="275">
        <f>IF(C72="",NA(),MATCH($B72&amp;$C72,'Smelter Look-up'!$J:$J,0))</f>
        <v>432</v>
      </c>
      <c r="W72" s="276"/>
      <c r="X72" s="276">
        <f t="shared" si="13"/>
        <v>0</v>
      </c>
      <c r="Y72" s="276"/>
      <c r="Z72" s="276"/>
      <c r="AB72" s="278" t="str">
        <f t="shared" si="14"/>
        <v>TinO.M. Manufacturing Philippines, Inc.</v>
      </c>
    </row>
    <row r="73" spans="1:28" s="277" customFormat="1" ht="30" customHeight="1">
      <c r="A73" s="216"/>
      <c r="B73" s="370" t="s">
        <v>1154</v>
      </c>
      <c r="C73" s="347" t="s">
        <v>1846</v>
      </c>
      <c r="D73" s="283"/>
      <c r="E73" s="370" t="s">
        <v>915</v>
      </c>
      <c r="F73" s="370" t="s">
        <v>1847</v>
      </c>
      <c r="G73" s="370" t="s">
        <v>13577</v>
      </c>
      <c r="H73" s="348">
        <v>0</v>
      </c>
      <c r="I73" s="349" t="s">
        <v>1848</v>
      </c>
      <c r="J73" s="349" t="s">
        <v>12503</v>
      </c>
      <c r="K73" s="273"/>
      <c r="L73" s="273"/>
      <c r="M73" s="273"/>
      <c r="N73" s="273"/>
      <c r="O73" s="273"/>
      <c r="P73" s="220"/>
      <c r="Q73" s="274"/>
      <c r="R73" s="217" t="str">
        <f ca="1">IF(ISERROR($V73),"",OFFSET('Smelter Look-up'!$C$4,$V73-4,0)&amp;"")</f>
        <v>Electro-Mechanical Facility of the Cao Bang Minerals &amp; Metallurgy Joint Stock Company</v>
      </c>
      <c r="S73" s="225" t="str">
        <f t="shared" ca="1" si="12"/>
        <v>VN</v>
      </c>
      <c r="T73" s="225" t="str">
        <f ca="1">IF(B73="","",IF(ISERROR(MATCH($J73,SorP!$B$1:$B$6230,0)),"",INDIRECT("'SorP'!$A$"&amp;MATCH($J73,SorP!$B$1:$B$6230,0))))</f>
        <v>VN-04</v>
      </c>
      <c r="U73" s="241"/>
      <c r="V73" s="275">
        <f>IF(C73="",NA(),MATCH($B73&amp;$C73,'Smelter Look-up'!$J:$J,0))</f>
        <v>376</v>
      </c>
      <c r="W73" s="276"/>
      <c r="X73" s="276">
        <f t="shared" si="13"/>
        <v>0</v>
      </c>
      <c r="Y73" s="276"/>
      <c r="Z73" s="276"/>
      <c r="AB73" s="278" t="str">
        <f t="shared" si="14"/>
        <v>TinElectro-Mechanical Facility of the Cao Bang Minerals &amp; Metallurgy Joint Stock Company</v>
      </c>
    </row>
    <row r="74" spans="1:28" s="277" customFormat="1" ht="30" customHeight="1">
      <c r="A74" s="216"/>
      <c r="B74" s="370" t="s">
        <v>1154</v>
      </c>
      <c r="C74" s="347" t="s">
        <v>1849</v>
      </c>
      <c r="D74" s="283"/>
      <c r="E74" s="370" t="s">
        <v>915</v>
      </c>
      <c r="F74" s="370" t="s">
        <v>1850</v>
      </c>
      <c r="G74" s="370" t="s">
        <v>13577</v>
      </c>
      <c r="H74" s="348">
        <v>0</v>
      </c>
      <c r="I74" s="349" t="s">
        <v>1851</v>
      </c>
      <c r="J74" s="349" t="s">
        <v>12453</v>
      </c>
      <c r="K74" s="273"/>
      <c r="L74" s="273"/>
      <c r="M74" s="273"/>
      <c r="N74" s="273"/>
      <c r="O74" s="273"/>
      <c r="P74" s="220"/>
      <c r="Q74" s="274"/>
      <c r="R74" s="217" t="str">
        <f ca="1">IF(ISERROR($V74),"",OFFSET('Smelter Look-up'!$C$4,$V74-4,0)&amp;"")</f>
        <v>Nghe Tinh Non-Ferrous Metals Joint Stock Company</v>
      </c>
      <c r="S74" s="225" t="str">
        <f t="shared" ca="1" si="12"/>
        <v>VN</v>
      </c>
      <c r="T74" s="225" t="str">
        <f ca="1">IF(B74="","",IF(ISERROR(MATCH($J74,SorP!$B$1:$B$6230,0)),"",INDIRECT("'SorP'!$A$"&amp;MATCH($J74,SorP!$B$1:$B$6230,0))))</f>
        <v>VN-22</v>
      </c>
      <c r="U74" s="241"/>
      <c r="V74" s="275">
        <f>IF(C74="",NA(),MATCH($B74&amp;$C74,'Smelter Look-up'!$J:$J,0))</f>
        <v>430</v>
      </c>
      <c r="W74" s="276"/>
      <c r="X74" s="276">
        <f t="shared" si="13"/>
        <v>0</v>
      </c>
      <c r="Y74" s="276"/>
      <c r="Z74" s="276"/>
      <c r="AB74" s="278" t="str">
        <f t="shared" si="14"/>
        <v>TinNghe Tinh Non-Ferrous Metals Joint Stock Company</v>
      </c>
    </row>
    <row r="75" spans="1:28" s="277" customFormat="1" ht="30" customHeight="1">
      <c r="A75" s="216"/>
      <c r="B75" s="370" t="s">
        <v>1154</v>
      </c>
      <c r="C75" s="347" t="s">
        <v>1852</v>
      </c>
      <c r="D75" s="283"/>
      <c r="E75" s="370" t="s">
        <v>915</v>
      </c>
      <c r="F75" s="370" t="s">
        <v>1853</v>
      </c>
      <c r="G75" s="370" t="s">
        <v>13577</v>
      </c>
      <c r="H75" s="348">
        <v>0</v>
      </c>
      <c r="I75" s="349" t="s">
        <v>1854</v>
      </c>
      <c r="J75" s="349" t="s">
        <v>12481</v>
      </c>
      <c r="K75" s="273"/>
      <c r="L75" s="273"/>
      <c r="M75" s="273"/>
      <c r="N75" s="273"/>
      <c r="O75" s="273"/>
      <c r="P75" s="220"/>
      <c r="Q75" s="274"/>
      <c r="R75" s="217" t="str">
        <f ca="1">IF(ISERROR($V75),"",OFFSET('Smelter Look-up'!$C$4,$V75-4,0)&amp;"")</f>
        <v>Tuyen Quang Non-Ferrous Metals Joint Stock Company</v>
      </c>
      <c r="S75" s="225" t="str">
        <f t="shared" ca="1" si="12"/>
        <v>VN</v>
      </c>
      <c r="T75" s="225" t="str">
        <f ca="1">IF(B75="","",IF(ISERROR(MATCH($J75,SorP!$B$1:$B$6230,0)),"",INDIRECT("'SorP'!$A$"&amp;MATCH($J75,SorP!$B$1:$B$6230,0))))</f>
        <v>VN-07</v>
      </c>
      <c r="U75" s="241"/>
      <c r="V75" s="275">
        <f>IF(C75="",NA(),MATCH($B75&amp;$C75,'Smelter Look-up'!$J:$J,0))</f>
        <v>463</v>
      </c>
      <c r="W75" s="276"/>
      <c r="X75" s="276">
        <f t="shared" si="13"/>
        <v>0</v>
      </c>
      <c r="Y75" s="276"/>
      <c r="Z75" s="276"/>
      <c r="AB75" s="278" t="str">
        <f t="shared" si="14"/>
        <v>TinTuyen Quang Non-Ferrous Metals Joint Stock Company</v>
      </c>
    </row>
    <row r="76" spans="1:28" s="277" customFormat="1" ht="30" customHeight="1">
      <c r="A76" s="216"/>
      <c r="B76" s="370" t="s">
        <v>1154</v>
      </c>
      <c r="C76" s="347" t="s">
        <v>2240</v>
      </c>
      <c r="D76" s="283"/>
      <c r="E76" s="370" t="s">
        <v>915</v>
      </c>
      <c r="F76" s="370" t="s">
        <v>2241</v>
      </c>
      <c r="G76" s="370" t="s">
        <v>13577</v>
      </c>
      <c r="H76" s="348">
        <v>0</v>
      </c>
      <c r="I76" s="349" t="s">
        <v>1851</v>
      </c>
      <c r="J76" s="349" t="s">
        <v>12453</v>
      </c>
      <c r="K76" s="273"/>
      <c r="L76" s="273"/>
      <c r="M76" s="273"/>
      <c r="N76" s="273"/>
      <c r="O76" s="273"/>
      <c r="P76" s="220"/>
      <c r="Q76" s="274"/>
      <c r="R76" s="217" t="str">
        <f ca="1">IF(ISERROR($V76),"",OFFSET('Smelter Look-up'!$C$4,$V76-4,0)&amp;"")</f>
        <v>An Vinh Joint Stock Mineral Processing Company</v>
      </c>
      <c r="S76" s="225" t="str">
        <f t="shared" ca="1" si="12"/>
        <v>VN</v>
      </c>
      <c r="T76" s="225" t="str">
        <f ca="1">IF(B76="","",IF(ISERROR(MATCH($J76,SorP!$B$1:$B$6230,0)),"",INDIRECT("'SorP'!$A$"&amp;MATCH($J76,SorP!$B$1:$B$6230,0))))</f>
        <v>VN-22</v>
      </c>
      <c r="U76" s="241"/>
      <c r="V76" s="275">
        <f>IF(C76="",NA(),MATCH($B76&amp;$C76,'Smelter Look-up'!$J:$J,0))</f>
        <v>360</v>
      </c>
      <c r="W76" s="276"/>
      <c r="X76" s="276">
        <f t="shared" si="13"/>
        <v>0</v>
      </c>
      <c r="Y76" s="276"/>
      <c r="Z76" s="276"/>
      <c r="AB76" s="278" t="str">
        <f t="shared" si="14"/>
        <v>TinAn Vinh Joint Stock Mineral Processing Company</v>
      </c>
    </row>
    <row r="77" spans="1:28" s="277" customFormat="1" ht="30" customHeight="1">
      <c r="A77" s="216"/>
      <c r="B77" s="370" t="s">
        <v>1154</v>
      </c>
      <c r="C77" s="347" t="s">
        <v>12761</v>
      </c>
      <c r="D77" s="283"/>
      <c r="E77" s="370" t="s">
        <v>1119</v>
      </c>
      <c r="F77" s="370" t="s">
        <v>1855</v>
      </c>
      <c r="G77" s="370" t="s">
        <v>13577</v>
      </c>
      <c r="H77" s="348">
        <v>0</v>
      </c>
      <c r="I77" s="349" t="s">
        <v>1757</v>
      </c>
      <c r="J77" s="349" t="s">
        <v>1796</v>
      </c>
      <c r="K77" s="273"/>
      <c r="L77" s="273"/>
      <c r="M77" s="273"/>
      <c r="N77" s="273"/>
      <c r="O77" s="273"/>
      <c r="P77" s="220"/>
      <c r="Q77" s="274"/>
      <c r="R77" s="217" t="str">
        <f ca="1">IF(ISERROR($V77),"",OFFSET('Smelter Look-up'!$C$4,$V77-4,0)&amp;"")</f>
        <v>Resind Industria e Comercio Ltda.</v>
      </c>
      <c r="S77" s="225" t="str">
        <f t="shared" ca="1" si="12"/>
        <v>BR</v>
      </c>
      <c r="T77" s="225" t="str">
        <f ca="1">IF(B77="","",IF(ISERROR(MATCH($J77,SorP!$B$1:$B$6230,0)),"",INDIRECT("'SorP'!$A$"&amp;MATCH($J77,SorP!$B$1:$B$6230,0))))</f>
        <v>BR-MG</v>
      </c>
      <c r="U77" s="241"/>
      <c r="V77" s="275">
        <f>IF(C77="",NA(),MATCH($B77&amp;$C77,'Smelter Look-up'!$J:$J,0))</f>
        <v>448</v>
      </c>
      <c r="W77" s="276"/>
      <c r="X77" s="276">
        <f t="shared" si="13"/>
        <v>0</v>
      </c>
      <c r="Y77" s="276"/>
      <c r="Z77" s="276"/>
      <c r="AB77" s="278" t="str">
        <f t="shared" si="14"/>
        <v>TinResind Industria e Comercio Ltda.</v>
      </c>
    </row>
    <row r="78" spans="1:28" s="277" customFormat="1" ht="30" customHeight="1">
      <c r="A78" s="216"/>
      <c r="B78" s="370" t="s">
        <v>1154</v>
      </c>
      <c r="C78" s="347" t="s">
        <v>13268</v>
      </c>
      <c r="D78" s="283"/>
      <c r="E78" s="370" t="s">
        <v>1125</v>
      </c>
      <c r="F78" s="370" t="s">
        <v>1858</v>
      </c>
      <c r="G78" s="370" t="s">
        <v>13577</v>
      </c>
      <c r="H78" s="348">
        <v>0</v>
      </c>
      <c r="I78" s="349" t="s">
        <v>1859</v>
      </c>
      <c r="J78" s="349" t="s">
        <v>12739</v>
      </c>
      <c r="K78" s="273"/>
      <c r="L78" s="273"/>
      <c r="M78" s="273"/>
      <c r="N78" s="273"/>
      <c r="O78" s="273"/>
      <c r="P78" s="220"/>
      <c r="Q78" s="274"/>
      <c r="R78" s="217" t="str">
        <f ca="1">IF(ISERROR($V78),"",OFFSET('Smelter Look-up'!$C$4,$V78-4,0)&amp;"")</f>
        <v>Metallo Spain S.L.U.</v>
      </c>
      <c r="S78" s="225" t="str">
        <f t="shared" ca="1" si="12"/>
        <v>ES</v>
      </c>
      <c r="T78" s="225" t="str">
        <f ca="1">IF(B78="","",IF(ISERROR(MATCH($J78,SorP!$B$1:$B$6230,0)),"",INDIRECT("'SorP'!$A$"&amp;MATCH($J78,SorP!$B$1:$B$6230,0))))</f>
        <v>ES-BI</v>
      </c>
      <c r="U78" s="241"/>
      <c r="V78" s="275">
        <f>IF(C78="",NA(),MATCH($B78&amp;$C78,'Smelter Look-up'!$J:$J,0))</f>
        <v>420</v>
      </c>
      <c r="W78" s="276"/>
      <c r="X78" s="276">
        <f t="shared" si="13"/>
        <v>0</v>
      </c>
      <c r="Y78" s="276"/>
      <c r="Z78" s="276"/>
      <c r="AB78" s="278" t="str">
        <f t="shared" si="14"/>
        <v>TinMetallo Spain S.L.U.</v>
      </c>
    </row>
    <row r="79" spans="1:28" s="277" customFormat="1" ht="30" customHeight="1">
      <c r="A79" s="216"/>
      <c r="B79" s="370" t="s">
        <v>1154</v>
      </c>
      <c r="C79" s="347" t="s">
        <v>14159</v>
      </c>
      <c r="D79" s="283"/>
      <c r="E79" s="370" t="s">
        <v>915</v>
      </c>
      <c r="F79" s="370" t="s">
        <v>14160</v>
      </c>
      <c r="G79" s="370" t="s">
        <v>13577</v>
      </c>
      <c r="H79" s="348">
        <v>0</v>
      </c>
      <c r="I79" s="349" t="s">
        <v>14187</v>
      </c>
      <c r="J79" s="349" t="s">
        <v>12459</v>
      </c>
      <c r="K79" s="273"/>
      <c r="L79" s="273"/>
      <c r="M79" s="273"/>
      <c r="N79" s="273"/>
      <c r="O79" s="273"/>
      <c r="P79" s="220"/>
      <c r="Q79" s="274"/>
      <c r="R79" s="217" t="str">
        <f ca="1">IF(ISERROR($V79),"",OFFSET('Smelter Look-up'!$C$4,$V79-4,0)&amp;"")</f>
        <v>Thai Nguyen Mining and Metallurgy Co., Ltd.</v>
      </c>
      <c r="S79" s="225" t="str">
        <f t="shared" ca="1" si="12"/>
        <v>VN</v>
      </c>
      <c r="T79" s="225" t="str">
        <f ca="1">IF(B79="","",IF(ISERROR(MATCH($J79,SorP!$B$1:$B$6230,0)),"",INDIRECT("'SorP'!$A$"&amp;MATCH($J79,SorP!$B$1:$B$6230,0))))</f>
        <v>VN-69</v>
      </c>
      <c r="U79" s="241"/>
      <c r="V79" s="275">
        <f>IF(C79="",NA(),MATCH($B79&amp;$C79,'Smelter Look-up'!$J:$J,0))</f>
        <v>455</v>
      </c>
      <c r="W79" s="276"/>
      <c r="X79" s="276">
        <f t="shared" si="13"/>
        <v>0</v>
      </c>
      <c r="Y79" s="276"/>
      <c r="Z79" s="276"/>
      <c r="AB79" s="278" t="str">
        <f t="shared" si="14"/>
        <v>TinThai Nguyen Mining and Metallurgy Co., Ltd.</v>
      </c>
    </row>
    <row r="80" spans="1:28" s="277" customFormat="1" ht="30" customHeight="1">
      <c r="A80" s="216"/>
      <c r="B80" s="370" t="s">
        <v>1154</v>
      </c>
      <c r="C80" s="347" t="s">
        <v>2401</v>
      </c>
      <c r="D80" s="283"/>
      <c r="E80" s="370" t="s">
        <v>1123</v>
      </c>
      <c r="F80" s="370" t="s">
        <v>2402</v>
      </c>
      <c r="G80" s="370" t="s">
        <v>13577</v>
      </c>
      <c r="H80" s="348">
        <v>0</v>
      </c>
      <c r="I80" s="349" t="s">
        <v>1812</v>
      </c>
      <c r="J80" s="349" t="s">
        <v>13966</v>
      </c>
      <c r="K80" s="273"/>
      <c r="L80" s="273"/>
      <c r="M80" s="273"/>
      <c r="N80" s="273"/>
      <c r="O80" s="273"/>
      <c r="P80" s="220"/>
      <c r="Q80" s="274"/>
      <c r="R80" s="217" t="str">
        <f ca="1">IF(ISERROR($V80),"",OFFSET('Smelter Look-up'!$C$4,$V80-4,0)&amp;"")</f>
        <v>HuiChang Hill Tin Industry Co., Ltd.</v>
      </c>
      <c r="S80" s="225" t="str">
        <f t="shared" ca="1" si="12"/>
        <v>CN</v>
      </c>
      <c r="T80" s="225" t="str">
        <f ca="1">IF(B80="","",IF(ISERROR(MATCH($J80,SorP!$B$1:$B$6230,0)),"",INDIRECT("'SorP'!$A$"&amp;MATCH($J80,SorP!$B$1:$B$6230,0))))</f>
        <v>CN-JX</v>
      </c>
      <c r="U80" s="241"/>
      <c r="V80" s="275">
        <f>IF(C80="",NA(),MATCH($B80&amp;$C80,'Smelter Look-up'!$J:$J,0))</f>
        <v>399</v>
      </c>
      <c r="W80" s="276"/>
      <c r="X80" s="276">
        <f t="shared" si="13"/>
        <v>0</v>
      </c>
      <c r="Y80" s="276"/>
      <c r="Z80" s="276"/>
      <c r="AB80" s="278" t="str">
        <f t="shared" si="14"/>
        <v>TinHuiChang Hill Tin Industry Co., Ltd.</v>
      </c>
    </row>
    <row r="81" spans="1:28" s="277" customFormat="1" ht="30" customHeight="1">
      <c r="A81" s="216"/>
      <c r="B81" s="370" t="s">
        <v>1154</v>
      </c>
      <c r="C81" s="347" t="s">
        <v>2378</v>
      </c>
      <c r="D81" s="283"/>
      <c r="E81" s="370" t="s">
        <v>1123</v>
      </c>
      <c r="F81" s="370" t="s">
        <v>2379</v>
      </c>
      <c r="G81" s="370" t="s">
        <v>13577</v>
      </c>
      <c r="H81" s="348">
        <v>0</v>
      </c>
      <c r="I81" s="349" t="s">
        <v>2380</v>
      </c>
      <c r="J81" s="349" t="s">
        <v>13950</v>
      </c>
      <c r="K81" s="273"/>
      <c r="L81" s="273"/>
      <c r="M81" s="273"/>
      <c r="N81" s="273"/>
      <c r="O81" s="273"/>
      <c r="P81" s="220"/>
      <c r="Q81" s="274"/>
      <c r="R81" s="217" t="str">
        <f ca="1">IF(ISERROR($V81),"",OFFSET('Smelter Look-up'!$C$4,$V81-4,0)&amp;"")</f>
        <v>Guanyang Guida Nonferrous Metal Smelting Plant</v>
      </c>
      <c r="S81" s="225" t="str">
        <f t="shared" ca="1" si="12"/>
        <v>CN</v>
      </c>
      <c r="T81" s="225" t="str">
        <f ca="1">IF(B81="","",IF(ISERROR(MATCH($J81,SorP!$B$1:$B$6230,0)),"",INDIRECT("'SorP'!$A$"&amp;MATCH($J81,SorP!$B$1:$B$6230,0))))</f>
        <v>CN-GX</v>
      </c>
      <c r="U81" s="241"/>
      <c r="V81" s="275">
        <f>IF(C81="",NA(),MATCH($B81&amp;$C81,'Smelter Look-up'!$J:$J,0))</f>
        <v>398</v>
      </c>
      <c r="W81" s="276"/>
      <c r="X81" s="276">
        <f t="shared" si="13"/>
        <v>0</v>
      </c>
      <c r="Y81" s="276"/>
      <c r="Z81" s="276"/>
      <c r="AB81" s="278" t="str">
        <f t="shared" si="14"/>
        <v>TinGuanyang Guida Nonferrous Metal Smelting Plant</v>
      </c>
    </row>
    <row r="82" spans="1:28" s="277" customFormat="1" ht="30" customHeight="1">
      <c r="A82" s="216"/>
      <c r="B82" s="370" t="s">
        <v>1154</v>
      </c>
      <c r="C82" s="347" t="s">
        <v>2436</v>
      </c>
      <c r="D82" s="283"/>
      <c r="E82" s="370" t="s">
        <v>1138</v>
      </c>
      <c r="F82" s="370" t="s">
        <v>2474</v>
      </c>
      <c r="G82" s="370" t="s">
        <v>13577</v>
      </c>
      <c r="H82" s="348">
        <v>0</v>
      </c>
      <c r="I82" s="349" t="s">
        <v>2478</v>
      </c>
      <c r="J82" s="349" t="s">
        <v>2479</v>
      </c>
      <c r="K82" s="273"/>
      <c r="L82" s="273"/>
      <c r="M82" s="273"/>
      <c r="N82" s="273"/>
      <c r="O82" s="273"/>
      <c r="P82" s="220"/>
      <c r="Q82" s="274"/>
      <c r="R82" s="217" t="str">
        <f ca="1">IF(ISERROR($V82),"",OFFSET('Smelter Look-up'!$C$4,$V82-4,0)&amp;"")</f>
        <v>Modeltech Sdn Bhd</v>
      </c>
      <c r="S82" s="225" t="str">
        <f t="shared" ca="1" si="12"/>
        <v>MY</v>
      </c>
      <c r="T82" s="225" t="str">
        <f ca="1">IF(B82="","",IF(ISERROR(MATCH($J82,SorP!$B$1:$B$6230,0)),"",INDIRECT("'SorP'!$A$"&amp;MATCH($J82,SorP!$B$1:$B$6230,0))))</f>
        <v>MY-04</v>
      </c>
      <c r="U82" s="241"/>
      <c r="V82" s="275">
        <f>IF(C82="",NA(),MATCH($B82&amp;$C82,'Smelter Look-up'!$J:$J,0))</f>
        <v>426</v>
      </c>
      <c r="W82" s="276"/>
      <c r="X82" s="276">
        <f t="shared" si="13"/>
        <v>0</v>
      </c>
      <c r="Y82" s="276"/>
      <c r="Z82" s="276"/>
      <c r="AB82" s="278" t="str">
        <f t="shared" si="14"/>
        <v>TinModeltech Sdn Bhd</v>
      </c>
    </row>
    <row r="83" spans="1:28" s="277" customFormat="1" ht="30" customHeight="1">
      <c r="A83" s="216"/>
      <c r="B83" s="370" t="s">
        <v>1154</v>
      </c>
      <c r="C83" s="347" t="s">
        <v>15544</v>
      </c>
      <c r="D83" s="283"/>
      <c r="E83" s="370" t="s">
        <v>1128</v>
      </c>
      <c r="F83" s="370" t="s">
        <v>15549</v>
      </c>
      <c r="G83" s="370" t="s">
        <v>15550</v>
      </c>
      <c r="H83" s="348"/>
      <c r="I83" s="349" t="s">
        <v>15551</v>
      </c>
      <c r="J83" s="349" t="s">
        <v>15552</v>
      </c>
      <c r="K83" s="273"/>
      <c r="L83" s="273"/>
      <c r="M83" s="273"/>
      <c r="N83" s="273"/>
      <c r="O83" s="273"/>
      <c r="P83" s="220"/>
      <c r="Q83" s="274"/>
      <c r="R83" s="217" t="str">
        <f ca="1">IF(ISERROR($V83),"",OFFSET('Smelter Look-up'!$C$4,$V83-4,0)&amp;"")</f>
        <v/>
      </c>
      <c r="S83" s="225" t="str">
        <f t="shared" ca="1" si="12"/>
        <v>ID</v>
      </c>
      <c r="T83" s="225" t="str">
        <f ca="1">IF(B83="","",IF(ISERROR(MATCH($J83,SorP!$B$1:$B$6230,0)),"",INDIRECT("'SorP'!$A$"&amp;MATCH($J83,SorP!$B$1:$B$6230,0))))</f>
        <v/>
      </c>
      <c r="U83" s="241"/>
      <c r="V83" s="275" t="e">
        <f>IF(C83="",NA(),MATCH($B83&amp;$C83,'Smelter Look-up'!$J:$J,0))</f>
        <v>#N/A</v>
      </c>
      <c r="W83" s="276"/>
      <c r="X83" s="276">
        <f t="shared" si="13"/>
        <v>0</v>
      </c>
      <c r="Y83" s="276"/>
      <c r="Z83" s="276"/>
      <c r="AB83" s="278" t="str">
        <f t="shared" si="14"/>
        <v>TinCV United Smelting</v>
      </c>
    </row>
    <row r="84" spans="1:28" s="277" customFormat="1" ht="30" customHeight="1">
      <c r="A84" s="216"/>
      <c r="B84" s="370" t="s">
        <v>1154</v>
      </c>
      <c r="C84" s="347" t="s">
        <v>15553</v>
      </c>
      <c r="D84" s="283"/>
      <c r="E84" s="370" t="s">
        <v>1119</v>
      </c>
      <c r="F84" s="370" t="s">
        <v>15554</v>
      </c>
      <c r="G84" s="370" t="s">
        <v>15550</v>
      </c>
      <c r="H84" s="348"/>
      <c r="I84" s="349" t="s">
        <v>1804</v>
      </c>
      <c r="J84" s="349" t="s">
        <v>15555</v>
      </c>
      <c r="K84" s="273"/>
      <c r="L84" s="273"/>
      <c r="M84" s="273"/>
      <c r="N84" s="273"/>
      <c r="O84" s="273"/>
      <c r="P84" s="220"/>
      <c r="Q84" s="274"/>
      <c r="R84" s="217" t="str">
        <f ca="1">IF(ISERROR($V84),"",OFFSET('Smelter Look-up'!$C$4,$V84-4,0)&amp;"")</f>
        <v/>
      </c>
      <c r="S84" s="225" t="str">
        <f t="shared" ca="1" si="12"/>
        <v>BR</v>
      </c>
      <c r="T84" s="225" t="str">
        <f ca="1">IF(B84="","",IF(ISERROR(MATCH($J84,SorP!$B$1:$B$6230,0)),"",INDIRECT("'SorP'!$A$"&amp;MATCH($J84,SorP!$B$1:$B$6230,0))))</f>
        <v/>
      </c>
      <c r="U84" s="241"/>
      <c r="V84" s="275" t="e">
        <f>IF(C84="",NA(),MATCH($B84&amp;$C84,'Smelter Look-up'!$J:$J,0))</f>
        <v>#N/A</v>
      </c>
      <c r="W84" s="276"/>
      <c r="X84" s="276">
        <f t="shared" si="13"/>
        <v>0</v>
      </c>
      <c r="Y84" s="276"/>
      <c r="Z84" s="276"/>
      <c r="AB84" s="278" t="str">
        <f t="shared" si="14"/>
        <v>TinCooper Santa</v>
      </c>
    </row>
    <row r="85" spans="1:28" s="277" customFormat="1" ht="30" customHeight="1">
      <c r="A85" s="216"/>
      <c r="B85" s="370"/>
      <c r="C85" s="347"/>
      <c r="D85" s="283"/>
      <c r="E85" s="370"/>
      <c r="F85" s="370"/>
      <c r="G85" s="370"/>
      <c r="H85" s="348"/>
      <c r="I85" s="349"/>
      <c r="J85" s="349"/>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si="13"/>
        <v>0</v>
      </c>
      <c r="Y85" s="276"/>
      <c r="Z85" s="276"/>
      <c r="AB85" s="278" t="str">
        <f t="shared" si="14"/>
        <v/>
      </c>
    </row>
    <row r="86" spans="1:28" s="277" customFormat="1" ht="30" customHeight="1">
      <c r="A86" s="216"/>
      <c r="B86" s="370"/>
      <c r="C86" s="347"/>
      <c r="D86" s="283"/>
      <c r="E86" s="370"/>
      <c r="F86" s="370"/>
      <c r="G86" s="370"/>
      <c r="H86" s="348"/>
      <c r="I86" s="349"/>
      <c r="J86" s="349"/>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si="13"/>
        <v>0</v>
      </c>
      <c r="Y86" s="276"/>
      <c r="Z86" s="276"/>
      <c r="AB86" s="278" t="str">
        <f t="shared" si="14"/>
        <v/>
      </c>
    </row>
    <row r="87" spans="1:28" s="277" customFormat="1" ht="30" customHeight="1">
      <c r="A87" s="216"/>
      <c r="B87" s="370"/>
      <c r="C87" s="347"/>
      <c r="D87" s="283"/>
      <c r="E87" s="370"/>
      <c r="F87" s="370"/>
      <c r="G87" s="370"/>
      <c r="H87" s="348"/>
      <c r="I87" s="349"/>
      <c r="J87" s="349"/>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si="13"/>
        <v>0</v>
      </c>
      <c r="Y87" s="276"/>
      <c r="Z87" s="276"/>
      <c r="AB87" s="278" t="str">
        <f t="shared" si="14"/>
        <v/>
      </c>
    </row>
    <row r="88" spans="1:28" s="277" customFormat="1" ht="30" customHeight="1">
      <c r="A88" s="216"/>
      <c r="B88" s="370"/>
      <c r="C88" s="347"/>
      <c r="D88" s="283"/>
      <c r="E88" s="370"/>
      <c r="F88" s="370"/>
      <c r="G88" s="370"/>
      <c r="H88" s="348"/>
      <c r="I88" s="349"/>
      <c r="J88" s="349"/>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si="13"/>
        <v>0</v>
      </c>
      <c r="Y88" s="276"/>
      <c r="Z88" s="276"/>
      <c r="AB88" s="278" t="str">
        <f t="shared" si="14"/>
        <v/>
      </c>
    </row>
    <row r="89" spans="1:28" s="277" customFormat="1" ht="30" customHeight="1">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30" customHeight="1">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30" customHeight="1">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30" customHeight="1">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30" customHeight="1">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30" customHeight="1">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30" customHeight="1">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30" customHeight="1">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30" customHeight="1">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30" customHeight="1">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30" customHeight="1">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30" customHeight="1">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42355" priority="43041" stopIfTrue="1">
      <formula>IF(B586="",TRUE)</formula>
    </cfRule>
    <cfRule type="expression" dxfId="42354" priority="43052" stopIfTrue="1">
      <formula>IF(AND(COUNTIF(MetalSmelter,B586&amp;C586)=0,LEN(C586)&gt;0),TRUE,FALSE)</formula>
    </cfRule>
  </conditionalFormatting>
  <conditionalFormatting sqref="D586:D2504">
    <cfRule type="expression" dxfId="42353" priority="43035" stopIfTrue="1">
      <formula>IF(AND(LEN($C586)&gt;0,($C586&lt;&gt;"Smelter Not Listed")),1,0)</formula>
    </cfRule>
    <cfRule type="expression" dxfId="42352" priority="43060" stopIfTrue="1">
      <formula>IF(AND(D586="",$C586=$X$4),TRUE)</formula>
    </cfRule>
    <cfRule type="expression" dxfId="42351" priority="43061" stopIfTrue="1">
      <formula>IF(FIND("!",D586),TRUE)</formula>
    </cfRule>
  </conditionalFormatting>
  <conditionalFormatting sqref="G586:G2504">
    <cfRule type="expression" dxfId="42350" priority="43062" stopIfTrue="1">
      <formula>IF(FIND("Enter smelter details",G586),TRUE)</formula>
    </cfRule>
  </conditionalFormatting>
  <conditionalFormatting sqref="R586:R2505 E586:E2504">
    <cfRule type="expression" dxfId="42349" priority="43048" stopIfTrue="1">
      <formula>IF(AND(E586="",$C586=$X$4),TRUE)</formula>
    </cfRule>
    <cfRule type="expression" dxfId="42348" priority="43049" stopIfTrue="1">
      <formula>IF(FIND("!",E586),TRUE)</formula>
    </cfRule>
  </conditionalFormatting>
  <conditionalFormatting sqref="F586:F2504">
    <cfRule type="expression" dxfId="42347" priority="43039" stopIfTrue="1">
      <formula>IF(AND(LEN($A586)&gt;0,$A586&lt;&gt;$F586),TRUE,FALSE)</formula>
    </cfRule>
  </conditionalFormatting>
  <conditionalFormatting sqref="C586:C2504">
    <cfRule type="expression" dxfId="42346" priority="43038" stopIfTrue="1">
      <formula>IF(AND(B586&lt;&gt;"",C586=""),TRUE)</formula>
    </cfRule>
  </conditionalFormatting>
  <conditionalFormatting sqref="B88:B585 B67:B70 B50:B58">
    <cfRule type="expression" dxfId="42345" priority="43017" stopIfTrue="1">
      <formula>IF(B50="",TRUE)</formula>
    </cfRule>
    <cfRule type="expression" dxfId="42344" priority="43020" stopIfTrue="1">
      <formula>IF(AND(COUNTIF(MetalSmelter,B50&amp;C50)=0,LEN(C50)&gt;0),TRUE,FALSE)</formula>
    </cfRule>
  </conditionalFormatting>
  <conditionalFormatting sqref="D88:D585 D67:D70 D50:D58">
    <cfRule type="expression" dxfId="42343" priority="43014" stopIfTrue="1">
      <formula>IF(AND(LEN($C50)&gt;0,($C50&lt;&gt;"Smelter Not Listed")),1,0)</formula>
    </cfRule>
    <cfRule type="expression" dxfId="42342" priority="43021" stopIfTrue="1">
      <formula>IF(AND(D50="",$C50=$X$4),TRUE)</formula>
    </cfRule>
    <cfRule type="expression" dxfId="42341" priority="43022" stopIfTrue="1">
      <formula>IF(FIND("!",D50),TRUE)</formula>
    </cfRule>
  </conditionalFormatting>
  <conditionalFormatting sqref="G88:G585 G67:G70 G50:G58">
    <cfRule type="expression" dxfId="42340" priority="43023" stopIfTrue="1">
      <formula>IF(FIND("Enter smelter details",G50),TRUE)</formula>
    </cfRule>
  </conditionalFormatting>
  <conditionalFormatting sqref="R56:R585 E88:E585 E67:E70 E50:E58">
    <cfRule type="expression" dxfId="42339" priority="43018" stopIfTrue="1">
      <formula>IF(AND(E50="",$C50=$X$4),TRUE)</formula>
    </cfRule>
    <cfRule type="expression" dxfId="42338" priority="43019" stopIfTrue="1">
      <formula>IF(FIND("!",E50),TRUE)</formula>
    </cfRule>
  </conditionalFormatting>
  <conditionalFormatting sqref="F88:F585 F67:F70 F50:F58">
    <cfRule type="expression" dxfId="42337" priority="43016" stopIfTrue="1">
      <formula>IF(AND(LEN($A50)&gt;0,$A50&lt;&gt;$F50),TRUE,FALSE)</formula>
    </cfRule>
  </conditionalFormatting>
  <conditionalFormatting sqref="C88:C585 C67:C70 C50:C58">
    <cfRule type="expression" dxfId="42336" priority="43015" stopIfTrue="1">
      <formula>IF(AND(B50&lt;&gt;"",C50=""),TRUE)</formula>
    </cfRule>
  </conditionalFormatting>
  <conditionalFormatting sqref="B5:B15">
    <cfRule type="expression" dxfId="42335" priority="42997" stopIfTrue="1">
      <formula>IF(B5="",TRUE)</formula>
    </cfRule>
    <cfRule type="expression" dxfId="42334" priority="43000" stopIfTrue="1">
      <formula>IF(AND(COUNTIF(MetalSmelter,B5&amp;C5)=0,LEN(C5)&gt;0), TRUE, FALSE)</formula>
    </cfRule>
  </conditionalFormatting>
  <conditionalFormatting sqref="D5:D15 D43:D57">
    <cfRule type="expression" dxfId="42333" priority="42994" stopIfTrue="1">
      <formula>IF(AND(LEN($C5) &gt;0, ($C5 &lt;&gt; "Smelter Not Listed")),1,0)</formula>
    </cfRule>
    <cfRule type="expression" dxfId="42332" priority="43001" stopIfTrue="1">
      <formula>IF(AND(D5="",$C5=$X$4),TRUE)</formula>
    </cfRule>
    <cfRule type="expression" dxfId="42331" priority="43002" stopIfTrue="1">
      <formula>IF(FIND("!",D5),TRUE)</formula>
    </cfRule>
  </conditionalFormatting>
  <conditionalFormatting sqref="G5:G15">
    <cfRule type="expression" dxfId="42330" priority="43003" stopIfTrue="1">
      <formula>IF(FIND("Enter smelter details",G5),TRUE)</formula>
    </cfRule>
  </conditionalFormatting>
  <conditionalFormatting sqref="R5:R55 E5:E15 E43:E57">
    <cfRule type="expression" dxfId="42329" priority="42998" stopIfTrue="1">
      <formula>IF(AND(E5="",$C5=$X$4),TRUE)</formula>
    </cfRule>
    <cfRule type="expression" dxfId="42328" priority="42999" stopIfTrue="1">
      <formula>IF(FIND("!",E5),TRUE)</formula>
    </cfRule>
  </conditionalFormatting>
  <conditionalFormatting sqref="F5:F15">
    <cfRule type="expression" dxfId="42327" priority="42996" stopIfTrue="1">
      <formula>IF(AND(LEN($A5)&gt;0,$A5&lt;&gt;$F5),TRUE,FALSE)</formula>
    </cfRule>
  </conditionalFormatting>
  <conditionalFormatting sqref="C5:C15">
    <cfRule type="expression" dxfId="42326" priority="42995" stopIfTrue="1">
      <formula>IF(AND(B5&lt;&gt;"",C5=""),TRUE)</formula>
    </cfRule>
  </conditionalFormatting>
  <conditionalFormatting sqref="B43:B52">
    <cfRule type="expression" dxfId="42325" priority="42986" stopIfTrue="1">
      <formula>IF(B43="",TRUE)</formula>
    </cfRule>
    <cfRule type="expression" dxfId="42324" priority="42987" stopIfTrue="1">
      <formula>IF(AND(COUNTIF(MetalSmelter,B43&amp;C43)=0,LEN(C43)&gt;0), TRUE, FALSE)</formula>
    </cfRule>
  </conditionalFormatting>
  <conditionalFormatting sqref="G43:G52">
    <cfRule type="expression" dxfId="42323" priority="42988" stopIfTrue="1">
      <formula>IF(FIND("Enter smelter details",G43),TRUE)</formula>
    </cfRule>
  </conditionalFormatting>
  <conditionalFormatting sqref="F43:F52">
    <cfRule type="expression" dxfId="42322" priority="42985" stopIfTrue="1">
      <formula>IF(AND(LEN($A43)&gt;0,$A43&lt;&gt;$F43),TRUE,FALSE)</formula>
    </cfRule>
  </conditionalFormatting>
  <conditionalFormatting sqref="C43:C52">
    <cfRule type="expression" dxfId="42321" priority="42984" stopIfTrue="1">
      <formula>IF(AND(B43&lt;&gt;"",C43=""),TRUE)</formula>
    </cfRule>
  </conditionalFormatting>
  <conditionalFormatting sqref="B49:B57">
    <cfRule type="expression" dxfId="42320" priority="42946" stopIfTrue="1">
      <formula>IF(B49="",TRUE)</formula>
    </cfRule>
    <cfRule type="expression" dxfId="42319" priority="42947" stopIfTrue="1">
      <formula>IF(AND(COUNTIF(MetalSmelter,B49&amp;C49)=0,LEN(C49)&gt;0), TRUE, FALSE)</formula>
    </cfRule>
  </conditionalFormatting>
  <conditionalFormatting sqref="G49:G57">
    <cfRule type="expression" dxfId="42318" priority="42948" stopIfTrue="1">
      <formula>IF(FIND("Enter smelter details",G49),TRUE)</formula>
    </cfRule>
  </conditionalFormatting>
  <conditionalFormatting sqref="F49:F57">
    <cfRule type="expression" dxfId="42317" priority="42945" stopIfTrue="1">
      <formula>IF(AND(LEN($A49)&gt;0,$A49&lt;&gt;$F49),TRUE,FALSE)</formula>
    </cfRule>
  </conditionalFormatting>
  <conditionalFormatting sqref="C49:C57">
    <cfRule type="expression" dxfId="42316" priority="42944" stopIfTrue="1">
      <formula>IF(AND(B49&lt;&gt;"",C49=""),TRUE)</formula>
    </cfRule>
  </conditionalFormatting>
  <conditionalFormatting sqref="B52">
    <cfRule type="expression" dxfId="42315" priority="42941" stopIfTrue="1">
      <formula>IF(B52="",TRUE)</formula>
    </cfRule>
    <cfRule type="expression" dxfId="42314" priority="42942" stopIfTrue="1">
      <formula>IF(AND(COUNTIF(MetalSmelter,B52&amp;C52)=0,LEN(C52)&gt;0), TRUE, FALSE)</formula>
    </cfRule>
  </conditionalFormatting>
  <conditionalFormatting sqref="G52">
    <cfRule type="expression" dxfId="42313" priority="42943" stopIfTrue="1">
      <formula>IF(FIND("Enter smelter details",G52),TRUE)</formula>
    </cfRule>
  </conditionalFormatting>
  <conditionalFormatting sqref="F52">
    <cfRule type="expression" dxfId="42312" priority="42940" stopIfTrue="1">
      <formula>IF(AND(LEN($A52)&gt;0,$A52&lt;&gt;$F52),TRUE,FALSE)</formula>
    </cfRule>
  </conditionalFormatting>
  <conditionalFormatting sqref="C52">
    <cfRule type="expression" dxfId="42311" priority="42939" stopIfTrue="1">
      <formula>IF(AND(B52&lt;&gt;"",C52=""),TRUE)</formula>
    </cfRule>
  </conditionalFormatting>
  <conditionalFormatting sqref="B49:B54">
    <cfRule type="expression" dxfId="42310" priority="42936" stopIfTrue="1">
      <formula>IF(B49="",TRUE)</formula>
    </cfRule>
    <cfRule type="expression" dxfId="42309" priority="42937" stopIfTrue="1">
      <formula>IF(AND(COUNTIF(MetalSmelter,B49&amp;C49)=0,LEN(C49)&gt;0), TRUE, FALSE)</formula>
    </cfRule>
  </conditionalFormatting>
  <conditionalFormatting sqref="G49:G54">
    <cfRule type="expression" dxfId="42308" priority="42938" stopIfTrue="1">
      <formula>IF(FIND("Enter smelter details",G49),TRUE)</formula>
    </cfRule>
  </conditionalFormatting>
  <conditionalFormatting sqref="F49:F54">
    <cfRule type="expression" dxfId="42307" priority="42935" stopIfTrue="1">
      <formula>IF(AND(LEN($A49)&gt;0,$A49&lt;&gt;$F49),TRUE,FALSE)</formula>
    </cfRule>
  </conditionalFormatting>
  <conditionalFormatting sqref="C49:C54">
    <cfRule type="expression" dxfId="42306" priority="42934" stopIfTrue="1">
      <formula>IF(AND(B49&lt;&gt;"",C49=""),TRUE)</formula>
    </cfRule>
  </conditionalFormatting>
  <conditionalFormatting sqref="B51">
    <cfRule type="expression" dxfId="42305" priority="42926" stopIfTrue="1">
      <formula>IF(B51="",TRUE)</formula>
    </cfRule>
    <cfRule type="expression" dxfId="42304" priority="42927" stopIfTrue="1">
      <formula>IF(AND(COUNTIF(MetalSmelter,B51&amp;C51)=0,LEN(C51)&gt;0), TRUE, FALSE)</formula>
    </cfRule>
  </conditionalFormatting>
  <conditionalFormatting sqref="G51">
    <cfRule type="expression" dxfId="42303" priority="42928" stopIfTrue="1">
      <formula>IF(FIND("Enter smelter details",G51),TRUE)</formula>
    </cfRule>
  </conditionalFormatting>
  <conditionalFormatting sqref="F51">
    <cfRule type="expression" dxfId="42302" priority="42925" stopIfTrue="1">
      <formula>IF(AND(LEN($A51)&gt;0,$A51&lt;&gt;$F51),TRUE,FALSE)</formula>
    </cfRule>
  </conditionalFormatting>
  <conditionalFormatting sqref="C51">
    <cfRule type="expression" dxfId="42301" priority="42924" stopIfTrue="1">
      <formula>IF(AND(B51&lt;&gt;"",C51=""),TRUE)</formula>
    </cfRule>
  </conditionalFormatting>
  <conditionalFormatting sqref="B53">
    <cfRule type="expression" dxfId="42300" priority="42931" stopIfTrue="1">
      <formula>IF(B53="",TRUE)</formula>
    </cfRule>
    <cfRule type="expression" dxfId="42299" priority="42932" stopIfTrue="1">
      <formula>IF(AND(COUNTIF(MetalSmelter,B53&amp;C53)=0,LEN(C53)&gt;0), TRUE, FALSE)</formula>
    </cfRule>
  </conditionalFormatting>
  <conditionalFormatting sqref="G53">
    <cfRule type="expression" dxfId="42298" priority="42933" stopIfTrue="1">
      <formula>IF(FIND("Enter smelter details",G53),TRUE)</formula>
    </cfRule>
  </conditionalFormatting>
  <conditionalFormatting sqref="F53">
    <cfRule type="expression" dxfId="42297" priority="42930" stopIfTrue="1">
      <formula>IF(AND(LEN($A53)&gt;0,$A53&lt;&gt;$F53),TRUE,FALSE)</formula>
    </cfRule>
  </conditionalFormatting>
  <conditionalFormatting sqref="C53">
    <cfRule type="expression" dxfId="42296" priority="42929" stopIfTrue="1">
      <formula>IF(AND(B53&lt;&gt;"",C53=""),TRUE)</formula>
    </cfRule>
  </conditionalFormatting>
  <conditionalFormatting sqref="B47:B57">
    <cfRule type="expression" dxfId="42295" priority="42920" stopIfTrue="1">
      <formula>IF(B47="",TRUE)</formula>
    </cfRule>
    <cfRule type="expression" dxfId="42294" priority="42921" stopIfTrue="1">
      <formula>IF(AND(COUNTIF(MetalSmelter,B47&amp;C47)=0,LEN(C47)&gt;0), TRUE, FALSE)</formula>
    </cfRule>
  </conditionalFormatting>
  <conditionalFormatting sqref="G50:G57">
    <cfRule type="expression" dxfId="42293" priority="42922" stopIfTrue="1">
      <formula>IF(FIND("Enter smelter details",G50),TRUE)</formula>
    </cfRule>
  </conditionalFormatting>
  <conditionalFormatting sqref="F47:F57">
    <cfRule type="expression" dxfId="42292" priority="42919" stopIfTrue="1">
      <formula>IF(AND(LEN($A47)&gt;0,$A47&lt;&gt;$F47),TRUE,FALSE)</formula>
    </cfRule>
  </conditionalFormatting>
  <conditionalFormatting sqref="C47:C57">
    <cfRule type="expression" dxfId="42291" priority="42918" stopIfTrue="1">
      <formula>IF(AND(B47&lt;&gt;"",C47=""),TRUE)</formula>
    </cfRule>
  </conditionalFormatting>
  <conditionalFormatting sqref="B44:B53">
    <cfRule type="expression" dxfId="42290" priority="42915" stopIfTrue="1">
      <formula>IF(B44="",TRUE)</formula>
    </cfRule>
    <cfRule type="expression" dxfId="42289" priority="42916" stopIfTrue="1">
      <formula>IF(AND(COUNTIF(MetalSmelter,B44&amp;C44)=0,LEN(C44)&gt;0), TRUE, FALSE)</formula>
    </cfRule>
  </conditionalFormatting>
  <conditionalFormatting sqref="G44:G53">
    <cfRule type="expression" dxfId="42288" priority="42917" stopIfTrue="1">
      <formula>IF(FIND("Enter smelter details",G44),TRUE)</formula>
    </cfRule>
  </conditionalFormatting>
  <conditionalFormatting sqref="F44:F53">
    <cfRule type="expression" dxfId="42287" priority="42914" stopIfTrue="1">
      <formula>IF(AND(LEN($A44)&gt;0,$A44&lt;&gt;$F44),TRUE,FALSE)</formula>
    </cfRule>
  </conditionalFormatting>
  <conditionalFormatting sqref="C44:C53">
    <cfRule type="expression" dxfId="42286" priority="42913" stopIfTrue="1">
      <formula>IF(AND(B44&lt;&gt;"",C44=""),TRUE)</formula>
    </cfRule>
  </conditionalFormatting>
  <conditionalFormatting sqref="B46">
    <cfRule type="expression" dxfId="42285" priority="42910" stopIfTrue="1">
      <formula>IF(B46="",TRUE)</formula>
    </cfRule>
    <cfRule type="expression" dxfId="42284" priority="42911" stopIfTrue="1">
      <formula>IF(AND(COUNTIF(MetalSmelter,B46&amp;C46)=0,LEN(C46)&gt;0), TRUE, FALSE)</formula>
    </cfRule>
  </conditionalFormatting>
  <conditionalFormatting sqref="G46">
    <cfRule type="expression" dxfId="42283" priority="42912" stopIfTrue="1">
      <formula>IF(FIND("Enter smelter details",G46),TRUE)</formula>
    </cfRule>
  </conditionalFormatting>
  <conditionalFormatting sqref="F46">
    <cfRule type="expression" dxfId="42282" priority="42909" stopIfTrue="1">
      <formula>IF(AND(LEN($A46)&gt;0,$A46&lt;&gt;$F46),TRUE,FALSE)</formula>
    </cfRule>
  </conditionalFormatting>
  <conditionalFormatting sqref="C46">
    <cfRule type="expression" dxfId="42281" priority="42908" stopIfTrue="1">
      <formula>IF(AND(B46&lt;&gt;"",C46=""),TRUE)</formula>
    </cfRule>
  </conditionalFormatting>
  <conditionalFormatting sqref="B44:B48">
    <cfRule type="expression" dxfId="42280" priority="42905" stopIfTrue="1">
      <formula>IF(B44="",TRUE)</formula>
    </cfRule>
    <cfRule type="expression" dxfId="42279" priority="42906" stopIfTrue="1">
      <formula>IF(AND(COUNTIF(MetalSmelter,B44&amp;C44)=0,LEN(C44)&gt;0), TRUE, FALSE)</formula>
    </cfRule>
  </conditionalFormatting>
  <conditionalFormatting sqref="G44:G48">
    <cfRule type="expression" dxfId="42278" priority="42907" stopIfTrue="1">
      <formula>IF(FIND("Enter smelter details",G44),TRUE)</formula>
    </cfRule>
  </conditionalFormatting>
  <conditionalFormatting sqref="F44:F48">
    <cfRule type="expression" dxfId="42277" priority="42904" stopIfTrue="1">
      <formula>IF(AND(LEN($A44)&gt;0,$A44&lt;&gt;$F44),TRUE,FALSE)</formula>
    </cfRule>
  </conditionalFormatting>
  <conditionalFormatting sqref="C44:C48">
    <cfRule type="expression" dxfId="42276" priority="42903" stopIfTrue="1">
      <formula>IF(AND(B44&lt;&gt;"",C44=""),TRUE)</formula>
    </cfRule>
  </conditionalFormatting>
  <conditionalFormatting sqref="B53">
    <cfRule type="expression" dxfId="42275" priority="42900" stopIfTrue="1">
      <formula>IF(B53="",TRUE)</formula>
    </cfRule>
    <cfRule type="expression" dxfId="42274" priority="42901" stopIfTrue="1">
      <formula>IF(AND(COUNTIF(MetalSmelter,B53&amp;C53)=0,LEN(C53)&gt;0), TRUE, FALSE)</formula>
    </cfRule>
  </conditionalFormatting>
  <conditionalFormatting sqref="G53">
    <cfRule type="expression" dxfId="42273" priority="42902" stopIfTrue="1">
      <formula>IF(FIND("Enter smelter details",G53),TRUE)</formula>
    </cfRule>
  </conditionalFormatting>
  <conditionalFormatting sqref="F53">
    <cfRule type="expression" dxfId="42272" priority="42899" stopIfTrue="1">
      <formula>IF(AND(LEN($A53)&gt;0,$A53&lt;&gt;$F53),TRUE,FALSE)</formula>
    </cfRule>
  </conditionalFormatting>
  <conditionalFormatting sqref="C53">
    <cfRule type="expression" dxfId="42271" priority="42898" stopIfTrue="1">
      <formula>IF(AND(B53&lt;&gt;"",C53=""),TRUE)</formula>
    </cfRule>
  </conditionalFormatting>
  <conditionalFormatting sqref="G51">
    <cfRule type="expression" dxfId="42270" priority="42897" stopIfTrue="1">
      <formula>IF(FIND("Enter smelter details",G51),TRUE)</formula>
    </cfRule>
  </conditionalFormatting>
  <conditionalFormatting sqref="B52">
    <cfRule type="expression" dxfId="42269" priority="42894" stopIfTrue="1">
      <formula>IF(B52="",TRUE)</formula>
    </cfRule>
    <cfRule type="expression" dxfId="42268" priority="42895" stopIfTrue="1">
      <formula>IF(AND(COUNTIF(MetalSmelter,B52&amp;C52)=0,LEN(C52)&gt;0), TRUE, FALSE)</formula>
    </cfRule>
  </conditionalFormatting>
  <conditionalFormatting sqref="G52">
    <cfRule type="expression" dxfId="42267" priority="42896" stopIfTrue="1">
      <formula>IF(FIND("Enter smelter details",G52),TRUE)</formula>
    </cfRule>
  </conditionalFormatting>
  <conditionalFormatting sqref="F52">
    <cfRule type="expression" dxfId="42266" priority="42893" stopIfTrue="1">
      <formula>IF(AND(LEN($A52)&gt;0,$A52&lt;&gt;$F52),TRUE,FALSE)</formula>
    </cfRule>
  </conditionalFormatting>
  <conditionalFormatting sqref="C52">
    <cfRule type="expression" dxfId="42265" priority="42892" stopIfTrue="1">
      <formula>IF(AND(B52&lt;&gt;"",C52=""),TRUE)</formula>
    </cfRule>
  </conditionalFormatting>
  <conditionalFormatting sqref="B45">
    <cfRule type="expression" dxfId="42264" priority="42884" stopIfTrue="1">
      <formula>IF(B45="",TRUE)</formula>
    </cfRule>
    <cfRule type="expression" dxfId="42263" priority="42885" stopIfTrue="1">
      <formula>IF(AND(COUNTIF(MetalSmelter,B45&amp;C45)=0,LEN(C45)&gt;0), TRUE, FALSE)</formula>
    </cfRule>
  </conditionalFormatting>
  <conditionalFormatting sqref="G45">
    <cfRule type="expression" dxfId="42262" priority="42886" stopIfTrue="1">
      <formula>IF(FIND("Enter smelter details",G45),TRUE)</formula>
    </cfRule>
  </conditionalFormatting>
  <conditionalFormatting sqref="F45">
    <cfRule type="expression" dxfId="42261" priority="42883" stopIfTrue="1">
      <formula>IF(AND(LEN($A45)&gt;0,$A45&lt;&gt;$F45),TRUE,FALSE)</formula>
    </cfRule>
  </conditionalFormatting>
  <conditionalFormatting sqref="C45">
    <cfRule type="expression" dxfId="42260" priority="42882" stopIfTrue="1">
      <formula>IF(AND(B45&lt;&gt;"",C45=""),TRUE)</formula>
    </cfRule>
  </conditionalFormatting>
  <conditionalFormatting sqref="B47">
    <cfRule type="expression" dxfId="42259" priority="42889" stopIfTrue="1">
      <formula>IF(B47="",TRUE)</formula>
    </cfRule>
    <cfRule type="expression" dxfId="42258" priority="42890" stopIfTrue="1">
      <formula>IF(AND(COUNTIF(MetalSmelter,B47&amp;C47)=0,LEN(C47)&gt;0), TRUE, FALSE)</formula>
    </cfRule>
  </conditionalFormatting>
  <conditionalFormatting sqref="G47">
    <cfRule type="expression" dxfId="42257" priority="42891" stopIfTrue="1">
      <formula>IF(FIND("Enter smelter details",G47),TRUE)</formula>
    </cfRule>
  </conditionalFormatting>
  <conditionalFormatting sqref="F47">
    <cfRule type="expression" dxfId="42256" priority="42888" stopIfTrue="1">
      <formula>IF(AND(LEN($A47)&gt;0,$A47&lt;&gt;$F47),TRUE,FALSE)</formula>
    </cfRule>
  </conditionalFormatting>
  <conditionalFormatting sqref="C47">
    <cfRule type="expression" dxfId="42255" priority="42887" stopIfTrue="1">
      <formula>IF(AND(B47&lt;&gt;"",C47=""),TRUE)</formula>
    </cfRule>
  </conditionalFormatting>
  <conditionalFormatting sqref="G52">
    <cfRule type="expression" dxfId="42254" priority="42881" stopIfTrue="1">
      <formula>IF(FIND("Enter smelter details",G52),TRUE)</formula>
    </cfRule>
  </conditionalFormatting>
  <conditionalFormatting sqref="B53">
    <cfRule type="expression" dxfId="42253" priority="42878" stopIfTrue="1">
      <formula>IF(B53="",TRUE)</formula>
    </cfRule>
    <cfRule type="expression" dxfId="42252" priority="42879" stopIfTrue="1">
      <formula>IF(AND(COUNTIF(MetalSmelter,B53&amp;C53)=0,LEN(C53)&gt;0), TRUE, FALSE)</formula>
    </cfRule>
  </conditionalFormatting>
  <conditionalFormatting sqref="G53">
    <cfRule type="expression" dxfId="42251" priority="42880" stopIfTrue="1">
      <formula>IF(FIND("Enter smelter details",G53),TRUE)</formula>
    </cfRule>
  </conditionalFormatting>
  <conditionalFormatting sqref="F53">
    <cfRule type="expression" dxfId="42250" priority="42877" stopIfTrue="1">
      <formula>IF(AND(LEN($A53)&gt;0,$A53&lt;&gt;$F53),TRUE,FALSE)</formula>
    </cfRule>
  </conditionalFormatting>
  <conditionalFormatting sqref="C53">
    <cfRule type="expression" dxfId="42249" priority="42876" stopIfTrue="1">
      <formula>IF(AND(B53&lt;&gt;"",C53=""),TRUE)</formula>
    </cfRule>
  </conditionalFormatting>
  <conditionalFormatting sqref="D32:D38">
    <cfRule type="expression" dxfId="42248" priority="42821" stopIfTrue="1">
      <formula>IF(AND(LEN($C32) &gt;0, ($C32 &lt;&gt; "Smelter Not Listed")),1,0)</formula>
    </cfRule>
    <cfRule type="expression" dxfId="42247" priority="42824" stopIfTrue="1">
      <formula>IF(AND(D32="",$C32=$X$4),TRUE)</formula>
    </cfRule>
    <cfRule type="expression" dxfId="42246" priority="42825" stopIfTrue="1">
      <formula>IF(FIND("!",D32),TRUE)</formula>
    </cfRule>
  </conditionalFormatting>
  <conditionalFormatting sqref="E32:E38">
    <cfRule type="expression" dxfId="42245" priority="42822" stopIfTrue="1">
      <formula>IF(AND(E32="",$C32=$X$4),TRUE)</formula>
    </cfRule>
    <cfRule type="expression" dxfId="42244" priority="42823" stopIfTrue="1">
      <formula>IF(FIND("!",E32),TRUE)</formula>
    </cfRule>
  </conditionalFormatting>
  <conditionalFormatting sqref="B32:B37">
    <cfRule type="expression" dxfId="42243" priority="42818" stopIfTrue="1">
      <formula>IF(B32="",TRUE)</formula>
    </cfRule>
    <cfRule type="expression" dxfId="42242" priority="42819" stopIfTrue="1">
      <formula>IF(AND(COUNTIF(MetalSmelter,B32&amp;C32)=0,LEN(C32)&gt;0), TRUE, FALSE)</formula>
    </cfRule>
  </conditionalFormatting>
  <conditionalFormatting sqref="G32:G37">
    <cfRule type="expression" dxfId="42241" priority="42820" stopIfTrue="1">
      <formula>IF(FIND("Enter smelter details",G32),TRUE)</formula>
    </cfRule>
  </conditionalFormatting>
  <conditionalFormatting sqref="F32:F37">
    <cfRule type="expression" dxfId="42240" priority="42817" stopIfTrue="1">
      <formula>IF(AND(LEN($A32)&gt;0,$A32&lt;&gt;$F32),TRUE,FALSE)</formula>
    </cfRule>
  </conditionalFormatting>
  <conditionalFormatting sqref="C32:C37">
    <cfRule type="expression" dxfId="42239" priority="42816" stopIfTrue="1">
      <formula>IF(AND(B32&lt;&gt;"",C32=""),TRUE)</formula>
    </cfRule>
  </conditionalFormatting>
  <conditionalFormatting sqref="B37">
    <cfRule type="expression" dxfId="42238" priority="42813" stopIfTrue="1">
      <formula>IF(B37="",TRUE)</formula>
    </cfRule>
    <cfRule type="expression" dxfId="42237" priority="42814" stopIfTrue="1">
      <formula>IF(AND(COUNTIF(MetalSmelter,B37&amp;C37)=0,LEN(C37)&gt;0), TRUE, FALSE)</formula>
    </cfRule>
  </conditionalFormatting>
  <conditionalFormatting sqref="G37">
    <cfRule type="expression" dxfId="42236" priority="42815" stopIfTrue="1">
      <formula>IF(FIND("Enter smelter details",G37),TRUE)</formula>
    </cfRule>
  </conditionalFormatting>
  <conditionalFormatting sqref="F37">
    <cfRule type="expression" dxfId="42235" priority="42812" stopIfTrue="1">
      <formula>IF(AND(LEN($A37)&gt;0,$A37&lt;&gt;$F37),TRUE,FALSE)</formula>
    </cfRule>
  </conditionalFormatting>
  <conditionalFormatting sqref="C37">
    <cfRule type="expression" dxfId="42234" priority="42811" stopIfTrue="1">
      <formula>IF(AND(B37&lt;&gt;"",C37=""),TRUE)</formula>
    </cfRule>
  </conditionalFormatting>
  <conditionalFormatting sqref="B37">
    <cfRule type="expression" dxfId="42233" priority="42808" stopIfTrue="1">
      <formula>IF(B37="",TRUE)</formula>
    </cfRule>
    <cfRule type="expression" dxfId="42232" priority="42809" stopIfTrue="1">
      <formula>IF(AND(COUNTIF(MetalSmelter,B37&amp;C37)=0,LEN(C37)&gt;0), TRUE, FALSE)</formula>
    </cfRule>
  </conditionalFormatting>
  <conditionalFormatting sqref="G37">
    <cfRule type="expression" dxfId="42231" priority="42810" stopIfTrue="1">
      <formula>IF(FIND("Enter smelter details",G37),TRUE)</formula>
    </cfRule>
  </conditionalFormatting>
  <conditionalFormatting sqref="F37">
    <cfRule type="expression" dxfId="42230" priority="42807" stopIfTrue="1">
      <formula>IF(AND(LEN($A37)&gt;0,$A37&lt;&gt;$F37),TRUE,FALSE)</formula>
    </cfRule>
  </conditionalFormatting>
  <conditionalFormatting sqref="C37">
    <cfRule type="expression" dxfId="42229" priority="42806" stopIfTrue="1">
      <formula>IF(AND(B37&lt;&gt;"",C37=""),TRUE)</formula>
    </cfRule>
  </conditionalFormatting>
  <conditionalFormatting sqref="B37">
    <cfRule type="expression" dxfId="42228" priority="42804" stopIfTrue="1">
      <formula>IF(B37="",TRUE)</formula>
    </cfRule>
    <cfRule type="expression" dxfId="42227" priority="42805" stopIfTrue="1">
      <formula>IF(AND(COUNTIF(MetalSmelter,B37&amp;C37)=0,LEN(C37)&gt;0), TRUE, FALSE)</formula>
    </cfRule>
  </conditionalFormatting>
  <conditionalFormatting sqref="F37">
    <cfRule type="expression" dxfId="42226" priority="42803" stopIfTrue="1">
      <formula>IF(AND(LEN($A37)&gt;0,$A37&lt;&gt;$F37),TRUE,FALSE)</formula>
    </cfRule>
  </conditionalFormatting>
  <conditionalFormatting sqref="C37">
    <cfRule type="expression" dxfId="42225" priority="42802" stopIfTrue="1">
      <formula>IF(AND(B37&lt;&gt;"",C37=""),TRUE)</formula>
    </cfRule>
  </conditionalFormatting>
  <conditionalFormatting sqref="B32:B38">
    <cfRule type="expression" dxfId="42224" priority="42799" stopIfTrue="1">
      <formula>IF(B32="",TRUE)</formula>
    </cfRule>
    <cfRule type="expression" dxfId="42223" priority="42800" stopIfTrue="1">
      <formula>IF(AND(COUNTIF(MetalSmelter,B32&amp;C32)=0,LEN(C32)&gt;0), TRUE, FALSE)</formula>
    </cfRule>
  </conditionalFormatting>
  <conditionalFormatting sqref="G32:G38">
    <cfRule type="expression" dxfId="42222" priority="42801" stopIfTrue="1">
      <formula>IF(FIND("Enter smelter details",G32),TRUE)</formula>
    </cfRule>
  </conditionalFormatting>
  <conditionalFormatting sqref="F32:F38">
    <cfRule type="expression" dxfId="42221" priority="42798" stopIfTrue="1">
      <formula>IF(AND(LEN($A32)&gt;0,$A32&lt;&gt;$F32),TRUE,FALSE)</formula>
    </cfRule>
  </conditionalFormatting>
  <conditionalFormatting sqref="C32:C38">
    <cfRule type="expression" dxfId="42220" priority="42797" stopIfTrue="1">
      <formula>IF(AND(B32&lt;&gt;"",C32=""),TRUE)</formula>
    </cfRule>
  </conditionalFormatting>
  <conditionalFormatting sqref="G37">
    <cfRule type="expression" dxfId="42219" priority="42786" stopIfTrue="1">
      <formula>IF(FIND("Enter smelter details",G37),TRUE)</formula>
    </cfRule>
  </conditionalFormatting>
  <conditionalFormatting sqref="B33">
    <cfRule type="expression" dxfId="42218" priority="42783" stopIfTrue="1">
      <formula>IF(B33="",TRUE)</formula>
    </cfRule>
    <cfRule type="expression" dxfId="42217" priority="42784" stopIfTrue="1">
      <formula>IF(AND(COUNTIF(MetalSmelter,B33&amp;C33)=0,LEN(C33)&gt;0), TRUE, FALSE)</formula>
    </cfRule>
  </conditionalFormatting>
  <conditionalFormatting sqref="G33">
    <cfRule type="expression" dxfId="42216" priority="42785" stopIfTrue="1">
      <formula>IF(FIND("Enter smelter details",G33),TRUE)</formula>
    </cfRule>
  </conditionalFormatting>
  <conditionalFormatting sqref="F33">
    <cfRule type="expression" dxfId="42215" priority="42782" stopIfTrue="1">
      <formula>IF(AND(LEN($A33)&gt;0,$A33&lt;&gt;$F33),TRUE,FALSE)</formula>
    </cfRule>
  </conditionalFormatting>
  <conditionalFormatting sqref="C33">
    <cfRule type="expression" dxfId="42214" priority="42781" stopIfTrue="1">
      <formula>IF(AND(B33&lt;&gt;"",C33=""),TRUE)</formula>
    </cfRule>
  </conditionalFormatting>
  <conditionalFormatting sqref="B38:B39 B41:B46">
    <cfRule type="expression" dxfId="42213" priority="42774" stopIfTrue="1">
      <formula>IF(B38="",TRUE)</formula>
    </cfRule>
    <cfRule type="expression" dxfId="42212" priority="42777" stopIfTrue="1">
      <formula>IF(AND(COUNTIF(MetalSmelter,B38&amp;C38)=0,LEN(C38)&gt;0),TRUE,FALSE)</formula>
    </cfRule>
  </conditionalFormatting>
  <conditionalFormatting sqref="D38:D39 D41:D46">
    <cfRule type="expression" dxfId="42211" priority="42771" stopIfTrue="1">
      <formula>IF(AND(LEN($C38)&gt;0,($C38&lt;&gt;"Smelter Not Listed")),1,0)</formula>
    </cfRule>
    <cfRule type="expression" dxfId="42210" priority="42778" stopIfTrue="1">
      <formula>IF(AND(D38="",$C38=$X$4),TRUE)</formula>
    </cfRule>
    <cfRule type="expression" dxfId="42209" priority="42779" stopIfTrue="1">
      <formula>IF(FIND("!",D38),TRUE)</formula>
    </cfRule>
  </conditionalFormatting>
  <conditionalFormatting sqref="G38:G39 G41:G46">
    <cfRule type="expression" dxfId="42208" priority="42780" stopIfTrue="1">
      <formula>IF(FIND("Enter smelter details",G38),TRUE)</formula>
    </cfRule>
  </conditionalFormatting>
  <conditionalFormatting sqref="E38:E39 E41:E46">
    <cfRule type="expression" dxfId="42207" priority="42775" stopIfTrue="1">
      <formula>IF(AND(E38="",$C38=$X$4),TRUE)</formula>
    </cfRule>
    <cfRule type="expression" dxfId="42206" priority="42776" stopIfTrue="1">
      <formula>IF(FIND("!",E38),TRUE)</formula>
    </cfRule>
  </conditionalFormatting>
  <conditionalFormatting sqref="F38:F39 F41:F46">
    <cfRule type="expression" dxfId="42205" priority="42773" stopIfTrue="1">
      <formula>IF(AND(LEN($A38)&gt;0,$A38&lt;&gt;$F38),TRUE,FALSE)</formula>
    </cfRule>
  </conditionalFormatting>
  <conditionalFormatting sqref="C38:C39 C41:C46">
    <cfRule type="expression" dxfId="42204" priority="42772" stopIfTrue="1">
      <formula>IF(AND(B38&lt;&gt;"",C38=""),TRUE)</formula>
    </cfRule>
  </conditionalFormatting>
  <conditionalFormatting sqref="D35:D39 D41:D43">
    <cfRule type="expression" dxfId="42203" priority="42766" stopIfTrue="1">
      <formula>IF(AND(LEN($C35) &gt;0, ($C35 &lt;&gt; "Smelter Not Listed")),1,0)</formula>
    </cfRule>
    <cfRule type="expression" dxfId="42202" priority="42769" stopIfTrue="1">
      <formula>IF(AND(D35="",$C35=$X$4),TRUE)</formula>
    </cfRule>
    <cfRule type="expression" dxfId="42201" priority="42770" stopIfTrue="1">
      <formula>IF(FIND("!",D35),TRUE)</formula>
    </cfRule>
  </conditionalFormatting>
  <conditionalFormatting sqref="E35:E39 E41:E43">
    <cfRule type="expression" dxfId="42200" priority="42767" stopIfTrue="1">
      <formula>IF(AND(E35="",$C35=$X$4),TRUE)</formula>
    </cfRule>
    <cfRule type="expression" dxfId="42199" priority="42768" stopIfTrue="1">
      <formula>IF(FIND("!",E35),TRUE)</formula>
    </cfRule>
  </conditionalFormatting>
  <conditionalFormatting sqref="B35:B39 B41:B43">
    <cfRule type="expression" dxfId="42198" priority="42763" stopIfTrue="1">
      <formula>IF(B35="",TRUE)</formula>
    </cfRule>
    <cfRule type="expression" dxfId="42197" priority="42764" stopIfTrue="1">
      <formula>IF(AND(COUNTIF(MetalSmelter,B35&amp;C35)=0,LEN(C35)&gt;0), TRUE, FALSE)</formula>
    </cfRule>
  </conditionalFormatting>
  <conditionalFormatting sqref="G35:G39 G41:G43">
    <cfRule type="expression" dxfId="42196" priority="42765" stopIfTrue="1">
      <formula>IF(FIND("Enter smelter details",G35),TRUE)</formula>
    </cfRule>
  </conditionalFormatting>
  <conditionalFormatting sqref="F35:F39 F41:F43">
    <cfRule type="expression" dxfId="42195" priority="42762" stopIfTrue="1">
      <formula>IF(AND(LEN($A35)&gt;0,$A35&lt;&gt;$F35),TRUE,FALSE)</formula>
    </cfRule>
  </conditionalFormatting>
  <conditionalFormatting sqref="C35:C39 C41:C43">
    <cfRule type="expression" dxfId="42194" priority="42761" stopIfTrue="1">
      <formula>IF(AND(B35&lt;&gt;"",C35=""),TRUE)</formula>
    </cfRule>
  </conditionalFormatting>
  <conditionalFormatting sqref="B38">
    <cfRule type="expression" dxfId="42193" priority="42758" stopIfTrue="1">
      <formula>IF(B38="",TRUE)</formula>
    </cfRule>
    <cfRule type="expression" dxfId="42192" priority="42759" stopIfTrue="1">
      <formula>IF(AND(COUNTIF(MetalSmelter,B38&amp;C38)=0,LEN(C38)&gt;0), TRUE, FALSE)</formula>
    </cfRule>
  </conditionalFormatting>
  <conditionalFormatting sqref="G38">
    <cfRule type="expression" dxfId="42191" priority="42760" stopIfTrue="1">
      <formula>IF(FIND("Enter smelter details",G38),TRUE)</formula>
    </cfRule>
  </conditionalFormatting>
  <conditionalFormatting sqref="F38">
    <cfRule type="expression" dxfId="42190" priority="42757" stopIfTrue="1">
      <formula>IF(AND(LEN($A38)&gt;0,$A38&lt;&gt;$F38),TRUE,FALSE)</formula>
    </cfRule>
  </conditionalFormatting>
  <conditionalFormatting sqref="C38">
    <cfRule type="expression" dxfId="42189" priority="42756" stopIfTrue="1">
      <formula>IF(AND(B38&lt;&gt;"",C38=""),TRUE)</formula>
    </cfRule>
  </conditionalFormatting>
  <conditionalFormatting sqref="B36:B39 B41:B43">
    <cfRule type="expression" dxfId="42188" priority="42753" stopIfTrue="1">
      <formula>IF(B36="",TRUE)</formula>
    </cfRule>
    <cfRule type="expression" dxfId="42187" priority="42754" stopIfTrue="1">
      <formula>IF(AND(COUNTIF(MetalSmelter,B36&amp;C36)=0,LEN(C36)&gt;0), TRUE, FALSE)</formula>
    </cfRule>
  </conditionalFormatting>
  <conditionalFormatting sqref="G36:G39 G41:G43">
    <cfRule type="expression" dxfId="42186" priority="42755" stopIfTrue="1">
      <formula>IF(FIND("Enter smelter details",G36),TRUE)</formula>
    </cfRule>
  </conditionalFormatting>
  <conditionalFormatting sqref="F36:F39 F41:F43">
    <cfRule type="expression" dxfId="42185" priority="42752" stopIfTrue="1">
      <formula>IF(AND(LEN($A36)&gt;0,$A36&lt;&gt;$F36),TRUE,FALSE)</formula>
    </cfRule>
  </conditionalFormatting>
  <conditionalFormatting sqref="C36:C39 C41:C43">
    <cfRule type="expression" dxfId="42184" priority="42751" stopIfTrue="1">
      <formula>IF(AND(B36&lt;&gt;"",C36=""),TRUE)</formula>
    </cfRule>
  </conditionalFormatting>
  <conditionalFormatting sqref="B38">
    <cfRule type="expression" dxfId="42183" priority="42748" stopIfTrue="1">
      <formula>IF(B38="",TRUE)</formula>
    </cfRule>
    <cfRule type="expression" dxfId="42182" priority="42749" stopIfTrue="1">
      <formula>IF(AND(COUNTIF(MetalSmelter,B38&amp;C38)=0,LEN(C38)&gt;0), TRUE, FALSE)</formula>
    </cfRule>
  </conditionalFormatting>
  <conditionalFormatting sqref="G38">
    <cfRule type="expression" dxfId="42181" priority="42750" stopIfTrue="1">
      <formula>IF(FIND("Enter smelter details",G38),TRUE)</formula>
    </cfRule>
  </conditionalFormatting>
  <conditionalFormatting sqref="F38">
    <cfRule type="expression" dxfId="42180" priority="42747" stopIfTrue="1">
      <formula>IF(AND(LEN($A38)&gt;0,$A38&lt;&gt;$F38),TRUE,FALSE)</formula>
    </cfRule>
  </conditionalFormatting>
  <conditionalFormatting sqref="C38">
    <cfRule type="expression" dxfId="42179" priority="42746" stopIfTrue="1">
      <formula>IF(AND(B38&lt;&gt;"",C38=""),TRUE)</formula>
    </cfRule>
  </conditionalFormatting>
  <conditionalFormatting sqref="B38">
    <cfRule type="expression" dxfId="42178" priority="42743" stopIfTrue="1">
      <formula>IF(B38="",TRUE)</formula>
    </cfRule>
    <cfRule type="expression" dxfId="42177" priority="42744" stopIfTrue="1">
      <formula>IF(AND(COUNTIF(MetalSmelter,B38&amp;C38)=0,LEN(C38)&gt;0), TRUE, FALSE)</formula>
    </cfRule>
  </conditionalFormatting>
  <conditionalFormatting sqref="G38">
    <cfRule type="expression" dxfId="42176" priority="42745" stopIfTrue="1">
      <formula>IF(FIND("Enter smelter details",G38),TRUE)</formula>
    </cfRule>
  </conditionalFormatting>
  <conditionalFormatting sqref="F38">
    <cfRule type="expression" dxfId="42175" priority="42742" stopIfTrue="1">
      <formula>IF(AND(LEN($A38)&gt;0,$A38&lt;&gt;$F38),TRUE,FALSE)</formula>
    </cfRule>
  </conditionalFormatting>
  <conditionalFormatting sqref="C38">
    <cfRule type="expression" dxfId="42174" priority="42741" stopIfTrue="1">
      <formula>IF(AND(B38&lt;&gt;"",C38=""),TRUE)</formula>
    </cfRule>
  </conditionalFormatting>
  <conditionalFormatting sqref="B15">
    <cfRule type="expression" dxfId="42173" priority="42719" stopIfTrue="1">
      <formula>IF(B15="",TRUE)</formula>
    </cfRule>
    <cfRule type="expression" dxfId="42172" priority="42722" stopIfTrue="1">
      <formula>IF(AND(COUNTIF(MetalSmelter,B15&amp;C15)=0,LEN(C15)&gt;0), TRUE, FALSE)</formula>
    </cfRule>
  </conditionalFormatting>
  <conditionalFormatting sqref="D15">
    <cfRule type="expression" dxfId="42171" priority="42716" stopIfTrue="1">
      <formula>IF(AND(LEN($C15) &gt;0, ($C15 &lt;&gt; "Smelter Not Listed")),1,0)</formula>
    </cfRule>
    <cfRule type="expression" dxfId="42170" priority="42723" stopIfTrue="1">
      <formula>IF(AND(D15="",$C15=$X$4),TRUE)</formula>
    </cfRule>
    <cfRule type="expression" dxfId="42169" priority="42724" stopIfTrue="1">
      <formula>IF(FIND("!",D15),TRUE)</formula>
    </cfRule>
  </conditionalFormatting>
  <conditionalFormatting sqref="G15">
    <cfRule type="expression" dxfId="42168" priority="42725" stopIfTrue="1">
      <formula>IF(FIND("Enter smelter details",G15),TRUE)</formula>
    </cfRule>
  </conditionalFormatting>
  <conditionalFormatting sqref="E15">
    <cfRule type="expression" dxfId="42167" priority="42720" stopIfTrue="1">
      <formula>IF(AND(E15="",$C15=$X$4),TRUE)</formula>
    </cfRule>
    <cfRule type="expression" dxfId="42166" priority="42721" stopIfTrue="1">
      <formula>IF(FIND("!",E15),TRUE)</formula>
    </cfRule>
  </conditionalFormatting>
  <conditionalFormatting sqref="F15">
    <cfRule type="expression" dxfId="42165" priority="42718" stopIfTrue="1">
      <formula>IF(AND(LEN($A15)&gt;0,$A15&lt;&gt;$F15),TRUE,FALSE)</formula>
    </cfRule>
  </conditionalFormatting>
  <conditionalFormatting sqref="C15">
    <cfRule type="expression" dxfId="42164" priority="42717" stopIfTrue="1">
      <formula>IF(AND(B15&lt;&gt;"",C15=""),TRUE)</formula>
    </cfRule>
  </conditionalFormatting>
  <conditionalFormatting sqref="B36">
    <cfRule type="expression" dxfId="42163" priority="42663" stopIfTrue="1">
      <formula>IF(B36="",TRUE)</formula>
    </cfRule>
    <cfRule type="expression" dxfId="42162" priority="42664" stopIfTrue="1">
      <formula>IF(AND(COUNTIF(MetalSmelter,B36&amp;C36)=0,LEN(C36)&gt;0), TRUE, FALSE)</formula>
    </cfRule>
  </conditionalFormatting>
  <conditionalFormatting sqref="G36">
    <cfRule type="expression" dxfId="42161" priority="42665" stopIfTrue="1">
      <formula>IF(FIND("Enter smelter details",G36),TRUE)</formula>
    </cfRule>
  </conditionalFormatting>
  <conditionalFormatting sqref="F36">
    <cfRule type="expression" dxfId="42160" priority="42662" stopIfTrue="1">
      <formula>IF(AND(LEN($A36)&gt;0,$A36&lt;&gt;$F36),TRUE,FALSE)</formula>
    </cfRule>
  </conditionalFormatting>
  <conditionalFormatting sqref="C36">
    <cfRule type="expression" dxfId="42159" priority="42661" stopIfTrue="1">
      <formula>IF(AND(B36&lt;&gt;"",C36=""),TRUE)</formula>
    </cfRule>
  </conditionalFormatting>
  <conditionalFormatting sqref="B36">
    <cfRule type="expression" dxfId="42158" priority="42658" stopIfTrue="1">
      <formula>IF(B36="",TRUE)</formula>
    </cfRule>
    <cfRule type="expression" dxfId="42157" priority="42659" stopIfTrue="1">
      <formula>IF(AND(COUNTIF(MetalSmelter,B36&amp;C36)=0,LEN(C36)&gt;0), TRUE, FALSE)</formula>
    </cfRule>
  </conditionalFormatting>
  <conditionalFormatting sqref="G36">
    <cfRule type="expression" dxfId="42156" priority="42660" stopIfTrue="1">
      <formula>IF(FIND("Enter smelter details",G36),TRUE)</formula>
    </cfRule>
  </conditionalFormatting>
  <conditionalFormatting sqref="F36">
    <cfRule type="expression" dxfId="42155" priority="42657" stopIfTrue="1">
      <formula>IF(AND(LEN($A36)&gt;0,$A36&lt;&gt;$F36),TRUE,FALSE)</formula>
    </cfRule>
  </conditionalFormatting>
  <conditionalFormatting sqref="C36">
    <cfRule type="expression" dxfId="42154" priority="42656" stopIfTrue="1">
      <formula>IF(AND(B36&lt;&gt;"",C36=""),TRUE)</formula>
    </cfRule>
  </conditionalFormatting>
  <conditionalFormatting sqref="B36">
    <cfRule type="expression" dxfId="42153" priority="42654" stopIfTrue="1">
      <formula>IF(B36="",TRUE)</formula>
    </cfRule>
    <cfRule type="expression" dxfId="42152" priority="42655" stopIfTrue="1">
      <formula>IF(AND(COUNTIF(MetalSmelter,B36&amp;C36)=0,LEN(C36)&gt;0), TRUE, FALSE)</formula>
    </cfRule>
  </conditionalFormatting>
  <conditionalFormatting sqref="F36">
    <cfRule type="expression" dxfId="42151" priority="42653" stopIfTrue="1">
      <formula>IF(AND(LEN($A36)&gt;0,$A36&lt;&gt;$F36),TRUE,FALSE)</formula>
    </cfRule>
  </conditionalFormatting>
  <conditionalFormatting sqref="C36">
    <cfRule type="expression" dxfId="42150" priority="42652" stopIfTrue="1">
      <formula>IF(AND(B36&lt;&gt;"",C36=""),TRUE)</formula>
    </cfRule>
  </conditionalFormatting>
  <conditionalFormatting sqref="G36">
    <cfRule type="expression" dxfId="42149" priority="42641" stopIfTrue="1">
      <formula>IF(FIND("Enter smelter details",G36),TRUE)</formula>
    </cfRule>
  </conditionalFormatting>
  <conditionalFormatting sqref="B37">
    <cfRule type="expression" dxfId="42148" priority="42633" stopIfTrue="1">
      <formula>IF(B37="",TRUE)</formula>
    </cfRule>
    <cfRule type="expression" dxfId="42147" priority="42634" stopIfTrue="1">
      <formula>IF(AND(COUNTIF(MetalSmelter,B37&amp;C37)=0,LEN(C37)&gt;0), TRUE, FALSE)</formula>
    </cfRule>
  </conditionalFormatting>
  <conditionalFormatting sqref="G37">
    <cfRule type="expression" dxfId="42146" priority="42635" stopIfTrue="1">
      <formula>IF(FIND("Enter smelter details",G37),TRUE)</formula>
    </cfRule>
  </conditionalFormatting>
  <conditionalFormatting sqref="F37">
    <cfRule type="expression" dxfId="42145" priority="42632" stopIfTrue="1">
      <formula>IF(AND(LEN($A37)&gt;0,$A37&lt;&gt;$F37),TRUE,FALSE)</formula>
    </cfRule>
  </conditionalFormatting>
  <conditionalFormatting sqref="C37">
    <cfRule type="expression" dxfId="42144" priority="42631" stopIfTrue="1">
      <formula>IF(AND(B37&lt;&gt;"",C37=""),TRUE)</formula>
    </cfRule>
  </conditionalFormatting>
  <conditionalFormatting sqref="B37">
    <cfRule type="expression" dxfId="42143" priority="42628" stopIfTrue="1">
      <formula>IF(B37="",TRUE)</formula>
    </cfRule>
    <cfRule type="expression" dxfId="42142" priority="42629" stopIfTrue="1">
      <formula>IF(AND(COUNTIF(MetalSmelter,B37&amp;C37)=0,LEN(C37)&gt;0), TRUE, FALSE)</formula>
    </cfRule>
  </conditionalFormatting>
  <conditionalFormatting sqref="G37">
    <cfRule type="expression" dxfId="42141" priority="42630" stopIfTrue="1">
      <formula>IF(FIND("Enter smelter details",G37),TRUE)</formula>
    </cfRule>
  </conditionalFormatting>
  <conditionalFormatting sqref="F37">
    <cfRule type="expression" dxfId="42140" priority="42627" stopIfTrue="1">
      <formula>IF(AND(LEN($A37)&gt;0,$A37&lt;&gt;$F37),TRUE,FALSE)</formula>
    </cfRule>
  </conditionalFormatting>
  <conditionalFormatting sqref="C37">
    <cfRule type="expression" dxfId="42139" priority="42626" stopIfTrue="1">
      <formula>IF(AND(B37&lt;&gt;"",C37=""),TRUE)</formula>
    </cfRule>
  </conditionalFormatting>
  <conditionalFormatting sqref="B37">
    <cfRule type="expression" dxfId="42138" priority="42623" stopIfTrue="1">
      <formula>IF(B37="",TRUE)</formula>
    </cfRule>
    <cfRule type="expression" dxfId="42137" priority="42624" stopIfTrue="1">
      <formula>IF(AND(COUNTIF(MetalSmelter,B37&amp;C37)=0,LEN(C37)&gt;0), TRUE, FALSE)</formula>
    </cfRule>
  </conditionalFormatting>
  <conditionalFormatting sqref="G37">
    <cfRule type="expression" dxfId="42136" priority="42625" stopIfTrue="1">
      <formula>IF(FIND("Enter smelter details",G37),TRUE)</formula>
    </cfRule>
  </conditionalFormatting>
  <conditionalFormatting sqref="F37">
    <cfRule type="expression" dxfId="42135" priority="42622" stopIfTrue="1">
      <formula>IF(AND(LEN($A37)&gt;0,$A37&lt;&gt;$F37),TRUE,FALSE)</formula>
    </cfRule>
  </conditionalFormatting>
  <conditionalFormatting sqref="C37">
    <cfRule type="expression" dxfId="42134" priority="42621" stopIfTrue="1">
      <formula>IF(AND(B37&lt;&gt;"",C37=""),TRUE)</formula>
    </cfRule>
  </conditionalFormatting>
  <conditionalFormatting sqref="B38">
    <cfRule type="expression" dxfId="42133" priority="42543" stopIfTrue="1">
      <formula>IF(B38="",TRUE)</formula>
    </cfRule>
    <cfRule type="expression" dxfId="42132" priority="42544" stopIfTrue="1">
      <formula>IF(AND(COUNTIF(MetalSmelter,B38&amp;C38)=0,LEN(C38)&gt;0), TRUE, FALSE)</formula>
    </cfRule>
  </conditionalFormatting>
  <conditionalFormatting sqref="G38">
    <cfRule type="expression" dxfId="42131" priority="42545" stopIfTrue="1">
      <formula>IF(FIND("Enter smelter details",G38),TRUE)</formula>
    </cfRule>
  </conditionalFormatting>
  <conditionalFormatting sqref="F38">
    <cfRule type="expression" dxfId="42130" priority="42542" stopIfTrue="1">
      <formula>IF(AND(LEN($A38)&gt;0,$A38&lt;&gt;$F38),TRUE,FALSE)</formula>
    </cfRule>
  </conditionalFormatting>
  <conditionalFormatting sqref="C38">
    <cfRule type="expression" dxfId="42129" priority="42541" stopIfTrue="1">
      <formula>IF(AND(B38&lt;&gt;"",C38=""),TRUE)</formula>
    </cfRule>
  </conditionalFormatting>
  <conditionalFormatting sqref="B38">
    <cfRule type="expression" dxfId="42128" priority="42538" stopIfTrue="1">
      <formula>IF(B38="",TRUE)</formula>
    </cfRule>
    <cfRule type="expression" dxfId="42127" priority="42539" stopIfTrue="1">
      <formula>IF(AND(COUNTIF(MetalSmelter,B38&amp;C38)=0,LEN(C38)&gt;0), TRUE, FALSE)</formula>
    </cfRule>
  </conditionalFormatting>
  <conditionalFormatting sqref="G38">
    <cfRule type="expression" dxfId="42126" priority="42540" stopIfTrue="1">
      <formula>IF(FIND("Enter smelter details",G38),TRUE)</formula>
    </cfRule>
  </conditionalFormatting>
  <conditionalFormatting sqref="F38">
    <cfRule type="expression" dxfId="42125" priority="42537" stopIfTrue="1">
      <formula>IF(AND(LEN($A38)&gt;0,$A38&lt;&gt;$F38),TRUE,FALSE)</formula>
    </cfRule>
  </conditionalFormatting>
  <conditionalFormatting sqref="C38">
    <cfRule type="expression" dxfId="42124" priority="42536" stopIfTrue="1">
      <formula>IF(AND(B38&lt;&gt;"",C38=""),TRUE)</formula>
    </cfRule>
  </conditionalFormatting>
  <conditionalFormatting sqref="B38">
    <cfRule type="expression" dxfId="42123" priority="42534" stopIfTrue="1">
      <formula>IF(B38="",TRUE)</formula>
    </cfRule>
    <cfRule type="expression" dxfId="42122" priority="42535" stopIfTrue="1">
      <formula>IF(AND(COUNTIF(MetalSmelter,B38&amp;C38)=0,LEN(C38)&gt;0), TRUE, FALSE)</formula>
    </cfRule>
  </conditionalFormatting>
  <conditionalFormatting sqref="F38">
    <cfRule type="expression" dxfId="42121" priority="42533" stopIfTrue="1">
      <formula>IF(AND(LEN($A38)&gt;0,$A38&lt;&gt;$F38),TRUE,FALSE)</formula>
    </cfRule>
  </conditionalFormatting>
  <conditionalFormatting sqref="C38">
    <cfRule type="expression" dxfId="42120" priority="42532" stopIfTrue="1">
      <formula>IF(AND(B38&lt;&gt;"",C38=""),TRUE)</formula>
    </cfRule>
  </conditionalFormatting>
  <conditionalFormatting sqref="B33">
    <cfRule type="expression" dxfId="42119" priority="42529" stopIfTrue="1">
      <formula>IF(B33="",TRUE)</formula>
    </cfRule>
    <cfRule type="expression" dxfId="42118" priority="42530" stopIfTrue="1">
      <formula>IF(AND(COUNTIF(MetalSmelter,B33&amp;C33)=0,LEN(C33)&gt;0), TRUE, FALSE)</formula>
    </cfRule>
  </conditionalFormatting>
  <conditionalFormatting sqref="G33">
    <cfRule type="expression" dxfId="42117" priority="42531" stopIfTrue="1">
      <formula>IF(FIND("Enter smelter details",G33),TRUE)</formula>
    </cfRule>
  </conditionalFormatting>
  <conditionalFormatting sqref="F33">
    <cfRule type="expression" dxfId="42116" priority="42528" stopIfTrue="1">
      <formula>IF(AND(LEN($A33)&gt;0,$A33&lt;&gt;$F33),TRUE,FALSE)</formula>
    </cfRule>
  </conditionalFormatting>
  <conditionalFormatting sqref="C33">
    <cfRule type="expression" dxfId="42115" priority="42527" stopIfTrue="1">
      <formula>IF(AND(B33&lt;&gt;"",C33=""),TRUE)</formula>
    </cfRule>
  </conditionalFormatting>
  <conditionalFormatting sqref="B33">
    <cfRule type="expression" dxfId="42114" priority="42524" stopIfTrue="1">
      <formula>IF(B33="",TRUE)</formula>
    </cfRule>
    <cfRule type="expression" dxfId="42113" priority="42525" stopIfTrue="1">
      <formula>IF(AND(COUNTIF(MetalSmelter,B33&amp;C33)=0,LEN(C33)&gt;0), TRUE, FALSE)</formula>
    </cfRule>
  </conditionalFormatting>
  <conditionalFormatting sqref="G33">
    <cfRule type="expression" dxfId="42112" priority="42526" stopIfTrue="1">
      <formula>IF(FIND("Enter smelter details",G33),TRUE)</formula>
    </cfRule>
  </conditionalFormatting>
  <conditionalFormatting sqref="F33">
    <cfRule type="expression" dxfId="42111" priority="42523" stopIfTrue="1">
      <formula>IF(AND(LEN($A33)&gt;0,$A33&lt;&gt;$F33),TRUE,FALSE)</formula>
    </cfRule>
  </conditionalFormatting>
  <conditionalFormatting sqref="C33">
    <cfRule type="expression" dxfId="42110" priority="42522" stopIfTrue="1">
      <formula>IF(AND(B33&lt;&gt;"",C33=""),TRUE)</formula>
    </cfRule>
  </conditionalFormatting>
  <conditionalFormatting sqref="G38">
    <cfRule type="expression" dxfId="42109" priority="42521" stopIfTrue="1">
      <formula>IF(FIND("Enter smelter details",G38),TRUE)</formula>
    </cfRule>
  </conditionalFormatting>
  <conditionalFormatting sqref="B34">
    <cfRule type="expression" dxfId="42108" priority="42518" stopIfTrue="1">
      <formula>IF(B34="",TRUE)</formula>
    </cfRule>
    <cfRule type="expression" dxfId="42107" priority="42519" stopIfTrue="1">
      <formula>IF(AND(COUNTIF(MetalSmelter,B34&amp;C34)=0,LEN(C34)&gt;0), TRUE, FALSE)</formula>
    </cfRule>
  </conditionalFormatting>
  <conditionalFormatting sqref="G34">
    <cfRule type="expression" dxfId="42106" priority="42520" stopIfTrue="1">
      <formula>IF(FIND("Enter smelter details",G34),TRUE)</formula>
    </cfRule>
  </conditionalFormatting>
  <conditionalFormatting sqref="F34">
    <cfRule type="expression" dxfId="42105" priority="42517" stopIfTrue="1">
      <formula>IF(AND(LEN($A34)&gt;0,$A34&lt;&gt;$F34),TRUE,FALSE)</formula>
    </cfRule>
  </conditionalFormatting>
  <conditionalFormatting sqref="C34">
    <cfRule type="expression" dxfId="42104" priority="42516" stopIfTrue="1">
      <formula>IF(AND(B34&lt;&gt;"",C34=""),TRUE)</formula>
    </cfRule>
  </conditionalFormatting>
  <conditionalFormatting sqref="B39">
    <cfRule type="expression" dxfId="42103" priority="42513" stopIfTrue="1">
      <formula>IF(B39="",TRUE)</formula>
    </cfRule>
    <cfRule type="expression" dxfId="42102" priority="42514" stopIfTrue="1">
      <formula>IF(AND(COUNTIF(MetalSmelter,B39&amp;C39)=0,LEN(C39)&gt;0), TRUE, FALSE)</formula>
    </cfRule>
  </conditionalFormatting>
  <conditionalFormatting sqref="G39">
    <cfRule type="expression" dxfId="42101" priority="42515" stopIfTrue="1">
      <formula>IF(FIND("Enter smelter details",G39),TRUE)</formula>
    </cfRule>
  </conditionalFormatting>
  <conditionalFormatting sqref="F39">
    <cfRule type="expression" dxfId="42100" priority="42512" stopIfTrue="1">
      <formula>IF(AND(LEN($A39)&gt;0,$A39&lt;&gt;$F39),TRUE,FALSE)</formula>
    </cfRule>
  </conditionalFormatting>
  <conditionalFormatting sqref="C39">
    <cfRule type="expression" dxfId="42099" priority="42511" stopIfTrue="1">
      <formula>IF(AND(B39&lt;&gt;"",C39=""),TRUE)</formula>
    </cfRule>
  </conditionalFormatting>
  <conditionalFormatting sqref="B39">
    <cfRule type="expression" dxfId="42098" priority="42508" stopIfTrue="1">
      <formula>IF(B39="",TRUE)</formula>
    </cfRule>
    <cfRule type="expression" dxfId="42097" priority="42509" stopIfTrue="1">
      <formula>IF(AND(COUNTIF(MetalSmelter,B39&amp;C39)=0,LEN(C39)&gt;0), TRUE, FALSE)</formula>
    </cfRule>
  </conditionalFormatting>
  <conditionalFormatting sqref="G39">
    <cfRule type="expression" dxfId="42096" priority="42510" stopIfTrue="1">
      <formula>IF(FIND("Enter smelter details",G39),TRUE)</formula>
    </cfRule>
  </conditionalFormatting>
  <conditionalFormatting sqref="F39">
    <cfRule type="expression" dxfId="42095" priority="42507" stopIfTrue="1">
      <formula>IF(AND(LEN($A39)&gt;0,$A39&lt;&gt;$F39),TRUE,FALSE)</formula>
    </cfRule>
  </conditionalFormatting>
  <conditionalFormatting sqref="C39">
    <cfRule type="expression" dxfId="42094" priority="42506" stopIfTrue="1">
      <formula>IF(AND(B39&lt;&gt;"",C39=""),TRUE)</formula>
    </cfRule>
  </conditionalFormatting>
  <conditionalFormatting sqref="B39">
    <cfRule type="expression" dxfId="42093" priority="42503" stopIfTrue="1">
      <formula>IF(B39="",TRUE)</formula>
    </cfRule>
    <cfRule type="expression" dxfId="42092" priority="42504" stopIfTrue="1">
      <formula>IF(AND(COUNTIF(MetalSmelter,B39&amp;C39)=0,LEN(C39)&gt;0), TRUE, FALSE)</formula>
    </cfRule>
  </conditionalFormatting>
  <conditionalFormatting sqref="G39">
    <cfRule type="expression" dxfId="42091" priority="42505" stopIfTrue="1">
      <formula>IF(FIND("Enter smelter details",G39),TRUE)</formula>
    </cfRule>
  </conditionalFormatting>
  <conditionalFormatting sqref="F39">
    <cfRule type="expression" dxfId="42090" priority="42502" stopIfTrue="1">
      <formula>IF(AND(LEN($A39)&gt;0,$A39&lt;&gt;$F39),TRUE,FALSE)</formula>
    </cfRule>
  </conditionalFormatting>
  <conditionalFormatting sqref="C39">
    <cfRule type="expression" dxfId="42089" priority="42501" stopIfTrue="1">
      <formula>IF(AND(B39&lt;&gt;"",C39=""),TRUE)</formula>
    </cfRule>
  </conditionalFormatting>
  <conditionalFormatting sqref="B37">
    <cfRule type="expression" dxfId="42088" priority="42433" stopIfTrue="1">
      <formula>IF(B37="",TRUE)</formula>
    </cfRule>
    <cfRule type="expression" dxfId="42087" priority="42434" stopIfTrue="1">
      <formula>IF(AND(COUNTIF(MetalSmelter,B37&amp;C37)=0,LEN(C37)&gt;0), TRUE, FALSE)</formula>
    </cfRule>
  </conditionalFormatting>
  <conditionalFormatting sqref="G37">
    <cfRule type="expression" dxfId="42086" priority="42435" stopIfTrue="1">
      <formula>IF(FIND("Enter smelter details",G37),TRUE)</formula>
    </cfRule>
  </conditionalFormatting>
  <conditionalFormatting sqref="F37">
    <cfRule type="expression" dxfId="42085" priority="42432" stopIfTrue="1">
      <formula>IF(AND(LEN($A37)&gt;0,$A37&lt;&gt;$F37),TRUE,FALSE)</formula>
    </cfRule>
  </conditionalFormatting>
  <conditionalFormatting sqref="C37">
    <cfRule type="expression" dxfId="42084" priority="42431" stopIfTrue="1">
      <formula>IF(AND(B37&lt;&gt;"",C37=""),TRUE)</formula>
    </cfRule>
  </conditionalFormatting>
  <conditionalFormatting sqref="B37">
    <cfRule type="expression" dxfId="42083" priority="42428" stopIfTrue="1">
      <formula>IF(B37="",TRUE)</formula>
    </cfRule>
    <cfRule type="expression" dxfId="42082" priority="42429" stopIfTrue="1">
      <formula>IF(AND(COUNTIF(MetalSmelter,B37&amp;C37)=0,LEN(C37)&gt;0), TRUE, FALSE)</formula>
    </cfRule>
  </conditionalFormatting>
  <conditionalFormatting sqref="G37">
    <cfRule type="expression" dxfId="42081" priority="42430" stopIfTrue="1">
      <formula>IF(FIND("Enter smelter details",G37),TRUE)</formula>
    </cfRule>
  </conditionalFormatting>
  <conditionalFormatting sqref="F37">
    <cfRule type="expression" dxfId="42080" priority="42427" stopIfTrue="1">
      <formula>IF(AND(LEN($A37)&gt;0,$A37&lt;&gt;$F37),TRUE,FALSE)</formula>
    </cfRule>
  </conditionalFormatting>
  <conditionalFormatting sqref="C37">
    <cfRule type="expression" dxfId="42079" priority="42426" stopIfTrue="1">
      <formula>IF(AND(B37&lt;&gt;"",C37=""),TRUE)</formula>
    </cfRule>
  </conditionalFormatting>
  <conditionalFormatting sqref="B37">
    <cfRule type="expression" dxfId="42078" priority="42424" stopIfTrue="1">
      <formula>IF(B37="",TRUE)</formula>
    </cfRule>
    <cfRule type="expression" dxfId="42077" priority="42425" stopIfTrue="1">
      <formula>IF(AND(COUNTIF(MetalSmelter,B37&amp;C37)=0,LEN(C37)&gt;0), TRUE, FALSE)</formula>
    </cfRule>
  </conditionalFormatting>
  <conditionalFormatting sqref="F37">
    <cfRule type="expression" dxfId="42076" priority="42423" stopIfTrue="1">
      <formula>IF(AND(LEN($A37)&gt;0,$A37&lt;&gt;$F37),TRUE,FALSE)</formula>
    </cfRule>
  </conditionalFormatting>
  <conditionalFormatting sqref="C37">
    <cfRule type="expression" dxfId="42075" priority="42422" stopIfTrue="1">
      <formula>IF(AND(B37&lt;&gt;"",C37=""),TRUE)</formula>
    </cfRule>
  </conditionalFormatting>
  <conditionalFormatting sqref="G37">
    <cfRule type="expression" dxfId="42074" priority="42411" stopIfTrue="1">
      <formula>IF(FIND("Enter smelter details",G37),TRUE)</formula>
    </cfRule>
  </conditionalFormatting>
  <conditionalFormatting sqref="B33">
    <cfRule type="expression" dxfId="42073" priority="42408" stopIfTrue="1">
      <formula>IF(B33="",TRUE)</formula>
    </cfRule>
    <cfRule type="expression" dxfId="42072" priority="42409" stopIfTrue="1">
      <formula>IF(AND(COUNTIF(MetalSmelter,B33&amp;C33)=0,LEN(C33)&gt;0), TRUE, FALSE)</formula>
    </cfRule>
  </conditionalFormatting>
  <conditionalFormatting sqref="G33">
    <cfRule type="expression" dxfId="42071" priority="42410" stopIfTrue="1">
      <formula>IF(FIND("Enter smelter details",G33),TRUE)</formula>
    </cfRule>
  </conditionalFormatting>
  <conditionalFormatting sqref="F33">
    <cfRule type="expression" dxfId="42070" priority="42407" stopIfTrue="1">
      <formula>IF(AND(LEN($A33)&gt;0,$A33&lt;&gt;$F33),TRUE,FALSE)</formula>
    </cfRule>
  </conditionalFormatting>
  <conditionalFormatting sqref="C33">
    <cfRule type="expression" dxfId="42069" priority="42406" stopIfTrue="1">
      <formula>IF(AND(B33&lt;&gt;"",C33=""),TRUE)</formula>
    </cfRule>
  </conditionalFormatting>
  <conditionalFormatting sqref="B38">
    <cfRule type="expression" dxfId="42068" priority="42403" stopIfTrue="1">
      <formula>IF(B38="",TRUE)</formula>
    </cfRule>
    <cfRule type="expression" dxfId="42067" priority="42404" stopIfTrue="1">
      <formula>IF(AND(COUNTIF(MetalSmelter,B38&amp;C38)=0,LEN(C38)&gt;0), TRUE, FALSE)</formula>
    </cfRule>
  </conditionalFormatting>
  <conditionalFormatting sqref="G38">
    <cfRule type="expression" dxfId="42066" priority="42405" stopIfTrue="1">
      <formula>IF(FIND("Enter smelter details",G38),TRUE)</formula>
    </cfRule>
  </conditionalFormatting>
  <conditionalFormatting sqref="F38">
    <cfRule type="expression" dxfId="42065" priority="42402" stopIfTrue="1">
      <formula>IF(AND(LEN($A38)&gt;0,$A38&lt;&gt;$F38),TRUE,FALSE)</formula>
    </cfRule>
  </conditionalFormatting>
  <conditionalFormatting sqref="C38">
    <cfRule type="expression" dxfId="42064" priority="42401" stopIfTrue="1">
      <formula>IF(AND(B38&lt;&gt;"",C38=""),TRUE)</formula>
    </cfRule>
  </conditionalFormatting>
  <conditionalFormatting sqref="B38">
    <cfRule type="expression" dxfId="42063" priority="42398" stopIfTrue="1">
      <formula>IF(B38="",TRUE)</formula>
    </cfRule>
    <cfRule type="expression" dxfId="42062" priority="42399" stopIfTrue="1">
      <formula>IF(AND(COUNTIF(MetalSmelter,B38&amp;C38)=0,LEN(C38)&gt;0), TRUE, FALSE)</formula>
    </cfRule>
  </conditionalFormatting>
  <conditionalFormatting sqref="G38">
    <cfRule type="expression" dxfId="42061" priority="42400" stopIfTrue="1">
      <formula>IF(FIND("Enter smelter details",G38),TRUE)</formula>
    </cfRule>
  </conditionalFormatting>
  <conditionalFormatting sqref="F38">
    <cfRule type="expression" dxfId="42060" priority="42397" stopIfTrue="1">
      <formula>IF(AND(LEN($A38)&gt;0,$A38&lt;&gt;$F38),TRUE,FALSE)</formula>
    </cfRule>
  </conditionalFormatting>
  <conditionalFormatting sqref="C38">
    <cfRule type="expression" dxfId="42059" priority="42396" stopIfTrue="1">
      <formula>IF(AND(B38&lt;&gt;"",C38=""),TRUE)</formula>
    </cfRule>
  </conditionalFormatting>
  <conditionalFormatting sqref="B38">
    <cfRule type="expression" dxfId="42058" priority="42393" stopIfTrue="1">
      <formula>IF(B38="",TRUE)</formula>
    </cfRule>
    <cfRule type="expression" dxfId="42057" priority="42394" stopIfTrue="1">
      <formula>IF(AND(COUNTIF(MetalSmelter,B38&amp;C38)=0,LEN(C38)&gt;0), TRUE, FALSE)</formula>
    </cfRule>
  </conditionalFormatting>
  <conditionalFormatting sqref="G38">
    <cfRule type="expression" dxfId="42056" priority="42395" stopIfTrue="1">
      <formula>IF(FIND("Enter smelter details",G38),TRUE)</formula>
    </cfRule>
  </conditionalFormatting>
  <conditionalFormatting sqref="F38">
    <cfRule type="expression" dxfId="42055" priority="42392" stopIfTrue="1">
      <formula>IF(AND(LEN($A38)&gt;0,$A38&lt;&gt;$F38),TRUE,FALSE)</formula>
    </cfRule>
  </conditionalFormatting>
  <conditionalFormatting sqref="C38">
    <cfRule type="expression" dxfId="42054" priority="42391" stopIfTrue="1">
      <formula>IF(AND(B38&lt;&gt;"",C38=""),TRUE)</formula>
    </cfRule>
  </conditionalFormatting>
  <conditionalFormatting sqref="B15">
    <cfRule type="expression" dxfId="42053" priority="42369" stopIfTrue="1">
      <formula>IF(B15="",TRUE)</formula>
    </cfRule>
    <cfRule type="expression" dxfId="42052" priority="42372" stopIfTrue="1">
      <formula>IF(AND(COUNTIF(MetalSmelter,B15&amp;C15)=0,LEN(C15)&gt;0), TRUE, FALSE)</formula>
    </cfRule>
  </conditionalFormatting>
  <conditionalFormatting sqref="D15">
    <cfRule type="expression" dxfId="42051" priority="42366" stopIfTrue="1">
      <formula>IF(AND(LEN($C15) &gt;0, ($C15 &lt;&gt; "Smelter Not Listed")),1,0)</formula>
    </cfRule>
    <cfRule type="expression" dxfId="42050" priority="42373" stopIfTrue="1">
      <formula>IF(AND(D15="",$C15=$X$4),TRUE)</formula>
    </cfRule>
    <cfRule type="expression" dxfId="42049" priority="42374" stopIfTrue="1">
      <formula>IF(FIND("!",D15),TRUE)</formula>
    </cfRule>
  </conditionalFormatting>
  <conditionalFormatting sqref="G15">
    <cfRule type="expression" dxfId="42048" priority="42375" stopIfTrue="1">
      <formula>IF(FIND("Enter smelter details",G15),TRUE)</formula>
    </cfRule>
  </conditionalFormatting>
  <conditionalFormatting sqref="E15">
    <cfRule type="expression" dxfId="42047" priority="42370" stopIfTrue="1">
      <formula>IF(AND(E15="",$C15=$X$4),TRUE)</formula>
    </cfRule>
    <cfRule type="expression" dxfId="42046" priority="42371" stopIfTrue="1">
      <formula>IF(FIND("!",E15),TRUE)</formula>
    </cfRule>
  </conditionalFormatting>
  <conditionalFormatting sqref="F15">
    <cfRule type="expression" dxfId="42045" priority="42368" stopIfTrue="1">
      <formula>IF(AND(LEN($A15)&gt;0,$A15&lt;&gt;$F15),TRUE,FALSE)</formula>
    </cfRule>
  </conditionalFormatting>
  <conditionalFormatting sqref="C15">
    <cfRule type="expression" dxfId="42044" priority="42367" stopIfTrue="1">
      <formula>IF(AND(B15&lt;&gt;"",C15=""),TRUE)</formula>
    </cfRule>
  </conditionalFormatting>
  <conditionalFormatting sqref="B36">
    <cfRule type="expression" dxfId="42043" priority="42313" stopIfTrue="1">
      <formula>IF(B36="",TRUE)</formula>
    </cfRule>
    <cfRule type="expression" dxfId="42042" priority="42314" stopIfTrue="1">
      <formula>IF(AND(COUNTIF(MetalSmelter,B36&amp;C36)=0,LEN(C36)&gt;0), TRUE, FALSE)</formula>
    </cfRule>
  </conditionalFormatting>
  <conditionalFormatting sqref="G36">
    <cfRule type="expression" dxfId="42041" priority="42315" stopIfTrue="1">
      <formula>IF(FIND("Enter smelter details",G36),TRUE)</formula>
    </cfRule>
  </conditionalFormatting>
  <conditionalFormatting sqref="F36">
    <cfRule type="expression" dxfId="42040" priority="42312" stopIfTrue="1">
      <formula>IF(AND(LEN($A36)&gt;0,$A36&lt;&gt;$F36),TRUE,FALSE)</formula>
    </cfRule>
  </conditionalFormatting>
  <conditionalFormatting sqref="C36">
    <cfRule type="expression" dxfId="42039" priority="42311" stopIfTrue="1">
      <formula>IF(AND(B36&lt;&gt;"",C36=""),TRUE)</formula>
    </cfRule>
  </conditionalFormatting>
  <conditionalFormatting sqref="B36">
    <cfRule type="expression" dxfId="42038" priority="42308" stopIfTrue="1">
      <formula>IF(B36="",TRUE)</formula>
    </cfRule>
    <cfRule type="expression" dxfId="42037" priority="42309" stopIfTrue="1">
      <formula>IF(AND(COUNTIF(MetalSmelter,B36&amp;C36)=0,LEN(C36)&gt;0), TRUE, FALSE)</formula>
    </cfRule>
  </conditionalFormatting>
  <conditionalFormatting sqref="G36">
    <cfRule type="expression" dxfId="42036" priority="42310" stopIfTrue="1">
      <formula>IF(FIND("Enter smelter details",G36),TRUE)</formula>
    </cfRule>
  </conditionalFormatting>
  <conditionalFormatting sqref="F36">
    <cfRule type="expression" dxfId="42035" priority="42307" stopIfTrue="1">
      <formula>IF(AND(LEN($A36)&gt;0,$A36&lt;&gt;$F36),TRUE,FALSE)</formula>
    </cfRule>
  </conditionalFormatting>
  <conditionalFormatting sqref="C36">
    <cfRule type="expression" dxfId="42034" priority="42306" stopIfTrue="1">
      <formula>IF(AND(B36&lt;&gt;"",C36=""),TRUE)</formula>
    </cfRule>
  </conditionalFormatting>
  <conditionalFormatting sqref="B36">
    <cfRule type="expression" dxfId="42033" priority="42304" stopIfTrue="1">
      <formula>IF(B36="",TRUE)</formula>
    </cfRule>
    <cfRule type="expression" dxfId="42032" priority="42305" stopIfTrue="1">
      <formula>IF(AND(COUNTIF(MetalSmelter,B36&amp;C36)=0,LEN(C36)&gt;0), TRUE, FALSE)</formula>
    </cfRule>
  </conditionalFormatting>
  <conditionalFormatting sqref="F36">
    <cfRule type="expression" dxfId="42031" priority="42303" stopIfTrue="1">
      <formula>IF(AND(LEN($A36)&gt;0,$A36&lt;&gt;$F36),TRUE,FALSE)</formula>
    </cfRule>
  </conditionalFormatting>
  <conditionalFormatting sqref="C36">
    <cfRule type="expression" dxfId="42030" priority="42302" stopIfTrue="1">
      <formula>IF(AND(B36&lt;&gt;"",C36=""),TRUE)</formula>
    </cfRule>
  </conditionalFormatting>
  <conditionalFormatting sqref="G36">
    <cfRule type="expression" dxfId="42029" priority="42291" stopIfTrue="1">
      <formula>IF(FIND("Enter smelter details",G36),TRUE)</formula>
    </cfRule>
  </conditionalFormatting>
  <conditionalFormatting sqref="B37">
    <cfRule type="expression" dxfId="42028" priority="42283" stopIfTrue="1">
      <formula>IF(B37="",TRUE)</formula>
    </cfRule>
    <cfRule type="expression" dxfId="42027" priority="42284" stopIfTrue="1">
      <formula>IF(AND(COUNTIF(MetalSmelter,B37&amp;C37)=0,LEN(C37)&gt;0), TRUE, FALSE)</formula>
    </cfRule>
  </conditionalFormatting>
  <conditionalFormatting sqref="G37">
    <cfRule type="expression" dxfId="42026" priority="42285" stopIfTrue="1">
      <formula>IF(FIND("Enter smelter details",G37),TRUE)</formula>
    </cfRule>
  </conditionalFormatting>
  <conditionalFormatting sqref="F37">
    <cfRule type="expression" dxfId="42025" priority="42282" stopIfTrue="1">
      <formula>IF(AND(LEN($A37)&gt;0,$A37&lt;&gt;$F37),TRUE,FALSE)</formula>
    </cfRule>
  </conditionalFormatting>
  <conditionalFormatting sqref="C37">
    <cfRule type="expression" dxfId="42024" priority="42281" stopIfTrue="1">
      <formula>IF(AND(B37&lt;&gt;"",C37=""),TRUE)</formula>
    </cfRule>
  </conditionalFormatting>
  <conditionalFormatting sqref="B37">
    <cfRule type="expression" dxfId="42023" priority="42278" stopIfTrue="1">
      <formula>IF(B37="",TRUE)</formula>
    </cfRule>
    <cfRule type="expression" dxfId="42022" priority="42279" stopIfTrue="1">
      <formula>IF(AND(COUNTIF(MetalSmelter,B37&amp;C37)=0,LEN(C37)&gt;0), TRUE, FALSE)</formula>
    </cfRule>
  </conditionalFormatting>
  <conditionalFormatting sqref="G37">
    <cfRule type="expression" dxfId="42021" priority="42280" stopIfTrue="1">
      <formula>IF(FIND("Enter smelter details",G37),TRUE)</formula>
    </cfRule>
  </conditionalFormatting>
  <conditionalFormatting sqref="F37">
    <cfRule type="expression" dxfId="42020" priority="42277" stopIfTrue="1">
      <formula>IF(AND(LEN($A37)&gt;0,$A37&lt;&gt;$F37),TRUE,FALSE)</formula>
    </cfRule>
  </conditionalFormatting>
  <conditionalFormatting sqref="C37">
    <cfRule type="expression" dxfId="42019" priority="42276" stopIfTrue="1">
      <formula>IF(AND(B37&lt;&gt;"",C37=""),TRUE)</formula>
    </cfRule>
  </conditionalFormatting>
  <conditionalFormatting sqref="B37">
    <cfRule type="expression" dxfId="42018" priority="42273" stopIfTrue="1">
      <formula>IF(B37="",TRUE)</formula>
    </cfRule>
    <cfRule type="expression" dxfId="42017" priority="42274" stopIfTrue="1">
      <formula>IF(AND(COUNTIF(MetalSmelter,B37&amp;C37)=0,LEN(C37)&gt;0), TRUE, FALSE)</formula>
    </cfRule>
  </conditionalFormatting>
  <conditionalFormatting sqref="G37">
    <cfRule type="expression" dxfId="42016" priority="42275" stopIfTrue="1">
      <formula>IF(FIND("Enter smelter details",G37),TRUE)</formula>
    </cfRule>
  </conditionalFormatting>
  <conditionalFormatting sqref="F37">
    <cfRule type="expression" dxfId="42015" priority="42272" stopIfTrue="1">
      <formula>IF(AND(LEN($A37)&gt;0,$A37&lt;&gt;$F37),TRUE,FALSE)</formula>
    </cfRule>
  </conditionalFormatting>
  <conditionalFormatting sqref="C37">
    <cfRule type="expression" dxfId="42014" priority="42271" stopIfTrue="1">
      <formula>IF(AND(B37&lt;&gt;"",C37=""),TRUE)</formula>
    </cfRule>
  </conditionalFormatting>
  <conditionalFormatting sqref="B14">
    <cfRule type="expression" dxfId="42013" priority="42249" stopIfTrue="1">
      <formula>IF(B14="",TRUE)</formula>
    </cfRule>
    <cfRule type="expression" dxfId="42012" priority="42252" stopIfTrue="1">
      <formula>IF(AND(COUNTIF(MetalSmelter,B14&amp;C14)=0,LEN(C14)&gt;0), TRUE, FALSE)</formula>
    </cfRule>
  </conditionalFormatting>
  <conditionalFormatting sqref="D14">
    <cfRule type="expression" dxfId="42011" priority="42246" stopIfTrue="1">
      <formula>IF(AND(LEN($C14) &gt;0, ($C14 &lt;&gt; "Smelter Not Listed")),1,0)</formula>
    </cfRule>
    <cfRule type="expression" dxfId="42010" priority="42253" stopIfTrue="1">
      <formula>IF(AND(D14="",$C14=$X$4),TRUE)</formula>
    </cfRule>
    <cfRule type="expression" dxfId="42009" priority="42254" stopIfTrue="1">
      <formula>IF(FIND("!",D14),TRUE)</formula>
    </cfRule>
  </conditionalFormatting>
  <conditionalFormatting sqref="G14">
    <cfRule type="expression" dxfId="42008" priority="42255" stopIfTrue="1">
      <formula>IF(FIND("Enter smelter details",G14),TRUE)</formula>
    </cfRule>
  </conditionalFormatting>
  <conditionalFormatting sqref="E14">
    <cfRule type="expression" dxfId="42007" priority="42250" stopIfTrue="1">
      <formula>IF(AND(E14="",$C14=$X$4),TRUE)</formula>
    </cfRule>
    <cfRule type="expression" dxfId="42006" priority="42251" stopIfTrue="1">
      <formula>IF(FIND("!",E14),TRUE)</formula>
    </cfRule>
  </conditionalFormatting>
  <conditionalFormatting sqref="F14">
    <cfRule type="expression" dxfId="42005" priority="42248" stopIfTrue="1">
      <formula>IF(AND(LEN($A14)&gt;0,$A14&lt;&gt;$F14),TRUE,FALSE)</formula>
    </cfRule>
  </conditionalFormatting>
  <conditionalFormatting sqref="C14">
    <cfRule type="expression" dxfId="42004" priority="42247" stopIfTrue="1">
      <formula>IF(AND(B14&lt;&gt;"",C14=""),TRUE)</formula>
    </cfRule>
  </conditionalFormatting>
  <conditionalFormatting sqref="B35">
    <cfRule type="expression" dxfId="42003" priority="42193" stopIfTrue="1">
      <formula>IF(B35="",TRUE)</formula>
    </cfRule>
    <cfRule type="expression" dxfId="42002" priority="42194" stopIfTrue="1">
      <formula>IF(AND(COUNTIF(MetalSmelter,B35&amp;C35)=0,LEN(C35)&gt;0), TRUE, FALSE)</formula>
    </cfRule>
  </conditionalFormatting>
  <conditionalFormatting sqref="G35">
    <cfRule type="expression" dxfId="42001" priority="42195" stopIfTrue="1">
      <formula>IF(FIND("Enter smelter details",G35),TRUE)</formula>
    </cfRule>
  </conditionalFormatting>
  <conditionalFormatting sqref="F35">
    <cfRule type="expression" dxfId="42000" priority="42192" stopIfTrue="1">
      <formula>IF(AND(LEN($A35)&gt;0,$A35&lt;&gt;$F35),TRUE,FALSE)</formula>
    </cfRule>
  </conditionalFormatting>
  <conditionalFormatting sqref="C35">
    <cfRule type="expression" dxfId="41999" priority="42191" stopIfTrue="1">
      <formula>IF(AND(B35&lt;&gt;"",C35=""),TRUE)</formula>
    </cfRule>
  </conditionalFormatting>
  <conditionalFormatting sqref="B35">
    <cfRule type="expression" dxfId="41998" priority="42188" stopIfTrue="1">
      <formula>IF(B35="",TRUE)</formula>
    </cfRule>
    <cfRule type="expression" dxfId="41997" priority="42189" stopIfTrue="1">
      <formula>IF(AND(COUNTIF(MetalSmelter,B35&amp;C35)=0,LEN(C35)&gt;0), TRUE, FALSE)</formula>
    </cfRule>
  </conditionalFormatting>
  <conditionalFormatting sqref="G35">
    <cfRule type="expression" dxfId="41996" priority="42190" stopIfTrue="1">
      <formula>IF(FIND("Enter smelter details",G35),TRUE)</formula>
    </cfRule>
  </conditionalFormatting>
  <conditionalFormatting sqref="F35">
    <cfRule type="expression" dxfId="41995" priority="42187" stopIfTrue="1">
      <formula>IF(AND(LEN($A35)&gt;0,$A35&lt;&gt;$F35),TRUE,FALSE)</formula>
    </cfRule>
  </conditionalFormatting>
  <conditionalFormatting sqref="C35">
    <cfRule type="expression" dxfId="41994" priority="42186" stopIfTrue="1">
      <formula>IF(AND(B35&lt;&gt;"",C35=""),TRUE)</formula>
    </cfRule>
  </conditionalFormatting>
  <conditionalFormatting sqref="B35">
    <cfRule type="expression" dxfId="41993" priority="42184" stopIfTrue="1">
      <formula>IF(B35="",TRUE)</formula>
    </cfRule>
    <cfRule type="expression" dxfId="41992" priority="42185" stopIfTrue="1">
      <formula>IF(AND(COUNTIF(MetalSmelter,B35&amp;C35)=0,LEN(C35)&gt;0), TRUE, FALSE)</formula>
    </cfRule>
  </conditionalFormatting>
  <conditionalFormatting sqref="F35">
    <cfRule type="expression" dxfId="41991" priority="42183" stopIfTrue="1">
      <formula>IF(AND(LEN($A35)&gt;0,$A35&lt;&gt;$F35),TRUE,FALSE)</formula>
    </cfRule>
  </conditionalFormatting>
  <conditionalFormatting sqref="C35">
    <cfRule type="expression" dxfId="41990" priority="42182" stopIfTrue="1">
      <formula>IF(AND(B35&lt;&gt;"",C35=""),TRUE)</formula>
    </cfRule>
  </conditionalFormatting>
  <conditionalFormatting sqref="G35">
    <cfRule type="expression" dxfId="41989" priority="42171" stopIfTrue="1">
      <formula>IF(FIND("Enter smelter details",G35),TRUE)</formula>
    </cfRule>
  </conditionalFormatting>
  <conditionalFormatting sqref="B36">
    <cfRule type="expression" dxfId="41988" priority="42163" stopIfTrue="1">
      <formula>IF(B36="",TRUE)</formula>
    </cfRule>
    <cfRule type="expression" dxfId="41987" priority="42164" stopIfTrue="1">
      <formula>IF(AND(COUNTIF(MetalSmelter,B36&amp;C36)=0,LEN(C36)&gt;0), TRUE, FALSE)</formula>
    </cfRule>
  </conditionalFormatting>
  <conditionalFormatting sqref="G36">
    <cfRule type="expression" dxfId="41986" priority="42165" stopIfTrue="1">
      <formula>IF(FIND("Enter smelter details",G36),TRUE)</formula>
    </cfRule>
  </conditionalFormatting>
  <conditionalFormatting sqref="F36">
    <cfRule type="expression" dxfId="41985" priority="42162" stopIfTrue="1">
      <formula>IF(AND(LEN($A36)&gt;0,$A36&lt;&gt;$F36),TRUE,FALSE)</formula>
    </cfRule>
  </conditionalFormatting>
  <conditionalFormatting sqref="C36">
    <cfRule type="expression" dxfId="41984" priority="42161" stopIfTrue="1">
      <formula>IF(AND(B36&lt;&gt;"",C36=""),TRUE)</formula>
    </cfRule>
  </conditionalFormatting>
  <conditionalFormatting sqref="B36">
    <cfRule type="expression" dxfId="41983" priority="42158" stopIfTrue="1">
      <formula>IF(B36="",TRUE)</formula>
    </cfRule>
    <cfRule type="expression" dxfId="41982" priority="42159" stopIfTrue="1">
      <formula>IF(AND(COUNTIF(MetalSmelter,B36&amp;C36)=0,LEN(C36)&gt;0), TRUE, FALSE)</formula>
    </cfRule>
  </conditionalFormatting>
  <conditionalFormatting sqref="G36">
    <cfRule type="expression" dxfId="41981" priority="42160" stopIfTrue="1">
      <formula>IF(FIND("Enter smelter details",G36),TRUE)</formula>
    </cfRule>
  </conditionalFormatting>
  <conditionalFormatting sqref="F36">
    <cfRule type="expression" dxfId="41980" priority="42157" stopIfTrue="1">
      <formula>IF(AND(LEN($A36)&gt;0,$A36&lt;&gt;$F36),TRUE,FALSE)</formula>
    </cfRule>
  </conditionalFormatting>
  <conditionalFormatting sqref="C36">
    <cfRule type="expression" dxfId="41979" priority="42156" stopIfTrue="1">
      <formula>IF(AND(B36&lt;&gt;"",C36=""),TRUE)</formula>
    </cfRule>
  </conditionalFormatting>
  <conditionalFormatting sqref="B36">
    <cfRule type="expression" dxfId="41978" priority="42153" stopIfTrue="1">
      <formula>IF(B36="",TRUE)</formula>
    </cfRule>
    <cfRule type="expression" dxfId="41977" priority="42154" stopIfTrue="1">
      <formula>IF(AND(COUNTIF(MetalSmelter,B36&amp;C36)=0,LEN(C36)&gt;0), TRUE, FALSE)</formula>
    </cfRule>
  </conditionalFormatting>
  <conditionalFormatting sqref="G36">
    <cfRule type="expression" dxfId="41976" priority="42155" stopIfTrue="1">
      <formula>IF(FIND("Enter smelter details",G36),TRUE)</formula>
    </cfRule>
  </conditionalFormatting>
  <conditionalFormatting sqref="F36">
    <cfRule type="expression" dxfId="41975" priority="42152" stopIfTrue="1">
      <formula>IF(AND(LEN($A36)&gt;0,$A36&lt;&gt;$F36),TRUE,FALSE)</formula>
    </cfRule>
  </conditionalFormatting>
  <conditionalFormatting sqref="C36">
    <cfRule type="expression" dxfId="41974" priority="42151" stopIfTrue="1">
      <formula>IF(AND(B36&lt;&gt;"",C36=""),TRUE)</formula>
    </cfRule>
  </conditionalFormatting>
  <conditionalFormatting sqref="B37">
    <cfRule type="expression" dxfId="41973" priority="42073" stopIfTrue="1">
      <formula>IF(B37="",TRUE)</formula>
    </cfRule>
    <cfRule type="expression" dxfId="41972" priority="42074" stopIfTrue="1">
      <formula>IF(AND(COUNTIF(MetalSmelter,B37&amp;C37)=0,LEN(C37)&gt;0), TRUE, FALSE)</formula>
    </cfRule>
  </conditionalFormatting>
  <conditionalFormatting sqref="G37">
    <cfRule type="expression" dxfId="41971" priority="42075" stopIfTrue="1">
      <formula>IF(FIND("Enter smelter details",G37),TRUE)</formula>
    </cfRule>
  </conditionalFormatting>
  <conditionalFormatting sqref="F37">
    <cfRule type="expression" dxfId="41970" priority="42072" stopIfTrue="1">
      <formula>IF(AND(LEN($A37)&gt;0,$A37&lt;&gt;$F37),TRUE,FALSE)</formula>
    </cfRule>
  </conditionalFormatting>
  <conditionalFormatting sqref="C37">
    <cfRule type="expression" dxfId="41969" priority="42071" stopIfTrue="1">
      <formula>IF(AND(B37&lt;&gt;"",C37=""),TRUE)</formula>
    </cfRule>
  </conditionalFormatting>
  <conditionalFormatting sqref="B37">
    <cfRule type="expression" dxfId="41968" priority="42068" stopIfTrue="1">
      <formula>IF(B37="",TRUE)</formula>
    </cfRule>
    <cfRule type="expression" dxfId="41967" priority="42069" stopIfTrue="1">
      <formula>IF(AND(COUNTIF(MetalSmelter,B37&amp;C37)=0,LEN(C37)&gt;0), TRUE, FALSE)</formula>
    </cfRule>
  </conditionalFormatting>
  <conditionalFormatting sqref="G37">
    <cfRule type="expression" dxfId="41966" priority="42070" stopIfTrue="1">
      <formula>IF(FIND("Enter smelter details",G37),TRUE)</formula>
    </cfRule>
  </conditionalFormatting>
  <conditionalFormatting sqref="F37">
    <cfRule type="expression" dxfId="41965" priority="42067" stopIfTrue="1">
      <formula>IF(AND(LEN($A37)&gt;0,$A37&lt;&gt;$F37),TRUE,FALSE)</formula>
    </cfRule>
  </conditionalFormatting>
  <conditionalFormatting sqref="C37">
    <cfRule type="expression" dxfId="41964" priority="42066" stopIfTrue="1">
      <formula>IF(AND(B37&lt;&gt;"",C37=""),TRUE)</formula>
    </cfRule>
  </conditionalFormatting>
  <conditionalFormatting sqref="B37">
    <cfRule type="expression" dxfId="41963" priority="42064" stopIfTrue="1">
      <formula>IF(B37="",TRUE)</formula>
    </cfRule>
    <cfRule type="expression" dxfId="41962" priority="42065" stopIfTrue="1">
      <formula>IF(AND(COUNTIF(MetalSmelter,B37&amp;C37)=0,LEN(C37)&gt;0), TRUE, FALSE)</formula>
    </cfRule>
  </conditionalFormatting>
  <conditionalFormatting sqref="F37">
    <cfRule type="expression" dxfId="41961" priority="42063" stopIfTrue="1">
      <formula>IF(AND(LEN($A37)&gt;0,$A37&lt;&gt;$F37),TRUE,FALSE)</formula>
    </cfRule>
  </conditionalFormatting>
  <conditionalFormatting sqref="C37">
    <cfRule type="expression" dxfId="41960" priority="42062" stopIfTrue="1">
      <formula>IF(AND(B37&lt;&gt;"",C37=""),TRUE)</formula>
    </cfRule>
  </conditionalFormatting>
  <conditionalFormatting sqref="G37">
    <cfRule type="expression" dxfId="41959" priority="42051" stopIfTrue="1">
      <formula>IF(FIND("Enter smelter details",G37),TRUE)</formula>
    </cfRule>
  </conditionalFormatting>
  <conditionalFormatting sqref="B33">
    <cfRule type="expression" dxfId="41958" priority="42048" stopIfTrue="1">
      <formula>IF(B33="",TRUE)</formula>
    </cfRule>
    <cfRule type="expression" dxfId="41957" priority="42049" stopIfTrue="1">
      <formula>IF(AND(COUNTIF(MetalSmelter,B33&amp;C33)=0,LEN(C33)&gt;0), TRUE, FALSE)</formula>
    </cfRule>
  </conditionalFormatting>
  <conditionalFormatting sqref="G33">
    <cfRule type="expression" dxfId="41956" priority="42050" stopIfTrue="1">
      <formula>IF(FIND("Enter smelter details",G33),TRUE)</formula>
    </cfRule>
  </conditionalFormatting>
  <conditionalFormatting sqref="F33">
    <cfRule type="expression" dxfId="41955" priority="42047" stopIfTrue="1">
      <formula>IF(AND(LEN($A33)&gt;0,$A33&lt;&gt;$F33),TRUE,FALSE)</formula>
    </cfRule>
  </conditionalFormatting>
  <conditionalFormatting sqref="C33">
    <cfRule type="expression" dxfId="41954" priority="42046" stopIfTrue="1">
      <formula>IF(AND(B33&lt;&gt;"",C33=""),TRUE)</formula>
    </cfRule>
  </conditionalFormatting>
  <conditionalFormatting sqref="B38">
    <cfRule type="expression" dxfId="41953" priority="42043" stopIfTrue="1">
      <formula>IF(B38="",TRUE)</formula>
    </cfRule>
    <cfRule type="expression" dxfId="41952" priority="42044" stopIfTrue="1">
      <formula>IF(AND(COUNTIF(MetalSmelter,B38&amp;C38)=0,LEN(C38)&gt;0), TRUE, FALSE)</formula>
    </cfRule>
  </conditionalFormatting>
  <conditionalFormatting sqref="G38">
    <cfRule type="expression" dxfId="41951" priority="42045" stopIfTrue="1">
      <formula>IF(FIND("Enter smelter details",G38),TRUE)</formula>
    </cfRule>
  </conditionalFormatting>
  <conditionalFormatting sqref="F38">
    <cfRule type="expression" dxfId="41950" priority="42042" stopIfTrue="1">
      <formula>IF(AND(LEN($A38)&gt;0,$A38&lt;&gt;$F38),TRUE,FALSE)</formula>
    </cfRule>
  </conditionalFormatting>
  <conditionalFormatting sqref="C38">
    <cfRule type="expression" dxfId="41949" priority="42041" stopIfTrue="1">
      <formula>IF(AND(B38&lt;&gt;"",C38=""),TRUE)</formula>
    </cfRule>
  </conditionalFormatting>
  <conditionalFormatting sqref="B38">
    <cfRule type="expression" dxfId="41948" priority="42038" stopIfTrue="1">
      <formula>IF(B38="",TRUE)</formula>
    </cfRule>
    <cfRule type="expression" dxfId="41947" priority="42039" stopIfTrue="1">
      <formula>IF(AND(COUNTIF(MetalSmelter,B38&amp;C38)=0,LEN(C38)&gt;0), TRUE, FALSE)</formula>
    </cfRule>
  </conditionalFormatting>
  <conditionalFormatting sqref="G38">
    <cfRule type="expression" dxfId="41946" priority="42040" stopIfTrue="1">
      <formula>IF(FIND("Enter smelter details",G38),TRUE)</formula>
    </cfRule>
  </conditionalFormatting>
  <conditionalFormatting sqref="F38">
    <cfRule type="expression" dxfId="41945" priority="42037" stopIfTrue="1">
      <formula>IF(AND(LEN($A38)&gt;0,$A38&lt;&gt;$F38),TRUE,FALSE)</formula>
    </cfRule>
  </conditionalFormatting>
  <conditionalFormatting sqref="C38">
    <cfRule type="expression" dxfId="41944" priority="42036" stopIfTrue="1">
      <formula>IF(AND(B38&lt;&gt;"",C38=""),TRUE)</formula>
    </cfRule>
  </conditionalFormatting>
  <conditionalFormatting sqref="B38">
    <cfRule type="expression" dxfId="41943" priority="42033" stopIfTrue="1">
      <formula>IF(B38="",TRUE)</formula>
    </cfRule>
    <cfRule type="expression" dxfId="41942" priority="42034" stopIfTrue="1">
      <formula>IF(AND(COUNTIF(MetalSmelter,B38&amp;C38)=0,LEN(C38)&gt;0), TRUE, FALSE)</formula>
    </cfRule>
  </conditionalFormatting>
  <conditionalFormatting sqref="G38">
    <cfRule type="expression" dxfId="41941" priority="42035" stopIfTrue="1">
      <formula>IF(FIND("Enter smelter details",G38),TRUE)</formula>
    </cfRule>
  </conditionalFormatting>
  <conditionalFormatting sqref="F38">
    <cfRule type="expression" dxfId="41940" priority="42032" stopIfTrue="1">
      <formula>IF(AND(LEN($A38)&gt;0,$A38&lt;&gt;$F38),TRUE,FALSE)</formula>
    </cfRule>
  </conditionalFormatting>
  <conditionalFormatting sqref="C38">
    <cfRule type="expression" dxfId="41939" priority="42031" stopIfTrue="1">
      <formula>IF(AND(B38&lt;&gt;"",C38=""),TRUE)</formula>
    </cfRule>
  </conditionalFormatting>
  <conditionalFormatting sqref="B36">
    <cfRule type="expression" dxfId="41938" priority="41963" stopIfTrue="1">
      <formula>IF(B36="",TRUE)</formula>
    </cfRule>
    <cfRule type="expression" dxfId="41937" priority="41964" stopIfTrue="1">
      <formula>IF(AND(COUNTIF(MetalSmelter,B36&amp;C36)=0,LEN(C36)&gt;0), TRUE, FALSE)</formula>
    </cfRule>
  </conditionalFormatting>
  <conditionalFormatting sqref="G36">
    <cfRule type="expression" dxfId="41936" priority="41965" stopIfTrue="1">
      <formula>IF(FIND("Enter smelter details",G36),TRUE)</formula>
    </cfRule>
  </conditionalFormatting>
  <conditionalFormatting sqref="F36">
    <cfRule type="expression" dxfId="41935" priority="41962" stopIfTrue="1">
      <formula>IF(AND(LEN($A36)&gt;0,$A36&lt;&gt;$F36),TRUE,FALSE)</formula>
    </cfRule>
  </conditionalFormatting>
  <conditionalFormatting sqref="C36">
    <cfRule type="expression" dxfId="41934" priority="41961" stopIfTrue="1">
      <formula>IF(AND(B36&lt;&gt;"",C36=""),TRUE)</formula>
    </cfRule>
  </conditionalFormatting>
  <conditionalFormatting sqref="B36">
    <cfRule type="expression" dxfId="41933" priority="41958" stopIfTrue="1">
      <formula>IF(B36="",TRUE)</formula>
    </cfRule>
    <cfRule type="expression" dxfId="41932" priority="41959" stopIfTrue="1">
      <formula>IF(AND(COUNTIF(MetalSmelter,B36&amp;C36)=0,LEN(C36)&gt;0), TRUE, FALSE)</formula>
    </cfRule>
  </conditionalFormatting>
  <conditionalFormatting sqref="G36">
    <cfRule type="expression" dxfId="41931" priority="41960" stopIfTrue="1">
      <formula>IF(FIND("Enter smelter details",G36),TRUE)</formula>
    </cfRule>
  </conditionalFormatting>
  <conditionalFormatting sqref="F36">
    <cfRule type="expression" dxfId="41930" priority="41957" stopIfTrue="1">
      <formula>IF(AND(LEN($A36)&gt;0,$A36&lt;&gt;$F36),TRUE,FALSE)</formula>
    </cfRule>
  </conditionalFormatting>
  <conditionalFormatting sqref="C36">
    <cfRule type="expression" dxfId="41929" priority="41956" stopIfTrue="1">
      <formula>IF(AND(B36&lt;&gt;"",C36=""),TRUE)</formula>
    </cfRule>
  </conditionalFormatting>
  <conditionalFormatting sqref="B36">
    <cfRule type="expression" dxfId="41928" priority="41954" stopIfTrue="1">
      <formula>IF(B36="",TRUE)</formula>
    </cfRule>
    <cfRule type="expression" dxfId="41927" priority="41955" stopIfTrue="1">
      <formula>IF(AND(COUNTIF(MetalSmelter,B36&amp;C36)=0,LEN(C36)&gt;0), TRUE, FALSE)</formula>
    </cfRule>
  </conditionalFormatting>
  <conditionalFormatting sqref="F36">
    <cfRule type="expression" dxfId="41926" priority="41953" stopIfTrue="1">
      <formula>IF(AND(LEN($A36)&gt;0,$A36&lt;&gt;$F36),TRUE,FALSE)</formula>
    </cfRule>
  </conditionalFormatting>
  <conditionalFormatting sqref="C36">
    <cfRule type="expression" dxfId="41925" priority="41952" stopIfTrue="1">
      <formula>IF(AND(B36&lt;&gt;"",C36=""),TRUE)</formula>
    </cfRule>
  </conditionalFormatting>
  <conditionalFormatting sqref="G36">
    <cfRule type="expression" dxfId="41924" priority="41941" stopIfTrue="1">
      <formula>IF(FIND("Enter smelter details",G36),TRUE)</formula>
    </cfRule>
  </conditionalFormatting>
  <conditionalFormatting sqref="B37">
    <cfRule type="expression" dxfId="41923" priority="41933" stopIfTrue="1">
      <formula>IF(B37="",TRUE)</formula>
    </cfRule>
    <cfRule type="expression" dxfId="41922" priority="41934" stopIfTrue="1">
      <formula>IF(AND(COUNTIF(MetalSmelter,B37&amp;C37)=0,LEN(C37)&gt;0), TRUE, FALSE)</formula>
    </cfRule>
  </conditionalFormatting>
  <conditionalFormatting sqref="G37">
    <cfRule type="expression" dxfId="41921" priority="41935" stopIfTrue="1">
      <formula>IF(FIND("Enter smelter details",G37),TRUE)</formula>
    </cfRule>
  </conditionalFormatting>
  <conditionalFormatting sqref="F37">
    <cfRule type="expression" dxfId="41920" priority="41932" stopIfTrue="1">
      <formula>IF(AND(LEN($A37)&gt;0,$A37&lt;&gt;$F37),TRUE,FALSE)</formula>
    </cfRule>
  </conditionalFormatting>
  <conditionalFormatting sqref="C37">
    <cfRule type="expression" dxfId="41919" priority="41931" stopIfTrue="1">
      <formula>IF(AND(B37&lt;&gt;"",C37=""),TRUE)</formula>
    </cfRule>
  </conditionalFormatting>
  <conditionalFormatting sqref="B37">
    <cfRule type="expression" dxfId="41918" priority="41928" stopIfTrue="1">
      <formula>IF(B37="",TRUE)</formula>
    </cfRule>
    <cfRule type="expression" dxfId="41917" priority="41929" stopIfTrue="1">
      <formula>IF(AND(COUNTIF(MetalSmelter,B37&amp;C37)=0,LEN(C37)&gt;0), TRUE, FALSE)</formula>
    </cfRule>
  </conditionalFormatting>
  <conditionalFormatting sqref="G37">
    <cfRule type="expression" dxfId="41916" priority="41930" stopIfTrue="1">
      <formula>IF(FIND("Enter smelter details",G37),TRUE)</formula>
    </cfRule>
  </conditionalFormatting>
  <conditionalFormatting sqref="F37">
    <cfRule type="expression" dxfId="41915" priority="41927" stopIfTrue="1">
      <formula>IF(AND(LEN($A37)&gt;0,$A37&lt;&gt;$F37),TRUE,FALSE)</formula>
    </cfRule>
  </conditionalFormatting>
  <conditionalFormatting sqref="C37">
    <cfRule type="expression" dxfId="41914" priority="41926" stopIfTrue="1">
      <formula>IF(AND(B37&lt;&gt;"",C37=""),TRUE)</formula>
    </cfRule>
  </conditionalFormatting>
  <conditionalFormatting sqref="B37">
    <cfRule type="expression" dxfId="41913" priority="41923" stopIfTrue="1">
      <formula>IF(B37="",TRUE)</formula>
    </cfRule>
    <cfRule type="expression" dxfId="41912" priority="41924" stopIfTrue="1">
      <formula>IF(AND(COUNTIF(MetalSmelter,B37&amp;C37)=0,LEN(C37)&gt;0), TRUE, FALSE)</formula>
    </cfRule>
  </conditionalFormatting>
  <conditionalFormatting sqref="G37">
    <cfRule type="expression" dxfId="41911" priority="41925" stopIfTrue="1">
      <formula>IF(FIND("Enter smelter details",G37),TRUE)</formula>
    </cfRule>
  </conditionalFormatting>
  <conditionalFormatting sqref="F37">
    <cfRule type="expression" dxfId="41910" priority="41922" stopIfTrue="1">
      <formula>IF(AND(LEN($A37)&gt;0,$A37&lt;&gt;$F37),TRUE,FALSE)</formula>
    </cfRule>
  </conditionalFormatting>
  <conditionalFormatting sqref="C37">
    <cfRule type="expression" dxfId="41909" priority="41921" stopIfTrue="1">
      <formula>IF(AND(B37&lt;&gt;"",C37=""),TRUE)</formula>
    </cfRule>
  </conditionalFormatting>
  <conditionalFormatting sqref="B32:B39 B41:B45">
    <cfRule type="expression" dxfId="41908" priority="41914" stopIfTrue="1">
      <formula>IF(B32="",TRUE)</formula>
    </cfRule>
    <cfRule type="expression" dxfId="41907" priority="41917" stopIfTrue="1">
      <formula>IF(AND(COUNTIF(MetalSmelter,B32&amp;C32)=0,LEN(C32)&gt;0), TRUE, FALSE)</formula>
    </cfRule>
  </conditionalFormatting>
  <conditionalFormatting sqref="D32:D39 D41:D46">
    <cfRule type="expression" dxfId="41906" priority="41911" stopIfTrue="1">
      <formula>IF(AND(LEN($C32) &gt;0, ($C32 &lt;&gt; "Smelter Not Listed")),1,0)</formula>
    </cfRule>
    <cfRule type="expression" dxfId="41905" priority="41918" stopIfTrue="1">
      <formula>IF(AND(D32="",$C32=$X$4),TRUE)</formula>
    </cfRule>
    <cfRule type="expression" dxfId="41904" priority="41919" stopIfTrue="1">
      <formula>IF(FIND("!",D32),TRUE)</formula>
    </cfRule>
  </conditionalFormatting>
  <conditionalFormatting sqref="G32:G39 G41:G45">
    <cfRule type="expression" dxfId="41903" priority="41920" stopIfTrue="1">
      <formula>IF(FIND("Enter smelter details",G32),TRUE)</formula>
    </cfRule>
  </conditionalFormatting>
  <conditionalFormatting sqref="E32:E39 E41:E46">
    <cfRule type="expression" dxfId="41902" priority="41915" stopIfTrue="1">
      <formula>IF(AND(E32="",$C32=$X$4),TRUE)</formula>
    </cfRule>
    <cfRule type="expression" dxfId="41901" priority="41916" stopIfTrue="1">
      <formula>IF(FIND("!",E32),TRUE)</formula>
    </cfRule>
  </conditionalFormatting>
  <conditionalFormatting sqref="F32:F39 F41:F45">
    <cfRule type="expression" dxfId="41900" priority="41913" stopIfTrue="1">
      <formula>IF(AND(LEN($A32)&gt;0,$A32&lt;&gt;$F32),TRUE,FALSE)</formula>
    </cfRule>
  </conditionalFormatting>
  <conditionalFormatting sqref="C32:C39 C41:C45">
    <cfRule type="expression" dxfId="41899" priority="41912" stopIfTrue="1">
      <formula>IF(AND(B32&lt;&gt;"",C32=""),TRUE)</formula>
    </cfRule>
  </conditionalFormatting>
  <conditionalFormatting sqref="B42">
    <cfRule type="expression" dxfId="41898" priority="41908" stopIfTrue="1">
      <formula>IF(B42="",TRUE)</formula>
    </cfRule>
    <cfRule type="expression" dxfId="41897" priority="41909" stopIfTrue="1">
      <formula>IF(AND(COUNTIF(MetalSmelter,B42&amp;C42)=0,LEN(C42)&gt;0), TRUE, FALSE)</formula>
    </cfRule>
  </conditionalFormatting>
  <conditionalFormatting sqref="G42">
    <cfRule type="expression" dxfId="41896" priority="41910" stopIfTrue="1">
      <formula>IF(FIND("Enter smelter details",G42),TRUE)</formula>
    </cfRule>
  </conditionalFormatting>
  <conditionalFormatting sqref="F42">
    <cfRule type="expression" dxfId="41895" priority="41907" stopIfTrue="1">
      <formula>IF(AND(LEN($A42)&gt;0,$A42&lt;&gt;$F42),TRUE,FALSE)</formula>
    </cfRule>
  </conditionalFormatting>
  <conditionalFormatting sqref="C42">
    <cfRule type="expression" dxfId="41894" priority="41906" stopIfTrue="1">
      <formula>IF(AND(B42&lt;&gt;"",C42=""),TRUE)</formula>
    </cfRule>
  </conditionalFormatting>
  <conditionalFormatting sqref="B43">
    <cfRule type="expression" dxfId="41893" priority="41903" stopIfTrue="1">
      <formula>IF(B43="",TRUE)</formula>
    </cfRule>
    <cfRule type="expression" dxfId="41892" priority="41904" stopIfTrue="1">
      <formula>IF(AND(COUNTIF(MetalSmelter,B43&amp;C43)=0,LEN(C43)&gt;0), TRUE, FALSE)</formula>
    </cfRule>
  </conditionalFormatting>
  <conditionalFormatting sqref="G43">
    <cfRule type="expression" dxfId="41891" priority="41905" stopIfTrue="1">
      <formula>IF(FIND("Enter smelter details",G43),TRUE)</formula>
    </cfRule>
  </conditionalFormatting>
  <conditionalFormatting sqref="F43">
    <cfRule type="expression" dxfId="41890" priority="41902" stopIfTrue="1">
      <formula>IF(AND(LEN($A43)&gt;0,$A43&lt;&gt;$F43),TRUE,FALSE)</formula>
    </cfRule>
  </conditionalFormatting>
  <conditionalFormatting sqref="C43">
    <cfRule type="expression" dxfId="41889" priority="41901" stopIfTrue="1">
      <formula>IF(AND(B43&lt;&gt;"",C43=""),TRUE)</formula>
    </cfRule>
  </conditionalFormatting>
  <conditionalFormatting sqref="B43">
    <cfRule type="expression" dxfId="41888" priority="41898" stopIfTrue="1">
      <formula>IF(B43="",TRUE)</formula>
    </cfRule>
    <cfRule type="expression" dxfId="41887" priority="41899" stopIfTrue="1">
      <formula>IF(AND(COUNTIF(MetalSmelter,B43&amp;C43)=0,LEN(C43)&gt;0), TRUE, FALSE)</formula>
    </cfRule>
  </conditionalFormatting>
  <conditionalFormatting sqref="G43">
    <cfRule type="expression" dxfId="41886" priority="41900" stopIfTrue="1">
      <formula>IF(FIND("Enter smelter details",G43),TRUE)</formula>
    </cfRule>
  </conditionalFormatting>
  <conditionalFormatting sqref="F43">
    <cfRule type="expression" dxfId="41885" priority="41897" stopIfTrue="1">
      <formula>IF(AND(LEN($A43)&gt;0,$A43&lt;&gt;$F43),TRUE,FALSE)</formula>
    </cfRule>
  </conditionalFormatting>
  <conditionalFormatting sqref="C43">
    <cfRule type="expression" dxfId="41884" priority="41896" stopIfTrue="1">
      <formula>IF(AND(B43&lt;&gt;"",C43=""),TRUE)</formula>
    </cfRule>
  </conditionalFormatting>
  <conditionalFormatting sqref="B33">
    <cfRule type="expression" dxfId="41883" priority="41889" stopIfTrue="1">
      <formula>IF(B33="",TRUE)</formula>
    </cfRule>
    <cfRule type="expression" dxfId="41882" priority="41892" stopIfTrue="1">
      <formula>IF(AND(COUNTIF(MetalSmelter,B33&amp;C33)=0,LEN(C33)&gt;0), TRUE, FALSE)</formula>
    </cfRule>
  </conditionalFormatting>
  <conditionalFormatting sqref="D33">
    <cfRule type="expression" dxfId="41881" priority="41886" stopIfTrue="1">
      <formula>IF(AND(LEN($C33) &gt;0, ($C33 &lt;&gt; "Smelter Not Listed")),1,0)</formula>
    </cfRule>
    <cfRule type="expression" dxfId="41880" priority="41893" stopIfTrue="1">
      <formula>IF(AND(D33="",$C33=$X$4),TRUE)</formula>
    </cfRule>
    <cfRule type="expression" dxfId="41879" priority="41894" stopIfTrue="1">
      <formula>IF(FIND("!",D33),TRUE)</formula>
    </cfRule>
  </conditionalFormatting>
  <conditionalFormatting sqref="G33">
    <cfRule type="expression" dxfId="41878" priority="41895" stopIfTrue="1">
      <formula>IF(FIND("Enter smelter details",G33),TRUE)</formula>
    </cfRule>
  </conditionalFormatting>
  <conditionalFormatting sqref="E33">
    <cfRule type="expression" dxfId="41877" priority="41890" stopIfTrue="1">
      <formula>IF(AND(E33="",$C33=$X$4),TRUE)</formula>
    </cfRule>
    <cfRule type="expression" dxfId="41876" priority="41891" stopIfTrue="1">
      <formula>IF(FIND("!",E33),TRUE)</formula>
    </cfRule>
  </conditionalFormatting>
  <conditionalFormatting sqref="F33">
    <cfRule type="expression" dxfId="41875" priority="41888" stopIfTrue="1">
      <formula>IF(AND(LEN($A33)&gt;0,$A33&lt;&gt;$F33),TRUE,FALSE)</formula>
    </cfRule>
  </conditionalFormatting>
  <conditionalFormatting sqref="C33">
    <cfRule type="expression" dxfId="41874" priority="41887" stopIfTrue="1">
      <formula>IF(AND(B33&lt;&gt;"",C33=""),TRUE)</formula>
    </cfRule>
  </conditionalFormatting>
  <conditionalFormatting sqref="B44">
    <cfRule type="expression" dxfId="41873" priority="41880" stopIfTrue="1">
      <formula>IF(B44="",TRUE)</formula>
    </cfRule>
    <cfRule type="expression" dxfId="41872" priority="41883" stopIfTrue="1">
      <formula>IF(AND(COUNTIF(MetalSmelter,B44&amp;C44)=0,LEN(C44)&gt;0), TRUE, FALSE)</formula>
    </cfRule>
  </conditionalFormatting>
  <conditionalFormatting sqref="D44">
    <cfRule type="expression" dxfId="41871" priority="41877" stopIfTrue="1">
      <formula>IF(AND(LEN($C44) &gt;0, ($C44 &lt;&gt; "Smelter Not Listed")),1,0)</formula>
    </cfRule>
    <cfRule type="expression" dxfId="41870" priority="41884" stopIfTrue="1">
      <formula>IF(AND(D44="",$C44=$X$4),TRUE)</formula>
    </cfRule>
    <cfRule type="expression" dxfId="41869" priority="41885" stopIfTrue="1">
      <formula>IF(FIND("!",D44),TRUE)</formula>
    </cfRule>
  </conditionalFormatting>
  <conditionalFormatting sqref="E44">
    <cfRule type="expression" dxfId="41868" priority="41881" stopIfTrue="1">
      <formula>IF(AND(E44="",$C44=$X$4),TRUE)</formula>
    </cfRule>
    <cfRule type="expression" dxfId="41867" priority="41882" stopIfTrue="1">
      <formula>IF(FIND("!",E44),TRUE)</formula>
    </cfRule>
  </conditionalFormatting>
  <conditionalFormatting sqref="F44">
    <cfRule type="expression" dxfId="41866" priority="41879" stopIfTrue="1">
      <formula>IF(AND(LEN($A44)&gt;0,$A44&lt;&gt;$F44),TRUE,FALSE)</formula>
    </cfRule>
  </conditionalFormatting>
  <conditionalFormatting sqref="C44">
    <cfRule type="expression" dxfId="41865" priority="41878" stopIfTrue="1">
      <formula>IF(AND(B44&lt;&gt;"",C44=""),TRUE)</formula>
    </cfRule>
  </conditionalFormatting>
  <conditionalFormatting sqref="G44">
    <cfRule type="expression" dxfId="41864" priority="41876" stopIfTrue="1">
      <formula>IF(FIND("Enter smelter details",G44),TRUE)</formula>
    </cfRule>
  </conditionalFormatting>
  <conditionalFormatting sqref="B45">
    <cfRule type="expression" dxfId="41863" priority="41870" stopIfTrue="1">
      <formula>IF(B45="",TRUE)</formula>
    </cfRule>
    <cfRule type="expression" dxfId="41862" priority="41873" stopIfTrue="1">
      <formula>IF(AND(COUNTIF(MetalSmelter,B45&amp;C45)=0,LEN(C45)&gt;0), TRUE, FALSE)</formula>
    </cfRule>
  </conditionalFormatting>
  <conditionalFormatting sqref="D45">
    <cfRule type="expression" dxfId="41861" priority="41867" stopIfTrue="1">
      <formula>IF(AND(LEN($C45) &gt;0, ($C45 &lt;&gt; "Smelter Not Listed")),1,0)</formula>
    </cfRule>
    <cfRule type="expression" dxfId="41860" priority="41874" stopIfTrue="1">
      <formula>IF(AND(D45="",$C45=$X$4),TRUE)</formula>
    </cfRule>
    <cfRule type="expression" dxfId="41859" priority="41875" stopIfTrue="1">
      <formula>IF(FIND("!",D45),TRUE)</formula>
    </cfRule>
  </conditionalFormatting>
  <conditionalFormatting sqref="E45">
    <cfRule type="expression" dxfId="41858" priority="41871" stopIfTrue="1">
      <formula>IF(AND(E45="",$C45=$X$4),TRUE)</formula>
    </cfRule>
    <cfRule type="expression" dxfId="41857" priority="41872" stopIfTrue="1">
      <formula>IF(FIND("!",E45),TRUE)</formula>
    </cfRule>
  </conditionalFormatting>
  <conditionalFormatting sqref="F45">
    <cfRule type="expression" dxfId="41856" priority="41869" stopIfTrue="1">
      <formula>IF(AND(LEN($A45)&gt;0,$A45&lt;&gt;$F45),TRUE,FALSE)</formula>
    </cfRule>
  </conditionalFormatting>
  <conditionalFormatting sqref="C45">
    <cfRule type="expression" dxfId="41855" priority="41868" stopIfTrue="1">
      <formula>IF(AND(B45&lt;&gt;"",C45=""),TRUE)</formula>
    </cfRule>
  </conditionalFormatting>
  <conditionalFormatting sqref="G45">
    <cfRule type="expression" dxfId="41854" priority="41866" stopIfTrue="1">
      <formula>IF(FIND("Enter smelter details",G45),TRUE)</formula>
    </cfRule>
  </conditionalFormatting>
  <conditionalFormatting sqref="B46">
    <cfRule type="expression" dxfId="41853" priority="41860" stopIfTrue="1">
      <formula>IF(B46="",TRUE)</formula>
    </cfRule>
    <cfRule type="expression" dxfId="41852" priority="41863" stopIfTrue="1">
      <formula>IF(AND(COUNTIF(MetalSmelter,B46&amp;C46)=0,LEN(C46)&gt;0), TRUE, FALSE)</formula>
    </cfRule>
  </conditionalFormatting>
  <conditionalFormatting sqref="D46">
    <cfRule type="expression" dxfId="41851" priority="41857" stopIfTrue="1">
      <formula>IF(AND(LEN($C46) &gt;0, ($C46 &lt;&gt; "Smelter Not Listed")),1,0)</formula>
    </cfRule>
    <cfRule type="expression" dxfId="41850" priority="41864" stopIfTrue="1">
      <formula>IF(AND(D46="",$C46=$X$4),TRUE)</formula>
    </cfRule>
    <cfRule type="expression" dxfId="41849" priority="41865" stopIfTrue="1">
      <formula>IF(FIND("!",D46),TRUE)</formula>
    </cfRule>
  </conditionalFormatting>
  <conditionalFormatting sqref="E46">
    <cfRule type="expression" dxfId="41848" priority="41861" stopIfTrue="1">
      <formula>IF(AND(E46="",$C46=$X$4),TRUE)</formula>
    </cfRule>
    <cfRule type="expression" dxfId="41847" priority="41862" stopIfTrue="1">
      <formula>IF(FIND("!",E46),TRUE)</formula>
    </cfRule>
  </conditionalFormatting>
  <conditionalFormatting sqref="F46">
    <cfRule type="expression" dxfId="41846" priority="41859" stopIfTrue="1">
      <formula>IF(AND(LEN($A46)&gt;0,$A46&lt;&gt;$F46),TRUE,FALSE)</formula>
    </cfRule>
  </conditionalFormatting>
  <conditionalFormatting sqref="C46">
    <cfRule type="expression" dxfId="41845" priority="41858" stopIfTrue="1">
      <formula>IF(AND(B46&lt;&gt;"",C46=""),TRUE)</formula>
    </cfRule>
  </conditionalFormatting>
  <conditionalFormatting sqref="G46">
    <cfRule type="expression" dxfId="41844" priority="41856" stopIfTrue="1">
      <formula>IF(FIND("Enter smelter details",G46),TRUE)</formula>
    </cfRule>
  </conditionalFormatting>
  <conditionalFormatting sqref="B47">
    <cfRule type="expression" dxfId="41843" priority="41850" stopIfTrue="1">
      <formula>IF(B47="",TRUE)</formula>
    </cfRule>
    <cfRule type="expression" dxfId="41842" priority="41853" stopIfTrue="1">
      <formula>IF(AND(COUNTIF(MetalSmelter,B47&amp;C47)=0,LEN(C47)&gt;0), TRUE, FALSE)</formula>
    </cfRule>
  </conditionalFormatting>
  <conditionalFormatting sqref="D47">
    <cfRule type="expression" dxfId="41841" priority="41847" stopIfTrue="1">
      <formula>IF(AND(LEN($C47) &gt;0, ($C47 &lt;&gt; "Smelter Not Listed")),1,0)</formula>
    </cfRule>
    <cfRule type="expression" dxfId="41840" priority="41854" stopIfTrue="1">
      <formula>IF(AND(D47="",$C47=$X$4),TRUE)</formula>
    </cfRule>
    <cfRule type="expression" dxfId="41839" priority="41855" stopIfTrue="1">
      <formula>IF(FIND("!",D47),TRUE)</formula>
    </cfRule>
  </conditionalFormatting>
  <conditionalFormatting sqref="E47">
    <cfRule type="expression" dxfId="41838" priority="41851" stopIfTrue="1">
      <formula>IF(AND(E47="",$C47=$X$4),TRUE)</formula>
    </cfRule>
    <cfRule type="expression" dxfId="41837" priority="41852" stopIfTrue="1">
      <formula>IF(FIND("!",E47),TRUE)</formula>
    </cfRule>
  </conditionalFormatting>
  <conditionalFormatting sqref="F47">
    <cfRule type="expression" dxfId="41836" priority="41849" stopIfTrue="1">
      <formula>IF(AND(LEN($A47)&gt;0,$A47&lt;&gt;$F47),TRUE,FALSE)</formula>
    </cfRule>
  </conditionalFormatting>
  <conditionalFormatting sqref="C47">
    <cfRule type="expression" dxfId="41835" priority="41848" stopIfTrue="1">
      <formula>IF(AND(B47&lt;&gt;"",C47=""),TRUE)</formula>
    </cfRule>
  </conditionalFormatting>
  <conditionalFormatting sqref="G47">
    <cfRule type="expression" dxfId="41834" priority="41846" stopIfTrue="1">
      <formula>IF(FIND("Enter smelter details",G47),TRUE)</formula>
    </cfRule>
  </conditionalFormatting>
  <conditionalFormatting sqref="B48">
    <cfRule type="expression" dxfId="41833" priority="41840" stopIfTrue="1">
      <formula>IF(B48="",TRUE)</formula>
    </cfRule>
    <cfRule type="expression" dxfId="41832" priority="41843" stopIfTrue="1">
      <formula>IF(AND(COUNTIF(MetalSmelter,B48&amp;C48)=0,LEN(C48)&gt;0), TRUE, FALSE)</formula>
    </cfRule>
  </conditionalFormatting>
  <conditionalFormatting sqref="D48">
    <cfRule type="expression" dxfId="41831" priority="41837" stopIfTrue="1">
      <formula>IF(AND(LEN($C48) &gt;0, ($C48 &lt;&gt; "Smelter Not Listed")),1,0)</formula>
    </cfRule>
    <cfRule type="expression" dxfId="41830" priority="41844" stopIfTrue="1">
      <formula>IF(AND(D48="",$C48=$X$4),TRUE)</formula>
    </cfRule>
    <cfRule type="expression" dxfId="41829" priority="41845" stopIfTrue="1">
      <formula>IF(FIND("!",D48),TRUE)</formula>
    </cfRule>
  </conditionalFormatting>
  <conditionalFormatting sqref="E48">
    <cfRule type="expression" dxfId="41828" priority="41841" stopIfTrue="1">
      <formula>IF(AND(E48="",$C48=$X$4),TRUE)</formula>
    </cfRule>
    <cfRule type="expression" dxfId="41827" priority="41842" stopIfTrue="1">
      <formula>IF(FIND("!",E48),TRUE)</formula>
    </cfRule>
  </conditionalFormatting>
  <conditionalFormatting sqref="F48">
    <cfRule type="expression" dxfId="41826" priority="41839" stopIfTrue="1">
      <formula>IF(AND(LEN($A48)&gt;0,$A48&lt;&gt;$F48),TRUE,FALSE)</formula>
    </cfRule>
  </conditionalFormatting>
  <conditionalFormatting sqref="C48">
    <cfRule type="expression" dxfId="41825" priority="41838" stopIfTrue="1">
      <formula>IF(AND(B48&lt;&gt;"",C48=""),TRUE)</formula>
    </cfRule>
  </conditionalFormatting>
  <conditionalFormatting sqref="G48">
    <cfRule type="expression" dxfId="41824" priority="41836" stopIfTrue="1">
      <formula>IF(FIND("Enter smelter details",G48),TRUE)</formula>
    </cfRule>
  </conditionalFormatting>
  <conditionalFormatting sqref="D44:D57">
    <cfRule type="expression" dxfId="41823" priority="41831" stopIfTrue="1">
      <formula>IF(AND(LEN($C44) &gt;0, ($C44 &lt;&gt; "Smelter Not Listed")),1,0)</formula>
    </cfRule>
    <cfRule type="expression" dxfId="41822" priority="41834" stopIfTrue="1">
      <formula>IF(AND(D44="",$C44=$X$4),TRUE)</formula>
    </cfRule>
    <cfRule type="expression" dxfId="41821" priority="41835" stopIfTrue="1">
      <formula>IF(FIND("!",D44),TRUE)</formula>
    </cfRule>
  </conditionalFormatting>
  <conditionalFormatting sqref="E44:E57">
    <cfRule type="expression" dxfId="41820" priority="41832" stopIfTrue="1">
      <formula>IF(AND(E44="",$C44=$X$4),TRUE)</formula>
    </cfRule>
    <cfRule type="expression" dxfId="41819" priority="41833" stopIfTrue="1">
      <formula>IF(FIND("!",E44),TRUE)</formula>
    </cfRule>
  </conditionalFormatting>
  <conditionalFormatting sqref="B44:B56">
    <cfRule type="expression" dxfId="41818" priority="41828" stopIfTrue="1">
      <formula>IF(B44="",TRUE)</formula>
    </cfRule>
    <cfRule type="expression" dxfId="41817" priority="41829" stopIfTrue="1">
      <formula>IF(AND(COUNTIF(MetalSmelter,B44&amp;C44)=0,LEN(C44)&gt;0), TRUE, FALSE)</formula>
    </cfRule>
  </conditionalFormatting>
  <conditionalFormatting sqref="G44:G56">
    <cfRule type="expression" dxfId="41816" priority="41830" stopIfTrue="1">
      <formula>IF(FIND("Enter smelter details",G44),TRUE)</formula>
    </cfRule>
  </conditionalFormatting>
  <conditionalFormatting sqref="F44:F56">
    <cfRule type="expression" dxfId="41815" priority="41827" stopIfTrue="1">
      <formula>IF(AND(LEN($A44)&gt;0,$A44&lt;&gt;$F44),TRUE,FALSE)</formula>
    </cfRule>
  </conditionalFormatting>
  <conditionalFormatting sqref="C44:C56">
    <cfRule type="expression" dxfId="41814" priority="41826" stopIfTrue="1">
      <formula>IF(AND(B44&lt;&gt;"",C44=""),TRUE)</formula>
    </cfRule>
  </conditionalFormatting>
  <conditionalFormatting sqref="B54">
    <cfRule type="expression" dxfId="41813" priority="41823" stopIfTrue="1">
      <formula>IF(B54="",TRUE)</formula>
    </cfRule>
    <cfRule type="expression" dxfId="41812" priority="41824" stopIfTrue="1">
      <formula>IF(AND(COUNTIF(MetalSmelter,B54&amp;C54)=0,LEN(C54)&gt;0), TRUE, FALSE)</formula>
    </cfRule>
  </conditionalFormatting>
  <conditionalFormatting sqref="G54">
    <cfRule type="expression" dxfId="41811" priority="41825" stopIfTrue="1">
      <formula>IF(FIND("Enter smelter details",G54),TRUE)</formula>
    </cfRule>
  </conditionalFormatting>
  <conditionalFormatting sqref="F54">
    <cfRule type="expression" dxfId="41810" priority="41822" stopIfTrue="1">
      <formula>IF(AND(LEN($A54)&gt;0,$A54&lt;&gt;$F54),TRUE,FALSE)</formula>
    </cfRule>
  </conditionalFormatting>
  <conditionalFormatting sqref="C54">
    <cfRule type="expression" dxfId="41809" priority="41821" stopIfTrue="1">
      <formula>IF(AND(B54&lt;&gt;"",C54=""),TRUE)</formula>
    </cfRule>
  </conditionalFormatting>
  <conditionalFormatting sqref="B54">
    <cfRule type="expression" dxfId="41808" priority="41818" stopIfTrue="1">
      <formula>IF(B54="",TRUE)</formula>
    </cfRule>
    <cfRule type="expression" dxfId="41807" priority="41819" stopIfTrue="1">
      <formula>IF(AND(COUNTIF(MetalSmelter,B54&amp;C54)=0,LEN(C54)&gt;0), TRUE, FALSE)</formula>
    </cfRule>
  </conditionalFormatting>
  <conditionalFormatting sqref="G54">
    <cfRule type="expression" dxfId="41806" priority="41820" stopIfTrue="1">
      <formula>IF(FIND("Enter smelter details",G54),TRUE)</formula>
    </cfRule>
  </conditionalFormatting>
  <conditionalFormatting sqref="F54">
    <cfRule type="expression" dxfId="41805" priority="41817" stopIfTrue="1">
      <formula>IF(AND(LEN($A54)&gt;0,$A54&lt;&gt;$F54),TRUE,FALSE)</formula>
    </cfRule>
  </conditionalFormatting>
  <conditionalFormatting sqref="C54">
    <cfRule type="expression" dxfId="41804" priority="41816" stopIfTrue="1">
      <formula>IF(AND(B54&lt;&gt;"",C54=""),TRUE)</formula>
    </cfRule>
  </conditionalFormatting>
  <conditionalFormatting sqref="B54">
    <cfRule type="expression" dxfId="41803" priority="41814" stopIfTrue="1">
      <formula>IF(B54="",TRUE)</formula>
    </cfRule>
    <cfRule type="expression" dxfId="41802" priority="41815" stopIfTrue="1">
      <formula>IF(AND(COUNTIF(MetalSmelter,B54&amp;C54)=0,LEN(C54)&gt;0), TRUE, FALSE)</formula>
    </cfRule>
  </conditionalFormatting>
  <conditionalFormatting sqref="F54">
    <cfRule type="expression" dxfId="41801" priority="41813" stopIfTrue="1">
      <formula>IF(AND(LEN($A54)&gt;0,$A54&lt;&gt;$F54),TRUE,FALSE)</formula>
    </cfRule>
  </conditionalFormatting>
  <conditionalFormatting sqref="C54">
    <cfRule type="expression" dxfId="41800" priority="41812" stopIfTrue="1">
      <formula>IF(AND(B54&lt;&gt;"",C54=""),TRUE)</formula>
    </cfRule>
  </conditionalFormatting>
  <conditionalFormatting sqref="B44:B57">
    <cfRule type="expression" dxfId="41799" priority="41809" stopIfTrue="1">
      <formula>IF(B44="",TRUE)</formula>
    </cfRule>
    <cfRule type="expression" dxfId="41798" priority="41810" stopIfTrue="1">
      <formula>IF(AND(COUNTIF(MetalSmelter,B44&amp;C44)=0,LEN(C44)&gt;0), TRUE, FALSE)</formula>
    </cfRule>
  </conditionalFormatting>
  <conditionalFormatting sqref="G44:G57">
    <cfRule type="expression" dxfId="41797" priority="41811" stopIfTrue="1">
      <formula>IF(FIND("Enter smelter details",G44),TRUE)</formula>
    </cfRule>
  </conditionalFormatting>
  <conditionalFormatting sqref="F44:F57">
    <cfRule type="expression" dxfId="41796" priority="41808" stopIfTrue="1">
      <formula>IF(AND(LEN($A44)&gt;0,$A44&lt;&gt;$F44),TRUE,FALSE)</formula>
    </cfRule>
  </conditionalFormatting>
  <conditionalFormatting sqref="C44:C57">
    <cfRule type="expression" dxfId="41795" priority="41807" stopIfTrue="1">
      <formula>IF(AND(B44&lt;&gt;"",C44=""),TRUE)</formula>
    </cfRule>
  </conditionalFormatting>
  <conditionalFormatting sqref="B49">
    <cfRule type="expression" dxfId="41794" priority="41804" stopIfTrue="1">
      <formula>IF(B49="",TRUE)</formula>
    </cfRule>
    <cfRule type="expression" dxfId="41793" priority="41805" stopIfTrue="1">
      <formula>IF(AND(COUNTIF(MetalSmelter,B49&amp;C49)=0,LEN(C49)&gt;0), TRUE, FALSE)</formula>
    </cfRule>
  </conditionalFormatting>
  <conditionalFormatting sqref="G49">
    <cfRule type="expression" dxfId="41792" priority="41806" stopIfTrue="1">
      <formula>IF(FIND("Enter smelter details",G49),TRUE)</formula>
    </cfRule>
  </conditionalFormatting>
  <conditionalFormatting sqref="F49">
    <cfRule type="expression" dxfId="41791" priority="41803" stopIfTrue="1">
      <formula>IF(AND(LEN($A49)&gt;0,$A49&lt;&gt;$F49),TRUE,FALSE)</formula>
    </cfRule>
  </conditionalFormatting>
  <conditionalFormatting sqref="C49">
    <cfRule type="expression" dxfId="41790" priority="41802" stopIfTrue="1">
      <formula>IF(AND(B49&lt;&gt;"",C49=""),TRUE)</formula>
    </cfRule>
  </conditionalFormatting>
  <conditionalFormatting sqref="B49">
    <cfRule type="expression" dxfId="41789" priority="41799" stopIfTrue="1">
      <formula>IF(B49="",TRUE)</formula>
    </cfRule>
    <cfRule type="expression" dxfId="41788" priority="41800" stopIfTrue="1">
      <formula>IF(AND(COUNTIF(MetalSmelter,B49&amp;C49)=0,LEN(C49)&gt;0), TRUE, FALSE)</formula>
    </cfRule>
  </conditionalFormatting>
  <conditionalFormatting sqref="G49">
    <cfRule type="expression" dxfId="41787" priority="41801" stopIfTrue="1">
      <formula>IF(FIND("Enter smelter details",G49),TRUE)</formula>
    </cfRule>
  </conditionalFormatting>
  <conditionalFormatting sqref="F49">
    <cfRule type="expression" dxfId="41786" priority="41798" stopIfTrue="1">
      <formula>IF(AND(LEN($A49)&gt;0,$A49&lt;&gt;$F49),TRUE,FALSE)</formula>
    </cfRule>
  </conditionalFormatting>
  <conditionalFormatting sqref="C49">
    <cfRule type="expression" dxfId="41785" priority="41797" stopIfTrue="1">
      <formula>IF(AND(B49&lt;&gt;"",C49=""),TRUE)</formula>
    </cfRule>
  </conditionalFormatting>
  <conditionalFormatting sqref="G54">
    <cfRule type="expression" dxfId="41784" priority="41796" stopIfTrue="1">
      <formula>IF(FIND("Enter smelter details",G54),TRUE)</formula>
    </cfRule>
  </conditionalFormatting>
  <conditionalFormatting sqref="B50">
    <cfRule type="expression" dxfId="41783" priority="41793" stopIfTrue="1">
      <formula>IF(B50="",TRUE)</formula>
    </cfRule>
    <cfRule type="expression" dxfId="41782" priority="41794" stopIfTrue="1">
      <formula>IF(AND(COUNTIF(MetalSmelter,B50&amp;C50)=0,LEN(C50)&gt;0), TRUE, FALSE)</formula>
    </cfRule>
  </conditionalFormatting>
  <conditionalFormatting sqref="G50">
    <cfRule type="expression" dxfId="41781" priority="41795" stopIfTrue="1">
      <formula>IF(FIND("Enter smelter details",G50),TRUE)</formula>
    </cfRule>
  </conditionalFormatting>
  <conditionalFormatting sqref="F50">
    <cfRule type="expression" dxfId="41780" priority="41792" stopIfTrue="1">
      <formula>IF(AND(LEN($A50)&gt;0,$A50&lt;&gt;$F50),TRUE,FALSE)</formula>
    </cfRule>
  </conditionalFormatting>
  <conditionalFormatting sqref="C50">
    <cfRule type="expression" dxfId="41779" priority="41791" stopIfTrue="1">
      <formula>IF(AND(B50&lt;&gt;"",C50=""),TRUE)</formula>
    </cfRule>
  </conditionalFormatting>
  <conditionalFormatting sqref="B50:B58">
    <cfRule type="expression" dxfId="41778" priority="41784" stopIfTrue="1">
      <formula>IF(B50="",TRUE)</formula>
    </cfRule>
    <cfRule type="expression" dxfId="41777" priority="41787" stopIfTrue="1">
      <formula>IF(AND(COUNTIF(MetalSmelter,B50&amp;C50)=0,LEN(C50)&gt;0),TRUE,FALSE)</formula>
    </cfRule>
  </conditionalFormatting>
  <conditionalFormatting sqref="D50:D58">
    <cfRule type="expression" dxfId="41776" priority="41781" stopIfTrue="1">
      <formula>IF(AND(LEN($C50)&gt;0,($C50&lt;&gt;"Smelter Not Listed")),1,0)</formula>
    </cfRule>
    <cfRule type="expression" dxfId="41775" priority="41788" stopIfTrue="1">
      <formula>IF(AND(D50="",$C50=$X$4),TRUE)</formula>
    </cfRule>
    <cfRule type="expression" dxfId="41774" priority="41789" stopIfTrue="1">
      <formula>IF(FIND("!",D50),TRUE)</formula>
    </cfRule>
  </conditionalFormatting>
  <conditionalFormatting sqref="G50:G58">
    <cfRule type="expression" dxfId="41773" priority="41790" stopIfTrue="1">
      <formula>IF(FIND("Enter smelter details",G50),TRUE)</formula>
    </cfRule>
  </conditionalFormatting>
  <conditionalFormatting sqref="E50:E58">
    <cfRule type="expression" dxfId="41772" priority="41785" stopIfTrue="1">
      <formula>IF(AND(E50="",$C50=$X$4),TRUE)</formula>
    </cfRule>
    <cfRule type="expression" dxfId="41771" priority="41786" stopIfTrue="1">
      <formula>IF(FIND("!",E50),TRUE)</formula>
    </cfRule>
  </conditionalFormatting>
  <conditionalFormatting sqref="F50:F58">
    <cfRule type="expression" dxfId="41770" priority="41783" stopIfTrue="1">
      <formula>IF(AND(LEN($A50)&gt;0,$A50&lt;&gt;$F50),TRUE,FALSE)</formula>
    </cfRule>
  </conditionalFormatting>
  <conditionalFormatting sqref="C50:C58">
    <cfRule type="expression" dxfId="41769" priority="41782" stopIfTrue="1">
      <formula>IF(AND(B50&lt;&gt;"",C50=""),TRUE)</formula>
    </cfRule>
  </conditionalFormatting>
  <conditionalFormatting sqref="D49:D58">
    <cfRule type="expression" dxfId="41768" priority="41776" stopIfTrue="1">
      <formula>IF(AND(LEN($C49) &gt;0, ($C49 &lt;&gt; "Smelter Not Listed")),1,0)</formula>
    </cfRule>
    <cfRule type="expression" dxfId="41767" priority="41779" stopIfTrue="1">
      <formula>IF(AND(D49="",$C49=$X$4),TRUE)</formula>
    </cfRule>
    <cfRule type="expression" dxfId="41766" priority="41780" stopIfTrue="1">
      <formula>IF(FIND("!",D49),TRUE)</formula>
    </cfRule>
  </conditionalFormatting>
  <conditionalFormatting sqref="E49:E58">
    <cfRule type="expression" dxfId="41765" priority="41777" stopIfTrue="1">
      <formula>IF(AND(E49="",$C49=$X$4),TRUE)</formula>
    </cfRule>
    <cfRule type="expression" dxfId="41764" priority="41778" stopIfTrue="1">
      <formula>IF(FIND("!",E49),TRUE)</formula>
    </cfRule>
  </conditionalFormatting>
  <conditionalFormatting sqref="B49:B58">
    <cfRule type="expression" dxfId="41763" priority="41773" stopIfTrue="1">
      <formula>IF(B49="",TRUE)</formula>
    </cfRule>
    <cfRule type="expression" dxfId="41762" priority="41774" stopIfTrue="1">
      <formula>IF(AND(COUNTIF(MetalSmelter,B49&amp;C49)=0,LEN(C49)&gt;0), TRUE, FALSE)</formula>
    </cfRule>
  </conditionalFormatting>
  <conditionalFormatting sqref="G49:G58">
    <cfRule type="expression" dxfId="41761" priority="41775" stopIfTrue="1">
      <formula>IF(FIND("Enter smelter details",G49),TRUE)</formula>
    </cfRule>
  </conditionalFormatting>
  <conditionalFormatting sqref="F49:F58">
    <cfRule type="expression" dxfId="41760" priority="41772" stopIfTrue="1">
      <formula>IF(AND(LEN($A49)&gt;0,$A49&lt;&gt;$F49),TRUE,FALSE)</formula>
    </cfRule>
  </conditionalFormatting>
  <conditionalFormatting sqref="C49:C58">
    <cfRule type="expression" dxfId="41759" priority="41771" stopIfTrue="1">
      <formula>IF(AND(B49&lt;&gt;"",C49=""),TRUE)</formula>
    </cfRule>
  </conditionalFormatting>
  <conditionalFormatting sqref="B55">
    <cfRule type="expression" dxfId="41758" priority="41768" stopIfTrue="1">
      <formula>IF(B55="",TRUE)</formula>
    </cfRule>
    <cfRule type="expression" dxfId="41757" priority="41769" stopIfTrue="1">
      <formula>IF(AND(COUNTIF(MetalSmelter,B55&amp;C55)=0,LEN(C55)&gt;0), TRUE, FALSE)</formula>
    </cfRule>
  </conditionalFormatting>
  <conditionalFormatting sqref="G55">
    <cfRule type="expression" dxfId="41756" priority="41770" stopIfTrue="1">
      <formula>IF(FIND("Enter smelter details",G55),TRUE)</formula>
    </cfRule>
  </conditionalFormatting>
  <conditionalFormatting sqref="F55">
    <cfRule type="expression" dxfId="41755" priority="41767" stopIfTrue="1">
      <formula>IF(AND(LEN($A55)&gt;0,$A55&lt;&gt;$F55),TRUE,FALSE)</formula>
    </cfRule>
  </conditionalFormatting>
  <conditionalFormatting sqref="C55">
    <cfRule type="expression" dxfId="41754" priority="41766" stopIfTrue="1">
      <formula>IF(AND(B55&lt;&gt;"",C55=""),TRUE)</formula>
    </cfRule>
  </conditionalFormatting>
  <conditionalFormatting sqref="B50:B58">
    <cfRule type="expression" dxfId="41753" priority="41763" stopIfTrue="1">
      <formula>IF(B50="",TRUE)</formula>
    </cfRule>
    <cfRule type="expression" dxfId="41752" priority="41764" stopIfTrue="1">
      <formula>IF(AND(COUNTIF(MetalSmelter,B50&amp;C50)=0,LEN(C50)&gt;0), TRUE, FALSE)</formula>
    </cfRule>
  </conditionalFormatting>
  <conditionalFormatting sqref="G50:G58">
    <cfRule type="expression" dxfId="41751" priority="41765" stopIfTrue="1">
      <formula>IF(FIND("Enter smelter details",G50),TRUE)</formula>
    </cfRule>
  </conditionalFormatting>
  <conditionalFormatting sqref="F50:F58">
    <cfRule type="expression" dxfId="41750" priority="41762" stopIfTrue="1">
      <formula>IF(AND(LEN($A50)&gt;0,$A50&lt;&gt;$F50),TRUE,FALSE)</formula>
    </cfRule>
  </conditionalFormatting>
  <conditionalFormatting sqref="C50:C58">
    <cfRule type="expression" dxfId="41749" priority="41761" stopIfTrue="1">
      <formula>IF(AND(B50&lt;&gt;"",C50=""),TRUE)</formula>
    </cfRule>
  </conditionalFormatting>
  <conditionalFormatting sqref="B55">
    <cfRule type="expression" dxfId="41748" priority="41758" stopIfTrue="1">
      <formula>IF(B55="",TRUE)</formula>
    </cfRule>
    <cfRule type="expression" dxfId="41747" priority="41759" stopIfTrue="1">
      <formula>IF(AND(COUNTIF(MetalSmelter,B55&amp;C55)=0,LEN(C55)&gt;0), TRUE, FALSE)</formula>
    </cfRule>
  </conditionalFormatting>
  <conditionalFormatting sqref="G55">
    <cfRule type="expression" dxfId="41746" priority="41760" stopIfTrue="1">
      <formula>IF(FIND("Enter smelter details",G55),TRUE)</formula>
    </cfRule>
  </conditionalFormatting>
  <conditionalFormatting sqref="F55">
    <cfRule type="expression" dxfId="41745" priority="41757" stopIfTrue="1">
      <formula>IF(AND(LEN($A55)&gt;0,$A55&lt;&gt;$F55),TRUE,FALSE)</formula>
    </cfRule>
  </conditionalFormatting>
  <conditionalFormatting sqref="C55">
    <cfRule type="expression" dxfId="41744" priority="41756" stopIfTrue="1">
      <formula>IF(AND(B55&lt;&gt;"",C55=""),TRUE)</formula>
    </cfRule>
  </conditionalFormatting>
  <conditionalFormatting sqref="B55">
    <cfRule type="expression" dxfId="41743" priority="41753" stopIfTrue="1">
      <formula>IF(B55="",TRUE)</formula>
    </cfRule>
    <cfRule type="expression" dxfId="41742" priority="41754" stopIfTrue="1">
      <formula>IF(AND(COUNTIF(MetalSmelter,B55&amp;C55)=0,LEN(C55)&gt;0), TRUE, FALSE)</formula>
    </cfRule>
  </conditionalFormatting>
  <conditionalFormatting sqref="G55">
    <cfRule type="expression" dxfId="41741" priority="41755" stopIfTrue="1">
      <formula>IF(FIND("Enter smelter details",G55),TRUE)</formula>
    </cfRule>
  </conditionalFormatting>
  <conditionalFormatting sqref="F55">
    <cfRule type="expression" dxfId="41740" priority="41752" stopIfTrue="1">
      <formula>IF(AND(LEN($A55)&gt;0,$A55&lt;&gt;$F55),TRUE,FALSE)</formula>
    </cfRule>
  </conditionalFormatting>
  <conditionalFormatting sqref="C55">
    <cfRule type="expression" dxfId="41739" priority="41751" stopIfTrue="1">
      <formula>IF(AND(B55&lt;&gt;"",C55=""),TRUE)</formula>
    </cfRule>
  </conditionalFormatting>
  <conditionalFormatting sqref="B42">
    <cfRule type="expression" dxfId="41738" priority="41743" stopIfTrue="1">
      <formula>IF(B42="",TRUE)</formula>
    </cfRule>
    <cfRule type="expression" dxfId="41737" priority="41744" stopIfTrue="1">
      <formula>IF(AND(COUNTIF(MetalSmelter,B42&amp;C42)=0,LEN(C42)&gt;0), TRUE, FALSE)</formula>
    </cfRule>
  </conditionalFormatting>
  <conditionalFormatting sqref="G42">
    <cfRule type="expression" dxfId="41736" priority="41745" stopIfTrue="1">
      <formula>IF(FIND("Enter smelter details",G42),TRUE)</formula>
    </cfRule>
  </conditionalFormatting>
  <conditionalFormatting sqref="F42">
    <cfRule type="expression" dxfId="41735" priority="41742" stopIfTrue="1">
      <formula>IF(AND(LEN($A42)&gt;0,$A42&lt;&gt;$F42),TRUE,FALSE)</formula>
    </cfRule>
  </conditionalFormatting>
  <conditionalFormatting sqref="C42">
    <cfRule type="expression" dxfId="41734" priority="41741" stopIfTrue="1">
      <formula>IF(AND(B42&lt;&gt;"",C42=""),TRUE)</formula>
    </cfRule>
  </conditionalFormatting>
  <conditionalFormatting sqref="B42">
    <cfRule type="expression" dxfId="41733" priority="41738" stopIfTrue="1">
      <formula>IF(B42="",TRUE)</formula>
    </cfRule>
    <cfRule type="expression" dxfId="41732" priority="41739" stopIfTrue="1">
      <formula>IF(AND(COUNTIF(MetalSmelter,B42&amp;C42)=0,LEN(C42)&gt;0), TRUE, FALSE)</formula>
    </cfRule>
  </conditionalFormatting>
  <conditionalFormatting sqref="G42">
    <cfRule type="expression" dxfId="41731" priority="41740" stopIfTrue="1">
      <formula>IF(FIND("Enter smelter details",G42),TRUE)</formula>
    </cfRule>
  </conditionalFormatting>
  <conditionalFormatting sqref="F42">
    <cfRule type="expression" dxfId="41730" priority="41737" stopIfTrue="1">
      <formula>IF(AND(LEN($A42)&gt;0,$A42&lt;&gt;$F42),TRUE,FALSE)</formula>
    </cfRule>
  </conditionalFormatting>
  <conditionalFormatting sqref="C42">
    <cfRule type="expression" dxfId="41729" priority="41736" stopIfTrue="1">
      <formula>IF(AND(B42&lt;&gt;"",C42=""),TRUE)</formula>
    </cfRule>
  </conditionalFormatting>
  <conditionalFormatting sqref="B43">
    <cfRule type="expression" dxfId="41728" priority="41730" stopIfTrue="1">
      <formula>IF(B43="",TRUE)</formula>
    </cfRule>
    <cfRule type="expression" dxfId="41727" priority="41733" stopIfTrue="1">
      <formula>IF(AND(COUNTIF(MetalSmelter,B43&amp;C43)=0,LEN(C43)&gt;0), TRUE, FALSE)</formula>
    </cfRule>
  </conditionalFormatting>
  <conditionalFormatting sqref="D43">
    <cfRule type="expression" dxfId="41726" priority="41727" stopIfTrue="1">
      <formula>IF(AND(LEN($C43) &gt;0, ($C43 &lt;&gt; "Smelter Not Listed")),1,0)</formula>
    </cfRule>
    <cfRule type="expression" dxfId="41725" priority="41734" stopIfTrue="1">
      <formula>IF(AND(D43="",$C43=$X$4),TRUE)</formula>
    </cfRule>
    <cfRule type="expression" dxfId="41724" priority="41735" stopIfTrue="1">
      <formula>IF(FIND("!",D43),TRUE)</formula>
    </cfRule>
  </conditionalFormatting>
  <conditionalFormatting sqref="E43">
    <cfRule type="expression" dxfId="41723" priority="41731" stopIfTrue="1">
      <formula>IF(AND(E43="",$C43=$X$4),TRUE)</formula>
    </cfRule>
    <cfRule type="expression" dxfId="41722" priority="41732" stopIfTrue="1">
      <formula>IF(FIND("!",E43),TRUE)</formula>
    </cfRule>
  </conditionalFormatting>
  <conditionalFormatting sqref="F43">
    <cfRule type="expression" dxfId="41721" priority="41729" stopIfTrue="1">
      <formula>IF(AND(LEN($A43)&gt;0,$A43&lt;&gt;$F43),TRUE,FALSE)</formula>
    </cfRule>
  </conditionalFormatting>
  <conditionalFormatting sqref="C43">
    <cfRule type="expression" dxfId="41720" priority="41728" stopIfTrue="1">
      <formula>IF(AND(B43&lt;&gt;"",C43=""),TRUE)</formula>
    </cfRule>
  </conditionalFormatting>
  <conditionalFormatting sqref="G43">
    <cfRule type="expression" dxfId="41719" priority="41726" stopIfTrue="1">
      <formula>IF(FIND("Enter smelter details",G43),TRUE)</formula>
    </cfRule>
  </conditionalFormatting>
  <conditionalFormatting sqref="B44">
    <cfRule type="expression" dxfId="41718" priority="41720" stopIfTrue="1">
      <formula>IF(B44="",TRUE)</formula>
    </cfRule>
    <cfRule type="expression" dxfId="41717" priority="41723" stopIfTrue="1">
      <formula>IF(AND(COUNTIF(MetalSmelter,B44&amp;C44)=0,LEN(C44)&gt;0), TRUE, FALSE)</formula>
    </cfRule>
  </conditionalFormatting>
  <conditionalFormatting sqref="D44">
    <cfRule type="expression" dxfId="41716" priority="41717" stopIfTrue="1">
      <formula>IF(AND(LEN($C44) &gt;0, ($C44 &lt;&gt; "Smelter Not Listed")),1,0)</formula>
    </cfRule>
    <cfRule type="expression" dxfId="41715" priority="41724" stopIfTrue="1">
      <formula>IF(AND(D44="",$C44=$X$4),TRUE)</formula>
    </cfRule>
    <cfRule type="expression" dxfId="41714" priority="41725" stopIfTrue="1">
      <formula>IF(FIND("!",D44),TRUE)</formula>
    </cfRule>
  </conditionalFormatting>
  <conditionalFormatting sqref="E44">
    <cfRule type="expression" dxfId="41713" priority="41721" stopIfTrue="1">
      <formula>IF(AND(E44="",$C44=$X$4),TRUE)</formula>
    </cfRule>
    <cfRule type="expression" dxfId="41712" priority="41722" stopIfTrue="1">
      <formula>IF(FIND("!",E44),TRUE)</formula>
    </cfRule>
  </conditionalFormatting>
  <conditionalFormatting sqref="F44">
    <cfRule type="expression" dxfId="41711" priority="41719" stopIfTrue="1">
      <formula>IF(AND(LEN($A44)&gt;0,$A44&lt;&gt;$F44),TRUE,FALSE)</formula>
    </cfRule>
  </conditionalFormatting>
  <conditionalFormatting sqref="C44">
    <cfRule type="expression" dxfId="41710" priority="41718" stopIfTrue="1">
      <formula>IF(AND(B44&lt;&gt;"",C44=""),TRUE)</formula>
    </cfRule>
  </conditionalFormatting>
  <conditionalFormatting sqref="G44">
    <cfRule type="expression" dxfId="41709" priority="41716" stopIfTrue="1">
      <formula>IF(FIND("Enter smelter details",G44),TRUE)</formula>
    </cfRule>
  </conditionalFormatting>
  <conditionalFormatting sqref="B45">
    <cfRule type="expression" dxfId="41708" priority="41710" stopIfTrue="1">
      <formula>IF(B45="",TRUE)</formula>
    </cfRule>
    <cfRule type="expression" dxfId="41707" priority="41713" stopIfTrue="1">
      <formula>IF(AND(COUNTIF(MetalSmelter,B45&amp;C45)=0,LEN(C45)&gt;0), TRUE, FALSE)</formula>
    </cfRule>
  </conditionalFormatting>
  <conditionalFormatting sqref="D45">
    <cfRule type="expression" dxfId="41706" priority="41707" stopIfTrue="1">
      <formula>IF(AND(LEN($C45) &gt;0, ($C45 &lt;&gt; "Smelter Not Listed")),1,0)</formula>
    </cfRule>
    <cfRule type="expression" dxfId="41705" priority="41714" stopIfTrue="1">
      <formula>IF(AND(D45="",$C45=$X$4),TRUE)</formula>
    </cfRule>
    <cfRule type="expression" dxfId="41704" priority="41715" stopIfTrue="1">
      <formula>IF(FIND("!",D45),TRUE)</formula>
    </cfRule>
  </conditionalFormatting>
  <conditionalFormatting sqref="E45">
    <cfRule type="expression" dxfId="41703" priority="41711" stopIfTrue="1">
      <formula>IF(AND(E45="",$C45=$X$4),TRUE)</formula>
    </cfRule>
    <cfRule type="expression" dxfId="41702" priority="41712" stopIfTrue="1">
      <formula>IF(FIND("!",E45),TRUE)</formula>
    </cfRule>
  </conditionalFormatting>
  <conditionalFormatting sqref="F45">
    <cfRule type="expression" dxfId="41701" priority="41709" stopIfTrue="1">
      <formula>IF(AND(LEN($A45)&gt;0,$A45&lt;&gt;$F45),TRUE,FALSE)</formula>
    </cfRule>
  </conditionalFormatting>
  <conditionalFormatting sqref="C45">
    <cfRule type="expression" dxfId="41700" priority="41708" stopIfTrue="1">
      <formula>IF(AND(B45&lt;&gt;"",C45=""),TRUE)</formula>
    </cfRule>
  </conditionalFormatting>
  <conditionalFormatting sqref="G45">
    <cfRule type="expression" dxfId="41699" priority="41706" stopIfTrue="1">
      <formula>IF(FIND("Enter smelter details",G45),TRUE)</formula>
    </cfRule>
  </conditionalFormatting>
  <conditionalFormatting sqref="B46">
    <cfRule type="expression" dxfId="41698" priority="41700" stopIfTrue="1">
      <formula>IF(B46="",TRUE)</formula>
    </cfRule>
    <cfRule type="expression" dxfId="41697" priority="41703" stopIfTrue="1">
      <formula>IF(AND(COUNTIF(MetalSmelter,B46&amp;C46)=0,LEN(C46)&gt;0), TRUE, FALSE)</formula>
    </cfRule>
  </conditionalFormatting>
  <conditionalFormatting sqref="D46">
    <cfRule type="expression" dxfId="41696" priority="41697" stopIfTrue="1">
      <formula>IF(AND(LEN($C46) &gt;0, ($C46 &lt;&gt; "Smelter Not Listed")),1,0)</formula>
    </cfRule>
    <cfRule type="expression" dxfId="41695" priority="41704" stopIfTrue="1">
      <formula>IF(AND(D46="",$C46=$X$4),TRUE)</formula>
    </cfRule>
    <cfRule type="expression" dxfId="41694" priority="41705" stopIfTrue="1">
      <formula>IF(FIND("!",D46),TRUE)</formula>
    </cfRule>
  </conditionalFormatting>
  <conditionalFormatting sqref="E46">
    <cfRule type="expression" dxfId="41693" priority="41701" stopIfTrue="1">
      <formula>IF(AND(E46="",$C46=$X$4),TRUE)</formula>
    </cfRule>
    <cfRule type="expression" dxfId="41692" priority="41702" stopIfTrue="1">
      <formula>IF(FIND("!",E46),TRUE)</formula>
    </cfRule>
  </conditionalFormatting>
  <conditionalFormatting sqref="F46">
    <cfRule type="expression" dxfId="41691" priority="41699" stopIfTrue="1">
      <formula>IF(AND(LEN($A46)&gt;0,$A46&lt;&gt;$F46),TRUE,FALSE)</formula>
    </cfRule>
  </conditionalFormatting>
  <conditionalFormatting sqref="C46">
    <cfRule type="expression" dxfId="41690" priority="41698" stopIfTrue="1">
      <formula>IF(AND(B46&lt;&gt;"",C46=""),TRUE)</formula>
    </cfRule>
  </conditionalFormatting>
  <conditionalFormatting sqref="G46">
    <cfRule type="expression" dxfId="41689" priority="41696" stopIfTrue="1">
      <formula>IF(FIND("Enter smelter details",G46),TRUE)</formula>
    </cfRule>
  </conditionalFormatting>
  <conditionalFormatting sqref="B47">
    <cfRule type="expression" dxfId="41688" priority="41690" stopIfTrue="1">
      <formula>IF(B47="",TRUE)</formula>
    </cfRule>
    <cfRule type="expression" dxfId="41687" priority="41693" stopIfTrue="1">
      <formula>IF(AND(COUNTIF(MetalSmelter,B47&amp;C47)=0,LEN(C47)&gt;0), TRUE, FALSE)</formula>
    </cfRule>
  </conditionalFormatting>
  <conditionalFormatting sqref="D47">
    <cfRule type="expression" dxfId="41686" priority="41687" stopIfTrue="1">
      <formula>IF(AND(LEN($C47) &gt;0, ($C47 &lt;&gt; "Smelter Not Listed")),1,0)</formula>
    </cfRule>
    <cfRule type="expression" dxfId="41685" priority="41694" stopIfTrue="1">
      <formula>IF(AND(D47="",$C47=$X$4),TRUE)</formula>
    </cfRule>
    <cfRule type="expression" dxfId="41684" priority="41695" stopIfTrue="1">
      <formula>IF(FIND("!",D47),TRUE)</formula>
    </cfRule>
  </conditionalFormatting>
  <conditionalFormatting sqref="E47">
    <cfRule type="expression" dxfId="41683" priority="41691" stopIfTrue="1">
      <formula>IF(AND(E47="",$C47=$X$4),TRUE)</formula>
    </cfRule>
    <cfRule type="expression" dxfId="41682" priority="41692" stopIfTrue="1">
      <formula>IF(FIND("!",E47),TRUE)</formula>
    </cfRule>
  </conditionalFormatting>
  <conditionalFormatting sqref="F47">
    <cfRule type="expression" dxfId="41681" priority="41689" stopIfTrue="1">
      <formula>IF(AND(LEN($A47)&gt;0,$A47&lt;&gt;$F47),TRUE,FALSE)</formula>
    </cfRule>
  </conditionalFormatting>
  <conditionalFormatting sqref="C47">
    <cfRule type="expression" dxfId="41680" priority="41688" stopIfTrue="1">
      <formula>IF(AND(B47&lt;&gt;"",C47=""),TRUE)</formula>
    </cfRule>
  </conditionalFormatting>
  <conditionalFormatting sqref="G47">
    <cfRule type="expression" dxfId="41679" priority="41686" stopIfTrue="1">
      <formula>IF(FIND("Enter smelter details",G47),TRUE)</formula>
    </cfRule>
  </conditionalFormatting>
  <conditionalFormatting sqref="B53">
    <cfRule type="expression" dxfId="41678" priority="41683" stopIfTrue="1">
      <formula>IF(B53="",TRUE)</formula>
    </cfRule>
    <cfRule type="expression" dxfId="41677" priority="41684" stopIfTrue="1">
      <formula>IF(AND(COUNTIF(MetalSmelter,B53&amp;C53)=0,LEN(C53)&gt;0), TRUE, FALSE)</formula>
    </cfRule>
  </conditionalFormatting>
  <conditionalFormatting sqref="G53">
    <cfRule type="expression" dxfId="41676" priority="41685" stopIfTrue="1">
      <formula>IF(FIND("Enter smelter details",G53),TRUE)</formula>
    </cfRule>
  </conditionalFormatting>
  <conditionalFormatting sqref="F53">
    <cfRule type="expression" dxfId="41675" priority="41682" stopIfTrue="1">
      <formula>IF(AND(LEN($A53)&gt;0,$A53&lt;&gt;$F53),TRUE,FALSE)</formula>
    </cfRule>
  </conditionalFormatting>
  <conditionalFormatting sqref="C53">
    <cfRule type="expression" dxfId="41674" priority="41681" stopIfTrue="1">
      <formula>IF(AND(B53&lt;&gt;"",C53=""),TRUE)</formula>
    </cfRule>
  </conditionalFormatting>
  <conditionalFormatting sqref="B53">
    <cfRule type="expression" dxfId="41673" priority="41678" stopIfTrue="1">
      <formula>IF(B53="",TRUE)</formula>
    </cfRule>
    <cfRule type="expression" dxfId="41672" priority="41679" stopIfTrue="1">
      <formula>IF(AND(COUNTIF(MetalSmelter,B53&amp;C53)=0,LEN(C53)&gt;0), TRUE, FALSE)</formula>
    </cfRule>
  </conditionalFormatting>
  <conditionalFormatting sqref="G53">
    <cfRule type="expression" dxfId="41671" priority="41680" stopIfTrue="1">
      <formula>IF(FIND("Enter smelter details",G53),TRUE)</formula>
    </cfRule>
  </conditionalFormatting>
  <conditionalFormatting sqref="F53">
    <cfRule type="expression" dxfId="41670" priority="41677" stopIfTrue="1">
      <formula>IF(AND(LEN($A53)&gt;0,$A53&lt;&gt;$F53),TRUE,FALSE)</formula>
    </cfRule>
  </conditionalFormatting>
  <conditionalFormatting sqref="C53">
    <cfRule type="expression" dxfId="41669" priority="41676" stopIfTrue="1">
      <formula>IF(AND(B53&lt;&gt;"",C53=""),TRUE)</formula>
    </cfRule>
  </conditionalFormatting>
  <conditionalFormatting sqref="B53">
    <cfRule type="expression" dxfId="41668" priority="41674" stopIfTrue="1">
      <formula>IF(B53="",TRUE)</formula>
    </cfRule>
    <cfRule type="expression" dxfId="41667" priority="41675" stopIfTrue="1">
      <formula>IF(AND(COUNTIF(MetalSmelter,B53&amp;C53)=0,LEN(C53)&gt;0), TRUE, FALSE)</formula>
    </cfRule>
  </conditionalFormatting>
  <conditionalFormatting sqref="F53">
    <cfRule type="expression" dxfId="41666" priority="41673" stopIfTrue="1">
      <formula>IF(AND(LEN($A53)&gt;0,$A53&lt;&gt;$F53),TRUE,FALSE)</formula>
    </cfRule>
  </conditionalFormatting>
  <conditionalFormatting sqref="C53">
    <cfRule type="expression" dxfId="41665" priority="41672" stopIfTrue="1">
      <formula>IF(AND(B53&lt;&gt;"",C53=""),TRUE)</formula>
    </cfRule>
  </conditionalFormatting>
  <conditionalFormatting sqref="B48">
    <cfRule type="expression" dxfId="41664" priority="41669" stopIfTrue="1">
      <formula>IF(B48="",TRUE)</formula>
    </cfRule>
    <cfRule type="expression" dxfId="41663" priority="41670" stopIfTrue="1">
      <formula>IF(AND(COUNTIF(MetalSmelter,B48&amp;C48)=0,LEN(C48)&gt;0), TRUE, FALSE)</formula>
    </cfRule>
  </conditionalFormatting>
  <conditionalFormatting sqref="G48">
    <cfRule type="expression" dxfId="41662" priority="41671" stopIfTrue="1">
      <formula>IF(FIND("Enter smelter details",G48),TRUE)</formula>
    </cfRule>
  </conditionalFormatting>
  <conditionalFormatting sqref="F48">
    <cfRule type="expression" dxfId="41661" priority="41668" stopIfTrue="1">
      <formula>IF(AND(LEN($A48)&gt;0,$A48&lt;&gt;$F48),TRUE,FALSE)</formula>
    </cfRule>
  </conditionalFormatting>
  <conditionalFormatting sqref="C48">
    <cfRule type="expression" dxfId="41660" priority="41667" stopIfTrue="1">
      <formula>IF(AND(B48&lt;&gt;"",C48=""),TRUE)</formula>
    </cfRule>
  </conditionalFormatting>
  <conditionalFormatting sqref="B48">
    <cfRule type="expression" dxfId="41659" priority="41664" stopIfTrue="1">
      <formula>IF(B48="",TRUE)</formula>
    </cfRule>
    <cfRule type="expression" dxfId="41658" priority="41665" stopIfTrue="1">
      <formula>IF(AND(COUNTIF(MetalSmelter,B48&amp;C48)=0,LEN(C48)&gt;0), TRUE, FALSE)</formula>
    </cfRule>
  </conditionalFormatting>
  <conditionalFormatting sqref="G48">
    <cfRule type="expression" dxfId="41657" priority="41666" stopIfTrue="1">
      <formula>IF(FIND("Enter smelter details",G48),TRUE)</formula>
    </cfRule>
  </conditionalFormatting>
  <conditionalFormatting sqref="F48">
    <cfRule type="expression" dxfId="41656" priority="41663" stopIfTrue="1">
      <formula>IF(AND(LEN($A48)&gt;0,$A48&lt;&gt;$F48),TRUE,FALSE)</formula>
    </cfRule>
  </conditionalFormatting>
  <conditionalFormatting sqref="C48">
    <cfRule type="expression" dxfId="41655" priority="41662" stopIfTrue="1">
      <formula>IF(AND(B48&lt;&gt;"",C48=""),TRUE)</formula>
    </cfRule>
  </conditionalFormatting>
  <conditionalFormatting sqref="G53">
    <cfRule type="expression" dxfId="41654" priority="41661" stopIfTrue="1">
      <formula>IF(FIND("Enter smelter details",G53),TRUE)</formula>
    </cfRule>
  </conditionalFormatting>
  <conditionalFormatting sqref="B49">
    <cfRule type="expression" dxfId="41653" priority="41658" stopIfTrue="1">
      <formula>IF(B49="",TRUE)</formula>
    </cfRule>
    <cfRule type="expression" dxfId="41652" priority="41659" stopIfTrue="1">
      <formula>IF(AND(COUNTIF(MetalSmelter,B49&amp;C49)=0,LEN(C49)&gt;0), TRUE, FALSE)</formula>
    </cfRule>
  </conditionalFormatting>
  <conditionalFormatting sqref="G49">
    <cfRule type="expression" dxfId="41651" priority="41660" stopIfTrue="1">
      <formula>IF(FIND("Enter smelter details",G49),TRUE)</formula>
    </cfRule>
  </conditionalFormatting>
  <conditionalFormatting sqref="F49">
    <cfRule type="expression" dxfId="41650" priority="41657" stopIfTrue="1">
      <formula>IF(AND(LEN($A49)&gt;0,$A49&lt;&gt;$F49),TRUE,FALSE)</formula>
    </cfRule>
  </conditionalFormatting>
  <conditionalFormatting sqref="C49">
    <cfRule type="expression" dxfId="41649" priority="41656" stopIfTrue="1">
      <formula>IF(AND(B49&lt;&gt;"",C49=""),TRUE)</formula>
    </cfRule>
  </conditionalFormatting>
  <conditionalFormatting sqref="B54">
    <cfRule type="expression" dxfId="41648" priority="41653" stopIfTrue="1">
      <formula>IF(B54="",TRUE)</formula>
    </cfRule>
    <cfRule type="expression" dxfId="41647" priority="41654" stopIfTrue="1">
      <formula>IF(AND(COUNTIF(MetalSmelter,B54&amp;C54)=0,LEN(C54)&gt;0), TRUE, FALSE)</formula>
    </cfRule>
  </conditionalFormatting>
  <conditionalFormatting sqref="G54">
    <cfRule type="expression" dxfId="41646" priority="41655" stopIfTrue="1">
      <formula>IF(FIND("Enter smelter details",G54),TRUE)</formula>
    </cfRule>
  </conditionalFormatting>
  <conditionalFormatting sqref="F54">
    <cfRule type="expression" dxfId="41645" priority="41652" stopIfTrue="1">
      <formula>IF(AND(LEN($A54)&gt;0,$A54&lt;&gt;$F54),TRUE,FALSE)</formula>
    </cfRule>
  </conditionalFormatting>
  <conditionalFormatting sqref="C54">
    <cfRule type="expression" dxfId="41644" priority="41651" stopIfTrue="1">
      <formula>IF(AND(B54&lt;&gt;"",C54=""),TRUE)</formula>
    </cfRule>
  </conditionalFormatting>
  <conditionalFormatting sqref="B54">
    <cfRule type="expression" dxfId="41643" priority="41648" stopIfTrue="1">
      <formula>IF(B54="",TRUE)</formula>
    </cfRule>
    <cfRule type="expression" dxfId="41642" priority="41649" stopIfTrue="1">
      <formula>IF(AND(COUNTIF(MetalSmelter,B54&amp;C54)=0,LEN(C54)&gt;0), TRUE, FALSE)</formula>
    </cfRule>
  </conditionalFormatting>
  <conditionalFormatting sqref="G54">
    <cfRule type="expression" dxfId="41641" priority="41650" stopIfTrue="1">
      <formula>IF(FIND("Enter smelter details",G54),TRUE)</formula>
    </cfRule>
  </conditionalFormatting>
  <conditionalFormatting sqref="F54">
    <cfRule type="expression" dxfId="41640" priority="41647" stopIfTrue="1">
      <formula>IF(AND(LEN($A54)&gt;0,$A54&lt;&gt;$F54),TRUE,FALSE)</formula>
    </cfRule>
  </conditionalFormatting>
  <conditionalFormatting sqref="C54">
    <cfRule type="expression" dxfId="41639" priority="41646" stopIfTrue="1">
      <formula>IF(AND(B54&lt;&gt;"",C54=""),TRUE)</formula>
    </cfRule>
  </conditionalFormatting>
  <conditionalFormatting sqref="B54">
    <cfRule type="expression" dxfId="41638" priority="41643" stopIfTrue="1">
      <formula>IF(B54="",TRUE)</formula>
    </cfRule>
    <cfRule type="expression" dxfId="41637" priority="41644" stopIfTrue="1">
      <formula>IF(AND(COUNTIF(MetalSmelter,B54&amp;C54)=0,LEN(C54)&gt;0), TRUE, FALSE)</formula>
    </cfRule>
  </conditionalFormatting>
  <conditionalFormatting sqref="G54">
    <cfRule type="expression" dxfId="41636" priority="41645" stopIfTrue="1">
      <formula>IF(FIND("Enter smelter details",G54),TRUE)</formula>
    </cfRule>
  </conditionalFormatting>
  <conditionalFormatting sqref="F54">
    <cfRule type="expression" dxfId="41635" priority="41642" stopIfTrue="1">
      <formula>IF(AND(LEN($A54)&gt;0,$A54&lt;&gt;$F54),TRUE,FALSE)</formula>
    </cfRule>
  </conditionalFormatting>
  <conditionalFormatting sqref="C54">
    <cfRule type="expression" dxfId="41634" priority="41641" stopIfTrue="1">
      <formula>IF(AND(B54&lt;&gt;"",C54=""),TRUE)</formula>
    </cfRule>
  </conditionalFormatting>
  <conditionalFormatting sqref="B43">
    <cfRule type="expression" dxfId="41633" priority="41638" stopIfTrue="1">
      <formula>IF(B43="",TRUE)</formula>
    </cfRule>
    <cfRule type="expression" dxfId="41632" priority="41639" stopIfTrue="1">
      <formula>IF(AND(COUNTIF(MetalSmelter,B43&amp;C43)=0,LEN(C43)&gt;0), TRUE, FALSE)</formula>
    </cfRule>
  </conditionalFormatting>
  <conditionalFormatting sqref="G43">
    <cfRule type="expression" dxfId="41631" priority="41640" stopIfTrue="1">
      <formula>IF(FIND("Enter smelter details",G43),TRUE)</formula>
    </cfRule>
  </conditionalFormatting>
  <conditionalFormatting sqref="F43">
    <cfRule type="expression" dxfId="41630" priority="41637" stopIfTrue="1">
      <formula>IF(AND(LEN($A43)&gt;0,$A43&lt;&gt;$F43),TRUE,FALSE)</formula>
    </cfRule>
  </conditionalFormatting>
  <conditionalFormatting sqref="C43">
    <cfRule type="expression" dxfId="41629" priority="41636" stopIfTrue="1">
      <formula>IF(AND(B43&lt;&gt;"",C43=""),TRUE)</formula>
    </cfRule>
  </conditionalFormatting>
  <conditionalFormatting sqref="B44">
    <cfRule type="expression" dxfId="41628" priority="41633" stopIfTrue="1">
      <formula>IF(B44="",TRUE)</formula>
    </cfRule>
    <cfRule type="expression" dxfId="41627" priority="41634" stopIfTrue="1">
      <formula>IF(AND(COUNTIF(MetalSmelter,B44&amp;C44)=0,LEN(C44)&gt;0), TRUE, FALSE)</formula>
    </cfRule>
  </conditionalFormatting>
  <conditionalFormatting sqref="G44">
    <cfRule type="expression" dxfId="41626" priority="41635" stopIfTrue="1">
      <formula>IF(FIND("Enter smelter details",G44),TRUE)</formula>
    </cfRule>
  </conditionalFormatting>
  <conditionalFormatting sqref="F44">
    <cfRule type="expression" dxfId="41625" priority="41632" stopIfTrue="1">
      <formula>IF(AND(LEN($A44)&gt;0,$A44&lt;&gt;$F44),TRUE,FALSE)</formula>
    </cfRule>
  </conditionalFormatting>
  <conditionalFormatting sqref="C44">
    <cfRule type="expression" dxfId="41624" priority="41631" stopIfTrue="1">
      <formula>IF(AND(B44&lt;&gt;"",C44=""),TRUE)</formula>
    </cfRule>
  </conditionalFormatting>
  <conditionalFormatting sqref="B44">
    <cfRule type="expression" dxfId="41623" priority="41628" stopIfTrue="1">
      <formula>IF(B44="",TRUE)</formula>
    </cfRule>
    <cfRule type="expression" dxfId="41622" priority="41629" stopIfTrue="1">
      <formula>IF(AND(COUNTIF(MetalSmelter,B44&amp;C44)=0,LEN(C44)&gt;0), TRUE, FALSE)</formula>
    </cfRule>
  </conditionalFormatting>
  <conditionalFormatting sqref="G44">
    <cfRule type="expression" dxfId="41621" priority="41630" stopIfTrue="1">
      <formula>IF(FIND("Enter smelter details",G44),TRUE)</formula>
    </cfRule>
  </conditionalFormatting>
  <conditionalFormatting sqref="F44">
    <cfRule type="expression" dxfId="41620" priority="41627" stopIfTrue="1">
      <formula>IF(AND(LEN($A44)&gt;0,$A44&lt;&gt;$F44),TRUE,FALSE)</formula>
    </cfRule>
  </conditionalFormatting>
  <conditionalFormatting sqref="C44">
    <cfRule type="expression" dxfId="41619" priority="41626" stopIfTrue="1">
      <formula>IF(AND(B44&lt;&gt;"",C44=""),TRUE)</formula>
    </cfRule>
  </conditionalFormatting>
  <conditionalFormatting sqref="B34">
    <cfRule type="expression" dxfId="41618" priority="41619" stopIfTrue="1">
      <formula>IF(B34="",TRUE)</formula>
    </cfRule>
    <cfRule type="expression" dxfId="41617" priority="41622" stopIfTrue="1">
      <formula>IF(AND(COUNTIF(MetalSmelter,B34&amp;C34)=0,LEN(C34)&gt;0), TRUE, FALSE)</formula>
    </cfRule>
  </conditionalFormatting>
  <conditionalFormatting sqref="D34">
    <cfRule type="expression" dxfId="41616" priority="41616" stopIfTrue="1">
      <formula>IF(AND(LEN($C34) &gt;0, ($C34 &lt;&gt; "Smelter Not Listed")),1,0)</formula>
    </cfRule>
    <cfRule type="expression" dxfId="41615" priority="41623" stopIfTrue="1">
      <formula>IF(AND(D34="",$C34=$X$4),TRUE)</formula>
    </cfRule>
    <cfRule type="expression" dxfId="41614" priority="41624" stopIfTrue="1">
      <formula>IF(FIND("!",D34),TRUE)</formula>
    </cfRule>
  </conditionalFormatting>
  <conditionalFormatting sqref="G34">
    <cfRule type="expression" dxfId="41613" priority="41625" stopIfTrue="1">
      <formula>IF(FIND("Enter smelter details",G34),TRUE)</formula>
    </cfRule>
  </conditionalFormatting>
  <conditionalFormatting sqref="E34">
    <cfRule type="expression" dxfId="41612" priority="41620" stopIfTrue="1">
      <formula>IF(AND(E34="",$C34=$X$4),TRUE)</formula>
    </cfRule>
    <cfRule type="expression" dxfId="41611" priority="41621" stopIfTrue="1">
      <formula>IF(FIND("!",E34),TRUE)</formula>
    </cfRule>
  </conditionalFormatting>
  <conditionalFormatting sqref="F34">
    <cfRule type="expression" dxfId="41610" priority="41618" stopIfTrue="1">
      <formula>IF(AND(LEN($A34)&gt;0,$A34&lt;&gt;$F34),TRUE,FALSE)</formula>
    </cfRule>
  </conditionalFormatting>
  <conditionalFormatting sqref="C34">
    <cfRule type="expression" dxfId="41609" priority="41617" stopIfTrue="1">
      <formula>IF(AND(B34&lt;&gt;"",C34=""),TRUE)</formula>
    </cfRule>
  </conditionalFormatting>
  <conditionalFormatting sqref="B45">
    <cfRule type="expression" dxfId="41608" priority="41610" stopIfTrue="1">
      <formula>IF(B45="",TRUE)</formula>
    </cfRule>
    <cfRule type="expression" dxfId="41607" priority="41613" stopIfTrue="1">
      <formula>IF(AND(COUNTIF(MetalSmelter,B45&amp;C45)=0,LEN(C45)&gt;0), TRUE, FALSE)</formula>
    </cfRule>
  </conditionalFormatting>
  <conditionalFormatting sqref="D45">
    <cfRule type="expression" dxfId="41606" priority="41607" stopIfTrue="1">
      <formula>IF(AND(LEN($C45) &gt;0, ($C45 &lt;&gt; "Smelter Not Listed")),1,0)</formula>
    </cfRule>
    <cfRule type="expression" dxfId="41605" priority="41614" stopIfTrue="1">
      <formula>IF(AND(D45="",$C45=$X$4),TRUE)</formula>
    </cfRule>
    <cfRule type="expression" dxfId="41604" priority="41615" stopIfTrue="1">
      <formula>IF(FIND("!",D45),TRUE)</formula>
    </cfRule>
  </conditionalFormatting>
  <conditionalFormatting sqref="E45">
    <cfRule type="expression" dxfId="41603" priority="41611" stopIfTrue="1">
      <formula>IF(AND(E45="",$C45=$X$4),TRUE)</formula>
    </cfRule>
    <cfRule type="expression" dxfId="41602" priority="41612" stopIfTrue="1">
      <formula>IF(FIND("!",E45),TRUE)</formula>
    </cfRule>
  </conditionalFormatting>
  <conditionalFormatting sqref="F45">
    <cfRule type="expression" dxfId="41601" priority="41609" stopIfTrue="1">
      <formula>IF(AND(LEN($A45)&gt;0,$A45&lt;&gt;$F45),TRUE,FALSE)</formula>
    </cfRule>
  </conditionalFormatting>
  <conditionalFormatting sqref="C45">
    <cfRule type="expression" dxfId="41600" priority="41608" stopIfTrue="1">
      <formula>IF(AND(B45&lt;&gt;"",C45=""),TRUE)</formula>
    </cfRule>
  </conditionalFormatting>
  <conditionalFormatting sqref="G45">
    <cfRule type="expression" dxfId="41599" priority="41606" stopIfTrue="1">
      <formula>IF(FIND("Enter smelter details",G45),TRUE)</formula>
    </cfRule>
  </conditionalFormatting>
  <conditionalFormatting sqref="B46">
    <cfRule type="expression" dxfId="41598" priority="41600" stopIfTrue="1">
      <formula>IF(B46="",TRUE)</formula>
    </cfRule>
    <cfRule type="expression" dxfId="41597" priority="41603" stopIfTrue="1">
      <formula>IF(AND(COUNTIF(MetalSmelter,B46&amp;C46)=0,LEN(C46)&gt;0), TRUE, FALSE)</formula>
    </cfRule>
  </conditionalFormatting>
  <conditionalFormatting sqref="D46">
    <cfRule type="expression" dxfId="41596" priority="41597" stopIfTrue="1">
      <formula>IF(AND(LEN($C46) &gt;0, ($C46 &lt;&gt; "Smelter Not Listed")),1,0)</formula>
    </cfRule>
    <cfRule type="expression" dxfId="41595" priority="41604" stopIfTrue="1">
      <formula>IF(AND(D46="",$C46=$X$4),TRUE)</formula>
    </cfRule>
    <cfRule type="expression" dxfId="41594" priority="41605" stopIfTrue="1">
      <formula>IF(FIND("!",D46),TRUE)</formula>
    </cfRule>
  </conditionalFormatting>
  <conditionalFormatting sqref="E46">
    <cfRule type="expression" dxfId="41593" priority="41601" stopIfTrue="1">
      <formula>IF(AND(E46="",$C46=$X$4),TRUE)</formula>
    </cfRule>
    <cfRule type="expression" dxfId="41592" priority="41602" stopIfTrue="1">
      <formula>IF(FIND("!",E46),TRUE)</formula>
    </cfRule>
  </conditionalFormatting>
  <conditionalFormatting sqref="F46">
    <cfRule type="expression" dxfId="41591" priority="41599" stopIfTrue="1">
      <formula>IF(AND(LEN($A46)&gt;0,$A46&lt;&gt;$F46),TRUE,FALSE)</formula>
    </cfRule>
  </conditionalFormatting>
  <conditionalFormatting sqref="C46">
    <cfRule type="expression" dxfId="41590" priority="41598" stopIfTrue="1">
      <formula>IF(AND(B46&lt;&gt;"",C46=""),TRUE)</formula>
    </cfRule>
  </conditionalFormatting>
  <conditionalFormatting sqref="G46">
    <cfRule type="expression" dxfId="41589" priority="41596" stopIfTrue="1">
      <formula>IF(FIND("Enter smelter details",G46),TRUE)</formula>
    </cfRule>
  </conditionalFormatting>
  <conditionalFormatting sqref="B47">
    <cfRule type="expression" dxfId="41588" priority="41590" stopIfTrue="1">
      <formula>IF(B47="",TRUE)</formula>
    </cfRule>
    <cfRule type="expression" dxfId="41587" priority="41593" stopIfTrue="1">
      <formula>IF(AND(COUNTIF(MetalSmelter,B47&amp;C47)=0,LEN(C47)&gt;0), TRUE, FALSE)</formula>
    </cfRule>
  </conditionalFormatting>
  <conditionalFormatting sqref="D47">
    <cfRule type="expression" dxfId="41586" priority="41587" stopIfTrue="1">
      <formula>IF(AND(LEN($C47) &gt;0, ($C47 &lt;&gt; "Smelter Not Listed")),1,0)</formula>
    </cfRule>
    <cfRule type="expression" dxfId="41585" priority="41594" stopIfTrue="1">
      <formula>IF(AND(D47="",$C47=$X$4),TRUE)</formula>
    </cfRule>
    <cfRule type="expression" dxfId="41584" priority="41595" stopIfTrue="1">
      <formula>IF(FIND("!",D47),TRUE)</formula>
    </cfRule>
  </conditionalFormatting>
  <conditionalFormatting sqref="E47">
    <cfRule type="expression" dxfId="41583" priority="41591" stopIfTrue="1">
      <formula>IF(AND(E47="",$C47=$X$4),TRUE)</formula>
    </cfRule>
    <cfRule type="expression" dxfId="41582" priority="41592" stopIfTrue="1">
      <formula>IF(FIND("!",E47),TRUE)</formula>
    </cfRule>
  </conditionalFormatting>
  <conditionalFormatting sqref="F47">
    <cfRule type="expression" dxfId="41581" priority="41589" stopIfTrue="1">
      <formula>IF(AND(LEN($A47)&gt;0,$A47&lt;&gt;$F47),TRUE,FALSE)</formula>
    </cfRule>
  </conditionalFormatting>
  <conditionalFormatting sqref="C47">
    <cfRule type="expression" dxfId="41580" priority="41588" stopIfTrue="1">
      <formula>IF(AND(B47&lt;&gt;"",C47=""),TRUE)</formula>
    </cfRule>
  </conditionalFormatting>
  <conditionalFormatting sqref="G47">
    <cfRule type="expression" dxfId="41579" priority="41586" stopIfTrue="1">
      <formula>IF(FIND("Enter smelter details",G47),TRUE)</formula>
    </cfRule>
  </conditionalFormatting>
  <conditionalFormatting sqref="B48">
    <cfRule type="expression" dxfId="41578" priority="41580" stopIfTrue="1">
      <formula>IF(B48="",TRUE)</formula>
    </cfRule>
    <cfRule type="expression" dxfId="41577" priority="41583" stopIfTrue="1">
      <formula>IF(AND(COUNTIF(MetalSmelter,B48&amp;C48)=0,LEN(C48)&gt;0), TRUE, FALSE)</formula>
    </cfRule>
  </conditionalFormatting>
  <conditionalFormatting sqref="D48">
    <cfRule type="expression" dxfId="41576" priority="41577" stopIfTrue="1">
      <formula>IF(AND(LEN($C48) &gt;0, ($C48 &lt;&gt; "Smelter Not Listed")),1,0)</formula>
    </cfRule>
    <cfRule type="expression" dxfId="41575" priority="41584" stopIfTrue="1">
      <formula>IF(AND(D48="",$C48=$X$4),TRUE)</formula>
    </cfRule>
    <cfRule type="expression" dxfId="41574" priority="41585" stopIfTrue="1">
      <formula>IF(FIND("!",D48),TRUE)</formula>
    </cfRule>
  </conditionalFormatting>
  <conditionalFormatting sqref="E48">
    <cfRule type="expression" dxfId="41573" priority="41581" stopIfTrue="1">
      <formula>IF(AND(E48="",$C48=$X$4),TRUE)</formula>
    </cfRule>
    <cfRule type="expression" dxfId="41572" priority="41582" stopIfTrue="1">
      <formula>IF(FIND("!",E48),TRUE)</formula>
    </cfRule>
  </conditionalFormatting>
  <conditionalFormatting sqref="F48">
    <cfRule type="expression" dxfId="41571" priority="41579" stopIfTrue="1">
      <formula>IF(AND(LEN($A48)&gt;0,$A48&lt;&gt;$F48),TRUE,FALSE)</formula>
    </cfRule>
  </conditionalFormatting>
  <conditionalFormatting sqref="C48">
    <cfRule type="expression" dxfId="41570" priority="41578" stopIfTrue="1">
      <formula>IF(AND(B48&lt;&gt;"",C48=""),TRUE)</formula>
    </cfRule>
  </conditionalFormatting>
  <conditionalFormatting sqref="G48">
    <cfRule type="expression" dxfId="41569" priority="41576" stopIfTrue="1">
      <formula>IF(FIND("Enter smelter details",G48),TRUE)</formula>
    </cfRule>
  </conditionalFormatting>
  <conditionalFormatting sqref="B49">
    <cfRule type="expression" dxfId="41568" priority="41570" stopIfTrue="1">
      <formula>IF(B49="",TRUE)</formula>
    </cfRule>
    <cfRule type="expression" dxfId="41567" priority="41573" stopIfTrue="1">
      <formula>IF(AND(COUNTIF(MetalSmelter,B49&amp;C49)=0,LEN(C49)&gt;0), TRUE, FALSE)</formula>
    </cfRule>
  </conditionalFormatting>
  <conditionalFormatting sqref="D49">
    <cfRule type="expression" dxfId="41566" priority="41567" stopIfTrue="1">
      <formula>IF(AND(LEN($C49) &gt;0, ($C49 &lt;&gt; "Smelter Not Listed")),1,0)</formula>
    </cfRule>
    <cfRule type="expression" dxfId="41565" priority="41574" stopIfTrue="1">
      <formula>IF(AND(D49="",$C49=$X$4),TRUE)</formula>
    </cfRule>
    <cfRule type="expression" dxfId="41564" priority="41575" stopIfTrue="1">
      <formula>IF(FIND("!",D49),TRUE)</formula>
    </cfRule>
  </conditionalFormatting>
  <conditionalFormatting sqref="E49">
    <cfRule type="expression" dxfId="41563" priority="41571" stopIfTrue="1">
      <formula>IF(AND(E49="",$C49=$X$4),TRUE)</formula>
    </cfRule>
    <cfRule type="expression" dxfId="41562" priority="41572" stopIfTrue="1">
      <formula>IF(FIND("!",E49),TRUE)</formula>
    </cfRule>
  </conditionalFormatting>
  <conditionalFormatting sqref="F49">
    <cfRule type="expression" dxfId="41561" priority="41569" stopIfTrue="1">
      <formula>IF(AND(LEN($A49)&gt;0,$A49&lt;&gt;$F49),TRUE,FALSE)</formula>
    </cfRule>
  </conditionalFormatting>
  <conditionalFormatting sqref="C49">
    <cfRule type="expression" dxfId="41560" priority="41568" stopIfTrue="1">
      <formula>IF(AND(B49&lt;&gt;"",C49=""),TRUE)</formula>
    </cfRule>
  </conditionalFormatting>
  <conditionalFormatting sqref="G49">
    <cfRule type="expression" dxfId="41559" priority="41566" stopIfTrue="1">
      <formula>IF(FIND("Enter smelter details",G49),TRUE)</formula>
    </cfRule>
  </conditionalFormatting>
  <conditionalFormatting sqref="B55">
    <cfRule type="expression" dxfId="41558" priority="41563" stopIfTrue="1">
      <formula>IF(B55="",TRUE)</formula>
    </cfRule>
    <cfRule type="expression" dxfId="41557" priority="41564" stopIfTrue="1">
      <formula>IF(AND(COUNTIF(MetalSmelter,B55&amp;C55)=0,LEN(C55)&gt;0), TRUE, FALSE)</formula>
    </cfRule>
  </conditionalFormatting>
  <conditionalFormatting sqref="G55">
    <cfRule type="expression" dxfId="41556" priority="41565" stopIfTrue="1">
      <formula>IF(FIND("Enter smelter details",G55),TRUE)</formula>
    </cfRule>
  </conditionalFormatting>
  <conditionalFormatting sqref="F55">
    <cfRule type="expression" dxfId="41555" priority="41562" stopIfTrue="1">
      <formula>IF(AND(LEN($A55)&gt;0,$A55&lt;&gt;$F55),TRUE,FALSE)</formula>
    </cfRule>
  </conditionalFormatting>
  <conditionalFormatting sqref="C55">
    <cfRule type="expression" dxfId="41554" priority="41561" stopIfTrue="1">
      <formula>IF(AND(B55&lt;&gt;"",C55=""),TRUE)</formula>
    </cfRule>
  </conditionalFormatting>
  <conditionalFormatting sqref="B55">
    <cfRule type="expression" dxfId="41553" priority="41558" stopIfTrue="1">
      <formula>IF(B55="",TRUE)</formula>
    </cfRule>
    <cfRule type="expression" dxfId="41552" priority="41559" stopIfTrue="1">
      <formula>IF(AND(COUNTIF(MetalSmelter,B55&amp;C55)=0,LEN(C55)&gt;0), TRUE, FALSE)</formula>
    </cfRule>
  </conditionalFormatting>
  <conditionalFormatting sqref="G55">
    <cfRule type="expression" dxfId="41551" priority="41560" stopIfTrue="1">
      <formula>IF(FIND("Enter smelter details",G55),TRUE)</formula>
    </cfRule>
  </conditionalFormatting>
  <conditionalFormatting sqref="F55">
    <cfRule type="expression" dxfId="41550" priority="41557" stopIfTrue="1">
      <formula>IF(AND(LEN($A55)&gt;0,$A55&lt;&gt;$F55),TRUE,FALSE)</formula>
    </cfRule>
  </conditionalFormatting>
  <conditionalFormatting sqref="C55">
    <cfRule type="expression" dxfId="41549" priority="41556" stopIfTrue="1">
      <formula>IF(AND(B55&lt;&gt;"",C55=""),TRUE)</formula>
    </cfRule>
  </conditionalFormatting>
  <conditionalFormatting sqref="B55">
    <cfRule type="expression" dxfId="41548" priority="41554" stopIfTrue="1">
      <formula>IF(B55="",TRUE)</formula>
    </cfRule>
    <cfRule type="expression" dxfId="41547" priority="41555" stopIfTrue="1">
      <formula>IF(AND(COUNTIF(MetalSmelter,B55&amp;C55)=0,LEN(C55)&gt;0), TRUE, FALSE)</formula>
    </cfRule>
  </conditionalFormatting>
  <conditionalFormatting sqref="F55">
    <cfRule type="expression" dxfId="41546" priority="41553" stopIfTrue="1">
      <formula>IF(AND(LEN($A55)&gt;0,$A55&lt;&gt;$F55),TRUE,FALSE)</formula>
    </cfRule>
  </conditionalFormatting>
  <conditionalFormatting sqref="C55">
    <cfRule type="expression" dxfId="41545" priority="41552" stopIfTrue="1">
      <formula>IF(AND(B55&lt;&gt;"",C55=""),TRUE)</formula>
    </cfRule>
  </conditionalFormatting>
  <conditionalFormatting sqref="B50">
    <cfRule type="expression" dxfId="41544" priority="41549" stopIfTrue="1">
      <formula>IF(B50="",TRUE)</formula>
    </cfRule>
    <cfRule type="expression" dxfId="41543" priority="41550" stopIfTrue="1">
      <formula>IF(AND(COUNTIF(MetalSmelter,B50&amp;C50)=0,LEN(C50)&gt;0), TRUE, FALSE)</formula>
    </cfRule>
  </conditionalFormatting>
  <conditionalFormatting sqref="G50">
    <cfRule type="expression" dxfId="41542" priority="41551" stopIfTrue="1">
      <formula>IF(FIND("Enter smelter details",G50),TRUE)</formula>
    </cfRule>
  </conditionalFormatting>
  <conditionalFormatting sqref="F50">
    <cfRule type="expression" dxfId="41541" priority="41548" stopIfTrue="1">
      <formula>IF(AND(LEN($A50)&gt;0,$A50&lt;&gt;$F50),TRUE,FALSE)</formula>
    </cfRule>
  </conditionalFormatting>
  <conditionalFormatting sqref="C50">
    <cfRule type="expression" dxfId="41540" priority="41547" stopIfTrue="1">
      <formula>IF(AND(B50&lt;&gt;"",C50=""),TRUE)</formula>
    </cfRule>
  </conditionalFormatting>
  <conditionalFormatting sqref="B50">
    <cfRule type="expression" dxfId="41539" priority="41544" stopIfTrue="1">
      <formula>IF(B50="",TRUE)</formula>
    </cfRule>
    <cfRule type="expression" dxfId="41538" priority="41545" stopIfTrue="1">
      <formula>IF(AND(COUNTIF(MetalSmelter,B50&amp;C50)=0,LEN(C50)&gt;0), TRUE, FALSE)</formula>
    </cfRule>
  </conditionalFormatting>
  <conditionalFormatting sqref="G50">
    <cfRule type="expression" dxfId="41537" priority="41546" stopIfTrue="1">
      <formula>IF(FIND("Enter smelter details",G50),TRUE)</formula>
    </cfRule>
  </conditionalFormatting>
  <conditionalFormatting sqref="F50">
    <cfRule type="expression" dxfId="41536" priority="41543" stopIfTrue="1">
      <formula>IF(AND(LEN($A50)&gt;0,$A50&lt;&gt;$F50),TRUE,FALSE)</formula>
    </cfRule>
  </conditionalFormatting>
  <conditionalFormatting sqref="C50">
    <cfRule type="expression" dxfId="41535" priority="41542" stopIfTrue="1">
      <formula>IF(AND(B50&lt;&gt;"",C50=""),TRUE)</formula>
    </cfRule>
  </conditionalFormatting>
  <conditionalFormatting sqref="G55">
    <cfRule type="expression" dxfId="41534" priority="41541" stopIfTrue="1">
      <formula>IF(FIND("Enter smelter details",G55),TRUE)</formula>
    </cfRule>
  </conditionalFormatting>
  <conditionalFormatting sqref="B51">
    <cfRule type="expression" dxfId="41533" priority="41538" stopIfTrue="1">
      <formula>IF(B51="",TRUE)</formula>
    </cfRule>
    <cfRule type="expression" dxfId="41532" priority="41539" stopIfTrue="1">
      <formula>IF(AND(COUNTIF(MetalSmelter,B51&amp;C51)=0,LEN(C51)&gt;0), TRUE, FALSE)</formula>
    </cfRule>
  </conditionalFormatting>
  <conditionalFormatting sqref="G51">
    <cfRule type="expression" dxfId="41531" priority="41540" stopIfTrue="1">
      <formula>IF(FIND("Enter smelter details",G51),TRUE)</formula>
    </cfRule>
  </conditionalFormatting>
  <conditionalFormatting sqref="F51">
    <cfRule type="expression" dxfId="41530" priority="41537" stopIfTrue="1">
      <formula>IF(AND(LEN($A51)&gt;0,$A51&lt;&gt;$F51),TRUE,FALSE)</formula>
    </cfRule>
  </conditionalFormatting>
  <conditionalFormatting sqref="C51">
    <cfRule type="expression" dxfId="41529" priority="41536" stopIfTrue="1">
      <formula>IF(AND(B51&lt;&gt;"",C51=""),TRUE)</formula>
    </cfRule>
  </conditionalFormatting>
  <conditionalFormatting sqref="B56">
    <cfRule type="expression" dxfId="41528" priority="41533" stopIfTrue="1">
      <formula>IF(B56="",TRUE)</formula>
    </cfRule>
    <cfRule type="expression" dxfId="41527" priority="41534" stopIfTrue="1">
      <formula>IF(AND(COUNTIF(MetalSmelter,B56&amp;C56)=0,LEN(C56)&gt;0), TRUE, FALSE)</formula>
    </cfRule>
  </conditionalFormatting>
  <conditionalFormatting sqref="G56">
    <cfRule type="expression" dxfId="41526" priority="41535" stopIfTrue="1">
      <formula>IF(FIND("Enter smelter details",G56),TRUE)</formula>
    </cfRule>
  </conditionalFormatting>
  <conditionalFormatting sqref="F56">
    <cfRule type="expression" dxfId="41525" priority="41532" stopIfTrue="1">
      <formula>IF(AND(LEN($A56)&gt;0,$A56&lt;&gt;$F56),TRUE,FALSE)</formula>
    </cfRule>
  </conditionalFormatting>
  <conditionalFormatting sqref="C56">
    <cfRule type="expression" dxfId="41524" priority="41531" stopIfTrue="1">
      <formula>IF(AND(B56&lt;&gt;"",C56=""),TRUE)</formula>
    </cfRule>
  </conditionalFormatting>
  <conditionalFormatting sqref="B56">
    <cfRule type="expression" dxfId="41523" priority="41528" stopIfTrue="1">
      <formula>IF(B56="",TRUE)</formula>
    </cfRule>
    <cfRule type="expression" dxfId="41522" priority="41529" stopIfTrue="1">
      <formula>IF(AND(COUNTIF(MetalSmelter,B56&amp;C56)=0,LEN(C56)&gt;0), TRUE, FALSE)</formula>
    </cfRule>
  </conditionalFormatting>
  <conditionalFormatting sqref="G56">
    <cfRule type="expression" dxfId="41521" priority="41530" stopIfTrue="1">
      <formula>IF(FIND("Enter smelter details",G56),TRUE)</formula>
    </cfRule>
  </conditionalFormatting>
  <conditionalFormatting sqref="F56">
    <cfRule type="expression" dxfId="41520" priority="41527" stopIfTrue="1">
      <formula>IF(AND(LEN($A56)&gt;0,$A56&lt;&gt;$F56),TRUE,FALSE)</formula>
    </cfRule>
  </conditionalFormatting>
  <conditionalFormatting sqref="C56">
    <cfRule type="expression" dxfId="41519" priority="41526" stopIfTrue="1">
      <formula>IF(AND(B56&lt;&gt;"",C56=""),TRUE)</formula>
    </cfRule>
  </conditionalFormatting>
  <conditionalFormatting sqref="B56">
    <cfRule type="expression" dxfId="41518" priority="41523" stopIfTrue="1">
      <formula>IF(B56="",TRUE)</formula>
    </cfRule>
    <cfRule type="expression" dxfId="41517" priority="41524" stopIfTrue="1">
      <formula>IF(AND(COUNTIF(MetalSmelter,B56&amp;C56)=0,LEN(C56)&gt;0), TRUE, FALSE)</formula>
    </cfRule>
  </conditionalFormatting>
  <conditionalFormatting sqref="G56">
    <cfRule type="expression" dxfId="41516" priority="41525" stopIfTrue="1">
      <formula>IF(FIND("Enter smelter details",G56),TRUE)</formula>
    </cfRule>
  </conditionalFormatting>
  <conditionalFormatting sqref="F56">
    <cfRule type="expression" dxfId="41515" priority="41522" stopIfTrue="1">
      <formula>IF(AND(LEN($A56)&gt;0,$A56&lt;&gt;$F56),TRUE,FALSE)</formula>
    </cfRule>
  </conditionalFormatting>
  <conditionalFormatting sqref="C56">
    <cfRule type="expression" dxfId="41514" priority="41521" stopIfTrue="1">
      <formula>IF(AND(B56&lt;&gt;"",C56=""),TRUE)</formula>
    </cfRule>
  </conditionalFormatting>
  <conditionalFormatting sqref="B42">
    <cfRule type="expression" dxfId="41513" priority="41518" stopIfTrue="1">
      <formula>IF(B42="",TRUE)</formula>
    </cfRule>
    <cfRule type="expression" dxfId="41512" priority="41519" stopIfTrue="1">
      <formula>IF(AND(COUNTIF(MetalSmelter,B42&amp;C42)=0,LEN(C42)&gt;0), TRUE, FALSE)</formula>
    </cfRule>
  </conditionalFormatting>
  <conditionalFormatting sqref="G42">
    <cfRule type="expression" dxfId="41511" priority="41520" stopIfTrue="1">
      <formula>IF(FIND("Enter smelter details",G42),TRUE)</formula>
    </cfRule>
  </conditionalFormatting>
  <conditionalFormatting sqref="F42">
    <cfRule type="expression" dxfId="41510" priority="41517" stopIfTrue="1">
      <formula>IF(AND(LEN($A42)&gt;0,$A42&lt;&gt;$F42),TRUE,FALSE)</formula>
    </cfRule>
  </conditionalFormatting>
  <conditionalFormatting sqref="C42">
    <cfRule type="expression" dxfId="41509" priority="41516" stopIfTrue="1">
      <formula>IF(AND(B42&lt;&gt;"",C42=""),TRUE)</formula>
    </cfRule>
  </conditionalFormatting>
  <conditionalFormatting sqref="B43">
    <cfRule type="expression" dxfId="41508" priority="41513" stopIfTrue="1">
      <formula>IF(B43="",TRUE)</formula>
    </cfRule>
    <cfRule type="expression" dxfId="41507" priority="41514" stopIfTrue="1">
      <formula>IF(AND(COUNTIF(MetalSmelter,B43&amp;C43)=0,LEN(C43)&gt;0), TRUE, FALSE)</formula>
    </cfRule>
  </conditionalFormatting>
  <conditionalFormatting sqref="G43">
    <cfRule type="expression" dxfId="41506" priority="41515" stopIfTrue="1">
      <formula>IF(FIND("Enter smelter details",G43),TRUE)</formula>
    </cfRule>
  </conditionalFormatting>
  <conditionalFormatting sqref="F43">
    <cfRule type="expression" dxfId="41505" priority="41512" stopIfTrue="1">
      <formula>IF(AND(LEN($A43)&gt;0,$A43&lt;&gt;$F43),TRUE,FALSE)</formula>
    </cfRule>
  </conditionalFormatting>
  <conditionalFormatting sqref="C43">
    <cfRule type="expression" dxfId="41504" priority="41511" stopIfTrue="1">
      <formula>IF(AND(B43&lt;&gt;"",C43=""),TRUE)</formula>
    </cfRule>
  </conditionalFormatting>
  <conditionalFormatting sqref="B43">
    <cfRule type="expression" dxfId="41503" priority="41508" stopIfTrue="1">
      <formula>IF(B43="",TRUE)</formula>
    </cfRule>
    <cfRule type="expression" dxfId="41502" priority="41509" stopIfTrue="1">
      <formula>IF(AND(COUNTIF(MetalSmelter,B43&amp;C43)=0,LEN(C43)&gt;0), TRUE, FALSE)</formula>
    </cfRule>
  </conditionalFormatting>
  <conditionalFormatting sqref="G43">
    <cfRule type="expression" dxfId="41501" priority="41510" stopIfTrue="1">
      <formula>IF(FIND("Enter smelter details",G43),TRUE)</formula>
    </cfRule>
  </conditionalFormatting>
  <conditionalFormatting sqref="F43">
    <cfRule type="expression" dxfId="41500" priority="41507" stopIfTrue="1">
      <formula>IF(AND(LEN($A43)&gt;0,$A43&lt;&gt;$F43),TRUE,FALSE)</formula>
    </cfRule>
  </conditionalFormatting>
  <conditionalFormatting sqref="C43">
    <cfRule type="expression" dxfId="41499" priority="41506" stopIfTrue="1">
      <formula>IF(AND(B43&lt;&gt;"",C43=""),TRUE)</formula>
    </cfRule>
  </conditionalFormatting>
  <conditionalFormatting sqref="B44">
    <cfRule type="expression" dxfId="41498" priority="41500" stopIfTrue="1">
      <formula>IF(B44="",TRUE)</formula>
    </cfRule>
    <cfRule type="expression" dxfId="41497" priority="41503" stopIfTrue="1">
      <formula>IF(AND(COUNTIF(MetalSmelter,B44&amp;C44)=0,LEN(C44)&gt;0), TRUE, FALSE)</formula>
    </cfRule>
  </conditionalFormatting>
  <conditionalFormatting sqref="D44">
    <cfRule type="expression" dxfId="41496" priority="41497" stopIfTrue="1">
      <formula>IF(AND(LEN($C44) &gt;0, ($C44 &lt;&gt; "Smelter Not Listed")),1,0)</formula>
    </cfRule>
    <cfRule type="expression" dxfId="41495" priority="41504" stopIfTrue="1">
      <formula>IF(AND(D44="",$C44=$X$4),TRUE)</formula>
    </cfRule>
    <cfRule type="expression" dxfId="41494" priority="41505" stopIfTrue="1">
      <formula>IF(FIND("!",D44),TRUE)</formula>
    </cfRule>
  </conditionalFormatting>
  <conditionalFormatting sqref="E44">
    <cfRule type="expression" dxfId="41493" priority="41501" stopIfTrue="1">
      <formula>IF(AND(E44="",$C44=$X$4),TRUE)</formula>
    </cfRule>
    <cfRule type="expression" dxfId="41492" priority="41502" stopIfTrue="1">
      <formula>IF(FIND("!",E44),TRUE)</formula>
    </cfRule>
  </conditionalFormatting>
  <conditionalFormatting sqref="F44">
    <cfRule type="expression" dxfId="41491" priority="41499" stopIfTrue="1">
      <formula>IF(AND(LEN($A44)&gt;0,$A44&lt;&gt;$F44),TRUE,FALSE)</formula>
    </cfRule>
  </conditionalFormatting>
  <conditionalFormatting sqref="C44">
    <cfRule type="expression" dxfId="41490" priority="41498" stopIfTrue="1">
      <formula>IF(AND(B44&lt;&gt;"",C44=""),TRUE)</formula>
    </cfRule>
  </conditionalFormatting>
  <conditionalFormatting sqref="G44">
    <cfRule type="expression" dxfId="41489" priority="41496" stopIfTrue="1">
      <formula>IF(FIND("Enter smelter details",G44),TRUE)</formula>
    </cfRule>
  </conditionalFormatting>
  <conditionalFormatting sqref="B45">
    <cfRule type="expression" dxfId="41488" priority="41490" stopIfTrue="1">
      <formula>IF(B45="",TRUE)</formula>
    </cfRule>
    <cfRule type="expression" dxfId="41487" priority="41493" stopIfTrue="1">
      <formula>IF(AND(COUNTIF(MetalSmelter,B45&amp;C45)=0,LEN(C45)&gt;0), TRUE, FALSE)</formula>
    </cfRule>
  </conditionalFormatting>
  <conditionalFormatting sqref="D45">
    <cfRule type="expression" dxfId="41486" priority="41487" stopIfTrue="1">
      <formula>IF(AND(LEN($C45) &gt;0, ($C45 &lt;&gt; "Smelter Not Listed")),1,0)</formula>
    </cfRule>
    <cfRule type="expression" dxfId="41485" priority="41494" stopIfTrue="1">
      <formula>IF(AND(D45="",$C45=$X$4),TRUE)</formula>
    </cfRule>
    <cfRule type="expression" dxfId="41484" priority="41495" stopIfTrue="1">
      <formula>IF(FIND("!",D45),TRUE)</formula>
    </cfRule>
  </conditionalFormatting>
  <conditionalFormatting sqref="E45">
    <cfRule type="expression" dxfId="41483" priority="41491" stopIfTrue="1">
      <formula>IF(AND(E45="",$C45=$X$4),TRUE)</formula>
    </cfRule>
    <cfRule type="expression" dxfId="41482" priority="41492" stopIfTrue="1">
      <formula>IF(FIND("!",E45),TRUE)</formula>
    </cfRule>
  </conditionalFormatting>
  <conditionalFormatting sqref="F45">
    <cfRule type="expression" dxfId="41481" priority="41489" stopIfTrue="1">
      <formula>IF(AND(LEN($A45)&gt;0,$A45&lt;&gt;$F45),TRUE,FALSE)</formula>
    </cfRule>
  </conditionalFormatting>
  <conditionalFormatting sqref="C45">
    <cfRule type="expression" dxfId="41480" priority="41488" stopIfTrue="1">
      <formula>IF(AND(B45&lt;&gt;"",C45=""),TRUE)</formula>
    </cfRule>
  </conditionalFormatting>
  <conditionalFormatting sqref="G45">
    <cfRule type="expression" dxfId="41479" priority="41486" stopIfTrue="1">
      <formula>IF(FIND("Enter smelter details",G45),TRUE)</formula>
    </cfRule>
  </conditionalFormatting>
  <conditionalFormatting sqref="B46">
    <cfRule type="expression" dxfId="41478" priority="41480" stopIfTrue="1">
      <formula>IF(B46="",TRUE)</formula>
    </cfRule>
    <cfRule type="expression" dxfId="41477" priority="41483" stopIfTrue="1">
      <formula>IF(AND(COUNTIF(MetalSmelter,B46&amp;C46)=0,LEN(C46)&gt;0), TRUE, FALSE)</formula>
    </cfRule>
  </conditionalFormatting>
  <conditionalFormatting sqref="D46">
    <cfRule type="expression" dxfId="41476" priority="41477" stopIfTrue="1">
      <formula>IF(AND(LEN($C46) &gt;0, ($C46 &lt;&gt; "Smelter Not Listed")),1,0)</formula>
    </cfRule>
    <cfRule type="expression" dxfId="41475" priority="41484" stopIfTrue="1">
      <formula>IF(AND(D46="",$C46=$X$4),TRUE)</formula>
    </cfRule>
    <cfRule type="expression" dxfId="41474" priority="41485" stopIfTrue="1">
      <formula>IF(FIND("!",D46),TRUE)</formula>
    </cfRule>
  </conditionalFormatting>
  <conditionalFormatting sqref="E46">
    <cfRule type="expression" dxfId="41473" priority="41481" stopIfTrue="1">
      <formula>IF(AND(E46="",$C46=$X$4),TRUE)</formula>
    </cfRule>
    <cfRule type="expression" dxfId="41472" priority="41482" stopIfTrue="1">
      <formula>IF(FIND("!",E46),TRUE)</formula>
    </cfRule>
  </conditionalFormatting>
  <conditionalFormatting sqref="F46">
    <cfRule type="expression" dxfId="41471" priority="41479" stopIfTrue="1">
      <formula>IF(AND(LEN($A46)&gt;0,$A46&lt;&gt;$F46),TRUE,FALSE)</formula>
    </cfRule>
  </conditionalFormatting>
  <conditionalFormatting sqref="C46">
    <cfRule type="expression" dxfId="41470" priority="41478" stopIfTrue="1">
      <formula>IF(AND(B46&lt;&gt;"",C46=""),TRUE)</formula>
    </cfRule>
  </conditionalFormatting>
  <conditionalFormatting sqref="G46">
    <cfRule type="expression" dxfId="41469" priority="41476" stopIfTrue="1">
      <formula>IF(FIND("Enter smelter details",G46),TRUE)</formula>
    </cfRule>
  </conditionalFormatting>
  <conditionalFormatting sqref="B47">
    <cfRule type="expression" dxfId="41468" priority="41470" stopIfTrue="1">
      <formula>IF(B47="",TRUE)</formula>
    </cfRule>
    <cfRule type="expression" dxfId="41467" priority="41473" stopIfTrue="1">
      <formula>IF(AND(COUNTIF(MetalSmelter,B47&amp;C47)=0,LEN(C47)&gt;0), TRUE, FALSE)</formula>
    </cfRule>
  </conditionalFormatting>
  <conditionalFormatting sqref="D47">
    <cfRule type="expression" dxfId="41466" priority="41467" stopIfTrue="1">
      <formula>IF(AND(LEN($C47) &gt;0, ($C47 &lt;&gt; "Smelter Not Listed")),1,0)</formula>
    </cfRule>
    <cfRule type="expression" dxfId="41465" priority="41474" stopIfTrue="1">
      <formula>IF(AND(D47="",$C47=$X$4),TRUE)</formula>
    </cfRule>
    <cfRule type="expression" dxfId="41464" priority="41475" stopIfTrue="1">
      <formula>IF(FIND("!",D47),TRUE)</formula>
    </cfRule>
  </conditionalFormatting>
  <conditionalFormatting sqref="E47">
    <cfRule type="expression" dxfId="41463" priority="41471" stopIfTrue="1">
      <formula>IF(AND(E47="",$C47=$X$4),TRUE)</formula>
    </cfRule>
    <cfRule type="expression" dxfId="41462" priority="41472" stopIfTrue="1">
      <formula>IF(FIND("!",E47),TRUE)</formula>
    </cfRule>
  </conditionalFormatting>
  <conditionalFormatting sqref="F47">
    <cfRule type="expression" dxfId="41461" priority="41469" stopIfTrue="1">
      <formula>IF(AND(LEN($A47)&gt;0,$A47&lt;&gt;$F47),TRUE,FALSE)</formula>
    </cfRule>
  </conditionalFormatting>
  <conditionalFormatting sqref="C47">
    <cfRule type="expression" dxfId="41460" priority="41468" stopIfTrue="1">
      <formula>IF(AND(B47&lt;&gt;"",C47=""),TRUE)</formula>
    </cfRule>
  </conditionalFormatting>
  <conditionalFormatting sqref="G47">
    <cfRule type="expression" dxfId="41459" priority="41466" stopIfTrue="1">
      <formula>IF(FIND("Enter smelter details",G47),TRUE)</formula>
    </cfRule>
  </conditionalFormatting>
  <conditionalFormatting sqref="B48">
    <cfRule type="expression" dxfId="41458" priority="41460" stopIfTrue="1">
      <formula>IF(B48="",TRUE)</formula>
    </cfRule>
    <cfRule type="expression" dxfId="41457" priority="41463" stopIfTrue="1">
      <formula>IF(AND(COUNTIF(MetalSmelter,B48&amp;C48)=0,LEN(C48)&gt;0), TRUE, FALSE)</formula>
    </cfRule>
  </conditionalFormatting>
  <conditionalFormatting sqref="D48">
    <cfRule type="expression" dxfId="41456" priority="41457" stopIfTrue="1">
      <formula>IF(AND(LEN($C48) &gt;0, ($C48 &lt;&gt; "Smelter Not Listed")),1,0)</formula>
    </cfRule>
    <cfRule type="expression" dxfId="41455" priority="41464" stopIfTrue="1">
      <formula>IF(AND(D48="",$C48=$X$4),TRUE)</formula>
    </cfRule>
    <cfRule type="expression" dxfId="41454" priority="41465" stopIfTrue="1">
      <formula>IF(FIND("!",D48),TRUE)</formula>
    </cfRule>
  </conditionalFormatting>
  <conditionalFormatting sqref="E48">
    <cfRule type="expression" dxfId="41453" priority="41461" stopIfTrue="1">
      <formula>IF(AND(E48="",$C48=$X$4),TRUE)</formula>
    </cfRule>
    <cfRule type="expression" dxfId="41452" priority="41462" stopIfTrue="1">
      <formula>IF(FIND("!",E48),TRUE)</formula>
    </cfRule>
  </conditionalFormatting>
  <conditionalFormatting sqref="F48">
    <cfRule type="expression" dxfId="41451" priority="41459" stopIfTrue="1">
      <formula>IF(AND(LEN($A48)&gt;0,$A48&lt;&gt;$F48),TRUE,FALSE)</formula>
    </cfRule>
  </conditionalFormatting>
  <conditionalFormatting sqref="C48">
    <cfRule type="expression" dxfId="41450" priority="41458" stopIfTrue="1">
      <formula>IF(AND(B48&lt;&gt;"",C48=""),TRUE)</formula>
    </cfRule>
  </conditionalFormatting>
  <conditionalFormatting sqref="G48">
    <cfRule type="expression" dxfId="41449" priority="41456" stopIfTrue="1">
      <formula>IF(FIND("Enter smelter details",G48),TRUE)</formula>
    </cfRule>
  </conditionalFormatting>
  <conditionalFormatting sqref="B54">
    <cfRule type="expression" dxfId="41448" priority="41453" stopIfTrue="1">
      <formula>IF(B54="",TRUE)</formula>
    </cfRule>
    <cfRule type="expression" dxfId="41447" priority="41454" stopIfTrue="1">
      <formula>IF(AND(COUNTIF(MetalSmelter,B54&amp;C54)=0,LEN(C54)&gt;0), TRUE, FALSE)</formula>
    </cfRule>
  </conditionalFormatting>
  <conditionalFormatting sqref="G54">
    <cfRule type="expression" dxfId="41446" priority="41455" stopIfTrue="1">
      <formula>IF(FIND("Enter smelter details",G54),TRUE)</formula>
    </cfRule>
  </conditionalFormatting>
  <conditionalFormatting sqref="F54">
    <cfRule type="expression" dxfId="41445" priority="41452" stopIfTrue="1">
      <formula>IF(AND(LEN($A54)&gt;0,$A54&lt;&gt;$F54),TRUE,FALSE)</formula>
    </cfRule>
  </conditionalFormatting>
  <conditionalFormatting sqref="C54">
    <cfRule type="expression" dxfId="41444" priority="41451" stopIfTrue="1">
      <formula>IF(AND(B54&lt;&gt;"",C54=""),TRUE)</formula>
    </cfRule>
  </conditionalFormatting>
  <conditionalFormatting sqref="B54">
    <cfRule type="expression" dxfId="41443" priority="41448" stopIfTrue="1">
      <formula>IF(B54="",TRUE)</formula>
    </cfRule>
    <cfRule type="expression" dxfId="41442" priority="41449" stopIfTrue="1">
      <formula>IF(AND(COUNTIF(MetalSmelter,B54&amp;C54)=0,LEN(C54)&gt;0), TRUE, FALSE)</formula>
    </cfRule>
  </conditionalFormatting>
  <conditionalFormatting sqref="G54">
    <cfRule type="expression" dxfId="41441" priority="41450" stopIfTrue="1">
      <formula>IF(FIND("Enter smelter details",G54),TRUE)</formula>
    </cfRule>
  </conditionalFormatting>
  <conditionalFormatting sqref="F54">
    <cfRule type="expression" dxfId="41440" priority="41447" stopIfTrue="1">
      <formula>IF(AND(LEN($A54)&gt;0,$A54&lt;&gt;$F54),TRUE,FALSE)</formula>
    </cfRule>
  </conditionalFormatting>
  <conditionalFormatting sqref="C54">
    <cfRule type="expression" dxfId="41439" priority="41446" stopIfTrue="1">
      <formula>IF(AND(B54&lt;&gt;"",C54=""),TRUE)</formula>
    </cfRule>
  </conditionalFormatting>
  <conditionalFormatting sqref="B54">
    <cfRule type="expression" dxfId="41438" priority="41444" stopIfTrue="1">
      <formula>IF(B54="",TRUE)</formula>
    </cfRule>
    <cfRule type="expression" dxfId="41437" priority="41445" stopIfTrue="1">
      <formula>IF(AND(COUNTIF(MetalSmelter,B54&amp;C54)=0,LEN(C54)&gt;0), TRUE, FALSE)</formula>
    </cfRule>
  </conditionalFormatting>
  <conditionalFormatting sqref="F54">
    <cfRule type="expression" dxfId="41436" priority="41443" stopIfTrue="1">
      <formula>IF(AND(LEN($A54)&gt;0,$A54&lt;&gt;$F54),TRUE,FALSE)</formula>
    </cfRule>
  </conditionalFormatting>
  <conditionalFormatting sqref="C54">
    <cfRule type="expression" dxfId="41435" priority="41442" stopIfTrue="1">
      <formula>IF(AND(B54&lt;&gt;"",C54=""),TRUE)</formula>
    </cfRule>
  </conditionalFormatting>
  <conditionalFormatting sqref="B49">
    <cfRule type="expression" dxfId="41434" priority="41439" stopIfTrue="1">
      <formula>IF(B49="",TRUE)</formula>
    </cfRule>
    <cfRule type="expression" dxfId="41433" priority="41440" stopIfTrue="1">
      <formula>IF(AND(COUNTIF(MetalSmelter,B49&amp;C49)=0,LEN(C49)&gt;0), TRUE, FALSE)</formula>
    </cfRule>
  </conditionalFormatting>
  <conditionalFormatting sqref="G49">
    <cfRule type="expression" dxfId="41432" priority="41441" stopIfTrue="1">
      <formula>IF(FIND("Enter smelter details",G49),TRUE)</formula>
    </cfRule>
  </conditionalFormatting>
  <conditionalFormatting sqref="F49">
    <cfRule type="expression" dxfId="41431" priority="41438" stopIfTrue="1">
      <formula>IF(AND(LEN($A49)&gt;0,$A49&lt;&gt;$F49),TRUE,FALSE)</formula>
    </cfRule>
  </conditionalFormatting>
  <conditionalFormatting sqref="C49">
    <cfRule type="expression" dxfId="41430" priority="41437" stopIfTrue="1">
      <formula>IF(AND(B49&lt;&gt;"",C49=""),TRUE)</formula>
    </cfRule>
  </conditionalFormatting>
  <conditionalFormatting sqref="B49">
    <cfRule type="expression" dxfId="41429" priority="41434" stopIfTrue="1">
      <formula>IF(B49="",TRUE)</formula>
    </cfRule>
    <cfRule type="expression" dxfId="41428" priority="41435" stopIfTrue="1">
      <formula>IF(AND(COUNTIF(MetalSmelter,B49&amp;C49)=0,LEN(C49)&gt;0), TRUE, FALSE)</formula>
    </cfRule>
  </conditionalFormatting>
  <conditionalFormatting sqref="G49">
    <cfRule type="expression" dxfId="41427" priority="41436" stopIfTrue="1">
      <formula>IF(FIND("Enter smelter details",G49),TRUE)</formula>
    </cfRule>
  </conditionalFormatting>
  <conditionalFormatting sqref="F49">
    <cfRule type="expression" dxfId="41426" priority="41433" stopIfTrue="1">
      <formula>IF(AND(LEN($A49)&gt;0,$A49&lt;&gt;$F49),TRUE,FALSE)</formula>
    </cfRule>
  </conditionalFormatting>
  <conditionalFormatting sqref="C49">
    <cfRule type="expression" dxfId="41425" priority="41432" stopIfTrue="1">
      <formula>IF(AND(B49&lt;&gt;"",C49=""),TRUE)</formula>
    </cfRule>
  </conditionalFormatting>
  <conditionalFormatting sqref="G54">
    <cfRule type="expression" dxfId="41424" priority="41431" stopIfTrue="1">
      <formula>IF(FIND("Enter smelter details",G54),TRUE)</formula>
    </cfRule>
  </conditionalFormatting>
  <conditionalFormatting sqref="B50">
    <cfRule type="expression" dxfId="41423" priority="41428" stopIfTrue="1">
      <formula>IF(B50="",TRUE)</formula>
    </cfRule>
    <cfRule type="expression" dxfId="41422" priority="41429" stopIfTrue="1">
      <formula>IF(AND(COUNTIF(MetalSmelter,B50&amp;C50)=0,LEN(C50)&gt;0), TRUE, FALSE)</formula>
    </cfRule>
  </conditionalFormatting>
  <conditionalFormatting sqref="G50">
    <cfRule type="expression" dxfId="41421" priority="41430" stopIfTrue="1">
      <formula>IF(FIND("Enter smelter details",G50),TRUE)</formula>
    </cfRule>
  </conditionalFormatting>
  <conditionalFormatting sqref="F50">
    <cfRule type="expression" dxfId="41420" priority="41427" stopIfTrue="1">
      <formula>IF(AND(LEN($A50)&gt;0,$A50&lt;&gt;$F50),TRUE,FALSE)</formula>
    </cfRule>
  </conditionalFormatting>
  <conditionalFormatting sqref="C50">
    <cfRule type="expression" dxfId="41419" priority="41426" stopIfTrue="1">
      <formula>IF(AND(B50&lt;&gt;"",C50=""),TRUE)</formula>
    </cfRule>
  </conditionalFormatting>
  <conditionalFormatting sqref="B55">
    <cfRule type="expression" dxfId="41418" priority="41423" stopIfTrue="1">
      <formula>IF(B55="",TRUE)</formula>
    </cfRule>
    <cfRule type="expression" dxfId="41417" priority="41424" stopIfTrue="1">
      <formula>IF(AND(COUNTIF(MetalSmelter,B55&amp;C55)=0,LEN(C55)&gt;0), TRUE, FALSE)</formula>
    </cfRule>
  </conditionalFormatting>
  <conditionalFormatting sqref="G55">
    <cfRule type="expression" dxfId="41416" priority="41425" stopIfTrue="1">
      <formula>IF(FIND("Enter smelter details",G55),TRUE)</formula>
    </cfRule>
  </conditionalFormatting>
  <conditionalFormatting sqref="F55">
    <cfRule type="expression" dxfId="41415" priority="41422" stopIfTrue="1">
      <formula>IF(AND(LEN($A55)&gt;0,$A55&lt;&gt;$F55),TRUE,FALSE)</formula>
    </cfRule>
  </conditionalFormatting>
  <conditionalFormatting sqref="C55">
    <cfRule type="expression" dxfId="41414" priority="41421" stopIfTrue="1">
      <formula>IF(AND(B55&lt;&gt;"",C55=""),TRUE)</formula>
    </cfRule>
  </conditionalFormatting>
  <conditionalFormatting sqref="B55">
    <cfRule type="expression" dxfId="41413" priority="41418" stopIfTrue="1">
      <formula>IF(B55="",TRUE)</formula>
    </cfRule>
    <cfRule type="expression" dxfId="41412" priority="41419" stopIfTrue="1">
      <formula>IF(AND(COUNTIF(MetalSmelter,B55&amp;C55)=0,LEN(C55)&gt;0), TRUE, FALSE)</formula>
    </cfRule>
  </conditionalFormatting>
  <conditionalFormatting sqref="G55">
    <cfRule type="expression" dxfId="41411" priority="41420" stopIfTrue="1">
      <formula>IF(FIND("Enter smelter details",G55),TRUE)</formula>
    </cfRule>
  </conditionalFormatting>
  <conditionalFormatting sqref="F55">
    <cfRule type="expression" dxfId="41410" priority="41417" stopIfTrue="1">
      <formula>IF(AND(LEN($A55)&gt;0,$A55&lt;&gt;$F55),TRUE,FALSE)</formula>
    </cfRule>
  </conditionalFormatting>
  <conditionalFormatting sqref="C55">
    <cfRule type="expression" dxfId="41409" priority="41416" stopIfTrue="1">
      <formula>IF(AND(B55&lt;&gt;"",C55=""),TRUE)</formula>
    </cfRule>
  </conditionalFormatting>
  <conditionalFormatting sqref="B55">
    <cfRule type="expression" dxfId="41408" priority="41413" stopIfTrue="1">
      <formula>IF(B55="",TRUE)</formula>
    </cfRule>
    <cfRule type="expression" dxfId="41407" priority="41414" stopIfTrue="1">
      <formula>IF(AND(COUNTIF(MetalSmelter,B55&amp;C55)=0,LEN(C55)&gt;0), TRUE, FALSE)</formula>
    </cfRule>
  </conditionalFormatting>
  <conditionalFormatting sqref="G55">
    <cfRule type="expression" dxfId="41406" priority="41415" stopIfTrue="1">
      <formula>IF(FIND("Enter smelter details",G55),TRUE)</formula>
    </cfRule>
  </conditionalFormatting>
  <conditionalFormatting sqref="F55">
    <cfRule type="expression" dxfId="41405" priority="41412" stopIfTrue="1">
      <formula>IF(AND(LEN($A55)&gt;0,$A55&lt;&gt;$F55),TRUE,FALSE)</formula>
    </cfRule>
  </conditionalFormatting>
  <conditionalFormatting sqref="C55">
    <cfRule type="expression" dxfId="41404" priority="41411" stopIfTrue="1">
      <formula>IF(AND(B55&lt;&gt;"",C55=""),TRUE)</formula>
    </cfRule>
  </conditionalFormatting>
  <conditionalFormatting sqref="B42">
    <cfRule type="expression" dxfId="41403" priority="41403" stopIfTrue="1">
      <formula>IF(B42="",TRUE)</formula>
    </cfRule>
    <cfRule type="expression" dxfId="41402" priority="41404" stopIfTrue="1">
      <formula>IF(AND(COUNTIF(MetalSmelter,B42&amp;C42)=0,LEN(C42)&gt;0), TRUE, FALSE)</formula>
    </cfRule>
  </conditionalFormatting>
  <conditionalFormatting sqref="G42">
    <cfRule type="expression" dxfId="41401" priority="41405" stopIfTrue="1">
      <formula>IF(FIND("Enter smelter details",G42),TRUE)</formula>
    </cfRule>
  </conditionalFormatting>
  <conditionalFormatting sqref="F42">
    <cfRule type="expression" dxfId="41400" priority="41402" stopIfTrue="1">
      <formula>IF(AND(LEN($A42)&gt;0,$A42&lt;&gt;$F42),TRUE,FALSE)</formula>
    </cfRule>
  </conditionalFormatting>
  <conditionalFormatting sqref="C42">
    <cfRule type="expression" dxfId="41399" priority="41401" stopIfTrue="1">
      <formula>IF(AND(B42&lt;&gt;"",C42=""),TRUE)</formula>
    </cfRule>
  </conditionalFormatting>
  <conditionalFormatting sqref="B42">
    <cfRule type="expression" dxfId="41398" priority="41398" stopIfTrue="1">
      <formula>IF(B42="",TRUE)</formula>
    </cfRule>
    <cfRule type="expression" dxfId="41397" priority="41399" stopIfTrue="1">
      <formula>IF(AND(COUNTIF(MetalSmelter,B42&amp;C42)=0,LEN(C42)&gt;0), TRUE, FALSE)</formula>
    </cfRule>
  </conditionalFormatting>
  <conditionalFormatting sqref="G42">
    <cfRule type="expression" dxfId="41396" priority="41400" stopIfTrue="1">
      <formula>IF(FIND("Enter smelter details",G42),TRUE)</formula>
    </cfRule>
  </conditionalFormatting>
  <conditionalFormatting sqref="F42">
    <cfRule type="expression" dxfId="41395" priority="41397" stopIfTrue="1">
      <formula>IF(AND(LEN($A42)&gt;0,$A42&lt;&gt;$F42),TRUE,FALSE)</formula>
    </cfRule>
  </conditionalFormatting>
  <conditionalFormatting sqref="C42">
    <cfRule type="expression" dxfId="41394" priority="41396" stopIfTrue="1">
      <formula>IF(AND(B42&lt;&gt;"",C42=""),TRUE)</formula>
    </cfRule>
  </conditionalFormatting>
  <conditionalFormatting sqref="B43">
    <cfRule type="expression" dxfId="41393" priority="41390" stopIfTrue="1">
      <formula>IF(B43="",TRUE)</formula>
    </cfRule>
    <cfRule type="expression" dxfId="41392" priority="41393" stopIfTrue="1">
      <formula>IF(AND(COUNTIF(MetalSmelter,B43&amp;C43)=0,LEN(C43)&gt;0), TRUE, FALSE)</formula>
    </cfRule>
  </conditionalFormatting>
  <conditionalFormatting sqref="D43">
    <cfRule type="expression" dxfId="41391" priority="41387" stopIfTrue="1">
      <formula>IF(AND(LEN($C43) &gt;0, ($C43 &lt;&gt; "Smelter Not Listed")),1,0)</formula>
    </cfRule>
    <cfRule type="expression" dxfId="41390" priority="41394" stopIfTrue="1">
      <formula>IF(AND(D43="",$C43=$X$4),TRUE)</formula>
    </cfRule>
    <cfRule type="expression" dxfId="41389" priority="41395" stopIfTrue="1">
      <formula>IF(FIND("!",D43),TRUE)</formula>
    </cfRule>
  </conditionalFormatting>
  <conditionalFormatting sqref="E43">
    <cfRule type="expression" dxfId="41388" priority="41391" stopIfTrue="1">
      <formula>IF(AND(E43="",$C43=$X$4),TRUE)</formula>
    </cfRule>
    <cfRule type="expression" dxfId="41387" priority="41392" stopIfTrue="1">
      <formula>IF(FIND("!",E43),TRUE)</formula>
    </cfRule>
  </conditionalFormatting>
  <conditionalFormatting sqref="F43">
    <cfRule type="expression" dxfId="41386" priority="41389" stopIfTrue="1">
      <formula>IF(AND(LEN($A43)&gt;0,$A43&lt;&gt;$F43),TRUE,FALSE)</formula>
    </cfRule>
  </conditionalFormatting>
  <conditionalFormatting sqref="C43">
    <cfRule type="expression" dxfId="41385" priority="41388" stopIfTrue="1">
      <formula>IF(AND(B43&lt;&gt;"",C43=""),TRUE)</formula>
    </cfRule>
  </conditionalFormatting>
  <conditionalFormatting sqref="G43">
    <cfRule type="expression" dxfId="41384" priority="41386" stopIfTrue="1">
      <formula>IF(FIND("Enter smelter details",G43),TRUE)</formula>
    </cfRule>
  </conditionalFormatting>
  <conditionalFormatting sqref="B44">
    <cfRule type="expression" dxfId="41383" priority="41380" stopIfTrue="1">
      <formula>IF(B44="",TRUE)</formula>
    </cfRule>
    <cfRule type="expression" dxfId="41382" priority="41383" stopIfTrue="1">
      <formula>IF(AND(COUNTIF(MetalSmelter,B44&amp;C44)=0,LEN(C44)&gt;0), TRUE, FALSE)</formula>
    </cfRule>
  </conditionalFormatting>
  <conditionalFormatting sqref="D44">
    <cfRule type="expression" dxfId="41381" priority="41377" stopIfTrue="1">
      <formula>IF(AND(LEN($C44) &gt;0, ($C44 &lt;&gt; "Smelter Not Listed")),1,0)</formula>
    </cfRule>
    <cfRule type="expression" dxfId="41380" priority="41384" stopIfTrue="1">
      <formula>IF(AND(D44="",$C44=$X$4),TRUE)</formula>
    </cfRule>
    <cfRule type="expression" dxfId="41379" priority="41385" stopIfTrue="1">
      <formula>IF(FIND("!",D44),TRUE)</formula>
    </cfRule>
  </conditionalFormatting>
  <conditionalFormatting sqref="E44">
    <cfRule type="expression" dxfId="41378" priority="41381" stopIfTrue="1">
      <formula>IF(AND(E44="",$C44=$X$4),TRUE)</formula>
    </cfRule>
    <cfRule type="expression" dxfId="41377" priority="41382" stopIfTrue="1">
      <formula>IF(FIND("!",E44),TRUE)</formula>
    </cfRule>
  </conditionalFormatting>
  <conditionalFormatting sqref="F44">
    <cfRule type="expression" dxfId="41376" priority="41379" stopIfTrue="1">
      <formula>IF(AND(LEN($A44)&gt;0,$A44&lt;&gt;$F44),TRUE,FALSE)</formula>
    </cfRule>
  </conditionalFormatting>
  <conditionalFormatting sqref="C44">
    <cfRule type="expression" dxfId="41375" priority="41378" stopIfTrue="1">
      <formula>IF(AND(B44&lt;&gt;"",C44=""),TRUE)</formula>
    </cfRule>
  </conditionalFormatting>
  <conditionalFormatting sqref="G44">
    <cfRule type="expression" dxfId="41374" priority="41376" stopIfTrue="1">
      <formula>IF(FIND("Enter smelter details",G44),TRUE)</formula>
    </cfRule>
  </conditionalFormatting>
  <conditionalFormatting sqref="B45">
    <cfRule type="expression" dxfId="41373" priority="41370" stopIfTrue="1">
      <formula>IF(B45="",TRUE)</formula>
    </cfRule>
    <cfRule type="expression" dxfId="41372" priority="41373" stopIfTrue="1">
      <formula>IF(AND(COUNTIF(MetalSmelter,B45&amp;C45)=0,LEN(C45)&gt;0), TRUE, FALSE)</formula>
    </cfRule>
  </conditionalFormatting>
  <conditionalFormatting sqref="D45">
    <cfRule type="expression" dxfId="41371" priority="41367" stopIfTrue="1">
      <formula>IF(AND(LEN($C45) &gt;0, ($C45 &lt;&gt; "Smelter Not Listed")),1,0)</formula>
    </cfRule>
    <cfRule type="expression" dxfId="41370" priority="41374" stopIfTrue="1">
      <formula>IF(AND(D45="",$C45=$X$4),TRUE)</formula>
    </cfRule>
    <cfRule type="expression" dxfId="41369" priority="41375" stopIfTrue="1">
      <formula>IF(FIND("!",D45),TRUE)</formula>
    </cfRule>
  </conditionalFormatting>
  <conditionalFormatting sqref="E45">
    <cfRule type="expression" dxfId="41368" priority="41371" stopIfTrue="1">
      <formula>IF(AND(E45="",$C45=$X$4),TRUE)</formula>
    </cfRule>
    <cfRule type="expression" dxfId="41367" priority="41372" stopIfTrue="1">
      <formula>IF(FIND("!",E45),TRUE)</formula>
    </cfRule>
  </conditionalFormatting>
  <conditionalFormatting sqref="F45">
    <cfRule type="expression" dxfId="41366" priority="41369" stopIfTrue="1">
      <formula>IF(AND(LEN($A45)&gt;0,$A45&lt;&gt;$F45),TRUE,FALSE)</formula>
    </cfRule>
  </conditionalFormatting>
  <conditionalFormatting sqref="C45">
    <cfRule type="expression" dxfId="41365" priority="41368" stopIfTrue="1">
      <formula>IF(AND(B45&lt;&gt;"",C45=""),TRUE)</formula>
    </cfRule>
  </conditionalFormatting>
  <conditionalFormatting sqref="G45">
    <cfRule type="expression" dxfId="41364" priority="41366" stopIfTrue="1">
      <formula>IF(FIND("Enter smelter details",G45),TRUE)</formula>
    </cfRule>
  </conditionalFormatting>
  <conditionalFormatting sqref="B46">
    <cfRule type="expression" dxfId="41363" priority="41360" stopIfTrue="1">
      <formula>IF(B46="",TRUE)</formula>
    </cfRule>
    <cfRule type="expression" dxfId="41362" priority="41363" stopIfTrue="1">
      <formula>IF(AND(COUNTIF(MetalSmelter,B46&amp;C46)=0,LEN(C46)&gt;0), TRUE, FALSE)</formula>
    </cfRule>
  </conditionalFormatting>
  <conditionalFormatting sqref="D46">
    <cfRule type="expression" dxfId="41361" priority="41357" stopIfTrue="1">
      <formula>IF(AND(LEN($C46) &gt;0, ($C46 &lt;&gt; "Smelter Not Listed")),1,0)</formula>
    </cfRule>
    <cfRule type="expression" dxfId="41360" priority="41364" stopIfTrue="1">
      <formula>IF(AND(D46="",$C46=$X$4),TRUE)</formula>
    </cfRule>
    <cfRule type="expression" dxfId="41359" priority="41365" stopIfTrue="1">
      <formula>IF(FIND("!",D46),TRUE)</formula>
    </cfRule>
  </conditionalFormatting>
  <conditionalFormatting sqref="E46">
    <cfRule type="expression" dxfId="41358" priority="41361" stopIfTrue="1">
      <formula>IF(AND(E46="",$C46=$X$4),TRUE)</formula>
    </cfRule>
    <cfRule type="expression" dxfId="41357" priority="41362" stopIfTrue="1">
      <formula>IF(FIND("!",E46),TRUE)</formula>
    </cfRule>
  </conditionalFormatting>
  <conditionalFormatting sqref="F46">
    <cfRule type="expression" dxfId="41356" priority="41359" stopIfTrue="1">
      <formula>IF(AND(LEN($A46)&gt;0,$A46&lt;&gt;$F46),TRUE,FALSE)</formula>
    </cfRule>
  </conditionalFormatting>
  <conditionalFormatting sqref="C46">
    <cfRule type="expression" dxfId="41355" priority="41358" stopIfTrue="1">
      <formula>IF(AND(B46&lt;&gt;"",C46=""),TRUE)</formula>
    </cfRule>
  </conditionalFormatting>
  <conditionalFormatting sqref="G46">
    <cfRule type="expression" dxfId="41354" priority="41356" stopIfTrue="1">
      <formula>IF(FIND("Enter smelter details",G46),TRUE)</formula>
    </cfRule>
  </conditionalFormatting>
  <conditionalFormatting sqref="B47">
    <cfRule type="expression" dxfId="41353" priority="41350" stopIfTrue="1">
      <formula>IF(B47="",TRUE)</formula>
    </cfRule>
    <cfRule type="expression" dxfId="41352" priority="41353" stopIfTrue="1">
      <formula>IF(AND(COUNTIF(MetalSmelter,B47&amp;C47)=0,LEN(C47)&gt;0), TRUE, FALSE)</formula>
    </cfRule>
  </conditionalFormatting>
  <conditionalFormatting sqref="D47">
    <cfRule type="expression" dxfId="41351" priority="41347" stopIfTrue="1">
      <formula>IF(AND(LEN($C47) &gt;0, ($C47 &lt;&gt; "Smelter Not Listed")),1,0)</formula>
    </cfRule>
    <cfRule type="expression" dxfId="41350" priority="41354" stopIfTrue="1">
      <formula>IF(AND(D47="",$C47=$X$4),TRUE)</formula>
    </cfRule>
    <cfRule type="expression" dxfId="41349" priority="41355" stopIfTrue="1">
      <formula>IF(FIND("!",D47),TRUE)</formula>
    </cfRule>
  </conditionalFormatting>
  <conditionalFormatting sqref="E47">
    <cfRule type="expression" dxfId="41348" priority="41351" stopIfTrue="1">
      <formula>IF(AND(E47="",$C47=$X$4),TRUE)</formula>
    </cfRule>
    <cfRule type="expression" dxfId="41347" priority="41352" stopIfTrue="1">
      <formula>IF(FIND("!",E47),TRUE)</formula>
    </cfRule>
  </conditionalFormatting>
  <conditionalFormatting sqref="F47">
    <cfRule type="expression" dxfId="41346" priority="41349" stopIfTrue="1">
      <formula>IF(AND(LEN($A47)&gt;0,$A47&lt;&gt;$F47),TRUE,FALSE)</formula>
    </cfRule>
  </conditionalFormatting>
  <conditionalFormatting sqref="C47">
    <cfRule type="expression" dxfId="41345" priority="41348" stopIfTrue="1">
      <formula>IF(AND(B47&lt;&gt;"",C47=""),TRUE)</formula>
    </cfRule>
  </conditionalFormatting>
  <conditionalFormatting sqref="G47">
    <cfRule type="expression" dxfId="41344" priority="41346" stopIfTrue="1">
      <formula>IF(FIND("Enter smelter details",G47),TRUE)</formula>
    </cfRule>
  </conditionalFormatting>
  <conditionalFormatting sqref="B53">
    <cfRule type="expression" dxfId="41343" priority="41343" stopIfTrue="1">
      <formula>IF(B53="",TRUE)</formula>
    </cfRule>
    <cfRule type="expression" dxfId="41342" priority="41344" stopIfTrue="1">
      <formula>IF(AND(COUNTIF(MetalSmelter,B53&amp;C53)=0,LEN(C53)&gt;0), TRUE, FALSE)</formula>
    </cfRule>
  </conditionalFormatting>
  <conditionalFormatting sqref="G53">
    <cfRule type="expression" dxfId="41341" priority="41345" stopIfTrue="1">
      <formula>IF(FIND("Enter smelter details",G53),TRUE)</formula>
    </cfRule>
  </conditionalFormatting>
  <conditionalFormatting sqref="F53">
    <cfRule type="expression" dxfId="41340" priority="41342" stopIfTrue="1">
      <formula>IF(AND(LEN($A53)&gt;0,$A53&lt;&gt;$F53),TRUE,FALSE)</formula>
    </cfRule>
  </conditionalFormatting>
  <conditionalFormatting sqref="C53">
    <cfRule type="expression" dxfId="41339" priority="41341" stopIfTrue="1">
      <formula>IF(AND(B53&lt;&gt;"",C53=""),TRUE)</formula>
    </cfRule>
  </conditionalFormatting>
  <conditionalFormatting sqref="B53">
    <cfRule type="expression" dxfId="41338" priority="41338" stopIfTrue="1">
      <formula>IF(B53="",TRUE)</formula>
    </cfRule>
    <cfRule type="expression" dxfId="41337" priority="41339" stopIfTrue="1">
      <formula>IF(AND(COUNTIF(MetalSmelter,B53&amp;C53)=0,LEN(C53)&gt;0), TRUE, FALSE)</formula>
    </cfRule>
  </conditionalFormatting>
  <conditionalFormatting sqref="G53">
    <cfRule type="expression" dxfId="41336" priority="41340" stopIfTrue="1">
      <formula>IF(FIND("Enter smelter details",G53),TRUE)</formula>
    </cfRule>
  </conditionalFormatting>
  <conditionalFormatting sqref="F53">
    <cfRule type="expression" dxfId="41335" priority="41337" stopIfTrue="1">
      <formula>IF(AND(LEN($A53)&gt;0,$A53&lt;&gt;$F53),TRUE,FALSE)</formula>
    </cfRule>
  </conditionalFormatting>
  <conditionalFormatting sqref="C53">
    <cfRule type="expression" dxfId="41334" priority="41336" stopIfTrue="1">
      <formula>IF(AND(B53&lt;&gt;"",C53=""),TRUE)</formula>
    </cfRule>
  </conditionalFormatting>
  <conditionalFormatting sqref="B53">
    <cfRule type="expression" dxfId="41333" priority="41334" stopIfTrue="1">
      <formula>IF(B53="",TRUE)</formula>
    </cfRule>
    <cfRule type="expression" dxfId="41332" priority="41335" stopIfTrue="1">
      <formula>IF(AND(COUNTIF(MetalSmelter,B53&amp;C53)=0,LEN(C53)&gt;0), TRUE, FALSE)</formula>
    </cfRule>
  </conditionalFormatting>
  <conditionalFormatting sqref="F53">
    <cfRule type="expression" dxfId="41331" priority="41333" stopIfTrue="1">
      <formula>IF(AND(LEN($A53)&gt;0,$A53&lt;&gt;$F53),TRUE,FALSE)</formula>
    </cfRule>
  </conditionalFormatting>
  <conditionalFormatting sqref="C53">
    <cfRule type="expression" dxfId="41330" priority="41332" stopIfTrue="1">
      <formula>IF(AND(B53&lt;&gt;"",C53=""),TRUE)</formula>
    </cfRule>
  </conditionalFormatting>
  <conditionalFormatting sqref="B48">
    <cfRule type="expression" dxfId="41329" priority="41329" stopIfTrue="1">
      <formula>IF(B48="",TRUE)</formula>
    </cfRule>
    <cfRule type="expression" dxfId="41328" priority="41330" stopIfTrue="1">
      <formula>IF(AND(COUNTIF(MetalSmelter,B48&amp;C48)=0,LEN(C48)&gt;0), TRUE, FALSE)</formula>
    </cfRule>
  </conditionalFormatting>
  <conditionalFormatting sqref="G48">
    <cfRule type="expression" dxfId="41327" priority="41331" stopIfTrue="1">
      <formula>IF(FIND("Enter smelter details",G48),TRUE)</formula>
    </cfRule>
  </conditionalFormatting>
  <conditionalFormatting sqref="F48">
    <cfRule type="expression" dxfId="41326" priority="41328" stopIfTrue="1">
      <formula>IF(AND(LEN($A48)&gt;0,$A48&lt;&gt;$F48),TRUE,FALSE)</formula>
    </cfRule>
  </conditionalFormatting>
  <conditionalFormatting sqref="C48">
    <cfRule type="expression" dxfId="41325" priority="41327" stopIfTrue="1">
      <formula>IF(AND(B48&lt;&gt;"",C48=""),TRUE)</formula>
    </cfRule>
  </conditionalFormatting>
  <conditionalFormatting sqref="B48">
    <cfRule type="expression" dxfId="41324" priority="41324" stopIfTrue="1">
      <formula>IF(B48="",TRUE)</formula>
    </cfRule>
    <cfRule type="expression" dxfId="41323" priority="41325" stopIfTrue="1">
      <formula>IF(AND(COUNTIF(MetalSmelter,B48&amp;C48)=0,LEN(C48)&gt;0), TRUE, FALSE)</formula>
    </cfRule>
  </conditionalFormatting>
  <conditionalFormatting sqref="G48">
    <cfRule type="expression" dxfId="41322" priority="41326" stopIfTrue="1">
      <formula>IF(FIND("Enter smelter details",G48),TRUE)</formula>
    </cfRule>
  </conditionalFormatting>
  <conditionalFormatting sqref="F48">
    <cfRule type="expression" dxfId="41321" priority="41323" stopIfTrue="1">
      <formula>IF(AND(LEN($A48)&gt;0,$A48&lt;&gt;$F48),TRUE,FALSE)</formula>
    </cfRule>
  </conditionalFormatting>
  <conditionalFormatting sqref="C48">
    <cfRule type="expression" dxfId="41320" priority="41322" stopIfTrue="1">
      <formula>IF(AND(B48&lt;&gt;"",C48=""),TRUE)</formula>
    </cfRule>
  </conditionalFormatting>
  <conditionalFormatting sqref="G53">
    <cfRule type="expression" dxfId="41319" priority="41321" stopIfTrue="1">
      <formula>IF(FIND("Enter smelter details",G53),TRUE)</formula>
    </cfRule>
  </conditionalFormatting>
  <conditionalFormatting sqref="B49">
    <cfRule type="expression" dxfId="41318" priority="41318" stopIfTrue="1">
      <formula>IF(B49="",TRUE)</formula>
    </cfRule>
    <cfRule type="expression" dxfId="41317" priority="41319" stopIfTrue="1">
      <formula>IF(AND(COUNTIF(MetalSmelter,B49&amp;C49)=0,LEN(C49)&gt;0), TRUE, FALSE)</formula>
    </cfRule>
  </conditionalFormatting>
  <conditionalFormatting sqref="G49">
    <cfRule type="expression" dxfId="41316" priority="41320" stopIfTrue="1">
      <formula>IF(FIND("Enter smelter details",G49),TRUE)</formula>
    </cfRule>
  </conditionalFormatting>
  <conditionalFormatting sqref="F49">
    <cfRule type="expression" dxfId="41315" priority="41317" stopIfTrue="1">
      <formula>IF(AND(LEN($A49)&gt;0,$A49&lt;&gt;$F49),TRUE,FALSE)</formula>
    </cfRule>
  </conditionalFormatting>
  <conditionalFormatting sqref="C49">
    <cfRule type="expression" dxfId="41314" priority="41316" stopIfTrue="1">
      <formula>IF(AND(B49&lt;&gt;"",C49=""),TRUE)</formula>
    </cfRule>
  </conditionalFormatting>
  <conditionalFormatting sqref="B54">
    <cfRule type="expression" dxfId="41313" priority="41313" stopIfTrue="1">
      <formula>IF(B54="",TRUE)</formula>
    </cfRule>
    <cfRule type="expression" dxfId="41312" priority="41314" stopIfTrue="1">
      <formula>IF(AND(COUNTIF(MetalSmelter,B54&amp;C54)=0,LEN(C54)&gt;0), TRUE, FALSE)</formula>
    </cfRule>
  </conditionalFormatting>
  <conditionalFormatting sqref="G54">
    <cfRule type="expression" dxfId="41311" priority="41315" stopIfTrue="1">
      <formula>IF(FIND("Enter smelter details",G54),TRUE)</formula>
    </cfRule>
  </conditionalFormatting>
  <conditionalFormatting sqref="F54">
    <cfRule type="expression" dxfId="41310" priority="41312" stopIfTrue="1">
      <formula>IF(AND(LEN($A54)&gt;0,$A54&lt;&gt;$F54),TRUE,FALSE)</formula>
    </cfRule>
  </conditionalFormatting>
  <conditionalFormatting sqref="C54">
    <cfRule type="expression" dxfId="41309" priority="41311" stopIfTrue="1">
      <formula>IF(AND(B54&lt;&gt;"",C54=""),TRUE)</formula>
    </cfRule>
  </conditionalFormatting>
  <conditionalFormatting sqref="B54">
    <cfRule type="expression" dxfId="41308" priority="41308" stopIfTrue="1">
      <formula>IF(B54="",TRUE)</formula>
    </cfRule>
    <cfRule type="expression" dxfId="41307" priority="41309" stopIfTrue="1">
      <formula>IF(AND(COUNTIF(MetalSmelter,B54&amp;C54)=0,LEN(C54)&gt;0), TRUE, FALSE)</formula>
    </cfRule>
  </conditionalFormatting>
  <conditionalFormatting sqref="G54">
    <cfRule type="expression" dxfId="41306" priority="41310" stopIfTrue="1">
      <formula>IF(FIND("Enter smelter details",G54),TRUE)</formula>
    </cfRule>
  </conditionalFormatting>
  <conditionalFormatting sqref="F54">
    <cfRule type="expression" dxfId="41305" priority="41307" stopIfTrue="1">
      <formula>IF(AND(LEN($A54)&gt;0,$A54&lt;&gt;$F54),TRUE,FALSE)</formula>
    </cfRule>
  </conditionalFormatting>
  <conditionalFormatting sqref="C54">
    <cfRule type="expression" dxfId="41304" priority="41306" stopIfTrue="1">
      <formula>IF(AND(B54&lt;&gt;"",C54=""),TRUE)</formula>
    </cfRule>
  </conditionalFormatting>
  <conditionalFormatting sqref="B54">
    <cfRule type="expression" dxfId="41303" priority="41303" stopIfTrue="1">
      <formula>IF(B54="",TRUE)</formula>
    </cfRule>
    <cfRule type="expression" dxfId="41302" priority="41304" stopIfTrue="1">
      <formula>IF(AND(COUNTIF(MetalSmelter,B54&amp;C54)=0,LEN(C54)&gt;0), TRUE, FALSE)</formula>
    </cfRule>
  </conditionalFormatting>
  <conditionalFormatting sqref="G54">
    <cfRule type="expression" dxfId="41301" priority="41305" stopIfTrue="1">
      <formula>IF(FIND("Enter smelter details",G54),TRUE)</formula>
    </cfRule>
  </conditionalFormatting>
  <conditionalFormatting sqref="F54">
    <cfRule type="expression" dxfId="41300" priority="41302" stopIfTrue="1">
      <formula>IF(AND(LEN($A54)&gt;0,$A54&lt;&gt;$F54),TRUE,FALSE)</formula>
    </cfRule>
  </conditionalFormatting>
  <conditionalFormatting sqref="C54">
    <cfRule type="expression" dxfId="41299" priority="41301" stopIfTrue="1">
      <formula>IF(AND(B54&lt;&gt;"",C54=""),TRUE)</formula>
    </cfRule>
  </conditionalFormatting>
  <conditionalFormatting sqref="B42">
    <cfRule type="expression" dxfId="41298" priority="41280" stopIfTrue="1">
      <formula>IF(B42="",TRUE)</formula>
    </cfRule>
    <cfRule type="expression" dxfId="41297" priority="41283" stopIfTrue="1">
      <formula>IF(AND(COUNTIF(MetalSmelter,B42&amp;C42)=0,LEN(C42)&gt;0), TRUE, FALSE)</formula>
    </cfRule>
  </conditionalFormatting>
  <conditionalFormatting sqref="D42">
    <cfRule type="expression" dxfId="41296" priority="41277" stopIfTrue="1">
      <formula>IF(AND(LEN($C42) &gt;0, ($C42 &lt;&gt; "Smelter Not Listed")),1,0)</formula>
    </cfRule>
    <cfRule type="expression" dxfId="41295" priority="41284" stopIfTrue="1">
      <formula>IF(AND(D42="",$C42=$X$4),TRUE)</formula>
    </cfRule>
    <cfRule type="expression" dxfId="41294" priority="41285" stopIfTrue="1">
      <formula>IF(FIND("!",D42),TRUE)</formula>
    </cfRule>
  </conditionalFormatting>
  <conditionalFormatting sqref="E42">
    <cfRule type="expression" dxfId="41293" priority="41281" stopIfTrue="1">
      <formula>IF(AND(E42="",$C42=$X$4),TRUE)</formula>
    </cfRule>
    <cfRule type="expression" dxfId="41292" priority="41282" stopIfTrue="1">
      <formula>IF(FIND("!",E42),TRUE)</formula>
    </cfRule>
  </conditionalFormatting>
  <conditionalFormatting sqref="F42">
    <cfRule type="expression" dxfId="41291" priority="41279" stopIfTrue="1">
      <formula>IF(AND(LEN($A42)&gt;0,$A42&lt;&gt;$F42),TRUE,FALSE)</formula>
    </cfRule>
  </conditionalFormatting>
  <conditionalFormatting sqref="C42">
    <cfRule type="expression" dxfId="41290" priority="41278" stopIfTrue="1">
      <formula>IF(AND(B42&lt;&gt;"",C42=""),TRUE)</formula>
    </cfRule>
  </conditionalFormatting>
  <conditionalFormatting sqref="G42">
    <cfRule type="expression" dxfId="41289" priority="41276" stopIfTrue="1">
      <formula>IF(FIND("Enter smelter details",G42),TRUE)</formula>
    </cfRule>
  </conditionalFormatting>
  <conditionalFormatting sqref="B43">
    <cfRule type="expression" dxfId="41288" priority="41270" stopIfTrue="1">
      <formula>IF(B43="",TRUE)</formula>
    </cfRule>
    <cfRule type="expression" dxfId="41287" priority="41273" stopIfTrue="1">
      <formula>IF(AND(COUNTIF(MetalSmelter,B43&amp;C43)=0,LEN(C43)&gt;0), TRUE, FALSE)</formula>
    </cfRule>
  </conditionalFormatting>
  <conditionalFormatting sqref="D43">
    <cfRule type="expression" dxfId="41286" priority="41267" stopIfTrue="1">
      <formula>IF(AND(LEN($C43) &gt;0, ($C43 &lt;&gt; "Smelter Not Listed")),1,0)</formula>
    </cfRule>
    <cfRule type="expression" dxfId="41285" priority="41274" stopIfTrue="1">
      <formula>IF(AND(D43="",$C43=$X$4),TRUE)</formula>
    </cfRule>
    <cfRule type="expression" dxfId="41284" priority="41275" stopIfTrue="1">
      <formula>IF(FIND("!",D43),TRUE)</formula>
    </cfRule>
  </conditionalFormatting>
  <conditionalFormatting sqref="E43">
    <cfRule type="expression" dxfId="41283" priority="41271" stopIfTrue="1">
      <formula>IF(AND(E43="",$C43=$X$4),TRUE)</formula>
    </cfRule>
    <cfRule type="expression" dxfId="41282" priority="41272" stopIfTrue="1">
      <formula>IF(FIND("!",E43),TRUE)</formula>
    </cfRule>
  </conditionalFormatting>
  <conditionalFormatting sqref="F43">
    <cfRule type="expression" dxfId="41281" priority="41269" stopIfTrue="1">
      <formula>IF(AND(LEN($A43)&gt;0,$A43&lt;&gt;$F43),TRUE,FALSE)</formula>
    </cfRule>
  </conditionalFormatting>
  <conditionalFormatting sqref="C43">
    <cfRule type="expression" dxfId="41280" priority="41268" stopIfTrue="1">
      <formula>IF(AND(B43&lt;&gt;"",C43=""),TRUE)</formula>
    </cfRule>
  </conditionalFormatting>
  <conditionalFormatting sqref="G43">
    <cfRule type="expression" dxfId="41279" priority="41266" stopIfTrue="1">
      <formula>IF(FIND("Enter smelter details",G43),TRUE)</formula>
    </cfRule>
  </conditionalFormatting>
  <conditionalFormatting sqref="B44">
    <cfRule type="expression" dxfId="41278" priority="41260" stopIfTrue="1">
      <formula>IF(B44="",TRUE)</formula>
    </cfRule>
    <cfRule type="expression" dxfId="41277" priority="41263" stopIfTrue="1">
      <formula>IF(AND(COUNTIF(MetalSmelter,B44&amp;C44)=0,LEN(C44)&gt;0), TRUE, FALSE)</formula>
    </cfRule>
  </conditionalFormatting>
  <conditionalFormatting sqref="D44">
    <cfRule type="expression" dxfId="41276" priority="41257" stopIfTrue="1">
      <formula>IF(AND(LEN($C44) &gt;0, ($C44 &lt;&gt; "Smelter Not Listed")),1,0)</formula>
    </cfRule>
    <cfRule type="expression" dxfId="41275" priority="41264" stopIfTrue="1">
      <formula>IF(AND(D44="",$C44=$X$4),TRUE)</formula>
    </cfRule>
    <cfRule type="expression" dxfId="41274" priority="41265" stopIfTrue="1">
      <formula>IF(FIND("!",D44),TRUE)</formula>
    </cfRule>
  </conditionalFormatting>
  <conditionalFormatting sqref="E44">
    <cfRule type="expression" dxfId="41273" priority="41261" stopIfTrue="1">
      <formula>IF(AND(E44="",$C44=$X$4),TRUE)</formula>
    </cfRule>
    <cfRule type="expression" dxfId="41272" priority="41262" stopIfTrue="1">
      <formula>IF(FIND("!",E44),TRUE)</formula>
    </cfRule>
  </conditionalFormatting>
  <conditionalFormatting sqref="F44">
    <cfRule type="expression" dxfId="41271" priority="41259" stopIfTrue="1">
      <formula>IF(AND(LEN($A44)&gt;0,$A44&lt;&gt;$F44),TRUE,FALSE)</formula>
    </cfRule>
  </conditionalFormatting>
  <conditionalFormatting sqref="C44">
    <cfRule type="expression" dxfId="41270" priority="41258" stopIfTrue="1">
      <formula>IF(AND(B44&lt;&gt;"",C44=""),TRUE)</formula>
    </cfRule>
  </conditionalFormatting>
  <conditionalFormatting sqref="G44">
    <cfRule type="expression" dxfId="41269" priority="41256" stopIfTrue="1">
      <formula>IF(FIND("Enter smelter details",G44),TRUE)</formula>
    </cfRule>
  </conditionalFormatting>
  <conditionalFormatting sqref="B45">
    <cfRule type="expression" dxfId="41268" priority="41250" stopIfTrue="1">
      <formula>IF(B45="",TRUE)</formula>
    </cfRule>
    <cfRule type="expression" dxfId="41267" priority="41253" stopIfTrue="1">
      <formula>IF(AND(COUNTIF(MetalSmelter,B45&amp;C45)=0,LEN(C45)&gt;0), TRUE, FALSE)</formula>
    </cfRule>
  </conditionalFormatting>
  <conditionalFormatting sqref="D45">
    <cfRule type="expression" dxfId="41266" priority="41247" stopIfTrue="1">
      <formula>IF(AND(LEN($C45) &gt;0, ($C45 &lt;&gt; "Smelter Not Listed")),1,0)</formula>
    </cfRule>
    <cfRule type="expression" dxfId="41265" priority="41254" stopIfTrue="1">
      <formula>IF(AND(D45="",$C45=$X$4),TRUE)</formula>
    </cfRule>
    <cfRule type="expression" dxfId="41264" priority="41255" stopIfTrue="1">
      <formula>IF(FIND("!",D45),TRUE)</formula>
    </cfRule>
  </conditionalFormatting>
  <conditionalFormatting sqref="E45">
    <cfRule type="expression" dxfId="41263" priority="41251" stopIfTrue="1">
      <formula>IF(AND(E45="",$C45=$X$4),TRUE)</formula>
    </cfRule>
    <cfRule type="expression" dxfId="41262" priority="41252" stopIfTrue="1">
      <formula>IF(FIND("!",E45),TRUE)</formula>
    </cfRule>
  </conditionalFormatting>
  <conditionalFormatting sqref="F45">
    <cfRule type="expression" dxfId="41261" priority="41249" stopIfTrue="1">
      <formula>IF(AND(LEN($A45)&gt;0,$A45&lt;&gt;$F45),TRUE,FALSE)</formula>
    </cfRule>
  </conditionalFormatting>
  <conditionalFormatting sqref="C45">
    <cfRule type="expression" dxfId="41260" priority="41248" stopIfTrue="1">
      <formula>IF(AND(B45&lt;&gt;"",C45=""),TRUE)</formula>
    </cfRule>
  </conditionalFormatting>
  <conditionalFormatting sqref="G45">
    <cfRule type="expression" dxfId="41259" priority="41246" stopIfTrue="1">
      <formula>IF(FIND("Enter smelter details",G45),TRUE)</formula>
    </cfRule>
  </conditionalFormatting>
  <conditionalFormatting sqref="B46">
    <cfRule type="expression" dxfId="41258" priority="41240" stopIfTrue="1">
      <formula>IF(B46="",TRUE)</formula>
    </cfRule>
    <cfRule type="expression" dxfId="41257" priority="41243" stopIfTrue="1">
      <formula>IF(AND(COUNTIF(MetalSmelter,B46&amp;C46)=0,LEN(C46)&gt;0), TRUE, FALSE)</formula>
    </cfRule>
  </conditionalFormatting>
  <conditionalFormatting sqref="D46">
    <cfRule type="expression" dxfId="41256" priority="41237" stopIfTrue="1">
      <formula>IF(AND(LEN($C46) &gt;0, ($C46 &lt;&gt; "Smelter Not Listed")),1,0)</formula>
    </cfRule>
    <cfRule type="expression" dxfId="41255" priority="41244" stopIfTrue="1">
      <formula>IF(AND(D46="",$C46=$X$4),TRUE)</formula>
    </cfRule>
    <cfRule type="expression" dxfId="41254" priority="41245" stopIfTrue="1">
      <formula>IF(FIND("!",D46),TRUE)</formula>
    </cfRule>
  </conditionalFormatting>
  <conditionalFormatting sqref="E46">
    <cfRule type="expression" dxfId="41253" priority="41241" stopIfTrue="1">
      <formula>IF(AND(E46="",$C46=$X$4),TRUE)</formula>
    </cfRule>
    <cfRule type="expression" dxfId="41252" priority="41242" stopIfTrue="1">
      <formula>IF(FIND("!",E46),TRUE)</formula>
    </cfRule>
  </conditionalFormatting>
  <conditionalFormatting sqref="F46">
    <cfRule type="expression" dxfId="41251" priority="41239" stopIfTrue="1">
      <formula>IF(AND(LEN($A46)&gt;0,$A46&lt;&gt;$F46),TRUE,FALSE)</formula>
    </cfRule>
  </conditionalFormatting>
  <conditionalFormatting sqref="C46">
    <cfRule type="expression" dxfId="41250" priority="41238" stopIfTrue="1">
      <formula>IF(AND(B46&lt;&gt;"",C46=""),TRUE)</formula>
    </cfRule>
  </conditionalFormatting>
  <conditionalFormatting sqref="G46">
    <cfRule type="expression" dxfId="41249" priority="41236" stopIfTrue="1">
      <formula>IF(FIND("Enter smelter details",G46),TRUE)</formula>
    </cfRule>
  </conditionalFormatting>
  <conditionalFormatting sqref="B52">
    <cfRule type="expression" dxfId="41248" priority="41233" stopIfTrue="1">
      <formula>IF(B52="",TRUE)</formula>
    </cfRule>
    <cfRule type="expression" dxfId="41247" priority="41234" stopIfTrue="1">
      <formula>IF(AND(COUNTIF(MetalSmelter,B52&amp;C52)=0,LEN(C52)&gt;0), TRUE, FALSE)</formula>
    </cfRule>
  </conditionalFormatting>
  <conditionalFormatting sqref="G52">
    <cfRule type="expression" dxfId="41246" priority="41235" stopIfTrue="1">
      <formula>IF(FIND("Enter smelter details",G52),TRUE)</formula>
    </cfRule>
  </conditionalFormatting>
  <conditionalFormatting sqref="F52">
    <cfRule type="expression" dxfId="41245" priority="41232" stopIfTrue="1">
      <formula>IF(AND(LEN($A52)&gt;0,$A52&lt;&gt;$F52),TRUE,FALSE)</formula>
    </cfRule>
  </conditionalFormatting>
  <conditionalFormatting sqref="C52">
    <cfRule type="expression" dxfId="41244" priority="41231" stopIfTrue="1">
      <formula>IF(AND(B52&lt;&gt;"",C52=""),TRUE)</formula>
    </cfRule>
  </conditionalFormatting>
  <conditionalFormatting sqref="B52">
    <cfRule type="expression" dxfId="41243" priority="41228" stopIfTrue="1">
      <formula>IF(B52="",TRUE)</formula>
    </cfRule>
    <cfRule type="expression" dxfId="41242" priority="41229" stopIfTrue="1">
      <formula>IF(AND(COUNTIF(MetalSmelter,B52&amp;C52)=0,LEN(C52)&gt;0), TRUE, FALSE)</formula>
    </cfRule>
  </conditionalFormatting>
  <conditionalFormatting sqref="G52">
    <cfRule type="expression" dxfId="41241" priority="41230" stopIfTrue="1">
      <formula>IF(FIND("Enter smelter details",G52),TRUE)</formula>
    </cfRule>
  </conditionalFormatting>
  <conditionalFormatting sqref="F52">
    <cfRule type="expression" dxfId="41240" priority="41227" stopIfTrue="1">
      <formula>IF(AND(LEN($A52)&gt;0,$A52&lt;&gt;$F52),TRUE,FALSE)</formula>
    </cfRule>
  </conditionalFormatting>
  <conditionalFormatting sqref="C52">
    <cfRule type="expression" dxfId="41239" priority="41226" stopIfTrue="1">
      <formula>IF(AND(B52&lt;&gt;"",C52=""),TRUE)</formula>
    </cfRule>
  </conditionalFormatting>
  <conditionalFormatting sqref="B52">
    <cfRule type="expression" dxfId="41238" priority="41224" stopIfTrue="1">
      <formula>IF(B52="",TRUE)</formula>
    </cfRule>
    <cfRule type="expression" dxfId="41237" priority="41225" stopIfTrue="1">
      <formula>IF(AND(COUNTIF(MetalSmelter,B52&amp;C52)=0,LEN(C52)&gt;0), TRUE, FALSE)</formula>
    </cfRule>
  </conditionalFormatting>
  <conditionalFormatting sqref="F52">
    <cfRule type="expression" dxfId="41236" priority="41223" stopIfTrue="1">
      <formula>IF(AND(LEN($A52)&gt;0,$A52&lt;&gt;$F52),TRUE,FALSE)</formula>
    </cfRule>
  </conditionalFormatting>
  <conditionalFormatting sqref="C52">
    <cfRule type="expression" dxfId="41235" priority="41222" stopIfTrue="1">
      <formula>IF(AND(B52&lt;&gt;"",C52=""),TRUE)</formula>
    </cfRule>
  </conditionalFormatting>
  <conditionalFormatting sqref="B47">
    <cfRule type="expression" dxfId="41234" priority="41219" stopIfTrue="1">
      <formula>IF(B47="",TRUE)</formula>
    </cfRule>
    <cfRule type="expression" dxfId="41233" priority="41220" stopIfTrue="1">
      <formula>IF(AND(COUNTIF(MetalSmelter,B47&amp;C47)=0,LEN(C47)&gt;0), TRUE, FALSE)</formula>
    </cfRule>
  </conditionalFormatting>
  <conditionalFormatting sqref="G47">
    <cfRule type="expression" dxfId="41232" priority="41221" stopIfTrue="1">
      <formula>IF(FIND("Enter smelter details",G47),TRUE)</formula>
    </cfRule>
  </conditionalFormatting>
  <conditionalFormatting sqref="F47">
    <cfRule type="expression" dxfId="41231" priority="41218" stopIfTrue="1">
      <formula>IF(AND(LEN($A47)&gt;0,$A47&lt;&gt;$F47),TRUE,FALSE)</formula>
    </cfRule>
  </conditionalFormatting>
  <conditionalFormatting sqref="C47">
    <cfRule type="expression" dxfId="41230" priority="41217" stopIfTrue="1">
      <formula>IF(AND(B47&lt;&gt;"",C47=""),TRUE)</formula>
    </cfRule>
  </conditionalFormatting>
  <conditionalFormatting sqref="B47">
    <cfRule type="expression" dxfId="41229" priority="41214" stopIfTrue="1">
      <formula>IF(B47="",TRUE)</formula>
    </cfRule>
    <cfRule type="expression" dxfId="41228" priority="41215" stopIfTrue="1">
      <formula>IF(AND(COUNTIF(MetalSmelter,B47&amp;C47)=0,LEN(C47)&gt;0), TRUE, FALSE)</formula>
    </cfRule>
  </conditionalFormatting>
  <conditionalFormatting sqref="G47">
    <cfRule type="expression" dxfId="41227" priority="41216" stopIfTrue="1">
      <formula>IF(FIND("Enter smelter details",G47),TRUE)</formula>
    </cfRule>
  </conditionalFormatting>
  <conditionalFormatting sqref="F47">
    <cfRule type="expression" dxfId="41226" priority="41213" stopIfTrue="1">
      <formula>IF(AND(LEN($A47)&gt;0,$A47&lt;&gt;$F47),TRUE,FALSE)</formula>
    </cfRule>
  </conditionalFormatting>
  <conditionalFormatting sqref="C47">
    <cfRule type="expression" dxfId="41225" priority="41212" stopIfTrue="1">
      <formula>IF(AND(B47&lt;&gt;"",C47=""),TRUE)</formula>
    </cfRule>
  </conditionalFormatting>
  <conditionalFormatting sqref="G52">
    <cfRule type="expression" dxfId="41224" priority="41211" stopIfTrue="1">
      <formula>IF(FIND("Enter smelter details",G52),TRUE)</formula>
    </cfRule>
  </conditionalFormatting>
  <conditionalFormatting sqref="B48">
    <cfRule type="expression" dxfId="41223" priority="41208" stopIfTrue="1">
      <formula>IF(B48="",TRUE)</formula>
    </cfRule>
    <cfRule type="expression" dxfId="41222" priority="41209" stopIfTrue="1">
      <formula>IF(AND(COUNTIF(MetalSmelter,B48&amp;C48)=0,LEN(C48)&gt;0), TRUE, FALSE)</formula>
    </cfRule>
  </conditionalFormatting>
  <conditionalFormatting sqref="G48">
    <cfRule type="expression" dxfId="41221" priority="41210" stopIfTrue="1">
      <formula>IF(FIND("Enter smelter details",G48),TRUE)</formula>
    </cfRule>
  </conditionalFormatting>
  <conditionalFormatting sqref="F48">
    <cfRule type="expression" dxfId="41220" priority="41207" stopIfTrue="1">
      <formula>IF(AND(LEN($A48)&gt;0,$A48&lt;&gt;$F48),TRUE,FALSE)</formula>
    </cfRule>
  </conditionalFormatting>
  <conditionalFormatting sqref="C48">
    <cfRule type="expression" dxfId="41219" priority="41206" stopIfTrue="1">
      <formula>IF(AND(B48&lt;&gt;"",C48=""),TRUE)</formula>
    </cfRule>
  </conditionalFormatting>
  <conditionalFormatting sqref="B53">
    <cfRule type="expression" dxfId="41218" priority="41203" stopIfTrue="1">
      <formula>IF(B53="",TRUE)</formula>
    </cfRule>
    <cfRule type="expression" dxfId="41217" priority="41204" stopIfTrue="1">
      <formula>IF(AND(COUNTIF(MetalSmelter,B53&amp;C53)=0,LEN(C53)&gt;0), TRUE, FALSE)</formula>
    </cfRule>
  </conditionalFormatting>
  <conditionalFormatting sqref="G53">
    <cfRule type="expression" dxfId="41216" priority="41205" stopIfTrue="1">
      <formula>IF(FIND("Enter smelter details",G53),TRUE)</formula>
    </cfRule>
  </conditionalFormatting>
  <conditionalFormatting sqref="F53">
    <cfRule type="expression" dxfId="41215" priority="41202" stopIfTrue="1">
      <formula>IF(AND(LEN($A53)&gt;0,$A53&lt;&gt;$F53),TRUE,FALSE)</formula>
    </cfRule>
  </conditionalFormatting>
  <conditionalFormatting sqref="C53">
    <cfRule type="expression" dxfId="41214" priority="41201" stopIfTrue="1">
      <formula>IF(AND(B53&lt;&gt;"",C53=""),TRUE)</formula>
    </cfRule>
  </conditionalFormatting>
  <conditionalFormatting sqref="B53">
    <cfRule type="expression" dxfId="41213" priority="41198" stopIfTrue="1">
      <formula>IF(B53="",TRUE)</formula>
    </cfRule>
    <cfRule type="expression" dxfId="41212" priority="41199" stopIfTrue="1">
      <formula>IF(AND(COUNTIF(MetalSmelter,B53&amp;C53)=0,LEN(C53)&gt;0), TRUE, FALSE)</formula>
    </cfRule>
  </conditionalFormatting>
  <conditionalFormatting sqref="G53">
    <cfRule type="expression" dxfId="41211" priority="41200" stopIfTrue="1">
      <formula>IF(FIND("Enter smelter details",G53),TRUE)</formula>
    </cfRule>
  </conditionalFormatting>
  <conditionalFormatting sqref="F53">
    <cfRule type="expression" dxfId="41210" priority="41197" stopIfTrue="1">
      <formula>IF(AND(LEN($A53)&gt;0,$A53&lt;&gt;$F53),TRUE,FALSE)</formula>
    </cfRule>
  </conditionalFormatting>
  <conditionalFormatting sqref="C53">
    <cfRule type="expression" dxfId="41209" priority="41196" stopIfTrue="1">
      <formula>IF(AND(B53&lt;&gt;"",C53=""),TRUE)</formula>
    </cfRule>
  </conditionalFormatting>
  <conditionalFormatting sqref="B53">
    <cfRule type="expression" dxfId="41208" priority="41193" stopIfTrue="1">
      <formula>IF(B53="",TRUE)</formula>
    </cfRule>
    <cfRule type="expression" dxfId="41207" priority="41194" stopIfTrue="1">
      <formula>IF(AND(COUNTIF(MetalSmelter,B53&amp;C53)=0,LEN(C53)&gt;0), TRUE, FALSE)</formula>
    </cfRule>
  </conditionalFormatting>
  <conditionalFormatting sqref="G53">
    <cfRule type="expression" dxfId="41206" priority="41195" stopIfTrue="1">
      <formula>IF(FIND("Enter smelter details",G53),TRUE)</formula>
    </cfRule>
  </conditionalFormatting>
  <conditionalFormatting sqref="F53">
    <cfRule type="expression" dxfId="41205" priority="41192" stopIfTrue="1">
      <formula>IF(AND(LEN($A53)&gt;0,$A53&lt;&gt;$F53),TRUE,FALSE)</formula>
    </cfRule>
  </conditionalFormatting>
  <conditionalFormatting sqref="C53">
    <cfRule type="expression" dxfId="41204" priority="41191" stopIfTrue="1">
      <formula>IF(AND(B53&lt;&gt;"",C53=""),TRUE)</formula>
    </cfRule>
  </conditionalFormatting>
  <conditionalFormatting sqref="B42">
    <cfRule type="expression" dxfId="41203" priority="41188" stopIfTrue="1">
      <formula>IF(B42="",TRUE)</formula>
    </cfRule>
    <cfRule type="expression" dxfId="41202" priority="41189" stopIfTrue="1">
      <formula>IF(AND(COUNTIF(MetalSmelter,B42&amp;C42)=0,LEN(C42)&gt;0), TRUE, FALSE)</formula>
    </cfRule>
  </conditionalFormatting>
  <conditionalFormatting sqref="G42">
    <cfRule type="expression" dxfId="41201" priority="41190" stopIfTrue="1">
      <formula>IF(FIND("Enter smelter details",G42),TRUE)</formula>
    </cfRule>
  </conditionalFormatting>
  <conditionalFormatting sqref="F42">
    <cfRule type="expression" dxfId="41200" priority="41187" stopIfTrue="1">
      <formula>IF(AND(LEN($A42)&gt;0,$A42&lt;&gt;$F42),TRUE,FALSE)</formula>
    </cfRule>
  </conditionalFormatting>
  <conditionalFormatting sqref="C42">
    <cfRule type="expression" dxfId="41199" priority="41186" stopIfTrue="1">
      <formula>IF(AND(B42&lt;&gt;"",C42=""),TRUE)</formula>
    </cfRule>
  </conditionalFormatting>
  <conditionalFormatting sqref="B43">
    <cfRule type="expression" dxfId="41198" priority="41183" stopIfTrue="1">
      <formula>IF(B43="",TRUE)</formula>
    </cfRule>
    <cfRule type="expression" dxfId="41197" priority="41184" stopIfTrue="1">
      <formula>IF(AND(COUNTIF(MetalSmelter,B43&amp;C43)=0,LEN(C43)&gt;0), TRUE, FALSE)</formula>
    </cfRule>
  </conditionalFormatting>
  <conditionalFormatting sqref="G43">
    <cfRule type="expression" dxfId="41196" priority="41185" stopIfTrue="1">
      <formula>IF(FIND("Enter smelter details",G43),TRUE)</formula>
    </cfRule>
  </conditionalFormatting>
  <conditionalFormatting sqref="F43">
    <cfRule type="expression" dxfId="41195" priority="41182" stopIfTrue="1">
      <formula>IF(AND(LEN($A43)&gt;0,$A43&lt;&gt;$F43),TRUE,FALSE)</formula>
    </cfRule>
  </conditionalFormatting>
  <conditionalFormatting sqref="C43">
    <cfRule type="expression" dxfId="41194" priority="41181" stopIfTrue="1">
      <formula>IF(AND(B43&lt;&gt;"",C43=""),TRUE)</formula>
    </cfRule>
  </conditionalFormatting>
  <conditionalFormatting sqref="B43">
    <cfRule type="expression" dxfId="41193" priority="41178" stopIfTrue="1">
      <formula>IF(B43="",TRUE)</formula>
    </cfRule>
    <cfRule type="expression" dxfId="41192" priority="41179" stopIfTrue="1">
      <formula>IF(AND(COUNTIF(MetalSmelter,B43&amp;C43)=0,LEN(C43)&gt;0), TRUE, FALSE)</formula>
    </cfRule>
  </conditionalFormatting>
  <conditionalFormatting sqref="G43">
    <cfRule type="expression" dxfId="41191" priority="41180" stopIfTrue="1">
      <formula>IF(FIND("Enter smelter details",G43),TRUE)</formula>
    </cfRule>
  </conditionalFormatting>
  <conditionalFormatting sqref="F43">
    <cfRule type="expression" dxfId="41190" priority="41177" stopIfTrue="1">
      <formula>IF(AND(LEN($A43)&gt;0,$A43&lt;&gt;$F43),TRUE,FALSE)</formula>
    </cfRule>
  </conditionalFormatting>
  <conditionalFormatting sqref="C43">
    <cfRule type="expression" dxfId="41189" priority="41176" stopIfTrue="1">
      <formula>IF(AND(B43&lt;&gt;"",C43=""),TRUE)</formula>
    </cfRule>
  </conditionalFormatting>
  <conditionalFormatting sqref="B33">
    <cfRule type="expression" dxfId="41188" priority="41169" stopIfTrue="1">
      <formula>IF(B33="",TRUE)</formula>
    </cfRule>
    <cfRule type="expression" dxfId="41187" priority="41172" stopIfTrue="1">
      <formula>IF(AND(COUNTIF(MetalSmelter,B33&amp;C33)=0,LEN(C33)&gt;0), TRUE, FALSE)</formula>
    </cfRule>
  </conditionalFormatting>
  <conditionalFormatting sqref="D33">
    <cfRule type="expression" dxfId="41186" priority="41166" stopIfTrue="1">
      <formula>IF(AND(LEN($C33) &gt;0, ($C33 &lt;&gt; "Smelter Not Listed")),1,0)</formula>
    </cfRule>
    <cfRule type="expression" dxfId="41185" priority="41173" stopIfTrue="1">
      <formula>IF(AND(D33="",$C33=$X$4),TRUE)</formula>
    </cfRule>
    <cfRule type="expression" dxfId="41184" priority="41174" stopIfTrue="1">
      <formula>IF(FIND("!",D33),TRUE)</formula>
    </cfRule>
  </conditionalFormatting>
  <conditionalFormatting sqref="G33">
    <cfRule type="expression" dxfId="41183" priority="41175" stopIfTrue="1">
      <formula>IF(FIND("Enter smelter details",G33),TRUE)</formula>
    </cfRule>
  </conditionalFormatting>
  <conditionalFormatting sqref="E33">
    <cfRule type="expression" dxfId="41182" priority="41170" stopIfTrue="1">
      <formula>IF(AND(E33="",$C33=$X$4),TRUE)</formula>
    </cfRule>
    <cfRule type="expression" dxfId="41181" priority="41171" stopIfTrue="1">
      <formula>IF(FIND("!",E33),TRUE)</formula>
    </cfRule>
  </conditionalFormatting>
  <conditionalFormatting sqref="F33">
    <cfRule type="expression" dxfId="41180" priority="41168" stopIfTrue="1">
      <formula>IF(AND(LEN($A33)&gt;0,$A33&lt;&gt;$F33),TRUE,FALSE)</formula>
    </cfRule>
  </conditionalFormatting>
  <conditionalFormatting sqref="C33">
    <cfRule type="expression" dxfId="41179" priority="41167" stopIfTrue="1">
      <formula>IF(AND(B33&lt;&gt;"",C33=""),TRUE)</formula>
    </cfRule>
  </conditionalFormatting>
  <conditionalFormatting sqref="B44">
    <cfRule type="expression" dxfId="41178" priority="41160" stopIfTrue="1">
      <formula>IF(B44="",TRUE)</formula>
    </cfRule>
    <cfRule type="expression" dxfId="41177" priority="41163" stopIfTrue="1">
      <formula>IF(AND(COUNTIF(MetalSmelter,B44&amp;C44)=0,LEN(C44)&gt;0), TRUE, FALSE)</formula>
    </cfRule>
  </conditionalFormatting>
  <conditionalFormatting sqref="D44">
    <cfRule type="expression" dxfId="41176" priority="41157" stopIfTrue="1">
      <formula>IF(AND(LEN($C44) &gt;0, ($C44 &lt;&gt; "Smelter Not Listed")),1,0)</formula>
    </cfRule>
    <cfRule type="expression" dxfId="41175" priority="41164" stopIfTrue="1">
      <formula>IF(AND(D44="",$C44=$X$4),TRUE)</formula>
    </cfRule>
    <cfRule type="expression" dxfId="41174" priority="41165" stopIfTrue="1">
      <formula>IF(FIND("!",D44),TRUE)</formula>
    </cfRule>
  </conditionalFormatting>
  <conditionalFormatting sqref="E44">
    <cfRule type="expression" dxfId="41173" priority="41161" stopIfTrue="1">
      <formula>IF(AND(E44="",$C44=$X$4),TRUE)</formula>
    </cfRule>
    <cfRule type="expression" dxfId="41172" priority="41162" stopIfTrue="1">
      <formula>IF(FIND("!",E44),TRUE)</formula>
    </cfRule>
  </conditionalFormatting>
  <conditionalFormatting sqref="F44">
    <cfRule type="expression" dxfId="41171" priority="41159" stopIfTrue="1">
      <formula>IF(AND(LEN($A44)&gt;0,$A44&lt;&gt;$F44),TRUE,FALSE)</formula>
    </cfRule>
  </conditionalFormatting>
  <conditionalFormatting sqref="C44">
    <cfRule type="expression" dxfId="41170" priority="41158" stopIfTrue="1">
      <formula>IF(AND(B44&lt;&gt;"",C44=""),TRUE)</formula>
    </cfRule>
  </conditionalFormatting>
  <conditionalFormatting sqref="G44">
    <cfRule type="expression" dxfId="41169" priority="41156" stopIfTrue="1">
      <formula>IF(FIND("Enter smelter details",G44),TRUE)</formula>
    </cfRule>
  </conditionalFormatting>
  <conditionalFormatting sqref="B45">
    <cfRule type="expression" dxfId="41168" priority="41150" stopIfTrue="1">
      <formula>IF(B45="",TRUE)</formula>
    </cfRule>
    <cfRule type="expression" dxfId="41167" priority="41153" stopIfTrue="1">
      <formula>IF(AND(COUNTIF(MetalSmelter,B45&amp;C45)=0,LEN(C45)&gt;0), TRUE, FALSE)</formula>
    </cfRule>
  </conditionalFormatting>
  <conditionalFormatting sqref="D45">
    <cfRule type="expression" dxfId="41166" priority="41147" stopIfTrue="1">
      <formula>IF(AND(LEN($C45) &gt;0, ($C45 &lt;&gt; "Smelter Not Listed")),1,0)</formula>
    </cfRule>
    <cfRule type="expression" dxfId="41165" priority="41154" stopIfTrue="1">
      <formula>IF(AND(D45="",$C45=$X$4),TRUE)</formula>
    </cfRule>
    <cfRule type="expression" dxfId="41164" priority="41155" stopIfTrue="1">
      <formula>IF(FIND("!",D45),TRUE)</formula>
    </cfRule>
  </conditionalFormatting>
  <conditionalFormatting sqref="E45">
    <cfRule type="expression" dxfId="41163" priority="41151" stopIfTrue="1">
      <formula>IF(AND(E45="",$C45=$X$4),TRUE)</formula>
    </cfRule>
    <cfRule type="expression" dxfId="41162" priority="41152" stopIfTrue="1">
      <formula>IF(FIND("!",E45),TRUE)</formula>
    </cfRule>
  </conditionalFormatting>
  <conditionalFormatting sqref="F45">
    <cfRule type="expression" dxfId="41161" priority="41149" stopIfTrue="1">
      <formula>IF(AND(LEN($A45)&gt;0,$A45&lt;&gt;$F45),TRUE,FALSE)</formula>
    </cfRule>
  </conditionalFormatting>
  <conditionalFormatting sqref="C45">
    <cfRule type="expression" dxfId="41160" priority="41148" stopIfTrue="1">
      <formula>IF(AND(B45&lt;&gt;"",C45=""),TRUE)</formula>
    </cfRule>
  </conditionalFormatting>
  <conditionalFormatting sqref="G45">
    <cfRule type="expression" dxfId="41159" priority="41146" stopIfTrue="1">
      <formula>IF(FIND("Enter smelter details",G45),TRUE)</formula>
    </cfRule>
  </conditionalFormatting>
  <conditionalFormatting sqref="B46">
    <cfRule type="expression" dxfId="41158" priority="41140" stopIfTrue="1">
      <formula>IF(B46="",TRUE)</formula>
    </cfRule>
    <cfRule type="expression" dxfId="41157" priority="41143" stopIfTrue="1">
      <formula>IF(AND(COUNTIF(MetalSmelter,B46&amp;C46)=0,LEN(C46)&gt;0), TRUE, FALSE)</formula>
    </cfRule>
  </conditionalFormatting>
  <conditionalFormatting sqref="D46">
    <cfRule type="expression" dxfId="41156" priority="41137" stopIfTrue="1">
      <formula>IF(AND(LEN($C46) &gt;0, ($C46 &lt;&gt; "Smelter Not Listed")),1,0)</formula>
    </cfRule>
    <cfRule type="expression" dxfId="41155" priority="41144" stopIfTrue="1">
      <formula>IF(AND(D46="",$C46=$X$4),TRUE)</formula>
    </cfRule>
    <cfRule type="expression" dxfId="41154" priority="41145" stopIfTrue="1">
      <formula>IF(FIND("!",D46),TRUE)</formula>
    </cfRule>
  </conditionalFormatting>
  <conditionalFormatting sqref="E46">
    <cfRule type="expression" dxfId="41153" priority="41141" stopIfTrue="1">
      <formula>IF(AND(E46="",$C46=$X$4),TRUE)</formula>
    </cfRule>
    <cfRule type="expression" dxfId="41152" priority="41142" stopIfTrue="1">
      <formula>IF(FIND("!",E46),TRUE)</formula>
    </cfRule>
  </conditionalFormatting>
  <conditionalFormatting sqref="F46">
    <cfRule type="expression" dxfId="41151" priority="41139" stopIfTrue="1">
      <formula>IF(AND(LEN($A46)&gt;0,$A46&lt;&gt;$F46),TRUE,FALSE)</formula>
    </cfRule>
  </conditionalFormatting>
  <conditionalFormatting sqref="C46">
    <cfRule type="expression" dxfId="41150" priority="41138" stopIfTrue="1">
      <formula>IF(AND(B46&lt;&gt;"",C46=""),TRUE)</formula>
    </cfRule>
  </conditionalFormatting>
  <conditionalFormatting sqref="G46">
    <cfRule type="expression" dxfId="41149" priority="41136" stopIfTrue="1">
      <formula>IF(FIND("Enter smelter details",G46),TRUE)</formula>
    </cfRule>
  </conditionalFormatting>
  <conditionalFormatting sqref="B47">
    <cfRule type="expression" dxfId="41148" priority="41130" stopIfTrue="1">
      <formula>IF(B47="",TRUE)</formula>
    </cfRule>
    <cfRule type="expression" dxfId="41147" priority="41133" stopIfTrue="1">
      <formula>IF(AND(COUNTIF(MetalSmelter,B47&amp;C47)=0,LEN(C47)&gt;0), TRUE, FALSE)</formula>
    </cfRule>
  </conditionalFormatting>
  <conditionalFormatting sqref="D47">
    <cfRule type="expression" dxfId="41146" priority="41127" stopIfTrue="1">
      <formula>IF(AND(LEN($C47) &gt;0, ($C47 &lt;&gt; "Smelter Not Listed")),1,0)</formula>
    </cfRule>
    <cfRule type="expression" dxfId="41145" priority="41134" stopIfTrue="1">
      <formula>IF(AND(D47="",$C47=$X$4),TRUE)</formula>
    </cfRule>
    <cfRule type="expression" dxfId="41144" priority="41135" stopIfTrue="1">
      <formula>IF(FIND("!",D47),TRUE)</formula>
    </cfRule>
  </conditionalFormatting>
  <conditionalFormatting sqref="E47">
    <cfRule type="expression" dxfId="41143" priority="41131" stopIfTrue="1">
      <formula>IF(AND(E47="",$C47=$X$4),TRUE)</formula>
    </cfRule>
    <cfRule type="expression" dxfId="41142" priority="41132" stopIfTrue="1">
      <formula>IF(FIND("!",E47),TRUE)</formula>
    </cfRule>
  </conditionalFormatting>
  <conditionalFormatting sqref="F47">
    <cfRule type="expression" dxfId="41141" priority="41129" stopIfTrue="1">
      <formula>IF(AND(LEN($A47)&gt;0,$A47&lt;&gt;$F47),TRUE,FALSE)</formula>
    </cfRule>
  </conditionalFormatting>
  <conditionalFormatting sqref="C47">
    <cfRule type="expression" dxfId="41140" priority="41128" stopIfTrue="1">
      <formula>IF(AND(B47&lt;&gt;"",C47=""),TRUE)</formula>
    </cfRule>
  </conditionalFormatting>
  <conditionalFormatting sqref="G47">
    <cfRule type="expression" dxfId="41139" priority="41126" stopIfTrue="1">
      <formula>IF(FIND("Enter smelter details",G47),TRUE)</formula>
    </cfRule>
  </conditionalFormatting>
  <conditionalFormatting sqref="B48">
    <cfRule type="expression" dxfId="41138" priority="41120" stopIfTrue="1">
      <formula>IF(B48="",TRUE)</formula>
    </cfRule>
    <cfRule type="expression" dxfId="41137" priority="41123" stopIfTrue="1">
      <formula>IF(AND(COUNTIF(MetalSmelter,B48&amp;C48)=0,LEN(C48)&gt;0), TRUE, FALSE)</formula>
    </cfRule>
  </conditionalFormatting>
  <conditionalFormatting sqref="D48">
    <cfRule type="expression" dxfId="41136" priority="41117" stopIfTrue="1">
      <formula>IF(AND(LEN($C48) &gt;0, ($C48 &lt;&gt; "Smelter Not Listed")),1,0)</formula>
    </cfRule>
    <cfRule type="expression" dxfId="41135" priority="41124" stopIfTrue="1">
      <formula>IF(AND(D48="",$C48=$X$4),TRUE)</formula>
    </cfRule>
    <cfRule type="expression" dxfId="41134" priority="41125" stopIfTrue="1">
      <formula>IF(FIND("!",D48),TRUE)</formula>
    </cfRule>
  </conditionalFormatting>
  <conditionalFormatting sqref="E48">
    <cfRule type="expression" dxfId="41133" priority="41121" stopIfTrue="1">
      <formula>IF(AND(E48="",$C48=$X$4),TRUE)</formula>
    </cfRule>
    <cfRule type="expression" dxfId="41132" priority="41122" stopIfTrue="1">
      <formula>IF(FIND("!",E48),TRUE)</formula>
    </cfRule>
  </conditionalFormatting>
  <conditionalFormatting sqref="F48">
    <cfRule type="expression" dxfId="41131" priority="41119" stopIfTrue="1">
      <formula>IF(AND(LEN($A48)&gt;0,$A48&lt;&gt;$F48),TRUE,FALSE)</formula>
    </cfRule>
  </conditionalFormatting>
  <conditionalFormatting sqref="C48">
    <cfRule type="expression" dxfId="41130" priority="41118" stopIfTrue="1">
      <formula>IF(AND(B48&lt;&gt;"",C48=""),TRUE)</formula>
    </cfRule>
  </conditionalFormatting>
  <conditionalFormatting sqref="G48">
    <cfRule type="expression" dxfId="41129" priority="41116" stopIfTrue="1">
      <formula>IF(FIND("Enter smelter details",G48),TRUE)</formula>
    </cfRule>
  </conditionalFormatting>
  <conditionalFormatting sqref="B54">
    <cfRule type="expression" dxfId="41128" priority="41113" stopIfTrue="1">
      <formula>IF(B54="",TRUE)</formula>
    </cfRule>
    <cfRule type="expression" dxfId="41127" priority="41114" stopIfTrue="1">
      <formula>IF(AND(COUNTIF(MetalSmelter,B54&amp;C54)=0,LEN(C54)&gt;0), TRUE, FALSE)</formula>
    </cfRule>
  </conditionalFormatting>
  <conditionalFormatting sqref="G54">
    <cfRule type="expression" dxfId="41126" priority="41115" stopIfTrue="1">
      <formula>IF(FIND("Enter smelter details",G54),TRUE)</formula>
    </cfRule>
  </conditionalFormatting>
  <conditionalFormatting sqref="F54">
    <cfRule type="expression" dxfId="41125" priority="41112" stopIfTrue="1">
      <formula>IF(AND(LEN($A54)&gt;0,$A54&lt;&gt;$F54),TRUE,FALSE)</formula>
    </cfRule>
  </conditionalFormatting>
  <conditionalFormatting sqref="C54">
    <cfRule type="expression" dxfId="41124" priority="41111" stopIfTrue="1">
      <formula>IF(AND(B54&lt;&gt;"",C54=""),TRUE)</formula>
    </cfRule>
  </conditionalFormatting>
  <conditionalFormatting sqref="B54">
    <cfRule type="expression" dxfId="41123" priority="41108" stopIfTrue="1">
      <formula>IF(B54="",TRUE)</formula>
    </cfRule>
    <cfRule type="expression" dxfId="41122" priority="41109" stopIfTrue="1">
      <formula>IF(AND(COUNTIF(MetalSmelter,B54&amp;C54)=0,LEN(C54)&gt;0), TRUE, FALSE)</formula>
    </cfRule>
  </conditionalFormatting>
  <conditionalFormatting sqref="G54">
    <cfRule type="expression" dxfId="41121" priority="41110" stopIfTrue="1">
      <formula>IF(FIND("Enter smelter details",G54),TRUE)</formula>
    </cfRule>
  </conditionalFormatting>
  <conditionalFormatting sqref="F54">
    <cfRule type="expression" dxfId="41120" priority="41107" stopIfTrue="1">
      <formula>IF(AND(LEN($A54)&gt;0,$A54&lt;&gt;$F54),TRUE,FALSE)</formula>
    </cfRule>
  </conditionalFormatting>
  <conditionalFormatting sqref="C54">
    <cfRule type="expression" dxfId="41119" priority="41106" stopIfTrue="1">
      <formula>IF(AND(B54&lt;&gt;"",C54=""),TRUE)</formula>
    </cfRule>
  </conditionalFormatting>
  <conditionalFormatting sqref="B54">
    <cfRule type="expression" dxfId="41118" priority="41104" stopIfTrue="1">
      <formula>IF(B54="",TRUE)</formula>
    </cfRule>
    <cfRule type="expression" dxfId="41117" priority="41105" stopIfTrue="1">
      <formula>IF(AND(COUNTIF(MetalSmelter,B54&amp;C54)=0,LEN(C54)&gt;0), TRUE, FALSE)</formula>
    </cfRule>
  </conditionalFormatting>
  <conditionalFormatting sqref="F54">
    <cfRule type="expression" dxfId="41116" priority="41103" stopIfTrue="1">
      <formula>IF(AND(LEN($A54)&gt;0,$A54&lt;&gt;$F54),TRUE,FALSE)</formula>
    </cfRule>
  </conditionalFormatting>
  <conditionalFormatting sqref="C54">
    <cfRule type="expression" dxfId="41115" priority="41102" stopIfTrue="1">
      <formula>IF(AND(B54&lt;&gt;"",C54=""),TRUE)</formula>
    </cfRule>
  </conditionalFormatting>
  <conditionalFormatting sqref="B49">
    <cfRule type="expression" dxfId="41114" priority="41099" stopIfTrue="1">
      <formula>IF(B49="",TRUE)</formula>
    </cfRule>
    <cfRule type="expression" dxfId="41113" priority="41100" stopIfTrue="1">
      <formula>IF(AND(COUNTIF(MetalSmelter,B49&amp;C49)=0,LEN(C49)&gt;0), TRUE, FALSE)</formula>
    </cfRule>
  </conditionalFormatting>
  <conditionalFormatting sqref="G49">
    <cfRule type="expression" dxfId="41112" priority="41101" stopIfTrue="1">
      <formula>IF(FIND("Enter smelter details",G49),TRUE)</formula>
    </cfRule>
  </conditionalFormatting>
  <conditionalFormatting sqref="F49">
    <cfRule type="expression" dxfId="41111" priority="41098" stopIfTrue="1">
      <formula>IF(AND(LEN($A49)&gt;0,$A49&lt;&gt;$F49),TRUE,FALSE)</formula>
    </cfRule>
  </conditionalFormatting>
  <conditionalFormatting sqref="C49">
    <cfRule type="expression" dxfId="41110" priority="41097" stopIfTrue="1">
      <formula>IF(AND(B49&lt;&gt;"",C49=""),TRUE)</formula>
    </cfRule>
  </conditionalFormatting>
  <conditionalFormatting sqref="B49">
    <cfRule type="expression" dxfId="41109" priority="41094" stopIfTrue="1">
      <formula>IF(B49="",TRUE)</formula>
    </cfRule>
    <cfRule type="expression" dxfId="41108" priority="41095" stopIfTrue="1">
      <formula>IF(AND(COUNTIF(MetalSmelter,B49&amp;C49)=0,LEN(C49)&gt;0), TRUE, FALSE)</formula>
    </cfRule>
  </conditionalFormatting>
  <conditionalFormatting sqref="G49">
    <cfRule type="expression" dxfId="41107" priority="41096" stopIfTrue="1">
      <formula>IF(FIND("Enter smelter details",G49),TRUE)</formula>
    </cfRule>
  </conditionalFormatting>
  <conditionalFormatting sqref="F49">
    <cfRule type="expression" dxfId="41106" priority="41093" stopIfTrue="1">
      <formula>IF(AND(LEN($A49)&gt;0,$A49&lt;&gt;$F49),TRUE,FALSE)</formula>
    </cfRule>
  </conditionalFormatting>
  <conditionalFormatting sqref="C49">
    <cfRule type="expression" dxfId="41105" priority="41092" stopIfTrue="1">
      <formula>IF(AND(B49&lt;&gt;"",C49=""),TRUE)</formula>
    </cfRule>
  </conditionalFormatting>
  <conditionalFormatting sqref="G54">
    <cfRule type="expression" dxfId="41104" priority="41091" stopIfTrue="1">
      <formula>IF(FIND("Enter smelter details",G54),TRUE)</formula>
    </cfRule>
  </conditionalFormatting>
  <conditionalFormatting sqref="B50">
    <cfRule type="expression" dxfId="41103" priority="41088" stopIfTrue="1">
      <formula>IF(B50="",TRUE)</formula>
    </cfRule>
    <cfRule type="expression" dxfId="41102" priority="41089" stopIfTrue="1">
      <formula>IF(AND(COUNTIF(MetalSmelter,B50&amp;C50)=0,LEN(C50)&gt;0), TRUE, FALSE)</formula>
    </cfRule>
  </conditionalFormatting>
  <conditionalFormatting sqref="G50">
    <cfRule type="expression" dxfId="41101" priority="41090" stopIfTrue="1">
      <formula>IF(FIND("Enter smelter details",G50),TRUE)</formula>
    </cfRule>
  </conditionalFormatting>
  <conditionalFormatting sqref="F50">
    <cfRule type="expression" dxfId="41100" priority="41087" stopIfTrue="1">
      <formula>IF(AND(LEN($A50)&gt;0,$A50&lt;&gt;$F50),TRUE,FALSE)</formula>
    </cfRule>
  </conditionalFormatting>
  <conditionalFormatting sqref="C50">
    <cfRule type="expression" dxfId="41099" priority="41086" stopIfTrue="1">
      <formula>IF(AND(B50&lt;&gt;"",C50=""),TRUE)</formula>
    </cfRule>
  </conditionalFormatting>
  <conditionalFormatting sqref="B55">
    <cfRule type="expression" dxfId="41098" priority="41083" stopIfTrue="1">
      <formula>IF(B55="",TRUE)</formula>
    </cfRule>
    <cfRule type="expression" dxfId="41097" priority="41084" stopIfTrue="1">
      <formula>IF(AND(COUNTIF(MetalSmelter,B55&amp;C55)=0,LEN(C55)&gt;0), TRUE, FALSE)</formula>
    </cfRule>
  </conditionalFormatting>
  <conditionalFormatting sqref="G55">
    <cfRule type="expression" dxfId="41096" priority="41085" stopIfTrue="1">
      <formula>IF(FIND("Enter smelter details",G55),TRUE)</formula>
    </cfRule>
  </conditionalFormatting>
  <conditionalFormatting sqref="F55">
    <cfRule type="expression" dxfId="41095" priority="41082" stopIfTrue="1">
      <formula>IF(AND(LEN($A55)&gt;0,$A55&lt;&gt;$F55),TRUE,FALSE)</formula>
    </cfRule>
  </conditionalFormatting>
  <conditionalFormatting sqref="C55">
    <cfRule type="expression" dxfId="41094" priority="41081" stopIfTrue="1">
      <formula>IF(AND(B55&lt;&gt;"",C55=""),TRUE)</formula>
    </cfRule>
  </conditionalFormatting>
  <conditionalFormatting sqref="B55">
    <cfRule type="expression" dxfId="41093" priority="41078" stopIfTrue="1">
      <formula>IF(B55="",TRUE)</formula>
    </cfRule>
    <cfRule type="expression" dxfId="41092" priority="41079" stopIfTrue="1">
      <formula>IF(AND(COUNTIF(MetalSmelter,B55&amp;C55)=0,LEN(C55)&gt;0), TRUE, FALSE)</formula>
    </cfRule>
  </conditionalFormatting>
  <conditionalFormatting sqref="G55">
    <cfRule type="expression" dxfId="41091" priority="41080" stopIfTrue="1">
      <formula>IF(FIND("Enter smelter details",G55),TRUE)</formula>
    </cfRule>
  </conditionalFormatting>
  <conditionalFormatting sqref="F55">
    <cfRule type="expression" dxfId="41090" priority="41077" stopIfTrue="1">
      <formula>IF(AND(LEN($A55)&gt;0,$A55&lt;&gt;$F55),TRUE,FALSE)</formula>
    </cfRule>
  </conditionalFormatting>
  <conditionalFormatting sqref="C55">
    <cfRule type="expression" dxfId="41089" priority="41076" stopIfTrue="1">
      <formula>IF(AND(B55&lt;&gt;"",C55=""),TRUE)</formula>
    </cfRule>
  </conditionalFormatting>
  <conditionalFormatting sqref="B55">
    <cfRule type="expression" dxfId="41088" priority="41073" stopIfTrue="1">
      <formula>IF(B55="",TRUE)</formula>
    </cfRule>
    <cfRule type="expression" dxfId="41087" priority="41074" stopIfTrue="1">
      <formula>IF(AND(COUNTIF(MetalSmelter,B55&amp;C55)=0,LEN(C55)&gt;0), TRUE, FALSE)</formula>
    </cfRule>
  </conditionalFormatting>
  <conditionalFormatting sqref="G55">
    <cfRule type="expression" dxfId="41086" priority="41075" stopIfTrue="1">
      <formula>IF(FIND("Enter smelter details",G55),TRUE)</formula>
    </cfRule>
  </conditionalFormatting>
  <conditionalFormatting sqref="F55">
    <cfRule type="expression" dxfId="41085" priority="41072" stopIfTrue="1">
      <formula>IF(AND(LEN($A55)&gt;0,$A55&lt;&gt;$F55),TRUE,FALSE)</formula>
    </cfRule>
  </conditionalFormatting>
  <conditionalFormatting sqref="C55">
    <cfRule type="expression" dxfId="41084" priority="41071" stopIfTrue="1">
      <formula>IF(AND(B55&lt;&gt;"",C55=""),TRUE)</formula>
    </cfRule>
  </conditionalFormatting>
  <conditionalFormatting sqref="B42">
    <cfRule type="expression" dxfId="41083" priority="41063" stopIfTrue="1">
      <formula>IF(B42="",TRUE)</formula>
    </cfRule>
    <cfRule type="expression" dxfId="41082" priority="41064" stopIfTrue="1">
      <formula>IF(AND(COUNTIF(MetalSmelter,B42&amp;C42)=0,LEN(C42)&gt;0), TRUE, FALSE)</formula>
    </cfRule>
  </conditionalFormatting>
  <conditionalFormatting sqref="G42">
    <cfRule type="expression" dxfId="41081" priority="41065" stopIfTrue="1">
      <formula>IF(FIND("Enter smelter details",G42),TRUE)</formula>
    </cfRule>
  </conditionalFormatting>
  <conditionalFormatting sqref="F42">
    <cfRule type="expression" dxfId="41080" priority="41062" stopIfTrue="1">
      <formula>IF(AND(LEN($A42)&gt;0,$A42&lt;&gt;$F42),TRUE,FALSE)</formula>
    </cfRule>
  </conditionalFormatting>
  <conditionalFormatting sqref="C42">
    <cfRule type="expression" dxfId="41079" priority="41061" stopIfTrue="1">
      <formula>IF(AND(B42&lt;&gt;"",C42=""),TRUE)</formula>
    </cfRule>
  </conditionalFormatting>
  <conditionalFormatting sqref="B42">
    <cfRule type="expression" dxfId="41078" priority="41058" stopIfTrue="1">
      <formula>IF(B42="",TRUE)</formula>
    </cfRule>
    <cfRule type="expression" dxfId="41077" priority="41059" stopIfTrue="1">
      <formula>IF(AND(COUNTIF(MetalSmelter,B42&amp;C42)=0,LEN(C42)&gt;0), TRUE, FALSE)</formula>
    </cfRule>
  </conditionalFormatting>
  <conditionalFormatting sqref="G42">
    <cfRule type="expression" dxfId="41076" priority="41060" stopIfTrue="1">
      <formula>IF(FIND("Enter smelter details",G42),TRUE)</formula>
    </cfRule>
  </conditionalFormatting>
  <conditionalFormatting sqref="F42">
    <cfRule type="expression" dxfId="41075" priority="41057" stopIfTrue="1">
      <formula>IF(AND(LEN($A42)&gt;0,$A42&lt;&gt;$F42),TRUE,FALSE)</formula>
    </cfRule>
  </conditionalFormatting>
  <conditionalFormatting sqref="C42">
    <cfRule type="expression" dxfId="41074" priority="41056" stopIfTrue="1">
      <formula>IF(AND(B42&lt;&gt;"",C42=""),TRUE)</formula>
    </cfRule>
  </conditionalFormatting>
  <conditionalFormatting sqref="B43">
    <cfRule type="expression" dxfId="41073" priority="41050" stopIfTrue="1">
      <formula>IF(B43="",TRUE)</formula>
    </cfRule>
    <cfRule type="expression" dxfId="41072" priority="41053" stopIfTrue="1">
      <formula>IF(AND(COUNTIF(MetalSmelter,B43&amp;C43)=0,LEN(C43)&gt;0), TRUE, FALSE)</formula>
    </cfRule>
  </conditionalFormatting>
  <conditionalFormatting sqref="D43">
    <cfRule type="expression" dxfId="41071" priority="41047" stopIfTrue="1">
      <formula>IF(AND(LEN($C43) &gt;0, ($C43 &lt;&gt; "Smelter Not Listed")),1,0)</formula>
    </cfRule>
    <cfRule type="expression" dxfId="41070" priority="41054" stopIfTrue="1">
      <formula>IF(AND(D43="",$C43=$X$4),TRUE)</formula>
    </cfRule>
    <cfRule type="expression" dxfId="41069" priority="41055" stopIfTrue="1">
      <formula>IF(FIND("!",D43),TRUE)</formula>
    </cfRule>
  </conditionalFormatting>
  <conditionalFormatting sqref="E43">
    <cfRule type="expression" dxfId="41068" priority="41051" stopIfTrue="1">
      <formula>IF(AND(E43="",$C43=$X$4),TRUE)</formula>
    </cfRule>
    <cfRule type="expression" dxfId="41067" priority="41052" stopIfTrue="1">
      <formula>IF(FIND("!",E43),TRUE)</formula>
    </cfRule>
  </conditionalFormatting>
  <conditionalFormatting sqref="F43">
    <cfRule type="expression" dxfId="41066" priority="41049" stopIfTrue="1">
      <formula>IF(AND(LEN($A43)&gt;0,$A43&lt;&gt;$F43),TRUE,FALSE)</formula>
    </cfRule>
  </conditionalFormatting>
  <conditionalFormatting sqref="C43">
    <cfRule type="expression" dxfId="41065" priority="41048" stopIfTrue="1">
      <formula>IF(AND(B43&lt;&gt;"",C43=""),TRUE)</formula>
    </cfRule>
  </conditionalFormatting>
  <conditionalFormatting sqref="G43">
    <cfRule type="expression" dxfId="41064" priority="41046" stopIfTrue="1">
      <formula>IF(FIND("Enter smelter details",G43),TRUE)</formula>
    </cfRule>
  </conditionalFormatting>
  <conditionalFormatting sqref="B44">
    <cfRule type="expression" dxfId="41063" priority="41040" stopIfTrue="1">
      <formula>IF(B44="",TRUE)</formula>
    </cfRule>
    <cfRule type="expression" dxfId="41062" priority="41043" stopIfTrue="1">
      <formula>IF(AND(COUNTIF(MetalSmelter,B44&amp;C44)=0,LEN(C44)&gt;0), TRUE, FALSE)</formula>
    </cfRule>
  </conditionalFormatting>
  <conditionalFormatting sqref="D44">
    <cfRule type="expression" dxfId="41061" priority="41037" stopIfTrue="1">
      <formula>IF(AND(LEN($C44) &gt;0, ($C44 &lt;&gt; "Smelter Not Listed")),1,0)</formula>
    </cfRule>
    <cfRule type="expression" dxfId="41060" priority="41044" stopIfTrue="1">
      <formula>IF(AND(D44="",$C44=$X$4),TRUE)</formula>
    </cfRule>
    <cfRule type="expression" dxfId="41059" priority="41045" stopIfTrue="1">
      <formula>IF(FIND("!",D44),TRUE)</formula>
    </cfRule>
  </conditionalFormatting>
  <conditionalFormatting sqref="E44">
    <cfRule type="expression" dxfId="41058" priority="41041" stopIfTrue="1">
      <formula>IF(AND(E44="",$C44=$X$4),TRUE)</formula>
    </cfRule>
    <cfRule type="expression" dxfId="41057" priority="41042" stopIfTrue="1">
      <formula>IF(FIND("!",E44),TRUE)</formula>
    </cfRule>
  </conditionalFormatting>
  <conditionalFormatting sqref="F44">
    <cfRule type="expression" dxfId="41056" priority="41039" stopIfTrue="1">
      <formula>IF(AND(LEN($A44)&gt;0,$A44&lt;&gt;$F44),TRUE,FALSE)</formula>
    </cfRule>
  </conditionalFormatting>
  <conditionalFormatting sqref="C44">
    <cfRule type="expression" dxfId="41055" priority="41038" stopIfTrue="1">
      <formula>IF(AND(B44&lt;&gt;"",C44=""),TRUE)</formula>
    </cfRule>
  </conditionalFormatting>
  <conditionalFormatting sqref="G44">
    <cfRule type="expression" dxfId="41054" priority="41036" stopIfTrue="1">
      <formula>IF(FIND("Enter smelter details",G44),TRUE)</formula>
    </cfRule>
  </conditionalFormatting>
  <conditionalFormatting sqref="B45">
    <cfRule type="expression" dxfId="41053" priority="41030" stopIfTrue="1">
      <formula>IF(B45="",TRUE)</formula>
    </cfRule>
    <cfRule type="expression" dxfId="41052" priority="41033" stopIfTrue="1">
      <formula>IF(AND(COUNTIF(MetalSmelter,B45&amp;C45)=0,LEN(C45)&gt;0), TRUE, FALSE)</formula>
    </cfRule>
  </conditionalFormatting>
  <conditionalFormatting sqref="D45">
    <cfRule type="expression" dxfId="41051" priority="41027" stopIfTrue="1">
      <formula>IF(AND(LEN($C45) &gt;0, ($C45 &lt;&gt; "Smelter Not Listed")),1,0)</formula>
    </cfRule>
    <cfRule type="expression" dxfId="41050" priority="41034" stopIfTrue="1">
      <formula>IF(AND(D45="",$C45=$X$4),TRUE)</formula>
    </cfRule>
    <cfRule type="expression" dxfId="41049" priority="41035" stopIfTrue="1">
      <formula>IF(FIND("!",D45),TRUE)</formula>
    </cfRule>
  </conditionalFormatting>
  <conditionalFormatting sqref="E45">
    <cfRule type="expression" dxfId="41048" priority="41031" stopIfTrue="1">
      <formula>IF(AND(E45="",$C45=$X$4),TRUE)</formula>
    </cfRule>
    <cfRule type="expression" dxfId="41047" priority="41032" stopIfTrue="1">
      <formula>IF(FIND("!",E45),TRUE)</formula>
    </cfRule>
  </conditionalFormatting>
  <conditionalFormatting sqref="F45">
    <cfRule type="expression" dxfId="41046" priority="41029" stopIfTrue="1">
      <formula>IF(AND(LEN($A45)&gt;0,$A45&lt;&gt;$F45),TRUE,FALSE)</formula>
    </cfRule>
  </conditionalFormatting>
  <conditionalFormatting sqref="C45">
    <cfRule type="expression" dxfId="41045" priority="41028" stopIfTrue="1">
      <formula>IF(AND(B45&lt;&gt;"",C45=""),TRUE)</formula>
    </cfRule>
  </conditionalFormatting>
  <conditionalFormatting sqref="G45">
    <cfRule type="expression" dxfId="41044" priority="41026" stopIfTrue="1">
      <formula>IF(FIND("Enter smelter details",G45),TRUE)</formula>
    </cfRule>
  </conditionalFormatting>
  <conditionalFormatting sqref="B46">
    <cfRule type="expression" dxfId="41043" priority="41020" stopIfTrue="1">
      <formula>IF(B46="",TRUE)</formula>
    </cfRule>
    <cfRule type="expression" dxfId="41042" priority="41023" stopIfTrue="1">
      <formula>IF(AND(COUNTIF(MetalSmelter,B46&amp;C46)=0,LEN(C46)&gt;0), TRUE, FALSE)</formula>
    </cfRule>
  </conditionalFormatting>
  <conditionalFormatting sqref="D46">
    <cfRule type="expression" dxfId="41041" priority="41017" stopIfTrue="1">
      <formula>IF(AND(LEN($C46) &gt;0, ($C46 &lt;&gt; "Smelter Not Listed")),1,0)</formula>
    </cfRule>
    <cfRule type="expression" dxfId="41040" priority="41024" stopIfTrue="1">
      <formula>IF(AND(D46="",$C46=$X$4),TRUE)</formula>
    </cfRule>
    <cfRule type="expression" dxfId="41039" priority="41025" stopIfTrue="1">
      <formula>IF(FIND("!",D46),TRUE)</formula>
    </cfRule>
  </conditionalFormatting>
  <conditionalFormatting sqref="E46">
    <cfRule type="expression" dxfId="41038" priority="41021" stopIfTrue="1">
      <formula>IF(AND(E46="",$C46=$X$4),TRUE)</formula>
    </cfRule>
    <cfRule type="expression" dxfId="41037" priority="41022" stopIfTrue="1">
      <formula>IF(FIND("!",E46),TRUE)</formula>
    </cfRule>
  </conditionalFormatting>
  <conditionalFormatting sqref="F46">
    <cfRule type="expression" dxfId="41036" priority="41019" stopIfTrue="1">
      <formula>IF(AND(LEN($A46)&gt;0,$A46&lt;&gt;$F46),TRUE,FALSE)</formula>
    </cfRule>
  </conditionalFormatting>
  <conditionalFormatting sqref="C46">
    <cfRule type="expression" dxfId="41035" priority="41018" stopIfTrue="1">
      <formula>IF(AND(B46&lt;&gt;"",C46=""),TRUE)</formula>
    </cfRule>
  </conditionalFormatting>
  <conditionalFormatting sqref="G46">
    <cfRule type="expression" dxfId="41034" priority="41016" stopIfTrue="1">
      <formula>IF(FIND("Enter smelter details",G46),TRUE)</formula>
    </cfRule>
  </conditionalFormatting>
  <conditionalFormatting sqref="B47">
    <cfRule type="expression" dxfId="41033" priority="41010" stopIfTrue="1">
      <formula>IF(B47="",TRUE)</formula>
    </cfRule>
    <cfRule type="expression" dxfId="41032" priority="41013" stopIfTrue="1">
      <formula>IF(AND(COUNTIF(MetalSmelter,B47&amp;C47)=0,LEN(C47)&gt;0), TRUE, FALSE)</formula>
    </cfRule>
  </conditionalFormatting>
  <conditionalFormatting sqref="D47">
    <cfRule type="expression" dxfId="41031" priority="41007" stopIfTrue="1">
      <formula>IF(AND(LEN($C47) &gt;0, ($C47 &lt;&gt; "Smelter Not Listed")),1,0)</formula>
    </cfRule>
    <cfRule type="expression" dxfId="41030" priority="41014" stopIfTrue="1">
      <formula>IF(AND(D47="",$C47=$X$4),TRUE)</formula>
    </cfRule>
    <cfRule type="expression" dxfId="41029" priority="41015" stopIfTrue="1">
      <formula>IF(FIND("!",D47),TRUE)</formula>
    </cfRule>
  </conditionalFormatting>
  <conditionalFormatting sqref="E47">
    <cfRule type="expression" dxfId="41028" priority="41011" stopIfTrue="1">
      <formula>IF(AND(E47="",$C47=$X$4),TRUE)</formula>
    </cfRule>
    <cfRule type="expression" dxfId="41027" priority="41012" stopIfTrue="1">
      <formula>IF(FIND("!",E47),TRUE)</formula>
    </cfRule>
  </conditionalFormatting>
  <conditionalFormatting sqref="F47">
    <cfRule type="expression" dxfId="41026" priority="41009" stopIfTrue="1">
      <formula>IF(AND(LEN($A47)&gt;0,$A47&lt;&gt;$F47),TRUE,FALSE)</formula>
    </cfRule>
  </conditionalFormatting>
  <conditionalFormatting sqref="C47">
    <cfRule type="expression" dxfId="41025" priority="41008" stopIfTrue="1">
      <formula>IF(AND(B47&lt;&gt;"",C47=""),TRUE)</formula>
    </cfRule>
  </conditionalFormatting>
  <conditionalFormatting sqref="G47">
    <cfRule type="expression" dxfId="41024" priority="41006" stopIfTrue="1">
      <formula>IF(FIND("Enter smelter details",G47),TRUE)</formula>
    </cfRule>
  </conditionalFormatting>
  <conditionalFormatting sqref="B53">
    <cfRule type="expression" dxfId="41023" priority="41003" stopIfTrue="1">
      <formula>IF(B53="",TRUE)</formula>
    </cfRule>
    <cfRule type="expression" dxfId="41022" priority="41004" stopIfTrue="1">
      <formula>IF(AND(COUNTIF(MetalSmelter,B53&amp;C53)=0,LEN(C53)&gt;0), TRUE, FALSE)</formula>
    </cfRule>
  </conditionalFormatting>
  <conditionalFormatting sqref="G53">
    <cfRule type="expression" dxfId="41021" priority="41005" stopIfTrue="1">
      <formula>IF(FIND("Enter smelter details",G53),TRUE)</formula>
    </cfRule>
  </conditionalFormatting>
  <conditionalFormatting sqref="F53">
    <cfRule type="expression" dxfId="41020" priority="41002" stopIfTrue="1">
      <formula>IF(AND(LEN($A53)&gt;0,$A53&lt;&gt;$F53),TRUE,FALSE)</formula>
    </cfRule>
  </conditionalFormatting>
  <conditionalFormatting sqref="C53">
    <cfRule type="expression" dxfId="41019" priority="41001" stopIfTrue="1">
      <formula>IF(AND(B53&lt;&gt;"",C53=""),TRUE)</formula>
    </cfRule>
  </conditionalFormatting>
  <conditionalFormatting sqref="B53">
    <cfRule type="expression" dxfId="41018" priority="40998" stopIfTrue="1">
      <formula>IF(B53="",TRUE)</formula>
    </cfRule>
    <cfRule type="expression" dxfId="41017" priority="40999" stopIfTrue="1">
      <formula>IF(AND(COUNTIF(MetalSmelter,B53&amp;C53)=0,LEN(C53)&gt;0), TRUE, FALSE)</formula>
    </cfRule>
  </conditionalFormatting>
  <conditionalFormatting sqref="G53">
    <cfRule type="expression" dxfId="41016" priority="41000" stopIfTrue="1">
      <formula>IF(FIND("Enter smelter details",G53),TRUE)</formula>
    </cfRule>
  </conditionalFormatting>
  <conditionalFormatting sqref="F53">
    <cfRule type="expression" dxfId="41015" priority="40997" stopIfTrue="1">
      <formula>IF(AND(LEN($A53)&gt;0,$A53&lt;&gt;$F53),TRUE,FALSE)</formula>
    </cfRule>
  </conditionalFormatting>
  <conditionalFormatting sqref="C53">
    <cfRule type="expression" dxfId="41014" priority="40996" stopIfTrue="1">
      <formula>IF(AND(B53&lt;&gt;"",C53=""),TRUE)</formula>
    </cfRule>
  </conditionalFormatting>
  <conditionalFormatting sqref="B53">
    <cfRule type="expression" dxfId="41013" priority="40994" stopIfTrue="1">
      <formula>IF(B53="",TRUE)</formula>
    </cfRule>
    <cfRule type="expression" dxfId="41012" priority="40995" stopIfTrue="1">
      <formula>IF(AND(COUNTIF(MetalSmelter,B53&amp;C53)=0,LEN(C53)&gt;0), TRUE, FALSE)</formula>
    </cfRule>
  </conditionalFormatting>
  <conditionalFormatting sqref="F53">
    <cfRule type="expression" dxfId="41011" priority="40993" stopIfTrue="1">
      <formula>IF(AND(LEN($A53)&gt;0,$A53&lt;&gt;$F53),TRUE,FALSE)</formula>
    </cfRule>
  </conditionalFormatting>
  <conditionalFormatting sqref="C53">
    <cfRule type="expression" dxfId="41010" priority="40992" stopIfTrue="1">
      <formula>IF(AND(B53&lt;&gt;"",C53=""),TRUE)</formula>
    </cfRule>
  </conditionalFormatting>
  <conditionalFormatting sqref="B48">
    <cfRule type="expression" dxfId="41009" priority="40989" stopIfTrue="1">
      <formula>IF(B48="",TRUE)</formula>
    </cfRule>
    <cfRule type="expression" dxfId="41008" priority="40990" stopIfTrue="1">
      <formula>IF(AND(COUNTIF(MetalSmelter,B48&amp;C48)=0,LEN(C48)&gt;0), TRUE, FALSE)</formula>
    </cfRule>
  </conditionalFormatting>
  <conditionalFormatting sqref="G48">
    <cfRule type="expression" dxfId="41007" priority="40991" stopIfTrue="1">
      <formula>IF(FIND("Enter smelter details",G48),TRUE)</formula>
    </cfRule>
  </conditionalFormatting>
  <conditionalFormatting sqref="F48">
    <cfRule type="expression" dxfId="41006" priority="40988" stopIfTrue="1">
      <formula>IF(AND(LEN($A48)&gt;0,$A48&lt;&gt;$F48),TRUE,FALSE)</formula>
    </cfRule>
  </conditionalFormatting>
  <conditionalFormatting sqref="C48">
    <cfRule type="expression" dxfId="41005" priority="40987" stopIfTrue="1">
      <formula>IF(AND(B48&lt;&gt;"",C48=""),TRUE)</formula>
    </cfRule>
  </conditionalFormatting>
  <conditionalFormatting sqref="B48">
    <cfRule type="expression" dxfId="41004" priority="40984" stopIfTrue="1">
      <formula>IF(B48="",TRUE)</formula>
    </cfRule>
    <cfRule type="expression" dxfId="41003" priority="40985" stopIfTrue="1">
      <formula>IF(AND(COUNTIF(MetalSmelter,B48&amp;C48)=0,LEN(C48)&gt;0), TRUE, FALSE)</formula>
    </cfRule>
  </conditionalFormatting>
  <conditionalFormatting sqref="G48">
    <cfRule type="expression" dxfId="41002" priority="40986" stopIfTrue="1">
      <formula>IF(FIND("Enter smelter details",G48),TRUE)</formula>
    </cfRule>
  </conditionalFormatting>
  <conditionalFormatting sqref="F48">
    <cfRule type="expression" dxfId="41001" priority="40983" stopIfTrue="1">
      <formula>IF(AND(LEN($A48)&gt;0,$A48&lt;&gt;$F48),TRUE,FALSE)</formula>
    </cfRule>
  </conditionalFormatting>
  <conditionalFormatting sqref="C48">
    <cfRule type="expression" dxfId="41000" priority="40982" stopIfTrue="1">
      <formula>IF(AND(B48&lt;&gt;"",C48=""),TRUE)</formula>
    </cfRule>
  </conditionalFormatting>
  <conditionalFormatting sqref="G53">
    <cfRule type="expression" dxfId="40999" priority="40981" stopIfTrue="1">
      <formula>IF(FIND("Enter smelter details",G53),TRUE)</formula>
    </cfRule>
  </conditionalFormatting>
  <conditionalFormatting sqref="B49">
    <cfRule type="expression" dxfId="40998" priority="40978" stopIfTrue="1">
      <formula>IF(B49="",TRUE)</formula>
    </cfRule>
    <cfRule type="expression" dxfId="40997" priority="40979" stopIfTrue="1">
      <formula>IF(AND(COUNTIF(MetalSmelter,B49&amp;C49)=0,LEN(C49)&gt;0), TRUE, FALSE)</formula>
    </cfRule>
  </conditionalFormatting>
  <conditionalFormatting sqref="G49">
    <cfRule type="expression" dxfId="40996" priority="40980" stopIfTrue="1">
      <formula>IF(FIND("Enter smelter details",G49),TRUE)</formula>
    </cfRule>
  </conditionalFormatting>
  <conditionalFormatting sqref="F49">
    <cfRule type="expression" dxfId="40995" priority="40977" stopIfTrue="1">
      <formula>IF(AND(LEN($A49)&gt;0,$A49&lt;&gt;$F49),TRUE,FALSE)</formula>
    </cfRule>
  </conditionalFormatting>
  <conditionalFormatting sqref="C49">
    <cfRule type="expression" dxfId="40994" priority="40976" stopIfTrue="1">
      <formula>IF(AND(B49&lt;&gt;"",C49=""),TRUE)</formula>
    </cfRule>
  </conditionalFormatting>
  <conditionalFormatting sqref="B54">
    <cfRule type="expression" dxfId="40993" priority="40973" stopIfTrue="1">
      <formula>IF(B54="",TRUE)</formula>
    </cfRule>
    <cfRule type="expression" dxfId="40992" priority="40974" stopIfTrue="1">
      <formula>IF(AND(COUNTIF(MetalSmelter,B54&amp;C54)=0,LEN(C54)&gt;0), TRUE, FALSE)</formula>
    </cfRule>
  </conditionalFormatting>
  <conditionalFormatting sqref="G54">
    <cfRule type="expression" dxfId="40991" priority="40975" stopIfTrue="1">
      <formula>IF(FIND("Enter smelter details",G54),TRUE)</formula>
    </cfRule>
  </conditionalFormatting>
  <conditionalFormatting sqref="F54">
    <cfRule type="expression" dxfId="40990" priority="40972" stopIfTrue="1">
      <formula>IF(AND(LEN($A54)&gt;0,$A54&lt;&gt;$F54),TRUE,FALSE)</formula>
    </cfRule>
  </conditionalFormatting>
  <conditionalFormatting sqref="C54">
    <cfRule type="expression" dxfId="40989" priority="40971" stopIfTrue="1">
      <formula>IF(AND(B54&lt;&gt;"",C54=""),TRUE)</formula>
    </cfRule>
  </conditionalFormatting>
  <conditionalFormatting sqref="B54">
    <cfRule type="expression" dxfId="40988" priority="40968" stopIfTrue="1">
      <formula>IF(B54="",TRUE)</formula>
    </cfRule>
    <cfRule type="expression" dxfId="40987" priority="40969" stopIfTrue="1">
      <formula>IF(AND(COUNTIF(MetalSmelter,B54&amp;C54)=0,LEN(C54)&gt;0), TRUE, FALSE)</formula>
    </cfRule>
  </conditionalFormatting>
  <conditionalFormatting sqref="G54">
    <cfRule type="expression" dxfId="40986" priority="40970" stopIfTrue="1">
      <formula>IF(FIND("Enter smelter details",G54),TRUE)</formula>
    </cfRule>
  </conditionalFormatting>
  <conditionalFormatting sqref="F54">
    <cfRule type="expression" dxfId="40985" priority="40967" stopIfTrue="1">
      <formula>IF(AND(LEN($A54)&gt;0,$A54&lt;&gt;$F54),TRUE,FALSE)</formula>
    </cfRule>
  </conditionalFormatting>
  <conditionalFormatting sqref="C54">
    <cfRule type="expression" dxfId="40984" priority="40966" stopIfTrue="1">
      <formula>IF(AND(B54&lt;&gt;"",C54=""),TRUE)</formula>
    </cfRule>
  </conditionalFormatting>
  <conditionalFormatting sqref="B54">
    <cfRule type="expression" dxfId="40983" priority="40963" stopIfTrue="1">
      <formula>IF(B54="",TRUE)</formula>
    </cfRule>
    <cfRule type="expression" dxfId="40982" priority="40964" stopIfTrue="1">
      <formula>IF(AND(COUNTIF(MetalSmelter,B54&amp;C54)=0,LEN(C54)&gt;0), TRUE, FALSE)</formula>
    </cfRule>
  </conditionalFormatting>
  <conditionalFormatting sqref="G54">
    <cfRule type="expression" dxfId="40981" priority="40965" stopIfTrue="1">
      <formula>IF(FIND("Enter smelter details",G54),TRUE)</formula>
    </cfRule>
  </conditionalFormatting>
  <conditionalFormatting sqref="F54">
    <cfRule type="expression" dxfId="40980" priority="40962" stopIfTrue="1">
      <formula>IF(AND(LEN($A54)&gt;0,$A54&lt;&gt;$F54),TRUE,FALSE)</formula>
    </cfRule>
  </conditionalFormatting>
  <conditionalFormatting sqref="C54">
    <cfRule type="expression" dxfId="40979" priority="40961" stopIfTrue="1">
      <formula>IF(AND(B54&lt;&gt;"",C54=""),TRUE)</formula>
    </cfRule>
  </conditionalFormatting>
  <conditionalFormatting sqref="B16:B30">
    <cfRule type="expression" dxfId="40978" priority="40954" stopIfTrue="1">
      <formula>IF(B16="",TRUE)</formula>
    </cfRule>
    <cfRule type="expression" dxfId="40977" priority="40957" stopIfTrue="1">
      <formula>IF(AND(COUNTIF(MetalSmelter,B16&amp;C16)=0,LEN(C16)&gt;0),TRUE,FALSE)</formula>
    </cfRule>
  </conditionalFormatting>
  <conditionalFormatting sqref="D16:D30">
    <cfRule type="expression" dxfId="40976" priority="40951" stopIfTrue="1">
      <formula>IF(AND(LEN($C16)&gt;0,($C16&lt;&gt;"Smelter Not Listed")),1,0)</formula>
    </cfRule>
    <cfRule type="expression" dxfId="40975" priority="40958" stopIfTrue="1">
      <formula>IF(AND(D16="",$C16=$X$4),TRUE)</formula>
    </cfRule>
    <cfRule type="expression" dxfId="40974" priority="40959" stopIfTrue="1">
      <formula>IF(FIND("!",D16),TRUE)</formula>
    </cfRule>
  </conditionalFormatting>
  <conditionalFormatting sqref="G16:G30">
    <cfRule type="expression" dxfId="40973" priority="40960" stopIfTrue="1">
      <formula>IF(FIND("Enter smelter details",G16),TRUE)</formula>
    </cfRule>
  </conditionalFormatting>
  <conditionalFormatting sqref="E16:E30">
    <cfRule type="expression" dxfId="40972" priority="40955" stopIfTrue="1">
      <formula>IF(AND(E16="",$C16=$X$4),TRUE)</formula>
    </cfRule>
    <cfRule type="expression" dxfId="40971" priority="40956" stopIfTrue="1">
      <formula>IF(FIND("!",E16),TRUE)</formula>
    </cfRule>
  </conditionalFormatting>
  <conditionalFormatting sqref="F16:F30">
    <cfRule type="expression" dxfId="40970" priority="40953" stopIfTrue="1">
      <formula>IF(AND(LEN($A16)&gt;0,$A16&lt;&gt;$F16),TRUE,FALSE)</formula>
    </cfRule>
  </conditionalFormatting>
  <conditionalFormatting sqref="C16:C30">
    <cfRule type="expression" dxfId="40969" priority="40952" stopIfTrue="1">
      <formula>IF(AND(B16&lt;&gt;"",C16=""),TRUE)</formula>
    </cfRule>
  </conditionalFormatting>
  <conditionalFormatting sqref="B30:B32">
    <cfRule type="expression" dxfId="40968" priority="40944" stopIfTrue="1">
      <formula>IF(B30="",TRUE)</formula>
    </cfRule>
    <cfRule type="expression" dxfId="40967" priority="40947" stopIfTrue="1">
      <formula>IF(AND(COUNTIF(MetalSmelter,B30&amp;C30)=0,LEN(C30)&gt;0),TRUE,FALSE)</formula>
    </cfRule>
  </conditionalFormatting>
  <conditionalFormatting sqref="D30:D32">
    <cfRule type="expression" dxfId="40966" priority="40941" stopIfTrue="1">
      <formula>IF(AND(LEN($C30)&gt;0,($C30&lt;&gt;"Smelter Not Listed")),1,0)</formula>
    </cfRule>
    <cfRule type="expression" dxfId="40965" priority="40948" stopIfTrue="1">
      <formula>IF(AND(D30="",$C30=$X$4),TRUE)</formula>
    </cfRule>
    <cfRule type="expression" dxfId="40964" priority="40949" stopIfTrue="1">
      <formula>IF(FIND("!",D30),TRUE)</formula>
    </cfRule>
  </conditionalFormatting>
  <conditionalFormatting sqref="G30:G32">
    <cfRule type="expression" dxfId="40963" priority="40950" stopIfTrue="1">
      <formula>IF(FIND("Enter smelter details",G30),TRUE)</formula>
    </cfRule>
  </conditionalFormatting>
  <conditionalFormatting sqref="E30:E32">
    <cfRule type="expression" dxfId="40962" priority="40945" stopIfTrue="1">
      <formula>IF(AND(E30="",$C30=$X$4),TRUE)</formula>
    </cfRule>
    <cfRule type="expression" dxfId="40961" priority="40946" stopIfTrue="1">
      <formula>IF(FIND("!",E30),TRUE)</formula>
    </cfRule>
  </conditionalFormatting>
  <conditionalFormatting sqref="F30:F32">
    <cfRule type="expression" dxfId="40960" priority="40943" stopIfTrue="1">
      <formula>IF(AND(LEN($A30)&gt;0,$A30&lt;&gt;$F30),TRUE,FALSE)</formula>
    </cfRule>
  </conditionalFormatting>
  <conditionalFormatting sqref="C30:C32">
    <cfRule type="expression" dxfId="40959" priority="40942" stopIfTrue="1">
      <formula>IF(AND(B30&lt;&gt;"",C30=""),TRUE)</formula>
    </cfRule>
  </conditionalFormatting>
  <conditionalFormatting sqref="B50">
    <cfRule type="expression" dxfId="40958" priority="40938" stopIfTrue="1">
      <formula>IF(B50="",TRUE)</formula>
    </cfRule>
    <cfRule type="expression" dxfId="40957" priority="40939" stopIfTrue="1">
      <formula>IF(AND(COUNTIF(MetalSmelter,B50&amp;C50)=0,LEN(C50)&gt;0), TRUE, FALSE)</formula>
    </cfRule>
  </conditionalFormatting>
  <conditionalFormatting sqref="G50">
    <cfRule type="expression" dxfId="40956" priority="40940" stopIfTrue="1">
      <formula>IF(FIND("Enter smelter details",G50),TRUE)</formula>
    </cfRule>
  </conditionalFormatting>
  <conditionalFormatting sqref="F50">
    <cfRule type="expression" dxfId="40955" priority="40937" stopIfTrue="1">
      <formula>IF(AND(LEN($A50)&gt;0,$A50&lt;&gt;$F50),TRUE,FALSE)</formula>
    </cfRule>
  </conditionalFormatting>
  <conditionalFormatting sqref="C50">
    <cfRule type="expression" dxfId="40954" priority="40936" stopIfTrue="1">
      <formula>IF(AND(B50&lt;&gt;"",C50=""),TRUE)</formula>
    </cfRule>
  </conditionalFormatting>
  <conditionalFormatting sqref="B47:B52">
    <cfRule type="expression" dxfId="40953" priority="40933" stopIfTrue="1">
      <formula>IF(B47="",TRUE)</formula>
    </cfRule>
    <cfRule type="expression" dxfId="40952" priority="40934" stopIfTrue="1">
      <formula>IF(AND(COUNTIF(MetalSmelter,B47&amp;C47)=0,LEN(C47)&gt;0), TRUE, FALSE)</formula>
    </cfRule>
  </conditionalFormatting>
  <conditionalFormatting sqref="G47:G52">
    <cfRule type="expression" dxfId="40951" priority="40935" stopIfTrue="1">
      <formula>IF(FIND("Enter smelter details",G47),TRUE)</formula>
    </cfRule>
  </conditionalFormatting>
  <conditionalFormatting sqref="F47:F52">
    <cfRule type="expression" dxfId="40950" priority="40932" stopIfTrue="1">
      <formula>IF(AND(LEN($A47)&gt;0,$A47&lt;&gt;$F47),TRUE,FALSE)</formula>
    </cfRule>
  </conditionalFormatting>
  <conditionalFormatting sqref="C47:C52">
    <cfRule type="expression" dxfId="40949" priority="40931" stopIfTrue="1">
      <formula>IF(AND(B47&lt;&gt;"",C47=""),TRUE)</formula>
    </cfRule>
  </conditionalFormatting>
  <conditionalFormatting sqref="B49">
    <cfRule type="expression" dxfId="40948" priority="40923" stopIfTrue="1">
      <formula>IF(B49="",TRUE)</formula>
    </cfRule>
    <cfRule type="expression" dxfId="40947" priority="40924" stopIfTrue="1">
      <formula>IF(AND(COUNTIF(MetalSmelter,B49&amp;C49)=0,LEN(C49)&gt;0), TRUE, FALSE)</formula>
    </cfRule>
  </conditionalFormatting>
  <conditionalFormatting sqref="G49">
    <cfRule type="expression" dxfId="40946" priority="40925" stopIfTrue="1">
      <formula>IF(FIND("Enter smelter details",G49),TRUE)</formula>
    </cfRule>
  </conditionalFormatting>
  <conditionalFormatting sqref="F49">
    <cfRule type="expression" dxfId="40945" priority="40922" stopIfTrue="1">
      <formula>IF(AND(LEN($A49)&gt;0,$A49&lt;&gt;$F49),TRUE,FALSE)</formula>
    </cfRule>
  </conditionalFormatting>
  <conditionalFormatting sqref="C49">
    <cfRule type="expression" dxfId="40944" priority="40921" stopIfTrue="1">
      <formula>IF(AND(B49&lt;&gt;"",C49=""),TRUE)</formula>
    </cfRule>
  </conditionalFormatting>
  <conditionalFormatting sqref="B51">
    <cfRule type="expression" dxfId="40943" priority="40928" stopIfTrue="1">
      <formula>IF(B51="",TRUE)</formula>
    </cfRule>
    <cfRule type="expression" dxfId="40942" priority="40929" stopIfTrue="1">
      <formula>IF(AND(COUNTIF(MetalSmelter,B51&amp;C51)=0,LEN(C51)&gt;0), TRUE, FALSE)</formula>
    </cfRule>
  </conditionalFormatting>
  <conditionalFormatting sqref="G51">
    <cfRule type="expression" dxfId="40941" priority="40930" stopIfTrue="1">
      <formula>IF(FIND("Enter smelter details",G51),TRUE)</formula>
    </cfRule>
  </conditionalFormatting>
  <conditionalFormatting sqref="F51">
    <cfRule type="expression" dxfId="40940" priority="40927" stopIfTrue="1">
      <formula>IF(AND(LEN($A51)&gt;0,$A51&lt;&gt;$F51),TRUE,FALSE)</formula>
    </cfRule>
  </conditionalFormatting>
  <conditionalFormatting sqref="C51">
    <cfRule type="expression" dxfId="40939" priority="40926" stopIfTrue="1">
      <formula>IF(AND(B51&lt;&gt;"",C51=""),TRUE)</formula>
    </cfRule>
  </conditionalFormatting>
  <conditionalFormatting sqref="G50:G55">
    <cfRule type="expression" dxfId="40938" priority="40920" stopIfTrue="1">
      <formula>IF(FIND("Enter smelter details",G50),TRUE)</formula>
    </cfRule>
  </conditionalFormatting>
  <conditionalFormatting sqref="B44">
    <cfRule type="expression" dxfId="40937" priority="40917" stopIfTrue="1">
      <formula>IF(B44="",TRUE)</formula>
    </cfRule>
    <cfRule type="expression" dxfId="40936" priority="40918" stopIfTrue="1">
      <formula>IF(AND(COUNTIF(MetalSmelter,B44&amp;C44)=0,LEN(C44)&gt;0), TRUE, FALSE)</formula>
    </cfRule>
  </conditionalFormatting>
  <conditionalFormatting sqref="G44">
    <cfRule type="expression" dxfId="40935" priority="40919" stopIfTrue="1">
      <formula>IF(FIND("Enter smelter details",G44),TRUE)</formula>
    </cfRule>
  </conditionalFormatting>
  <conditionalFormatting sqref="F44">
    <cfRule type="expression" dxfId="40934" priority="40916" stopIfTrue="1">
      <formula>IF(AND(LEN($A44)&gt;0,$A44&lt;&gt;$F44),TRUE,FALSE)</formula>
    </cfRule>
  </conditionalFormatting>
  <conditionalFormatting sqref="C44">
    <cfRule type="expression" dxfId="40933" priority="40915" stopIfTrue="1">
      <formula>IF(AND(B44&lt;&gt;"",C44=""),TRUE)</formula>
    </cfRule>
  </conditionalFormatting>
  <conditionalFormatting sqref="B44">
    <cfRule type="expression" dxfId="40932" priority="40912" stopIfTrue="1">
      <formula>IF(B44="",TRUE)</formula>
    </cfRule>
    <cfRule type="expression" dxfId="40931" priority="40913" stopIfTrue="1">
      <formula>IF(AND(COUNTIF(MetalSmelter,B44&amp;C44)=0,LEN(C44)&gt;0), TRUE, FALSE)</formula>
    </cfRule>
  </conditionalFormatting>
  <conditionalFormatting sqref="G44">
    <cfRule type="expression" dxfId="40930" priority="40914" stopIfTrue="1">
      <formula>IF(FIND("Enter smelter details",G44),TRUE)</formula>
    </cfRule>
  </conditionalFormatting>
  <conditionalFormatting sqref="F44">
    <cfRule type="expression" dxfId="40929" priority="40911" stopIfTrue="1">
      <formula>IF(AND(LEN($A44)&gt;0,$A44&lt;&gt;$F44),TRUE,FALSE)</formula>
    </cfRule>
  </conditionalFormatting>
  <conditionalFormatting sqref="C44">
    <cfRule type="expression" dxfId="40928" priority="40910" stopIfTrue="1">
      <formula>IF(AND(B44&lt;&gt;"",C44=""),TRUE)</formula>
    </cfRule>
  </conditionalFormatting>
  <conditionalFormatting sqref="B51">
    <cfRule type="expression" dxfId="40927" priority="40907" stopIfTrue="1">
      <formula>IF(B51="",TRUE)</formula>
    </cfRule>
    <cfRule type="expression" dxfId="40926" priority="40908" stopIfTrue="1">
      <formula>IF(AND(COUNTIF(MetalSmelter,B51&amp;C51)=0,LEN(C51)&gt;0), TRUE, FALSE)</formula>
    </cfRule>
  </conditionalFormatting>
  <conditionalFormatting sqref="G51">
    <cfRule type="expression" dxfId="40925" priority="40909" stopIfTrue="1">
      <formula>IF(FIND("Enter smelter details",G51),TRUE)</formula>
    </cfRule>
  </conditionalFormatting>
  <conditionalFormatting sqref="F51">
    <cfRule type="expression" dxfId="40924" priority="40906" stopIfTrue="1">
      <formula>IF(AND(LEN($A51)&gt;0,$A51&lt;&gt;$F51),TRUE,FALSE)</formula>
    </cfRule>
  </conditionalFormatting>
  <conditionalFormatting sqref="C51">
    <cfRule type="expression" dxfId="40923" priority="40905" stopIfTrue="1">
      <formula>IF(AND(B51&lt;&gt;"",C51=""),TRUE)</formula>
    </cfRule>
  </conditionalFormatting>
  <conditionalFormatting sqref="G49">
    <cfRule type="expression" dxfId="40922" priority="40904" stopIfTrue="1">
      <formula>IF(FIND("Enter smelter details",G49),TRUE)</formula>
    </cfRule>
  </conditionalFormatting>
  <conditionalFormatting sqref="B50">
    <cfRule type="expression" dxfId="40921" priority="40901" stopIfTrue="1">
      <formula>IF(B50="",TRUE)</formula>
    </cfRule>
    <cfRule type="expression" dxfId="40920" priority="40902" stopIfTrue="1">
      <formula>IF(AND(COUNTIF(MetalSmelter,B50&amp;C50)=0,LEN(C50)&gt;0), TRUE, FALSE)</formula>
    </cfRule>
  </conditionalFormatting>
  <conditionalFormatting sqref="G50">
    <cfRule type="expression" dxfId="40919" priority="40903" stopIfTrue="1">
      <formula>IF(FIND("Enter smelter details",G50),TRUE)</formula>
    </cfRule>
  </conditionalFormatting>
  <conditionalFormatting sqref="F50">
    <cfRule type="expression" dxfId="40918" priority="40900" stopIfTrue="1">
      <formula>IF(AND(LEN($A50)&gt;0,$A50&lt;&gt;$F50),TRUE,FALSE)</formula>
    </cfRule>
  </conditionalFormatting>
  <conditionalFormatting sqref="C50">
    <cfRule type="expression" dxfId="40917" priority="40899" stopIfTrue="1">
      <formula>IF(AND(B50&lt;&gt;"",C50=""),TRUE)</formula>
    </cfRule>
  </conditionalFormatting>
  <conditionalFormatting sqref="B45">
    <cfRule type="expression" dxfId="40916" priority="40896" stopIfTrue="1">
      <formula>IF(B45="",TRUE)</formula>
    </cfRule>
    <cfRule type="expression" dxfId="40915" priority="40897" stopIfTrue="1">
      <formula>IF(AND(COUNTIF(MetalSmelter,B45&amp;C45)=0,LEN(C45)&gt;0), TRUE, FALSE)</formula>
    </cfRule>
  </conditionalFormatting>
  <conditionalFormatting sqref="G45">
    <cfRule type="expression" dxfId="40914" priority="40898" stopIfTrue="1">
      <formula>IF(FIND("Enter smelter details",G45),TRUE)</formula>
    </cfRule>
  </conditionalFormatting>
  <conditionalFormatting sqref="F45">
    <cfRule type="expression" dxfId="40913" priority="40895" stopIfTrue="1">
      <formula>IF(AND(LEN($A45)&gt;0,$A45&lt;&gt;$F45),TRUE,FALSE)</formula>
    </cfRule>
  </conditionalFormatting>
  <conditionalFormatting sqref="C45">
    <cfRule type="expression" dxfId="40912" priority="40894" stopIfTrue="1">
      <formula>IF(AND(B45&lt;&gt;"",C45=""),TRUE)</formula>
    </cfRule>
  </conditionalFormatting>
  <conditionalFormatting sqref="G50">
    <cfRule type="expression" dxfId="40911" priority="40893" stopIfTrue="1">
      <formula>IF(FIND("Enter smelter details",G50),TRUE)</formula>
    </cfRule>
  </conditionalFormatting>
  <conditionalFormatting sqref="B51">
    <cfRule type="expression" dxfId="40910" priority="40890" stopIfTrue="1">
      <formula>IF(B51="",TRUE)</formula>
    </cfRule>
    <cfRule type="expression" dxfId="40909" priority="40891" stopIfTrue="1">
      <formula>IF(AND(COUNTIF(MetalSmelter,B51&amp;C51)=0,LEN(C51)&gt;0), TRUE, FALSE)</formula>
    </cfRule>
  </conditionalFormatting>
  <conditionalFormatting sqref="G51">
    <cfRule type="expression" dxfId="40908" priority="40892" stopIfTrue="1">
      <formula>IF(FIND("Enter smelter details",G51),TRUE)</formula>
    </cfRule>
  </conditionalFormatting>
  <conditionalFormatting sqref="F51">
    <cfRule type="expression" dxfId="40907" priority="40889" stopIfTrue="1">
      <formula>IF(AND(LEN($A51)&gt;0,$A51&lt;&gt;$F51),TRUE,FALSE)</formula>
    </cfRule>
  </conditionalFormatting>
  <conditionalFormatting sqref="C51">
    <cfRule type="expression" dxfId="40906" priority="40888" stopIfTrue="1">
      <formula>IF(AND(B51&lt;&gt;"",C51=""),TRUE)</formula>
    </cfRule>
  </conditionalFormatting>
  <conditionalFormatting sqref="B44">
    <cfRule type="expression" dxfId="40905" priority="40882" stopIfTrue="1">
      <formula>IF(B44="",TRUE)</formula>
    </cfRule>
    <cfRule type="expression" dxfId="40904" priority="40885" stopIfTrue="1">
      <formula>IF(AND(COUNTIF(MetalSmelter,B44&amp;C44)=0,LEN(C44)&gt;0), TRUE, FALSE)</formula>
    </cfRule>
  </conditionalFormatting>
  <conditionalFormatting sqref="D44">
    <cfRule type="expression" dxfId="40903" priority="40879" stopIfTrue="1">
      <formula>IF(AND(LEN($C44) &gt;0, ($C44 &lt;&gt; "Smelter Not Listed")),1,0)</formula>
    </cfRule>
    <cfRule type="expression" dxfId="40902" priority="40886" stopIfTrue="1">
      <formula>IF(AND(D44="",$C44=$X$4),TRUE)</formula>
    </cfRule>
    <cfRule type="expression" dxfId="40901" priority="40887" stopIfTrue="1">
      <formula>IF(FIND("!",D44),TRUE)</formula>
    </cfRule>
  </conditionalFormatting>
  <conditionalFormatting sqref="E44">
    <cfRule type="expression" dxfId="40900" priority="40883" stopIfTrue="1">
      <formula>IF(AND(E44="",$C44=$X$4),TRUE)</formula>
    </cfRule>
    <cfRule type="expression" dxfId="40899" priority="40884" stopIfTrue="1">
      <formula>IF(FIND("!",E44),TRUE)</formula>
    </cfRule>
  </conditionalFormatting>
  <conditionalFormatting sqref="F44">
    <cfRule type="expression" dxfId="40898" priority="40881" stopIfTrue="1">
      <formula>IF(AND(LEN($A44)&gt;0,$A44&lt;&gt;$F44),TRUE,FALSE)</formula>
    </cfRule>
  </conditionalFormatting>
  <conditionalFormatting sqref="C44">
    <cfRule type="expression" dxfId="40897" priority="40880" stopIfTrue="1">
      <formula>IF(AND(B44&lt;&gt;"",C44=""),TRUE)</formula>
    </cfRule>
  </conditionalFormatting>
  <conditionalFormatting sqref="G44">
    <cfRule type="expression" dxfId="40896" priority="40878" stopIfTrue="1">
      <formula>IF(FIND("Enter smelter details",G44),TRUE)</formula>
    </cfRule>
  </conditionalFormatting>
  <conditionalFormatting sqref="B45">
    <cfRule type="expression" dxfId="40895" priority="40872" stopIfTrue="1">
      <formula>IF(B45="",TRUE)</formula>
    </cfRule>
    <cfRule type="expression" dxfId="40894" priority="40875" stopIfTrue="1">
      <formula>IF(AND(COUNTIF(MetalSmelter,B45&amp;C45)=0,LEN(C45)&gt;0), TRUE, FALSE)</formula>
    </cfRule>
  </conditionalFormatting>
  <conditionalFormatting sqref="D45">
    <cfRule type="expression" dxfId="40893" priority="40869" stopIfTrue="1">
      <formula>IF(AND(LEN($C45) &gt;0, ($C45 &lt;&gt; "Smelter Not Listed")),1,0)</formula>
    </cfRule>
    <cfRule type="expression" dxfId="40892" priority="40876" stopIfTrue="1">
      <formula>IF(AND(D45="",$C45=$X$4),TRUE)</formula>
    </cfRule>
    <cfRule type="expression" dxfId="40891" priority="40877" stopIfTrue="1">
      <formula>IF(FIND("!",D45),TRUE)</formula>
    </cfRule>
  </conditionalFormatting>
  <conditionalFormatting sqref="E45">
    <cfRule type="expression" dxfId="40890" priority="40873" stopIfTrue="1">
      <formula>IF(AND(E45="",$C45=$X$4),TRUE)</formula>
    </cfRule>
    <cfRule type="expression" dxfId="40889" priority="40874" stopIfTrue="1">
      <formula>IF(FIND("!",E45),TRUE)</formula>
    </cfRule>
  </conditionalFormatting>
  <conditionalFormatting sqref="F45">
    <cfRule type="expression" dxfId="40888" priority="40871" stopIfTrue="1">
      <formula>IF(AND(LEN($A45)&gt;0,$A45&lt;&gt;$F45),TRUE,FALSE)</formula>
    </cfRule>
  </conditionalFormatting>
  <conditionalFormatting sqref="C45">
    <cfRule type="expression" dxfId="40887" priority="40870" stopIfTrue="1">
      <formula>IF(AND(B45&lt;&gt;"",C45=""),TRUE)</formula>
    </cfRule>
  </conditionalFormatting>
  <conditionalFormatting sqref="G45">
    <cfRule type="expression" dxfId="40886" priority="40868" stopIfTrue="1">
      <formula>IF(FIND("Enter smelter details",G45),TRUE)</formula>
    </cfRule>
  </conditionalFormatting>
  <conditionalFormatting sqref="B46">
    <cfRule type="expression" dxfId="40885" priority="40862" stopIfTrue="1">
      <formula>IF(B46="",TRUE)</formula>
    </cfRule>
    <cfRule type="expression" dxfId="40884" priority="40865" stopIfTrue="1">
      <formula>IF(AND(COUNTIF(MetalSmelter,B46&amp;C46)=0,LEN(C46)&gt;0), TRUE, FALSE)</formula>
    </cfRule>
  </conditionalFormatting>
  <conditionalFormatting sqref="D46">
    <cfRule type="expression" dxfId="40883" priority="40859" stopIfTrue="1">
      <formula>IF(AND(LEN($C46) &gt;0, ($C46 &lt;&gt; "Smelter Not Listed")),1,0)</formula>
    </cfRule>
    <cfRule type="expression" dxfId="40882" priority="40866" stopIfTrue="1">
      <formula>IF(AND(D46="",$C46=$X$4),TRUE)</formula>
    </cfRule>
    <cfRule type="expression" dxfId="40881" priority="40867" stopIfTrue="1">
      <formula>IF(FIND("!",D46),TRUE)</formula>
    </cfRule>
  </conditionalFormatting>
  <conditionalFormatting sqref="E46">
    <cfRule type="expression" dxfId="40880" priority="40863" stopIfTrue="1">
      <formula>IF(AND(E46="",$C46=$X$4),TRUE)</formula>
    </cfRule>
    <cfRule type="expression" dxfId="40879" priority="40864" stopIfTrue="1">
      <formula>IF(FIND("!",E46),TRUE)</formula>
    </cfRule>
  </conditionalFormatting>
  <conditionalFormatting sqref="F46">
    <cfRule type="expression" dxfId="40878" priority="40861" stopIfTrue="1">
      <formula>IF(AND(LEN($A46)&gt;0,$A46&lt;&gt;$F46),TRUE,FALSE)</formula>
    </cfRule>
  </conditionalFormatting>
  <conditionalFormatting sqref="C46">
    <cfRule type="expression" dxfId="40877" priority="40860" stopIfTrue="1">
      <formula>IF(AND(B46&lt;&gt;"",C46=""),TRUE)</formula>
    </cfRule>
  </conditionalFormatting>
  <conditionalFormatting sqref="G46">
    <cfRule type="expression" dxfId="40876" priority="40858" stopIfTrue="1">
      <formula>IF(FIND("Enter smelter details",G46),TRUE)</formula>
    </cfRule>
  </conditionalFormatting>
  <conditionalFormatting sqref="B52">
    <cfRule type="expression" dxfId="40875" priority="40855" stopIfTrue="1">
      <formula>IF(B52="",TRUE)</formula>
    </cfRule>
    <cfRule type="expression" dxfId="40874" priority="40856" stopIfTrue="1">
      <formula>IF(AND(COUNTIF(MetalSmelter,B52&amp;C52)=0,LEN(C52)&gt;0), TRUE, FALSE)</formula>
    </cfRule>
  </conditionalFormatting>
  <conditionalFormatting sqref="G52">
    <cfRule type="expression" dxfId="40873" priority="40857" stopIfTrue="1">
      <formula>IF(FIND("Enter smelter details",G52),TRUE)</formula>
    </cfRule>
  </conditionalFormatting>
  <conditionalFormatting sqref="F52">
    <cfRule type="expression" dxfId="40872" priority="40854" stopIfTrue="1">
      <formula>IF(AND(LEN($A52)&gt;0,$A52&lt;&gt;$F52),TRUE,FALSE)</formula>
    </cfRule>
  </conditionalFormatting>
  <conditionalFormatting sqref="C52">
    <cfRule type="expression" dxfId="40871" priority="40853" stopIfTrue="1">
      <formula>IF(AND(B52&lt;&gt;"",C52=""),TRUE)</formula>
    </cfRule>
  </conditionalFormatting>
  <conditionalFormatting sqref="B52">
    <cfRule type="expression" dxfId="40870" priority="40850" stopIfTrue="1">
      <formula>IF(B52="",TRUE)</formula>
    </cfRule>
    <cfRule type="expression" dxfId="40869" priority="40851" stopIfTrue="1">
      <formula>IF(AND(COUNTIF(MetalSmelter,B52&amp;C52)=0,LEN(C52)&gt;0), TRUE, FALSE)</formula>
    </cfRule>
  </conditionalFormatting>
  <conditionalFormatting sqref="G52">
    <cfRule type="expression" dxfId="40868" priority="40852" stopIfTrue="1">
      <formula>IF(FIND("Enter smelter details",G52),TRUE)</formula>
    </cfRule>
  </conditionalFormatting>
  <conditionalFormatting sqref="F52">
    <cfRule type="expression" dxfId="40867" priority="40849" stopIfTrue="1">
      <formula>IF(AND(LEN($A52)&gt;0,$A52&lt;&gt;$F52),TRUE,FALSE)</formula>
    </cfRule>
  </conditionalFormatting>
  <conditionalFormatting sqref="C52">
    <cfRule type="expression" dxfId="40866" priority="40848" stopIfTrue="1">
      <formula>IF(AND(B52&lt;&gt;"",C52=""),TRUE)</formula>
    </cfRule>
  </conditionalFormatting>
  <conditionalFormatting sqref="B52">
    <cfRule type="expression" dxfId="40865" priority="40846" stopIfTrue="1">
      <formula>IF(B52="",TRUE)</formula>
    </cfRule>
    <cfRule type="expression" dxfId="40864" priority="40847" stopIfTrue="1">
      <formula>IF(AND(COUNTIF(MetalSmelter,B52&amp;C52)=0,LEN(C52)&gt;0), TRUE, FALSE)</formula>
    </cfRule>
  </conditionalFormatting>
  <conditionalFormatting sqref="F52">
    <cfRule type="expression" dxfId="40863" priority="40845" stopIfTrue="1">
      <formula>IF(AND(LEN($A52)&gt;0,$A52&lt;&gt;$F52),TRUE,FALSE)</formula>
    </cfRule>
  </conditionalFormatting>
  <conditionalFormatting sqref="C52">
    <cfRule type="expression" dxfId="40862" priority="40844" stopIfTrue="1">
      <formula>IF(AND(B52&lt;&gt;"",C52=""),TRUE)</formula>
    </cfRule>
  </conditionalFormatting>
  <conditionalFormatting sqref="B47">
    <cfRule type="expression" dxfId="40861" priority="40841" stopIfTrue="1">
      <formula>IF(B47="",TRUE)</formula>
    </cfRule>
    <cfRule type="expression" dxfId="40860" priority="40842" stopIfTrue="1">
      <formula>IF(AND(COUNTIF(MetalSmelter,B47&amp;C47)=0,LEN(C47)&gt;0), TRUE, FALSE)</formula>
    </cfRule>
  </conditionalFormatting>
  <conditionalFormatting sqref="G47">
    <cfRule type="expression" dxfId="40859" priority="40843" stopIfTrue="1">
      <formula>IF(FIND("Enter smelter details",G47),TRUE)</formula>
    </cfRule>
  </conditionalFormatting>
  <conditionalFormatting sqref="F47">
    <cfRule type="expression" dxfId="40858" priority="40840" stopIfTrue="1">
      <formula>IF(AND(LEN($A47)&gt;0,$A47&lt;&gt;$F47),TRUE,FALSE)</formula>
    </cfRule>
  </conditionalFormatting>
  <conditionalFormatting sqref="C47">
    <cfRule type="expression" dxfId="40857" priority="40839" stopIfTrue="1">
      <formula>IF(AND(B47&lt;&gt;"",C47=""),TRUE)</formula>
    </cfRule>
  </conditionalFormatting>
  <conditionalFormatting sqref="B47">
    <cfRule type="expression" dxfId="40856" priority="40836" stopIfTrue="1">
      <formula>IF(B47="",TRUE)</formula>
    </cfRule>
    <cfRule type="expression" dxfId="40855" priority="40837" stopIfTrue="1">
      <formula>IF(AND(COUNTIF(MetalSmelter,B47&amp;C47)=0,LEN(C47)&gt;0), TRUE, FALSE)</formula>
    </cfRule>
  </conditionalFormatting>
  <conditionalFormatting sqref="G47">
    <cfRule type="expression" dxfId="40854" priority="40838" stopIfTrue="1">
      <formula>IF(FIND("Enter smelter details",G47),TRUE)</formula>
    </cfRule>
  </conditionalFormatting>
  <conditionalFormatting sqref="F47">
    <cfRule type="expression" dxfId="40853" priority="40835" stopIfTrue="1">
      <formula>IF(AND(LEN($A47)&gt;0,$A47&lt;&gt;$F47),TRUE,FALSE)</formula>
    </cfRule>
  </conditionalFormatting>
  <conditionalFormatting sqref="C47">
    <cfRule type="expression" dxfId="40852" priority="40834" stopIfTrue="1">
      <formula>IF(AND(B47&lt;&gt;"",C47=""),TRUE)</formula>
    </cfRule>
  </conditionalFormatting>
  <conditionalFormatting sqref="G52">
    <cfRule type="expression" dxfId="40851" priority="40833" stopIfTrue="1">
      <formula>IF(FIND("Enter smelter details",G52),TRUE)</formula>
    </cfRule>
  </conditionalFormatting>
  <conditionalFormatting sqref="B48">
    <cfRule type="expression" dxfId="40850" priority="40830" stopIfTrue="1">
      <formula>IF(B48="",TRUE)</formula>
    </cfRule>
    <cfRule type="expression" dxfId="40849" priority="40831" stopIfTrue="1">
      <formula>IF(AND(COUNTIF(MetalSmelter,B48&amp;C48)=0,LEN(C48)&gt;0), TRUE, FALSE)</formula>
    </cfRule>
  </conditionalFormatting>
  <conditionalFormatting sqref="G48">
    <cfRule type="expression" dxfId="40848" priority="40832" stopIfTrue="1">
      <formula>IF(FIND("Enter smelter details",G48),TRUE)</formula>
    </cfRule>
  </conditionalFormatting>
  <conditionalFormatting sqref="F48">
    <cfRule type="expression" dxfId="40847" priority="40829" stopIfTrue="1">
      <formula>IF(AND(LEN($A48)&gt;0,$A48&lt;&gt;$F48),TRUE,FALSE)</formula>
    </cfRule>
  </conditionalFormatting>
  <conditionalFormatting sqref="C48">
    <cfRule type="expression" dxfId="40846" priority="40828" stopIfTrue="1">
      <formula>IF(AND(B48&lt;&gt;"",C48=""),TRUE)</formula>
    </cfRule>
  </conditionalFormatting>
  <conditionalFormatting sqref="B53">
    <cfRule type="expression" dxfId="40845" priority="40825" stopIfTrue="1">
      <formula>IF(B53="",TRUE)</formula>
    </cfRule>
    <cfRule type="expression" dxfId="40844" priority="40826" stopIfTrue="1">
      <formula>IF(AND(COUNTIF(MetalSmelter,B53&amp;C53)=0,LEN(C53)&gt;0), TRUE, FALSE)</formula>
    </cfRule>
  </conditionalFormatting>
  <conditionalFormatting sqref="G53">
    <cfRule type="expression" dxfId="40843" priority="40827" stopIfTrue="1">
      <formula>IF(FIND("Enter smelter details",G53),TRUE)</formula>
    </cfRule>
  </conditionalFormatting>
  <conditionalFormatting sqref="F53">
    <cfRule type="expression" dxfId="40842" priority="40824" stopIfTrue="1">
      <formula>IF(AND(LEN($A53)&gt;0,$A53&lt;&gt;$F53),TRUE,FALSE)</formula>
    </cfRule>
  </conditionalFormatting>
  <conditionalFormatting sqref="C53">
    <cfRule type="expression" dxfId="40841" priority="40823" stopIfTrue="1">
      <formula>IF(AND(B53&lt;&gt;"",C53=""),TRUE)</formula>
    </cfRule>
  </conditionalFormatting>
  <conditionalFormatting sqref="B53">
    <cfRule type="expression" dxfId="40840" priority="40820" stopIfTrue="1">
      <formula>IF(B53="",TRUE)</formula>
    </cfRule>
    <cfRule type="expression" dxfId="40839" priority="40821" stopIfTrue="1">
      <formula>IF(AND(COUNTIF(MetalSmelter,B53&amp;C53)=0,LEN(C53)&gt;0), TRUE, FALSE)</formula>
    </cfRule>
  </conditionalFormatting>
  <conditionalFormatting sqref="G53">
    <cfRule type="expression" dxfId="40838" priority="40822" stopIfTrue="1">
      <formula>IF(FIND("Enter smelter details",G53),TRUE)</formula>
    </cfRule>
  </conditionalFormatting>
  <conditionalFormatting sqref="F53">
    <cfRule type="expression" dxfId="40837" priority="40819" stopIfTrue="1">
      <formula>IF(AND(LEN($A53)&gt;0,$A53&lt;&gt;$F53),TRUE,FALSE)</formula>
    </cfRule>
  </conditionalFormatting>
  <conditionalFormatting sqref="C53">
    <cfRule type="expression" dxfId="40836" priority="40818" stopIfTrue="1">
      <formula>IF(AND(B53&lt;&gt;"",C53=""),TRUE)</formula>
    </cfRule>
  </conditionalFormatting>
  <conditionalFormatting sqref="B53">
    <cfRule type="expression" dxfId="40835" priority="40815" stopIfTrue="1">
      <formula>IF(B53="",TRUE)</formula>
    </cfRule>
    <cfRule type="expression" dxfId="40834" priority="40816" stopIfTrue="1">
      <formula>IF(AND(COUNTIF(MetalSmelter,B53&amp;C53)=0,LEN(C53)&gt;0), TRUE, FALSE)</formula>
    </cfRule>
  </conditionalFormatting>
  <conditionalFormatting sqref="G53">
    <cfRule type="expression" dxfId="40833" priority="40817" stopIfTrue="1">
      <formula>IF(FIND("Enter smelter details",G53),TRUE)</formula>
    </cfRule>
  </conditionalFormatting>
  <conditionalFormatting sqref="F53">
    <cfRule type="expression" dxfId="40832" priority="40814" stopIfTrue="1">
      <formula>IF(AND(LEN($A53)&gt;0,$A53&lt;&gt;$F53),TRUE,FALSE)</formula>
    </cfRule>
  </conditionalFormatting>
  <conditionalFormatting sqref="C53">
    <cfRule type="expression" dxfId="40831" priority="40813" stopIfTrue="1">
      <formula>IF(AND(B53&lt;&gt;"",C53=""),TRUE)</formula>
    </cfRule>
  </conditionalFormatting>
  <conditionalFormatting sqref="B44">
    <cfRule type="expression" dxfId="40830" priority="40807" stopIfTrue="1">
      <formula>IF(B44="",TRUE)</formula>
    </cfRule>
    <cfRule type="expression" dxfId="40829" priority="40810" stopIfTrue="1">
      <formula>IF(AND(COUNTIF(MetalSmelter,B44&amp;C44)=0,LEN(C44)&gt;0), TRUE, FALSE)</formula>
    </cfRule>
  </conditionalFormatting>
  <conditionalFormatting sqref="D44">
    <cfRule type="expression" dxfId="40828" priority="40804" stopIfTrue="1">
      <formula>IF(AND(LEN($C44) &gt;0, ($C44 &lt;&gt; "Smelter Not Listed")),1,0)</formula>
    </cfRule>
    <cfRule type="expression" dxfId="40827" priority="40811" stopIfTrue="1">
      <formula>IF(AND(D44="",$C44=$X$4),TRUE)</formula>
    </cfRule>
    <cfRule type="expression" dxfId="40826" priority="40812" stopIfTrue="1">
      <formula>IF(FIND("!",D44),TRUE)</formula>
    </cfRule>
  </conditionalFormatting>
  <conditionalFormatting sqref="E44">
    <cfRule type="expression" dxfId="40825" priority="40808" stopIfTrue="1">
      <formula>IF(AND(E44="",$C44=$X$4),TRUE)</formula>
    </cfRule>
    <cfRule type="expression" dxfId="40824" priority="40809" stopIfTrue="1">
      <formula>IF(FIND("!",E44),TRUE)</formula>
    </cfRule>
  </conditionalFormatting>
  <conditionalFormatting sqref="F44">
    <cfRule type="expression" dxfId="40823" priority="40806" stopIfTrue="1">
      <formula>IF(AND(LEN($A44)&gt;0,$A44&lt;&gt;$F44),TRUE,FALSE)</formula>
    </cfRule>
  </conditionalFormatting>
  <conditionalFormatting sqref="C44">
    <cfRule type="expression" dxfId="40822" priority="40805" stopIfTrue="1">
      <formula>IF(AND(B44&lt;&gt;"",C44=""),TRUE)</formula>
    </cfRule>
  </conditionalFormatting>
  <conditionalFormatting sqref="G44">
    <cfRule type="expression" dxfId="40821" priority="40803" stopIfTrue="1">
      <formula>IF(FIND("Enter smelter details",G44),TRUE)</formula>
    </cfRule>
  </conditionalFormatting>
  <conditionalFormatting sqref="B45">
    <cfRule type="expression" dxfId="40820" priority="40797" stopIfTrue="1">
      <formula>IF(B45="",TRUE)</formula>
    </cfRule>
    <cfRule type="expression" dxfId="40819" priority="40800" stopIfTrue="1">
      <formula>IF(AND(COUNTIF(MetalSmelter,B45&amp;C45)=0,LEN(C45)&gt;0), TRUE, FALSE)</formula>
    </cfRule>
  </conditionalFormatting>
  <conditionalFormatting sqref="D45">
    <cfRule type="expression" dxfId="40818" priority="40794" stopIfTrue="1">
      <formula>IF(AND(LEN($C45) &gt;0, ($C45 &lt;&gt; "Smelter Not Listed")),1,0)</formula>
    </cfRule>
    <cfRule type="expression" dxfId="40817" priority="40801" stopIfTrue="1">
      <formula>IF(AND(D45="",$C45=$X$4),TRUE)</formula>
    </cfRule>
    <cfRule type="expression" dxfId="40816" priority="40802" stopIfTrue="1">
      <formula>IF(FIND("!",D45),TRUE)</formula>
    </cfRule>
  </conditionalFormatting>
  <conditionalFormatting sqref="E45">
    <cfRule type="expression" dxfId="40815" priority="40798" stopIfTrue="1">
      <formula>IF(AND(E45="",$C45=$X$4),TRUE)</formula>
    </cfRule>
    <cfRule type="expression" dxfId="40814" priority="40799" stopIfTrue="1">
      <formula>IF(FIND("!",E45),TRUE)</formula>
    </cfRule>
  </conditionalFormatting>
  <conditionalFormatting sqref="F45">
    <cfRule type="expression" dxfId="40813" priority="40796" stopIfTrue="1">
      <formula>IF(AND(LEN($A45)&gt;0,$A45&lt;&gt;$F45),TRUE,FALSE)</formula>
    </cfRule>
  </conditionalFormatting>
  <conditionalFormatting sqref="C45">
    <cfRule type="expression" dxfId="40812" priority="40795" stopIfTrue="1">
      <formula>IF(AND(B45&lt;&gt;"",C45=""),TRUE)</formula>
    </cfRule>
  </conditionalFormatting>
  <conditionalFormatting sqref="G45">
    <cfRule type="expression" dxfId="40811" priority="40793" stopIfTrue="1">
      <formula>IF(FIND("Enter smelter details",G45),TRUE)</formula>
    </cfRule>
  </conditionalFormatting>
  <conditionalFormatting sqref="B51">
    <cfRule type="expression" dxfId="40810" priority="40790" stopIfTrue="1">
      <formula>IF(B51="",TRUE)</formula>
    </cfRule>
    <cfRule type="expression" dxfId="40809" priority="40791" stopIfTrue="1">
      <formula>IF(AND(COUNTIF(MetalSmelter,B51&amp;C51)=0,LEN(C51)&gt;0), TRUE, FALSE)</formula>
    </cfRule>
  </conditionalFormatting>
  <conditionalFormatting sqref="G51">
    <cfRule type="expression" dxfId="40808" priority="40792" stopIfTrue="1">
      <formula>IF(FIND("Enter smelter details",G51),TRUE)</formula>
    </cfRule>
  </conditionalFormatting>
  <conditionalFormatting sqref="F51">
    <cfRule type="expression" dxfId="40807" priority="40789" stopIfTrue="1">
      <formula>IF(AND(LEN($A51)&gt;0,$A51&lt;&gt;$F51),TRUE,FALSE)</formula>
    </cfRule>
  </conditionalFormatting>
  <conditionalFormatting sqref="C51">
    <cfRule type="expression" dxfId="40806" priority="40788" stopIfTrue="1">
      <formula>IF(AND(B51&lt;&gt;"",C51=""),TRUE)</formula>
    </cfRule>
  </conditionalFormatting>
  <conditionalFormatting sqref="B51">
    <cfRule type="expression" dxfId="40805" priority="40785" stopIfTrue="1">
      <formula>IF(B51="",TRUE)</formula>
    </cfRule>
    <cfRule type="expression" dxfId="40804" priority="40786" stopIfTrue="1">
      <formula>IF(AND(COUNTIF(MetalSmelter,B51&amp;C51)=0,LEN(C51)&gt;0), TRUE, FALSE)</formula>
    </cfRule>
  </conditionalFormatting>
  <conditionalFormatting sqref="G51">
    <cfRule type="expression" dxfId="40803" priority="40787" stopIfTrue="1">
      <formula>IF(FIND("Enter smelter details",G51),TRUE)</formula>
    </cfRule>
  </conditionalFormatting>
  <conditionalFormatting sqref="F51">
    <cfRule type="expression" dxfId="40802" priority="40784" stopIfTrue="1">
      <formula>IF(AND(LEN($A51)&gt;0,$A51&lt;&gt;$F51),TRUE,FALSE)</formula>
    </cfRule>
  </conditionalFormatting>
  <conditionalFormatting sqref="C51">
    <cfRule type="expression" dxfId="40801" priority="40783" stopIfTrue="1">
      <formula>IF(AND(B51&lt;&gt;"",C51=""),TRUE)</formula>
    </cfRule>
  </conditionalFormatting>
  <conditionalFormatting sqref="B51">
    <cfRule type="expression" dxfId="40800" priority="40781" stopIfTrue="1">
      <formula>IF(B51="",TRUE)</formula>
    </cfRule>
    <cfRule type="expression" dxfId="40799" priority="40782" stopIfTrue="1">
      <formula>IF(AND(COUNTIF(MetalSmelter,B51&amp;C51)=0,LEN(C51)&gt;0), TRUE, FALSE)</formula>
    </cfRule>
  </conditionalFormatting>
  <conditionalFormatting sqref="F51">
    <cfRule type="expression" dxfId="40798" priority="40780" stopIfTrue="1">
      <formula>IF(AND(LEN($A51)&gt;0,$A51&lt;&gt;$F51),TRUE,FALSE)</formula>
    </cfRule>
  </conditionalFormatting>
  <conditionalFormatting sqref="C51">
    <cfRule type="expression" dxfId="40797" priority="40779" stopIfTrue="1">
      <formula>IF(AND(B51&lt;&gt;"",C51=""),TRUE)</formula>
    </cfRule>
  </conditionalFormatting>
  <conditionalFormatting sqref="B46">
    <cfRule type="expression" dxfId="40796" priority="40776" stopIfTrue="1">
      <formula>IF(B46="",TRUE)</formula>
    </cfRule>
    <cfRule type="expression" dxfId="40795" priority="40777" stopIfTrue="1">
      <formula>IF(AND(COUNTIF(MetalSmelter,B46&amp;C46)=0,LEN(C46)&gt;0), TRUE, FALSE)</formula>
    </cfRule>
  </conditionalFormatting>
  <conditionalFormatting sqref="G46">
    <cfRule type="expression" dxfId="40794" priority="40778" stopIfTrue="1">
      <formula>IF(FIND("Enter smelter details",G46),TRUE)</formula>
    </cfRule>
  </conditionalFormatting>
  <conditionalFormatting sqref="F46">
    <cfRule type="expression" dxfId="40793" priority="40775" stopIfTrue="1">
      <formula>IF(AND(LEN($A46)&gt;0,$A46&lt;&gt;$F46),TRUE,FALSE)</formula>
    </cfRule>
  </conditionalFormatting>
  <conditionalFormatting sqref="C46">
    <cfRule type="expression" dxfId="40792" priority="40774" stopIfTrue="1">
      <formula>IF(AND(B46&lt;&gt;"",C46=""),TRUE)</formula>
    </cfRule>
  </conditionalFormatting>
  <conditionalFormatting sqref="B46">
    <cfRule type="expression" dxfId="40791" priority="40771" stopIfTrue="1">
      <formula>IF(B46="",TRUE)</formula>
    </cfRule>
    <cfRule type="expression" dxfId="40790" priority="40772" stopIfTrue="1">
      <formula>IF(AND(COUNTIF(MetalSmelter,B46&amp;C46)=0,LEN(C46)&gt;0), TRUE, FALSE)</formula>
    </cfRule>
  </conditionalFormatting>
  <conditionalFormatting sqref="G46">
    <cfRule type="expression" dxfId="40789" priority="40773" stopIfTrue="1">
      <formula>IF(FIND("Enter smelter details",G46),TRUE)</formula>
    </cfRule>
  </conditionalFormatting>
  <conditionalFormatting sqref="F46">
    <cfRule type="expression" dxfId="40788" priority="40770" stopIfTrue="1">
      <formula>IF(AND(LEN($A46)&gt;0,$A46&lt;&gt;$F46),TRUE,FALSE)</formula>
    </cfRule>
  </conditionalFormatting>
  <conditionalFormatting sqref="C46">
    <cfRule type="expression" dxfId="40787" priority="40769" stopIfTrue="1">
      <formula>IF(AND(B46&lt;&gt;"",C46=""),TRUE)</formula>
    </cfRule>
  </conditionalFormatting>
  <conditionalFormatting sqref="G51">
    <cfRule type="expression" dxfId="40786" priority="40768" stopIfTrue="1">
      <formula>IF(FIND("Enter smelter details",G51),TRUE)</formula>
    </cfRule>
  </conditionalFormatting>
  <conditionalFormatting sqref="B47">
    <cfRule type="expression" dxfId="40785" priority="40765" stopIfTrue="1">
      <formula>IF(B47="",TRUE)</formula>
    </cfRule>
    <cfRule type="expression" dxfId="40784" priority="40766" stopIfTrue="1">
      <formula>IF(AND(COUNTIF(MetalSmelter,B47&amp;C47)=0,LEN(C47)&gt;0), TRUE, FALSE)</formula>
    </cfRule>
  </conditionalFormatting>
  <conditionalFormatting sqref="G47">
    <cfRule type="expression" dxfId="40783" priority="40767" stopIfTrue="1">
      <formula>IF(FIND("Enter smelter details",G47),TRUE)</formula>
    </cfRule>
  </conditionalFormatting>
  <conditionalFormatting sqref="F47">
    <cfRule type="expression" dxfId="40782" priority="40764" stopIfTrue="1">
      <formula>IF(AND(LEN($A47)&gt;0,$A47&lt;&gt;$F47),TRUE,FALSE)</formula>
    </cfRule>
  </conditionalFormatting>
  <conditionalFormatting sqref="C47">
    <cfRule type="expression" dxfId="40781" priority="40763" stopIfTrue="1">
      <formula>IF(AND(B47&lt;&gt;"",C47=""),TRUE)</formula>
    </cfRule>
  </conditionalFormatting>
  <conditionalFormatting sqref="B52">
    <cfRule type="expression" dxfId="40780" priority="40760" stopIfTrue="1">
      <formula>IF(B52="",TRUE)</formula>
    </cfRule>
    <cfRule type="expression" dxfId="40779" priority="40761" stopIfTrue="1">
      <formula>IF(AND(COUNTIF(MetalSmelter,B52&amp;C52)=0,LEN(C52)&gt;0), TRUE, FALSE)</formula>
    </cfRule>
  </conditionalFormatting>
  <conditionalFormatting sqref="G52">
    <cfRule type="expression" dxfId="40778" priority="40762" stopIfTrue="1">
      <formula>IF(FIND("Enter smelter details",G52),TRUE)</formula>
    </cfRule>
  </conditionalFormatting>
  <conditionalFormatting sqref="F52">
    <cfRule type="expression" dxfId="40777" priority="40759" stopIfTrue="1">
      <formula>IF(AND(LEN($A52)&gt;0,$A52&lt;&gt;$F52),TRUE,FALSE)</formula>
    </cfRule>
  </conditionalFormatting>
  <conditionalFormatting sqref="C52">
    <cfRule type="expression" dxfId="40776" priority="40758" stopIfTrue="1">
      <formula>IF(AND(B52&lt;&gt;"",C52=""),TRUE)</formula>
    </cfRule>
  </conditionalFormatting>
  <conditionalFormatting sqref="B52">
    <cfRule type="expression" dxfId="40775" priority="40755" stopIfTrue="1">
      <formula>IF(B52="",TRUE)</formula>
    </cfRule>
    <cfRule type="expression" dxfId="40774" priority="40756" stopIfTrue="1">
      <formula>IF(AND(COUNTIF(MetalSmelter,B52&amp;C52)=0,LEN(C52)&gt;0), TRUE, FALSE)</formula>
    </cfRule>
  </conditionalFormatting>
  <conditionalFormatting sqref="G52">
    <cfRule type="expression" dxfId="40773" priority="40757" stopIfTrue="1">
      <formula>IF(FIND("Enter smelter details",G52),TRUE)</formula>
    </cfRule>
  </conditionalFormatting>
  <conditionalFormatting sqref="F52">
    <cfRule type="expression" dxfId="40772" priority="40754" stopIfTrue="1">
      <formula>IF(AND(LEN($A52)&gt;0,$A52&lt;&gt;$F52),TRUE,FALSE)</formula>
    </cfRule>
  </conditionalFormatting>
  <conditionalFormatting sqref="C52">
    <cfRule type="expression" dxfId="40771" priority="40753" stopIfTrue="1">
      <formula>IF(AND(B52&lt;&gt;"",C52=""),TRUE)</formula>
    </cfRule>
  </conditionalFormatting>
  <conditionalFormatting sqref="B52">
    <cfRule type="expression" dxfId="40770" priority="40750" stopIfTrue="1">
      <formula>IF(B52="",TRUE)</formula>
    </cfRule>
    <cfRule type="expression" dxfId="40769" priority="40751" stopIfTrue="1">
      <formula>IF(AND(COUNTIF(MetalSmelter,B52&amp;C52)=0,LEN(C52)&gt;0), TRUE, FALSE)</formula>
    </cfRule>
  </conditionalFormatting>
  <conditionalFormatting sqref="G52">
    <cfRule type="expression" dxfId="40768" priority="40752" stopIfTrue="1">
      <formula>IF(FIND("Enter smelter details",G52),TRUE)</formula>
    </cfRule>
  </conditionalFormatting>
  <conditionalFormatting sqref="F52">
    <cfRule type="expression" dxfId="40767" priority="40749" stopIfTrue="1">
      <formula>IF(AND(LEN($A52)&gt;0,$A52&lt;&gt;$F52),TRUE,FALSE)</formula>
    </cfRule>
  </conditionalFormatting>
  <conditionalFormatting sqref="C52">
    <cfRule type="expression" dxfId="40766" priority="40748" stopIfTrue="1">
      <formula>IF(AND(B52&lt;&gt;"",C52=""),TRUE)</formula>
    </cfRule>
  </conditionalFormatting>
  <conditionalFormatting sqref="B44">
    <cfRule type="expression" dxfId="40765" priority="40742" stopIfTrue="1">
      <formula>IF(B44="",TRUE)</formula>
    </cfRule>
    <cfRule type="expression" dxfId="40764" priority="40745" stopIfTrue="1">
      <formula>IF(AND(COUNTIF(MetalSmelter,B44&amp;C44)=0,LEN(C44)&gt;0), TRUE, FALSE)</formula>
    </cfRule>
  </conditionalFormatting>
  <conditionalFormatting sqref="D44">
    <cfRule type="expression" dxfId="40763" priority="40739" stopIfTrue="1">
      <formula>IF(AND(LEN($C44) &gt;0, ($C44 &lt;&gt; "Smelter Not Listed")),1,0)</formula>
    </cfRule>
    <cfRule type="expression" dxfId="40762" priority="40746" stopIfTrue="1">
      <formula>IF(AND(D44="",$C44=$X$4),TRUE)</formula>
    </cfRule>
    <cfRule type="expression" dxfId="40761" priority="40747" stopIfTrue="1">
      <formula>IF(FIND("!",D44),TRUE)</formula>
    </cfRule>
  </conditionalFormatting>
  <conditionalFormatting sqref="E44">
    <cfRule type="expression" dxfId="40760" priority="40743" stopIfTrue="1">
      <formula>IF(AND(E44="",$C44=$X$4),TRUE)</formula>
    </cfRule>
    <cfRule type="expression" dxfId="40759" priority="40744" stopIfTrue="1">
      <formula>IF(FIND("!",E44),TRUE)</formula>
    </cfRule>
  </conditionalFormatting>
  <conditionalFormatting sqref="F44">
    <cfRule type="expression" dxfId="40758" priority="40741" stopIfTrue="1">
      <formula>IF(AND(LEN($A44)&gt;0,$A44&lt;&gt;$F44),TRUE,FALSE)</formula>
    </cfRule>
  </conditionalFormatting>
  <conditionalFormatting sqref="C44">
    <cfRule type="expression" dxfId="40757" priority="40740" stopIfTrue="1">
      <formula>IF(AND(B44&lt;&gt;"",C44=""),TRUE)</formula>
    </cfRule>
  </conditionalFormatting>
  <conditionalFormatting sqref="G44">
    <cfRule type="expression" dxfId="40756" priority="40738" stopIfTrue="1">
      <formula>IF(FIND("Enter smelter details",G44),TRUE)</formula>
    </cfRule>
  </conditionalFormatting>
  <conditionalFormatting sqref="B45">
    <cfRule type="expression" dxfId="40755" priority="40732" stopIfTrue="1">
      <formula>IF(B45="",TRUE)</formula>
    </cfRule>
    <cfRule type="expression" dxfId="40754" priority="40735" stopIfTrue="1">
      <formula>IF(AND(COUNTIF(MetalSmelter,B45&amp;C45)=0,LEN(C45)&gt;0), TRUE, FALSE)</formula>
    </cfRule>
  </conditionalFormatting>
  <conditionalFormatting sqref="D45">
    <cfRule type="expression" dxfId="40753" priority="40729" stopIfTrue="1">
      <formula>IF(AND(LEN($C45) &gt;0, ($C45 &lt;&gt; "Smelter Not Listed")),1,0)</formula>
    </cfRule>
    <cfRule type="expression" dxfId="40752" priority="40736" stopIfTrue="1">
      <formula>IF(AND(D45="",$C45=$X$4),TRUE)</formula>
    </cfRule>
    <cfRule type="expression" dxfId="40751" priority="40737" stopIfTrue="1">
      <formula>IF(FIND("!",D45),TRUE)</formula>
    </cfRule>
  </conditionalFormatting>
  <conditionalFormatting sqref="E45">
    <cfRule type="expression" dxfId="40750" priority="40733" stopIfTrue="1">
      <formula>IF(AND(E45="",$C45=$X$4),TRUE)</formula>
    </cfRule>
    <cfRule type="expression" dxfId="40749" priority="40734" stopIfTrue="1">
      <formula>IF(FIND("!",E45),TRUE)</formula>
    </cfRule>
  </conditionalFormatting>
  <conditionalFormatting sqref="F45">
    <cfRule type="expression" dxfId="40748" priority="40731" stopIfTrue="1">
      <formula>IF(AND(LEN($A45)&gt;0,$A45&lt;&gt;$F45),TRUE,FALSE)</formula>
    </cfRule>
  </conditionalFormatting>
  <conditionalFormatting sqref="C45">
    <cfRule type="expression" dxfId="40747" priority="40730" stopIfTrue="1">
      <formula>IF(AND(B45&lt;&gt;"",C45=""),TRUE)</formula>
    </cfRule>
  </conditionalFormatting>
  <conditionalFormatting sqref="G45">
    <cfRule type="expression" dxfId="40746" priority="40728" stopIfTrue="1">
      <formula>IF(FIND("Enter smelter details",G45),TRUE)</formula>
    </cfRule>
  </conditionalFormatting>
  <conditionalFormatting sqref="B46">
    <cfRule type="expression" dxfId="40745" priority="40722" stopIfTrue="1">
      <formula>IF(B46="",TRUE)</formula>
    </cfRule>
    <cfRule type="expression" dxfId="40744" priority="40725" stopIfTrue="1">
      <formula>IF(AND(COUNTIF(MetalSmelter,B46&amp;C46)=0,LEN(C46)&gt;0), TRUE, FALSE)</formula>
    </cfRule>
  </conditionalFormatting>
  <conditionalFormatting sqref="D46">
    <cfRule type="expression" dxfId="40743" priority="40719" stopIfTrue="1">
      <formula>IF(AND(LEN($C46) &gt;0, ($C46 &lt;&gt; "Smelter Not Listed")),1,0)</formula>
    </cfRule>
    <cfRule type="expression" dxfId="40742" priority="40726" stopIfTrue="1">
      <formula>IF(AND(D46="",$C46=$X$4),TRUE)</formula>
    </cfRule>
    <cfRule type="expression" dxfId="40741" priority="40727" stopIfTrue="1">
      <formula>IF(FIND("!",D46),TRUE)</formula>
    </cfRule>
  </conditionalFormatting>
  <conditionalFormatting sqref="E46">
    <cfRule type="expression" dxfId="40740" priority="40723" stopIfTrue="1">
      <formula>IF(AND(E46="",$C46=$X$4),TRUE)</formula>
    </cfRule>
    <cfRule type="expression" dxfId="40739" priority="40724" stopIfTrue="1">
      <formula>IF(FIND("!",E46),TRUE)</formula>
    </cfRule>
  </conditionalFormatting>
  <conditionalFormatting sqref="F46">
    <cfRule type="expression" dxfId="40738" priority="40721" stopIfTrue="1">
      <formula>IF(AND(LEN($A46)&gt;0,$A46&lt;&gt;$F46),TRUE,FALSE)</formula>
    </cfRule>
  </conditionalFormatting>
  <conditionalFormatting sqref="C46">
    <cfRule type="expression" dxfId="40737" priority="40720" stopIfTrue="1">
      <formula>IF(AND(B46&lt;&gt;"",C46=""),TRUE)</formula>
    </cfRule>
  </conditionalFormatting>
  <conditionalFormatting sqref="G46">
    <cfRule type="expression" dxfId="40736" priority="40718" stopIfTrue="1">
      <formula>IF(FIND("Enter smelter details",G46),TRUE)</formula>
    </cfRule>
  </conditionalFormatting>
  <conditionalFormatting sqref="B47">
    <cfRule type="expression" dxfId="40735" priority="40712" stopIfTrue="1">
      <formula>IF(B47="",TRUE)</formula>
    </cfRule>
    <cfRule type="expression" dxfId="40734" priority="40715" stopIfTrue="1">
      <formula>IF(AND(COUNTIF(MetalSmelter,B47&amp;C47)=0,LEN(C47)&gt;0), TRUE, FALSE)</formula>
    </cfRule>
  </conditionalFormatting>
  <conditionalFormatting sqref="D47">
    <cfRule type="expression" dxfId="40733" priority="40709" stopIfTrue="1">
      <formula>IF(AND(LEN($C47) &gt;0, ($C47 &lt;&gt; "Smelter Not Listed")),1,0)</formula>
    </cfRule>
    <cfRule type="expression" dxfId="40732" priority="40716" stopIfTrue="1">
      <formula>IF(AND(D47="",$C47=$X$4),TRUE)</formula>
    </cfRule>
    <cfRule type="expression" dxfId="40731" priority="40717" stopIfTrue="1">
      <formula>IF(FIND("!",D47),TRUE)</formula>
    </cfRule>
  </conditionalFormatting>
  <conditionalFormatting sqref="E47">
    <cfRule type="expression" dxfId="40730" priority="40713" stopIfTrue="1">
      <formula>IF(AND(E47="",$C47=$X$4),TRUE)</formula>
    </cfRule>
    <cfRule type="expression" dxfId="40729" priority="40714" stopIfTrue="1">
      <formula>IF(FIND("!",E47),TRUE)</formula>
    </cfRule>
  </conditionalFormatting>
  <conditionalFormatting sqref="F47">
    <cfRule type="expression" dxfId="40728" priority="40711" stopIfTrue="1">
      <formula>IF(AND(LEN($A47)&gt;0,$A47&lt;&gt;$F47),TRUE,FALSE)</formula>
    </cfRule>
  </conditionalFormatting>
  <conditionalFormatting sqref="C47">
    <cfRule type="expression" dxfId="40727" priority="40710" stopIfTrue="1">
      <formula>IF(AND(B47&lt;&gt;"",C47=""),TRUE)</formula>
    </cfRule>
  </conditionalFormatting>
  <conditionalFormatting sqref="G47">
    <cfRule type="expression" dxfId="40726" priority="40708" stopIfTrue="1">
      <formula>IF(FIND("Enter smelter details",G47),TRUE)</formula>
    </cfRule>
  </conditionalFormatting>
  <conditionalFormatting sqref="B53">
    <cfRule type="expression" dxfId="40725" priority="40705" stopIfTrue="1">
      <formula>IF(B53="",TRUE)</formula>
    </cfRule>
    <cfRule type="expression" dxfId="40724" priority="40706" stopIfTrue="1">
      <formula>IF(AND(COUNTIF(MetalSmelter,B53&amp;C53)=0,LEN(C53)&gt;0), TRUE, FALSE)</formula>
    </cfRule>
  </conditionalFormatting>
  <conditionalFormatting sqref="G53">
    <cfRule type="expression" dxfId="40723" priority="40707" stopIfTrue="1">
      <formula>IF(FIND("Enter smelter details",G53),TRUE)</formula>
    </cfRule>
  </conditionalFormatting>
  <conditionalFormatting sqref="F53">
    <cfRule type="expression" dxfId="40722" priority="40704" stopIfTrue="1">
      <formula>IF(AND(LEN($A53)&gt;0,$A53&lt;&gt;$F53),TRUE,FALSE)</formula>
    </cfRule>
  </conditionalFormatting>
  <conditionalFormatting sqref="C53">
    <cfRule type="expression" dxfId="40721" priority="40703" stopIfTrue="1">
      <formula>IF(AND(B53&lt;&gt;"",C53=""),TRUE)</formula>
    </cfRule>
  </conditionalFormatting>
  <conditionalFormatting sqref="B53">
    <cfRule type="expression" dxfId="40720" priority="40700" stopIfTrue="1">
      <formula>IF(B53="",TRUE)</formula>
    </cfRule>
    <cfRule type="expression" dxfId="40719" priority="40701" stopIfTrue="1">
      <formula>IF(AND(COUNTIF(MetalSmelter,B53&amp;C53)=0,LEN(C53)&gt;0), TRUE, FALSE)</formula>
    </cfRule>
  </conditionalFormatting>
  <conditionalFormatting sqref="G53">
    <cfRule type="expression" dxfId="40718" priority="40702" stopIfTrue="1">
      <formula>IF(FIND("Enter smelter details",G53),TRUE)</formula>
    </cfRule>
  </conditionalFormatting>
  <conditionalFormatting sqref="F53">
    <cfRule type="expression" dxfId="40717" priority="40699" stopIfTrue="1">
      <formula>IF(AND(LEN($A53)&gt;0,$A53&lt;&gt;$F53),TRUE,FALSE)</formula>
    </cfRule>
  </conditionalFormatting>
  <conditionalFormatting sqref="C53">
    <cfRule type="expression" dxfId="40716" priority="40698" stopIfTrue="1">
      <formula>IF(AND(B53&lt;&gt;"",C53=""),TRUE)</formula>
    </cfRule>
  </conditionalFormatting>
  <conditionalFormatting sqref="B53">
    <cfRule type="expression" dxfId="40715" priority="40696" stopIfTrue="1">
      <formula>IF(B53="",TRUE)</formula>
    </cfRule>
    <cfRule type="expression" dxfId="40714" priority="40697" stopIfTrue="1">
      <formula>IF(AND(COUNTIF(MetalSmelter,B53&amp;C53)=0,LEN(C53)&gt;0), TRUE, FALSE)</formula>
    </cfRule>
  </conditionalFormatting>
  <conditionalFormatting sqref="F53">
    <cfRule type="expression" dxfId="40713" priority="40695" stopIfTrue="1">
      <formula>IF(AND(LEN($A53)&gt;0,$A53&lt;&gt;$F53),TRUE,FALSE)</formula>
    </cfRule>
  </conditionalFormatting>
  <conditionalFormatting sqref="C53">
    <cfRule type="expression" dxfId="40712" priority="40694" stopIfTrue="1">
      <formula>IF(AND(B53&lt;&gt;"",C53=""),TRUE)</formula>
    </cfRule>
  </conditionalFormatting>
  <conditionalFormatting sqref="B48">
    <cfRule type="expression" dxfId="40711" priority="40691" stopIfTrue="1">
      <formula>IF(B48="",TRUE)</formula>
    </cfRule>
    <cfRule type="expression" dxfId="40710" priority="40692" stopIfTrue="1">
      <formula>IF(AND(COUNTIF(MetalSmelter,B48&amp;C48)=0,LEN(C48)&gt;0), TRUE, FALSE)</formula>
    </cfRule>
  </conditionalFormatting>
  <conditionalFormatting sqref="G48">
    <cfRule type="expression" dxfId="40709" priority="40693" stopIfTrue="1">
      <formula>IF(FIND("Enter smelter details",G48),TRUE)</formula>
    </cfRule>
  </conditionalFormatting>
  <conditionalFormatting sqref="F48">
    <cfRule type="expression" dxfId="40708" priority="40690" stopIfTrue="1">
      <formula>IF(AND(LEN($A48)&gt;0,$A48&lt;&gt;$F48),TRUE,FALSE)</formula>
    </cfRule>
  </conditionalFormatting>
  <conditionalFormatting sqref="C48">
    <cfRule type="expression" dxfId="40707" priority="40689" stopIfTrue="1">
      <formula>IF(AND(B48&lt;&gt;"",C48=""),TRUE)</formula>
    </cfRule>
  </conditionalFormatting>
  <conditionalFormatting sqref="B48">
    <cfRule type="expression" dxfId="40706" priority="40686" stopIfTrue="1">
      <formula>IF(B48="",TRUE)</formula>
    </cfRule>
    <cfRule type="expression" dxfId="40705" priority="40687" stopIfTrue="1">
      <formula>IF(AND(COUNTIF(MetalSmelter,B48&amp;C48)=0,LEN(C48)&gt;0), TRUE, FALSE)</formula>
    </cfRule>
  </conditionalFormatting>
  <conditionalFormatting sqref="G48">
    <cfRule type="expression" dxfId="40704" priority="40688" stopIfTrue="1">
      <formula>IF(FIND("Enter smelter details",G48),TRUE)</formula>
    </cfRule>
  </conditionalFormatting>
  <conditionalFormatting sqref="F48">
    <cfRule type="expression" dxfId="40703" priority="40685" stopIfTrue="1">
      <formula>IF(AND(LEN($A48)&gt;0,$A48&lt;&gt;$F48),TRUE,FALSE)</formula>
    </cfRule>
  </conditionalFormatting>
  <conditionalFormatting sqref="C48">
    <cfRule type="expression" dxfId="40702" priority="40684" stopIfTrue="1">
      <formula>IF(AND(B48&lt;&gt;"",C48=""),TRUE)</formula>
    </cfRule>
  </conditionalFormatting>
  <conditionalFormatting sqref="G53">
    <cfRule type="expression" dxfId="40701" priority="40683" stopIfTrue="1">
      <formula>IF(FIND("Enter smelter details",G53),TRUE)</formula>
    </cfRule>
  </conditionalFormatting>
  <conditionalFormatting sqref="B49">
    <cfRule type="expression" dxfId="40700" priority="40680" stopIfTrue="1">
      <formula>IF(B49="",TRUE)</formula>
    </cfRule>
    <cfRule type="expression" dxfId="40699" priority="40681" stopIfTrue="1">
      <formula>IF(AND(COUNTIF(MetalSmelter,B49&amp;C49)=0,LEN(C49)&gt;0), TRUE, FALSE)</formula>
    </cfRule>
  </conditionalFormatting>
  <conditionalFormatting sqref="G49">
    <cfRule type="expression" dxfId="40698" priority="40682" stopIfTrue="1">
      <formula>IF(FIND("Enter smelter details",G49),TRUE)</formula>
    </cfRule>
  </conditionalFormatting>
  <conditionalFormatting sqref="F49">
    <cfRule type="expression" dxfId="40697" priority="40679" stopIfTrue="1">
      <formula>IF(AND(LEN($A49)&gt;0,$A49&lt;&gt;$F49),TRUE,FALSE)</formula>
    </cfRule>
  </conditionalFormatting>
  <conditionalFormatting sqref="C49">
    <cfRule type="expression" dxfId="40696" priority="40678" stopIfTrue="1">
      <formula>IF(AND(B49&lt;&gt;"",C49=""),TRUE)</formula>
    </cfRule>
  </conditionalFormatting>
  <conditionalFormatting sqref="B54">
    <cfRule type="expression" dxfId="40695" priority="40675" stopIfTrue="1">
      <formula>IF(B54="",TRUE)</formula>
    </cfRule>
    <cfRule type="expression" dxfId="40694" priority="40676" stopIfTrue="1">
      <formula>IF(AND(COUNTIF(MetalSmelter,B54&amp;C54)=0,LEN(C54)&gt;0), TRUE, FALSE)</formula>
    </cfRule>
  </conditionalFormatting>
  <conditionalFormatting sqref="G54">
    <cfRule type="expression" dxfId="40693" priority="40677" stopIfTrue="1">
      <formula>IF(FIND("Enter smelter details",G54),TRUE)</formula>
    </cfRule>
  </conditionalFormatting>
  <conditionalFormatting sqref="F54">
    <cfRule type="expression" dxfId="40692" priority="40674" stopIfTrue="1">
      <formula>IF(AND(LEN($A54)&gt;0,$A54&lt;&gt;$F54),TRUE,FALSE)</formula>
    </cfRule>
  </conditionalFormatting>
  <conditionalFormatting sqref="C54">
    <cfRule type="expression" dxfId="40691" priority="40673" stopIfTrue="1">
      <formula>IF(AND(B54&lt;&gt;"",C54=""),TRUE)</formula>
    </cfRule>
  </conditionalFormatting>
  <conditionalFormatting sqref="B54">
    <cfRule type="expression" dxfId="40690" priority="40670" stopIfTrue="1">
      <formula>IF(B54="",TRUE)</formula>
    </cfRule>
    <cfRule type="expression" dxfId="40689" priority="40671" stopIfTrue="1">
      <formula>IF(AND(COUNTIF(MetalSmelter,B54&amp;C54)=0,LEN(C54)&gt;0), TRUE, FALSE)</formula>
    </cfRule>
  </conditionalFormatting>
  <conditionalFormatting sqref="G54">
    <cfRule type="expression" dxfId="40688" priority="40672" stopIfTrue="1">
      <formula>IF(FIND("Enter smelter details",G54),TRUE)</formula>
    </cfRule>
  </conditionalFormatting>
  <conditionalFormatting sqref="F54">
    <cfRule type="expression" dxfId="40687" priority="40669" stopIfTrue="1">
      <formula>IF(AND(LEN($A54)&gt;0,$A54&lt;&gt;$F54),TRUE,FALSE)</formula>
    </cfRule>
  </conditionalFormatting>
  <conditionalFormatting sqref="C54">
    <cfRule type="expression" dxfId="40686" priority="40668" stopIfTrue="1">
      <formula>IF(AND(B54&lt;&gt;"",C54=""),TRUE)</formula>
    </cfRule>
  </conditionalFormatting>
  <conditionalFormatting sqref="B54">
    <cfRule type="expression" dxfId="40685" priority="40665" stopIfTrue="1">
      <formula>IF(B54="",TRUE)</formula>
    </cfRule>
    <cfRule type="expression" dxfId="40684" priority="40666" stopIfTrue="1">
      <formula>IF(AND(COUNTIF(MetalSmelter,B54&amp;C54)=0,LEN(C54)&gt;0), TRUE, FALSE)</formula>
    </cfRule>
  </conditionalFormatting>
  <conditionalFormatting sqref="G54">
    <cfRule type="expression" dxfId="40683" priority="40667" stopIfTrue="1">
      <formula>IF(FIND("Enter smelter details",G54),TRUE)</formula>
    </cfRule>
  </conditionalFormatting>
  <conditionalFormatting sqref="F54">
    <cfRule type="expression" dxfId="40682" priority="40664" stopIfTrue="1">
      <formula>IF(AND(LEN($A54)&gt;0,$A54&lt;&gt;$F54),TRUE,FALSE)</formula>
    </cfRule>
  </conditionalFormatting>
  <conditionalFormatting sqref="C54">
    <cfRule type="expression" dxfId="40681" priority="40663" stopIfTrue="1">
      <formula>IF(AND(B54&lt;&gt;"",C54=""),TRUE)</formula>
    </cfRule>
  </conditionalFormatting>
  <conditionalFormatting sqref="B44">
    <cfRule type="expression" dxfId="40680" priority="40657" stopIfTrue="1">
      <formula>IF(B44="",TRUE)</formula>
    </cfRule>
    <cfRule type="expression" dxfId="40679" priority="40660" stopIfTrue="1">
      <formula>IF(AND(COUNTIF(MetalSmelter,B44&amp;C44)=0,LEN(C44)&gt;0), TRUE, FALSE)</formula>
    </cfRule>
  </conditionalFormatting>
  <conditionalFormatting sqref="D44">
    <cfRule type="expression" dxfId="40678" priority="40654" stopIfTrue="1">
      <formula>IF(AND(LEN($C44) &gt;0, ($C44 &lt;&gt; "Smelter Not Listed")),1,0)</formula>
    </cfRule>
    <cfRule type="expression" dxfId="40677" priority="40661" stopIfTrue="1">
      <formula>IF(AND(D44="",$C44=$X$4),TRUE)</formula>
    </cfRule>
    <cfRule type="expression" dxfId="40676" priority="40662" stopIfTrue="1">
      <formula>IF(FIND("!",D44),TRUE)</formula>
    </cfRule>
  </conditionalFormatting>
  <conditionalFormatting sqref="E44">
    <cfRule type="expression" dxfId="40675" priority="40658" stopIfTrue="1">
      <formula>IF(AND(E44="",$C44=$X$4),TRUE)</formula>
    </cfRule>
    <cfRule type="expression" dxfId="40674" priority="40659" stopIfTrue="1">
      <formula>IF(FIND("!",E44),TRUE)</formula>
    </cfRule>
  </conditionalFormatting>
  <conditionalFormatting sqref="F44">
    <cfRule type="expression" dxfId="40673" priority="40656" stopIfTrue="1">
      <formula>IF(AND(LEN($A44)&gt;0,$A44&lt;&gt;$F44),TRUE,FALSE)</formula>
    </cfRule>
  </conditionalFormatting>
  <conditionalFormatting sqref="C44">
    <cfRule type="expression" dxfId="40672" priority="40655" stopIfTrue="1">
      <formula>IF(AND(B44&lt;&gt;"",C44=""),TRUE)</formula>
    </cfRule>
  </conditionalFormatting>
  <conditionalFormatting sqref="G44">
    <cfRule type="expression" dxfId="40671" priority="40653" stopIfTrue="1">
      <formula>IF(FIND("Enter smelter details",G44),TRUE)</formula>
    </cfRule>
  </conditionalFormatting>
  <conditionalFormatting sqref="B45">
    <cfRule type="expression" dxfId="40670" priority="40647" stopIfTrue="1">
      <formula>IF(B45="",TRUE)</formula>
    </cfRule>
    <cfRule type="expression" dxfId="40669" priority="40650" stopIfTrue="1">
      <formula>IF(AND(COUNTIF(MetalSmelter,B45&amp;C45)=0,LEN(C45)&gt;0), TRUE, FALSE)</formula>
    </cfRule>
  </conditionalFormatting>
  <conditionalFormatting sqref="D45">
    <cfRule type="expression" dxfId="40668" priority="40644" stopIfTrue="1">
      <formula>IF(AND(LEN($C45) &gt;0, ($C45 &lt;&gt; "Smelter Not Listed")),1,0)</formula>
    </cfRule>
    <cfRule type="expression" dxfId="40667" priority="40651" stopIfTrue="1">
      <formula>IF(AND(D45="",$C45=$X$4),TRUE)</formula>
    </cfRule>
    <cfRule type="expression" dxfId="40666" priority="40652" stopIfTrue="1">
      <formula>IF(FIND("!",D45),TRUE)</formula>
    </cfRule>
  </conditionalFormatting>
  <conditionalFormatting sqref="E45">
    <cfRule type="expression" dxfId="40665" priority="40648" stopIfTrue="1">
      <formula>IF(AND(E45="",$C45=$X$4),TRUE)</formula>
    </cfRule>
    <cfRule type="expression" dxfId="40664" priority="40649" stopIfTrue="1">
      <formula>IF(FIND("!",E45),TRUE)</formula>
    </cfRule>
  </conditionalFormatting>
  <conditionalFormatting sqref="F45">
    <cfRule type="expression" dxfId="40663" priority="40646" stopIfTrue="1">
      <formula>IF(AND(LEN($A45)&gt;0,$A45&lt;&gt;$F45),TRUE,FALSE)</formula>
    </cfRule>
  </conditionalFormatting>
  <conditionalFormatting sqref="C45">
    <cfRule type="expression" dxfId="40662" priority="40645" stopIfTrue="1">
      <formula>IF(AND(B45&lt;&gt;"",C45=""),TRUE)</formula>
    </cfRule>
  </conditionalFormatting>
  <conditionalFormatting sqref="G45">
    <cfRule type="expression" dxfId="40661" priority="40643" stopIfTrue="1">
      <formula>IF(FIND("Enter smelter details",G45),TRUE)</formula>
    </cfRule>
  </conditionalFormatting>
  <conditionalFormatting sqref="B46">
    <cfRule type="expression" dxfId="40660" priority="40637" stopIfTrue="1">
      <formula>IF(B46="",TRUE)</formula>
    </cfRule>
    <cfRule type="expression" dxfId="40659" priority="40640" stopIfTrue="1">
      <formula>IF(AND(COUNTIF(MetalSmelter,B46&amp;C46)=0,LEN(C46)&gt;0), TRUE, FALSE)</formula>
    </cfRule>
  </conditionalFormatting>
  <conditionalFormatting sqref="D46">
    <cfRule type="expression" dxfId="40658" priority="40634" stopIfTrue="1">
      <formula>IF(AND(LEN($C46) &gt;0, ($C46 &lt;&gt; "Smelter Not Listed")),1,0)</formula>
    </cfRule>
    <cfRule type="expression" dxfId="40657" priority="40641" stopIfTrue="1">
      <formula>IF(AND(D46="",$C46=$X$4),TRUE)</formula>
    </cfRule>
    <cfRule type="expression" dxfId="40656" priority="40642" stopIfTrue="1">
      <formula>IF(FIND("!",D46),TRUE)</formula>
    </cfRule>
  </conditionalFormatting>
  <conditionalFormatting sqref="E46">
    <cfRule type="expression" dxfId="40655" priority="40638" stopIfTrue="1">
      <formula>IF(AND(E46="",$C46=$X$4),TRUE)</formula>
    </cfRule>
    <cfRule type="expression" dxfId="40654" priority="40639" stopIfTrue="1">
      <formula>IF(FIND("!",E46),TRUE)</formula>
    </cfRule>
  </conditionalFormatting>
  <conditionalFormatting sqref="F46">
    <cfRule type="expression" dxfId="40653" priority="40636" stopIfTrue="1">
      <formula>IF(AND(LEN($A46)&gt;0,$A46&lt;&gt;$F46),TRUE,FALSE)</formula>
    </cfRule>
  </conditionalFormatting>
  <conditionalFormatting sqref="C46">
    <cfRule type="expression" dxfId="40652" priority="40635" stopIfTrue="1">
      <formula>IF(AND(B46&lt;&gt;"",C46=""),TRUE)</formula>
    </cfRule>
  </conditionalFormatting>
  <conditionalFormatting sqref="G46">
    <cfRule type="expression" dxfId="40651" priority="40633" stopIfTrue="1">
      <formula>IF(FIND("Enter smelter details",G46),TRUE)</formula>
    </cfRule>
  </conditionalFormatting>
  <conditionalFormatting sqref="B52">
    <cfRule type="expression" dxfId="40650" priority="40630" stopIfTrue="1">
      <formula>IF(B52="",TRUE)</formula>
    </cfRule>
    <cfRule type="expression" dxfId="40649" priority="40631" stopIfTrue="1">
      <formula>IF(AND(COUNTIF(MetalSmelter,B52&amp;C52)=0,LEN(C52)&gt;0), TRUE, FALSE)</formula>
    </cfRule>
  </conditionalFormatting>
  <conditionalFormatting sqref="G52">
    <cfRule type="expression" dxfId="40648" priority="40632" stopIfTrue="1">
      <formula>IF(FIND("Enter smelter details",G52),TRUE)</formula>
    </cfRule>
  </conditionalFormatting>
  <conditionalFormatting sqref="F52">
    <cfRule type="expression" dxfId="40647" priority="40629" stopIfTrue="1">
      <formula>IF(AND(LEN($A52)&gt;0,$A52&lt;&gt;$F52),TRUE,FALSE)</formula>
    </cfRule>
  </conditionalFormatting>
  <conditionalFormatting sqref="C52">
    <cfRule type="expression" dxfId="40646" priority="40628" stopIfTrue="1">
      <formula>IF(AND(B52&lt;&gt;"",C52=""),TRUE)</formula>
    </cfRule>
  </conditionalFormatting>
  <conditionalFormatting sqref="B52">
    <cfRule type="expression" dxfId="40645" priority="40625" stopIfTrue="1">
      <formula>IF(B52="",TRUE)</formula>
    </cfRule>
    <cfRule type="expression" dxfId="40644" priority="40626" stopIfTrue="1">
      <formula>IF(AND(COUNTIF(MetalSmelter,B52&amp;C52)=0,LEN(C52)&gt;0), TRUE, FALSE)</formula>
    </cfRule>
  </conditionalFormatting>
  <conditionalFormatting sqref="G52">
    <cfRule type="expression" dxfId="40643" priority="40627" stopIfTrue="1">
      <formula>IF(FIND("Enter smelter details",G52),TRUE)</formula>
    </cfRule>
  </conditionalFormatting>
  <conditionalFormatting sqref="F52">
    <cfRule type="expression" dxfId="40642" priority="40624" stopIfTrue="1">
      <formula>IF(AND(LEN($A52)&gt;0,$A52&lt;&gt;$F52),TRUE,FALSE)</formula>
    </cfRule>
  </conditionalFormatting>
  <conditionalFormatting sqref="C52">
    <cfRule type="expression" dxfId="40641" priority="40623" stopIfTrue="1">
      <formula>IF(AND(B52&lt;&gt;"",C52=""),TRUE)</formula>
    </cfRule>
  </conditionalFormatting>
  <conditionalFormatting sqref="B52">
    <cfRule type="expression" dxfId="40640" priority="40621" stopIfTrue="1">
      <formula>IF(B52="",TRUE)</formula>
    </cfRule>
    <cfRule type="expression" dxfId="40639" priority="40622" stopIfTrue="1">
      <formula>IF(AND(COUNTIF(MetalSmelter,B52&amp;C52)=0,LEN(C52)&gt;0), TRUE, FALSE)</formula>
    </cfRule>
  </conditionalFormatting>
  <conditionalFormatting sqref="F52">
    <cfRule type="expression" dxfId="40638" priority="40620" stopIfTrue="1">
      <formula>IF(AND(LEN($A52)&gt;0,$A52&lt;&gt;$F52),TRUE,FALSE)</formula>
    </cfRule>
  </conditionalFormatting>
  <conditionalFormatting sqref="C52">
    <cfRule type="expression" dxfId="40637" priority="40619" stopIfTrue="1">
      <formula>IF(AND(B52&lt;&gt;"",C52=""),TRUE)</formula>
    </cfRule>
  </conditionalFormatting>
  <conditionalFormatting sqref="B47">
    <cfRule type="expression" dxfId="40636" priority="40616" stopIfTrue="1">
      <formula>IF(B47="",TRUE)</formula>
    </cfRule>
    <cfRule type="expression" dxfId="40635" priority="40617" stopIfTrue="1">
      <formula>IF(AND(COUNTIF(MetalSmelter,B47&amp;C47)=0,LEN(C47)&gt;0), TRUE, FALSE)</formula>
    </cfRule>
  </conditionalFormatting>
  <conditionalFormatting sqref="G47">
    <cfRule type="expression" dxfId="40634" priority="40618" stopIfTrue="1">
      <formula>IF(FIND("Enter smelter details",G47),TRUE)</formula>
    </cfRule>
  </conditionalFormatting>
  <conditionalFormatting sqref="F47">
    <cfRule type="expression" dxfId="40633" priority="40615" stopIfTrue="1">
      <formula>IF(AND(LEN($A47)&gt;0,$A47&lt;&gt;$F47),TRUE,FALSE)</formula>
    </cfRule>
  </conditionalFormatting>
  <conditionalFormatting sqref="C47">
    <cfRule type="expression" dxfId="40632" priority="40614" stopIfTrue="1">
      <formula>IF(AND(B47&lt;&gt;"",C47=""),TRUE)</formula>
    </cfRule>
  </conditionalFormatting>
  <conditionalFormatting sqref="B47">
    <cfRule type="expression" dxfId="40631" priority="40611" stopIfTrue="1">
      <formula>IF(B47="",TRUE)</formula>
    </cfRule>
    <cfRule type="expression" dxfId="40630" priority="40612" stopIfTrue="1">
      <formula>IF(AND(COUNTIF(MetalSmelter,B47&amp;C47)=0,LEN(C47)&gt;0), TRUE, FALSE)</formula>
    </cfRule>
  </conditionalFormatting>
  <conditionalFormatting sqref="G47">
    <cfRule type="expression" dxfId="40629" priority="40613" stopIfTrue="1">
      <formula>IF(FIND("Enter smelter details",G47),TRUE)</formula>
    </cfRule>
  </conditionalFormatting>
  <conditionalFormatting sqref="F47">
    <cfRule type="expression" dxfId="40628" priority="40610" stopIfTrue="1">
      <formula>IF(AND(LEN($A47)&gt;0,$A47&lt;&gt;$F47),TRUE,FALSE)</formula>
    </cfRule>
  </conditionalFormatting>
  <conditionalFormatting sqref="C47">
    <cfRule type="expression" dxfId="40627" priority="40609" stopIfTrue="1">
      <formula>IF(AND(B47&lt;&gt;"",C47=""),TRUE)</formula>
    </cfRule>
  </conditionalFormatting>
  <conditionalFormatting sqref="G52">
    <cfRule type="expression" dxfId="40626" priority="40608" stopIfTrue="1">
      <formula>IF(FIND("Enter smelter details",G52),TRUE)</formula>
    </cfRule>
  </conditionalFormatting>
  <conditionalFormatting sqref="B48">
    <cfRule type="expression" dxfId="40625" priority="40605" stopIfTrue="1">
      <formula>IF(B48="",TRUE)</formula>
    </cfRule>
    <cfRule type="expression" dxfId="40624" priority="40606" stopIfTrue="1">
      <formula>IF(AND(COUNTIF(MetalSmelter,B48&amp;C48)=0,LEN(C48)&gt;0), TRUE, FALSE)</formula>
    </cfRule>
  </conditionalFormatting>
  <conditionalFormatting sqref="G48">
    <cfRule type="expression" dxfId="40623" priority="40607" stopIfTrue="1">
      <formula>IF(FIND("Enter smelter details",G48),TRUE)</formula>
    </cfRule>
  </conditionalFormatting>
  <conditionalFormatting sqref="F48">
    <cfRule type="expression" dxfId="40622" priority="40604" stopIfTrue="1">
      <formula>IF(AND(LEN($A48)&gt;0,$A48&lt;&gt;$F48),TRUE,FALSE)</formula>
    </cfRule>
  </conditionalFormatting>
  <conditionalFormatting sqref="C48">
    <cfRule type="expression" dxfId="40621" priority="40603" stopIfTrue="1">
      <formula>IF(AND(B48&lt;&gt;"",C48=""),TRUE)</formula>
    </cfRule>
  </conditionalFormatting>
  <conditionalFormatting sqref="B53">
    <cfRule type="expression" dxfId="40620" priority="40600" stopIfTrue="1">
      <formula>IF(B53="",TRUE)</formula>
    </cfRule>
    <cfRule type="expression" dxfId="40619" priority="40601" stopIfTrue="1">
      <formula>IF(AND(COUNTIF(MetalSmelter,B53&amp;C53)=0,LEN(C53)&gt;0), TRUE, FALSE)</formula>
    </cfRule>
  </conditionalFormatting>
  <conditionalFormatting sqref="G53">
    <cfRule type="expression" dxfId="40618" priority="40602" stopIfTrue="1">
      <formula>IF(FIND("Enter smelter details",G53),TRUE)</formula>
    </cfRule>
  </conditionalFormatting>
  <conditionalFormatting sqref="F53">
    <cfRule type="expression" dxfId="40617" priority="40599" stopIfTrue="1">
      <formula>IF(AND(LEN($A53)&gt;0,$A53&lt;&gt;$F53),TRUE,FALSE)</formula>
    </cfRule>
  </conditionalFormatting>
  <conditionalFormatting sqref="C53">
    <cfRule type="expression" dxfId="40616" priority="40598" stopIfTrue="1">
      <formula>IF(AND(B53&lt;&gt;"",C53=""),TRUE)</formula>
    </cfRule>
  </conditionalFormatting>
  <conditionalFormatting sqref="B53">
    <cfRule type="expression" dxfId="40615" priority="40595" stopIfTrue="1">
      <formula>IF(B53="",TRUE)</formula>
    </cfRule>
    <cfRule type="expression" dxfId="40614" priority="40596" stopIfTrue="1">
      <formula>IF(AND(COUNTIF(MetalSmelter,B53&amp;C53)=0,LEN(C53)&gt;0), TRUE, FALSE)</formula>
    </cfRule>
  </conditionalFormatting>
  <conditionalFormatting sqref="G53">
    <cfRule type="expression" dxfId="40613" priority="40597" stopIfTrue="1">
      <formula>IF(FIND("Enter smelter details",G53),TRUE)</formula>
    </cfRule>
  </conditionalFormatting>
  <conditionalFormatting sqref="F53">
    <cfRule type="expression" dxfId="40612" priority="40594" stopIfTrue="1">
      <formula>IF(AND(LEN($A53)&gt;0,$A53&lt;&gt;$F53),TRUE,FALSE)</formula>
    </cfRule>
  </conditionalFormatting>
  <conditionalFormatting sqref="C53">
    <cfRule type="expression" dxfId="40611" priority="40593" stopIfTrue="1">
      <formula>IF(AND(B53&lt;&gt;"",C53=""),TRUE)</formula>
    </cfRule>
  </conditionalFormatting>
  <conditionalFormatting sqref="B53">
    <cfRule type="expression" dxfId="40610" priority="40590" stopIfTrue="1">
      <formula>IF(B53="",TRUE)</formula>
    </cfRule>
    <cfRule type="expression" dxfId="40609" priority="40591" stopIfTrue="1">
      <formula>IF(AND(COUNTIF(MetalSmelter,B53&amp;C53)=0,LEN(C53)&gt;0), TRUE, FALSE)</formula>
    </cfRule>
  </conditionalFormatting>
  <conditionalFormatting sqref="G53">
    <cfRule type="expression" dxfId="40608" priority="40592" stopIfTrue="1">
      <formula>IF(FIND("Enter smelter details",G53),TRUE)</formula>
    </cfRule>
  </conditionalFormatting>
  <conditionalFormatting sqref="F53">
    <cfRule type="expression" dxfId="40607" priority="40589" stopIfTrue="1">
      <formula>IF(AND(LEN($A53)&gt;0,$A53&lt;&gt;$F53),TRUE,FALSE)</formula>
    </cfRule>
  </conditionalFormatting>
  <conditionalFormatting sqref="C53">
    <cfRule type="expression" dxfId="40606" priority="40588" stopIfTrue="1">
      <formula>IF(AND(B53&lt;&gt;"",C53=""),TRUE)</formula>
    </cfRule>
  </conditionalFormatting>
  <conditionalFormatting sqref="B44">
    <cfRule type="expression" dxfId="40605" priority="40582" stopIfTrue="1">
      <formula>IF(B44="",TRUE)</formula>
    </cfRule>
    <cfRule type="expression" dxfId="40604" priority="40585" stopIfTrue="1">
      <formula>IF(AND(COUNTIF(MetalSmelter,B44&amp;C44)=0,LEN(C44)&gt;0), TRUE, FALSE)</formula>
    </cfRule>
  </conditionalFormatting>
  <conditionalFormatting sqref="D44">
    <cfRule type="expression" dxfId="40603" priority="40579" stopIfTrue="1">
      <formula>IF(AND(LEN($C44) &gt;0, ($C44 &lt;&gt; "Smelter Not Listed")),1,0)</formula>
    </cfRule>
    <cfRule type="expression" dxfId="40602" priority="40586" stopIfTrue="1">
      <formula>IF(AND(D44="",$C44=$X$4),TRUE)</formula>
    </cfRule>
    <cfRule type="expression" dxfId="40601" priority="40587" stopIfTrue="1">
      <formula>IF(FIND("!",D44),TRUE)</formula>
    </cfRule>
  </conditionalFormatting>
  <conditionalFormatting sqref="E44">
    <cfRule type="expression" dxfId="40600" priority="40583" stopIfTrue="1">
      <formula>IF(AND(E44="",$C44=$X$4),TRUE)</formula>
    </cfRule>
    <cfRule type="expression" dxfId="40599" priority="40584" stopIfTrue="1">
      <formula>IF(FIND("!",E44),TRUE)</formula>
    </cfRule>
  </conditionalFormatting>
  <conditionalFormatting sqref="F44">
    <cfRule type="expression" dxfId="40598" priority="40581" stopIfTrue="1">
      <formula>IF(AND(LEN($A44)&gt;0,$A44&lt;&gt;$F44),TRUE,FALSE)</formula>
    </cfRule>
  </conditionalFormatting>
  <conditionalFormatting sqref="C44">
    <cfRule type="expression" dxfId="40597" priority="40580" stopIfTrue="1">
      <formula>IF(AND(B44&lt;&gt;"",C44=""),TRUE)</formula>
    </cfRule>
  </conditionalFormatting>
  <conditionalFormatting sqref="G44">
    <cfRule type="expression" dxfId="40596" priority="40578" stopIfTrue="1">
      <formula>IF(FIND("Enter smelter details",G44),TRUE)</formula>
    </cfRule>
  </conditionalFormatting>
  <conditionalFormatting sqref="B45">
    <cfRule type="expression" dxfId="40595" priority="40572" stopIfTrue="1">
      <formula>IF(B45="",TRUE)</formula>
    </cfRule>
    <cfRule type="expression" dxfId="40594" priority="40575" stopIfTrue="1">
      <formula>IF(AND(COUNTIF(MetalSmelter,B45&amp;C45)=0,LEN(C45)&gt;0), TRUE, FALSE)</formula>
    </cfRule>
  </conditionalFormatting>
  <conditionalFormatting sqref="D45">
    <cfRule type="expression" dxfId="40593" priority="40569" stopIfTrue="1">
      <formula>IF(AND(LEN($C45) &gt;0, ($C45 &lt;&gt; "Smelter Not Listed")),1,0)</formula>
    </cfRule>
    <cfRule type="expression" dxfId="40592" priority="40576" stopIfTrue="1">
      <formula>IF(AND(D45="",$C45=$X$4),TRUE)</formula>
    </cfRule>
    <cfRule type="expression" dxfId="40591" priority="40577" stopIfTrue="1">
      <formula>IF(FIND("!",D45),TRUE)</formula>
    </cfRule>
  </conditionalFormatting>
  <conditionalFormatting sqref="E45">
    <cfRule type="expression" dxfId="40590" priority="40573" stopIfTrue="1">
      <formula>IF(AND(E45="",$C45=$X$4),TRUE)</formula>
    </cfRule>
    <cfRule type="expression" dxfId="40589" priority="40574" stopIfTrue="1">
      <formula>IF(FIND("!",E45),TRUE)</formula>
    </cfRule>
  </conditionalFormatting>
  <conditionalFormatting sqref="F45">
    <cfRule type="expression" dxfId="40588" priority="40571" stopIfTrue="1">
      <formula>IF(AND(LEN($A45)&gt;0,$A45&lt;&gt;$F45),TRUE,FALSE)</formula>
    </cfRule>
  </conditionalFormatting>
  <conditionalFormatting sqref="C45">
    <cfRule type="expression" dxfId="40587" priority="40570" stopIfTrue="1">
      <formula>IF(AND(B45&lt;&gt;"",C45=""),TRUE)</formula>
    </cfRule>
  </conditionalFormatting>
  <conditionalFormatting sqref="G45">
    <cfRule type="expression" dxfId="40586" priority="40568" stopIfTrue="1">
      <formula>IF(FIND("Enter smelter details",G45),TRUE)</formula>
    </cfRule>
  </conditionalFormatting>
  <conditionalFormatting sqref="B51">
    <cfRule type="expression" dxfId="40585" priority="40565" stopIfTrue="1">
      <formula>IF(B51="",TRUE)</formula>
    </cfRule>
    <cfRule type="expression" dxfId="40584" priority="40566" stopIfTrue="1">
      <formula>IF(AND(COUNTIF(MetalSmelter,B51&amp;C51)=0,LEN(C51)&gt;0), TRUE, FALSE)</formula>
    </cfRule>
  </conditionalFormatting>
  <conditionalFormatting sqref="G51">
    <cfRule type="expression" dxfId="40583" priority="40567" stopIfTrue="1">
      <formula>IF(FIND("Enter smelter details",G51),TRUE)</formula>
    </cfRule>
  </conditionalFormatting>
  <conditionalFormatting sqref="F51">
    <cfRule type="expression" dxfId="40582" priority="40564" stopIfTrue="1">
      <formula>IF(AND(LEN($A51)&gt;0,$A51&lt;&gt;$F51),TRUE,FALSE)</formula>
    </cfRule>
  </conditionalFormatting>
  <conditionalFormatting sqref="C51">
    <cfRule type="expression" dxfId="40581" priority="40563" stopIfTrue="1">
      <formula>IF(AND(B51&lt;&gt;"",C51=""),TRUE)</formula>
    </cfRule>
  </conditionalFormatting>
  <conditionalFormatting sqref="B51">
    <cfRule type="expression" dxfId="40580" priority="40560" stopIfTrue="1">
      <formula>IF(B51="",TRUE)</formula>
    </cfRule>
    <cfRule type="expression" dxfId="40579" priority="40561" stopIfTrue="1">
      <formula>IF(AND(COUNTIF(MetalSmelter,B51&amp;C51)=0,LEN(C51)&gt;0), TRUE, FALSE)</formula>
    </cfRule>
  </conditionalFormatting>
  <conditionalFormatting sqref="G51">
    <cfRule type="expression" dxfId="40578" priority="40562" stopIfTrue="1">
      <formula>IF(FIND("Enter smelter details",G51),TRUE)</formula>
    </cfRule>
  </conditionalFormatting>
  <conditionalFormatting sqref="F51">
    <cfRule type="expression" dxfId="40577" priority="40559" stopIfTrue="1">
      <formula>IF(AND(LEN($A51)&gt;0,$A51&lt;&gt;$F51),TRUE,FALSE)</formula>
    </cfRule>
  </conditionalFormatting>
  <conditionalFormatting sqref="C51">
    <cfRule type="expression" dxfId="40576" priority="40558" stopIfTrue="1">
      <formula>IF(AND(B51&lt;&gt;"",C51=""),TRUE)</formula>
    </cfRule>
  </conditionalFormatting>
  <conditionalFormatting sqref="B51">
    <cfRule type="expression" dxfId="40575" priority="40556" stopIfTrue="1">
      <formula>IF(B51="",TRUE)</formula>
    </cfRule>
    <cfRule type="expression" dxfId="40574" priority="40557" stopIfTrue="1">
      <formula>IF(AND(COUNTIF(MetalSmelter,B51&amp;C51)=0,LEN(C51)&gt;0), TRUE, FALSE)</formula>
    </cfRule>
  </conditionalFormatting>
  <conditionalFormatting sqref="F51">
    <cfRule type="expression" dxfId="40573" priority="40555" stopIfTrue="1">
      <formula>IF(AND(LEN($A51)&gt;0,$A51&lt;&gt;$F51),TRUE,FALSE)</formula>
    </cfRule>
  </conditionalFormatting>
  <conditionalFormatting sqref="C51">
    <cfRule type="expression" dxfId="40572" priority="40554" stopIfTrue="1">
      <formula>IF(AND(B51&lt;&gt;"",C51=""),TRUE)</formula>
    </cfRule>
  </conditionalFormatting>
  <conditionalFormatting sqref="B46">
    <cfRule type="expression" dxfId="40571" priority="40551" stopIfTrue="1">
      <formula>IF(B46="",TRUE)</formula>
    </cfRule>
    <cfRule type="expression" dxfId="40570" priority="40552" stopIfTrue="1">
      <formula>IF(AND(COUNTIF(MetalSmelter,B46&amp;C46)=0,LEN(C46)&gt;0), TRUE, FALSE)</formula>
    </cfRule>
  </conditionalFormatting>
  <conditionalFormatting sqref="G46">
    <cfRule type="expression" dxfId="40569" priority="40553" stopIfTrue="1">
      <formula>IF(FIND("Enter smelter details",G46),TRUE)</formula>
    </cfRule>
  </conditionalFormatting>
  <conditionalFormatting sqref="F46">
    <cfRule type="expression" dxfId="40568" priority="40550" stopIfTrue="1">
      <formula>IF(AND(LEN($A46)&gt;0,$A46&lt;&gt;$F46),TRUE,FALSE)</formula>
    </cfRule>
  </conditionalFormatting>
  <conditionalFormatting sqref="C46">
    <cfRule type="expression" dxfId="40567" priority="40549" stopIfTrue="1">
      <formula>IF(AND(B46&lt;&gt;"",C46=""),TRUE)</formula>
    </cfRule>
  </conditionalFormatting>
  <conditionalFormatting sqref="B46">
    <cfRule type="expression" dxfId="40566" priority="40546" stopIfTrue="1">
      <formula>IF(B46="",TRUE)</formula>
    </cfRule>
    <cfRule type="expression" dxfId="40565" priority="40547" stopIfTrue="1">
      <formula>IF(AND(COUNTIF(MetalSmelter,B46&amp;C46)=0,LEN(C46)&gt;0), TRUE, FALSE)</formula>
    </cfRule>
  </conditionalFormatting>
  <conditionalFormatting sqref="G46">
    <cfRule type="expression" dxfId="40564" priority="40548" stopIfTrue="1">
      <formula>IF(FIND("Enter smelter details",G46),TRUE)</formula>
    </cfRule>
  </conditionalFormatting>
  <conditionalFormatting sqref="F46">
    <cfRule type="expression" dxfId="40563" priority="40545" stopIfTrue="1">
      <formula>IF(AND(LEN($A46)&gt;0,$A46&lt;&gt;$F46),TRUE,FALSE)</formula>
    </cfRule>
  </conditionalFormatting>
  <conditionalFormatting sqref="C46">
    <cfRule type="expression" dxfId="40562" priority="40544" stopIfTrue="1">
      <formula>IF(AND(B46&lt;&gt;"",C46=""),TRUE)</formula>
    </cfRule>
  </conditionalFormatting>
  <conditionalFormatting sqref="G51">
    <cfRule type="expression" dxfId="40561" priority="40543" stopIfTrue="1">
      <formula>IF(FIND("Enter smelter details",G51),TRUE)</formula>
    </cfRule>
  </conditionalFormatting>
  <conditionalFormatting sqref="B47">
    <cfRule type="expression" dxfId="40560" priority="40540" stopIfTrue="1">
      <formula>IF(B47="",TRUE)</formula>
    </cfRule>
    <cfRule type="expression" dxfId="40559" priority="40541" stopIfTrue="1">
      <formula>IF(AND(COUNTIF(MetalSmelter,B47&amp;C47)=0,LEN(C47)&gt;0), TRUE, FALSE)</formula>
    </cfRule>
  </conditionalFormatting>
  <conditionalFormatting sqref="G47">
    <cfRule type="expression" dxfId="40558" priority="40542" stopIfTrue="1">
      <formula>IF(FIND("Enter smelter details",G47),TRUE)</formula>
    </cfRule>
  </conditionalFormatting>
  <conditionalFormatting sqref="F47">
    <cfRule type="expression" dxfId="40557" priority="40539" stopIfTrue="1">
      <formula>IF(AND(LEN($A47)&gt;0,$A47&lt;&gt;$F47),TRUE,FALSE)</formula>
    </cfRule>
  </conditionalFormatting>
  <conditionalFormatting sqref="C47">
    <cfRule type="expression" dxfId="40556" priority="40538" stopIfTrue="1">
      <formula>IF(AND(B47&lt;&gt;"",C47=""),TRUE)</formula>
    </cfRule>
  </conditionalFormatting>
  <conditionalFormatting sqref="B52">
    <cfRule type="expression" dxfId="40555" priority="40535" stopIfTrue="1">
      <formula>IF(B52="",TRUE)</formula>
    </cfRule>
    <cfRule type="expression" dxfId="40554" priority="40536" stopIfTrue="1">
      <formula>IF(AND(COUNTIF(MetalSmelter,B52&amp;C52)=0,LEN(C52)&gt;0), TRUE, FALSE)</formula>
    </cfRule>
  </conditionalFormatting>
  <conditionalFormatting sqref="G52">
    <cfRule type="expression" dxfId="40553" priority="40537" stopIfTrue="1">
      <formula>IF(FIND("Enter smelter details",G52),TRUE)</formula>
    </cfRule>
  </conditionalFormatting>
  <conditionalFormatting sqref="F52">
    <cfRule type="expression" dxfId="40552" priority="40534" stopIfTrue="1">
      <formula>IF(AND(LEN($A52)&gt;0,$A52&lt;&gt;$F52),TRUE,FALSE)</formula>
    </cfRule>
  </conditionalFormatting>
  <conditionalFormatting sqref="C52">
    <cfRule type="expression" dxfId="40551" priority="40533" stopIfTrue="1">
      <formula>IF(AND(B52&lt;&gt;"",C52=""),TRUE)</formula>
    </cfRule>
  </conditionalFormatting>
  <conditionalFormatting sqref="B52">
    <cfRule type="expression" dxfId="40550" priority="40530" stopIfTrue="1">
      <formula>IF(B52="",TRUE)</formula>
    </cfRule>
    <cfRule type="expression" dxfId="40549" priority="40531" stopIfTrue="1">
      <formula>IF(AND(COUNTIF(MetalSmelter,B52&amp;C52)=0,LEN(C52)&gt;0), TRUE, FALSE)</formula>
    </cfRule>
  </conditionalFormatting>
  <conditionalFormatting sqref="G52">
    <cfRule type="expression" dxfId="40548" priority="40532" stopIfTrue="1">
      <formula>IF(FIND("Enter smelter details",G52),TRUE)</formula>
    </cfRule>
  </conditionalFormatting>
  <conditionalFormatting sqref="F52">
    <cfRule type="expression" dxfId="40547" priority="40529" stopIfTrue="1">
      <formula>IF(AND(LEN($A52)&gt;0,$A52&lt;&gt;$F52),TRUE,FALSE)</formula>
    </cfRule>
  </conditionalFormatting>
  <conditionalFormatting sqref="C52">
    <cfRule type="expression" dxfId="40546" priority="40528" stopIfTrue="1">
      <formula>IF(AND(B52&lt;&gt;"",C52=""),TRUE)</formula>
    </cfRule>
  </conditionalFormatting>
  <conditionalFormatting sqref="B52">
    <cfRule type="expression" dxfId="40545" priority="40525" stopIfTrue="1">
      <formula>IF(B52="",TRUE)</formula>
    </cfRule>
    <cfRule type="expression" dxfId="40544" priority="40526" stopIfTrue="1">
      <formula>IF(AND(COUNTIF(MetalSmelter,B52&amp;C52)=0,LEN(C52)&gt;0), TRUE, FALSE)</formula>
    </cfRule>
  </conditionalFormatting>
  <conditionalFormatting sqref="G52">
    <cfRule type="expression" dxfId="40543" priority="40527" stopIfTrue="1">
      <formula>IF(FIND("Enter smelter details",G52),TRUE)</formula>
    </cfRule>
  </conditionalFormatting>
  <conditionalFormatting sqref="F52">
    <cfRule type="expression" dxfId="40542" priority="40524" stopIfTrue="1">
      <formula>IF(AND(LEN($A52)&gt;0,$A52&lt;&gt;$F52),TRUE,FALSE)</formula>
    </cfRule>
  </conditionalFormatting>
  <conditionalFormatting sqref="C52">
    <cfRule type="expression" dxfId="40541" priority="40523" stopIfTrue="1">
      <formula>IF(AND(B52&lt;&gt;"",C52=""),TRUE)</formula>
    </cfRule>
  </conditionalFormatting>
  <conditionalFormatting sqref="B44">
    <cfRule type="expression" dxfId="40540" priority="40517" stopIfTrue="1">
      <formula>IF(B44="",TRUE)</formula>
    </cfRule>
    <cfRule type="expression" dxfId="40539" priority="40520" stopIfTrue="1">
      <formula>IF(AND(COUNTIF(MetalSmelter,B44&amp;C44)=0,LEN(C44)&gt;0), TRUE, FALSE)</formula>
    </cfRule>
  </conditionalFormatting>
  <conditionalFormatting sqref="D44">
    <cfRule type="expression" dxfId="40538" priority="40514" stopIfTrue="1">
      <formula>IF(AND(LEN($C44) &gt;0, ($C44 &lt;&gt; "Smelter Not Listed")),1,0)</formula>
    </cfRule>
    <cfRule type="expression" dxfId="40537" priority="40521" stopIfTrue="1">
      <formula>IF(AND(D44="",$C44=$X$4),TRUE)</formula>
    </cfRule>
    <cfRule type="expression" dxfId="40536" priority="40522" stopIfTrue="1">
      <formula>IF(FIND("!",D44),TRUE)</formula>
    </cfRule>
  </conditionalFormatting>
  <conditionalFormatting sqref="E44">
    <cfRule type="expression" dxfId="40535" priority="40518" stopIfTrue="1">
      <formula>IF(AND(E44="",$C44=$X$4),TRUE)</formula>
    </cfRule>
    <cfRule type="expression" dxfId="40534" priority="40519" stopIfTrue="1">
      <formula>IF(FIND("!",E44),TRUE)</formula>
    </cfRule>
  </conditionalFormatting>
  <conditionalFormatting sqref="F44">
    <cfRule type="expression" dxfId="40533" priority="40516" stopIfTrue="1">
      <formula>IF(AND(LEN($A44)&gt;0,$A44&lt;&gt;$F44),TRUE,FALSE)</formula>
    </cfRule>
  </conditionalFormatting>
  <conditionalFormatting sqref="C44">
    <cfRule type="expression" dxfId="40532" priority="40515" stopIfTrue="1">
      <formula>IF(AND(B44&lt;&gt;"",C44=""),TRUE)</formula>
    </cfRule>
  </conditionalFormatting>
  <conditionalFormatting sqref="G44">
    <cfRule type="expression" dxfId="40531" priority="40513" stopIfTrue="1">
      <formula>IF(FIND("Enter smelter details",G44),TRUE)</formula>
    </cfRule>
  </conditionalFormatting>
  <conditionalFormatting sqref="B50">
    <cfRule type="expression" dxfId="40530" priority="40510" stopIfTrue="1">
      <formula>IF(B50="",TRUE)</formula>
    </cfRule>
    <cfRule type="expression" dxfId="40529" priority="40511" stopIfTrue="1">
      <formula>IF(AND(COUNTIF(MetalSmelter,B50&amp;C50)=0,LEN(C50)&gt;0), TRUE, FALSE)</formula>
    </cfRule>
  </conditionalFormatting>
  <conditionalFormatting sqref="G50">
    <cfRule type="expression" dxfId="40528" priority="40512" stopIfTrue="1">
      <formula>IF(FIND("Enter smelter details",G50),TRUE)</formula>
    </cfRule>
  </conditionalFormatting>
  <conditionalFormatting sqref="F50">
    <cfRule type="expression" dxfId="40527" priority="40509" stopIfTrue="1">
      <formula>IF(AND(LEN($A50)&gt;0,$A50&lt;&gt;$F50),TRUE,FALSE)</formula>
    </cfRule>
  </conditionalFormatting>
  <conditionalFormatting sqref="C50">
    <cfRule type="expression" dxfId="40526" priority="40508" stopIfTrue="1">
      <formula>IF(AND(B50&lt;&gt;"",C50=""),TRUE)</formula>
    </cfRule>
  </conditionalFormatting>
  <conditionalFormatting sqref="B50">
    <cfRule type="expression" dxfId="40525" priority="40505" stopIfTrue="1">
      <formula>IF(B50="",TRUE)</formula>
    </cfRule>
    <cfRule type="expression" dxfId="40524" priority="40506" stopIfTrue="1">
      <formula>IF(AND(COUNTIF(MetalSmelter,B50&amp;C50)=0,LEN(C50)&gt;0), TRUE, FALSE)</formula>
    </cfRule>
  </conditionalFormatting>
  <conditionalFormatting sqref="G50">
    <cfRule type="expression" dxfId="40523" priority="40507" stopIfTrue="1">
      <formula>IF(FIND("Enter smelter details",G50),TRUE)</formula>
    </cfRule>
  </conditionalFormatting>
  <conditionalFormatting sqref="F50">
    <cfRule type="expression" dxfId="40522" priority="40504" stopIfTrue="1">
      <formula>IF(AND(LEN($A50)&gt;0,$A50&lt;&gt;$F50),TRUE,FALSE)</formula>
    </cfRule>
  </conditionalFormatting>
  <conditionalFormatting sqref="C50">
    <cfRule type="expression" dxfId="40521" priority="40503" stopIfTrue="1">
      <formula>IF(AND(B50&lt;&gt;"",C50=""),TRUE)</formula>
    </cfRule>
  </conditionalFormatting>
  <conditionalFormatting sqref="B50">
    <cfRule type="expression" dxfId="40520" priority="40501" stopIfTrue="1">
      <formula>IF(B50="",TRUE)</formula>
    </cfRule>
    <cfRule type="expression" dxfId="40519" priority="40502" stopIfTrue="1">
      <formula>IF(AND(COUNTIF(MetalSmelter,B50&amp;C50)=0,LEN(C50)&gt;0), TRUE, FALSE)</formula>
    </cfRule>
  </conditionalFormatting>
  <conditionalFormatting sqref="F50">
    <cfRule type="expression" dxfId="40518" priority="40500" stopIfTrue="1">
      <formula>IF(AND(LEN($A50)&gt;0,$A50&lt;&gt;$F50),TRUE,FALSE)</formula>
    </cfRule>
  </conditionalFormatting>
  <conditionalFormatting sqref="C50">
    <cfRule type="expression" dxfId="40517" priority="40499" stopIfTrue="1">
      <formula>IF(AND(B50&lt;&gt;"",C50=""),TRUE)</formula>
    </cfRule>
  </conditionalFormatting>
  <conditionalFormatting sqref="B45">
    <cfRule type="expression" dxfId="40516" priority="40496" stopIfTrue="1">
      <formula>IF(B45="",TRUE)</formula>
    </cfRule>
    <cfRule type="expression" dxfId="40515" priority="40497" stopIfTrue="1">
      <formula>IF(AND(COUNTIF(MetalSmelter,B45&amp;C45)=0,LEN(C45)&gt;0), TRUE, FALSE)</formula>
    </cfRule>
  </conditionalFormatting>
  <conditionalFormatting sqref="G45">
    <cfRule type="expression" dxfId="40514" priority="40498" stopIfTrue="1">
      <formula>IF(FIND("Enter smelter details",G45),TRUE)</formula>
    </cfRule>
  </conditionalFormatting>
  <conditionalFormatting sqref="F45">
    <cfRule type="expression" dxfId="40513" priority="40495" stopIfTrue="1">
      <formula>IF(AND(LEN($A45)&gt;0,$A45&lt;&gt;$F45),TRUE,FALSE)</formula>
    </cfRule>
  </conditionalFormatting>
  <conditionalFormatting sqref="C45">
    <cfRule type="expression" dxfId="40512" priority="40494" stopIfTrue="1">
      <formula>IF(AND(B45&lt;&gt;"",C45=""),TRUE)</formula>
    </cfRule>
  </conditionalFormatting>
  <conditionalFormatting sqref="B45">
    <cfRule type="expression" dxfId="40511" priority="40491" stopIfTrue="1">
      <formula>IF(B45="",TRUE)</formula>
    </cfRule>
    <cfRule type="expression" dxfId="40510" priority="40492" stopIfTrue="1">
      <formula>IF(AND(COUNTIF(MetalSmelter,B45&amp;C45)=0,LEN(C45)&gt;0), TRUE, FALSE)</formula>
    </cfRule>
  </conditionalFormatting>
  <conditionalFormatting sqref="G45">
    <cfRule type="expression" dxfId="40509" priority="40493" stopIfTrue="1">
      <formula>IF(FIND("Enter smelter details",G45),TRUE)</formula>
    </cfRule>
  </conditionalFormatting>
  <conditionalFormatting sqref="F45">
    <cfRule type="expression" dxfId="40508" priority="40490" stopIfTrue="1">
      <formula>IF(AND(LEN($A45)&gt;0,$A45&lt;&gt;$F45),TRUE,FALSE)</formula>
    </cfRule>
  </conditionalFormatting>
  <conditionalFormatting sqref="C45">
    <cfRule type="expression" dxfId="40507" priority="40489" stopIfTrue="1">
      <formula>IF(AND(B45&lt;&gt;"",C45=""),TRUE)</formula>
    </cfRule>
  </conditionalFormatting>
  <conditionalFormatting sqref="G50">
    <cfRule type="expression" dxfId="40506" priority="40488" stopIfTrue="1">
      <formula>IF(FIND("Enter smelter details",G50),TRUE)</formula>
    </cfRule>
  </conditionalFormatting>
  <conditionalFormatting sqref="B46">
    <cfRule type="expression" dxfId="40505" priority="40485" stopIfTrue="1">
      <formula>IF(B46="",TRUE)</formula>
    </cfRule>
    <cfRule type="expression" dxfId="40504" priority="40486" stopIfTrue="1">
      <formula>IF(AND(COUNTIF(MetalSmelter,B46&amp;C46)=0,LEN(C46)&gt;0), TRUE, FALSE)</formula>
    </cfRule>
  </conditionalFormatting>
  <conditionalFormatting sqref="G46">
    <cfRule type="expression" dxfId="40503" priority="40487" stopIfTrue="1">
      <formula>IF(FIND("Enter smelter details",G46),TRUE)</formula>
    </cfRule>
  </conditionalFormatting>
  <conditionalFormatting sqref="F46">
    <cfRule type="expression" dxfId="40502" priority="40484" stopIfTrue="1">
      <formula>IF(AND(LEN($A46)&gt;0,$A46&lt;&gt;$F46),TRUE,FALSE)</formula>
    </cfRule>
  </conditionalFormatting>
  <conditionalFormatting sqref="C46">
    <cfRule type="expression" dxfId="40501" priority="40483" stopIfTrue="1">
      <formula>IF(AND(B46&lt;&gt;"",C46=""),TRUE)</formula>
    </cfRule>
  </conditionalFormatting>
  <conditionalFormatting sqref="B51">
    <cfRule type="expression" dxfId="40500" priority="40480" stopIfTrue="1">
      <formula>IF(B51="",TRUE)</formula>
    </cfRule>
    <cfRule type="expression" dxfId="40499" priority="40481" stopIfTrue="1">
      <formula>IF(AND(COUNTIF(MetalSmelter,B51&amp;C51)=0,LEN(C51)&gt;0), TRUE, FALSE)</formula>
    </cfRule>
  </conditionalFormatting>
  <conditionalFormatting sqref="G51">
    <cfRule type="expression" dxfId="40498" priority="40482" stopIfTrue="1">
      <formula>IF(FIND("Enter smelter details",G51),TRUE)</formula>
    </cfRule>
  </conditionalFormatting>
  <conditionalFormatting sqref="F51">
    <cfRule type="expression" dxfId="40497" priority="40479" stopIfTrue="1">
      <formula>IF(AND(LEN($A51)&gt;0,$A51&lt;&gt;$F51),TRUE,FALSE)</formula>
    </cfRule>
  </conditionalFormatting>
  <conditionalFormatting sqref="C51">
    <cfRule type="expression" dxfId="40496" priority="40478" stopIfTrue="1">
      <formula>IF(AND(B51&lt;&gt;"",C51=""),TRUE)</formula>
    </cfRule>
  </conditionalFormatting>
  <conditionalFormatting sqref="B51">
    <cfRule type="expression" dxfId="40495" priority="40475" stopIfTrue="1">
      <formula>IF(B51="",TRUE)</formula>
    </cfRule>
    <cfRule type="expression" dxfId="40494" priority="40476" stopIfTrue="1">
      <formula>IF(AND(COUNTIF(MetalSmelter,B51&amp;C51)=0,LEN(C51)&gt;0), TRUE, FALSE)</formula>
    </cfRule>
  </conditionalFormatting>
  <conditionalFormatting sqref="G51">
    <cfRule type="expression" dxfId="40493" priority="40477" stopIfTrue="1">
      <formula>IF(FIND("Enter smelter details",G51),TRUE)</formula>
    </cfRule>
  </conditionalFormatting>
  <conditionalFormatting sqref="F51">
    <cfRule type="expression" dxfId="40492" priority="40474" stopIfTrue="1">
      <formula>IF(AND(LEN($A51)&gt;0,$A51&lt;&gt;$F51),TRUE,FALSE)</formula>
    </cfRule>
  </conditionalFormatting>
  <conditionalFormatting sqref="C51">
    <cfRule type="expression" dxfId="40491" priority="40473" stopIfTrue="1">
      <formula>IF(AND(B51&lt;&gt;"",C51=""),TRUE)</formula>
    </cfRule>
  </conditionalFormatting>
  <conditionalFormatting sqref="B51">
    <cfRule type="expression" dxfId="40490" priority="40470" stopIfTrue="1">
      <formula>IF(B51="",TRUE)</formula>
    </cfRule>
    <cfRule type="expression" dxfId="40489" priority="40471" stopIfTrue="1">
      <formula>IF(AND(COUNTIF(MetalSmelter,B51&amp;C51)=0,LEN(C51)&gt;0), TRUE, FALSE)</formula>
    </cfRule>
  </conditionalFormatting>
  <conditionalFormatting sqref="G51">
    <cfRule type="expression" dxfId="40488" priority="40472" stopIfTrue="1">
      <formula>IF(FIND("Enter smelter details",G51),TRUE)</formula>
    </cfRule>
  </conditionalFormatting>
  <conditionalFormatting sqref="F51">
    <cfRule type="expression" dxfId="40487" priority="40469" stopIfTrue="1">
      <formula>IF(AND(LEN($A51)&gt;0,$A51&lt;&gt;$F51),TRUE,FALSE)</formula>
    </cfRule>
  </conditionalFormatting>
  <conditionalFormatting sqref="C51">
    <cfRule type="expression" dxfId="40486" priority="40468" stopIfTrue="1">
      <formula>IF(AND(B51&lt;&gt;"",C51=""),TRUE)</formula>
    </cfRule>
  </conditionalFormatting>
  <conditionalFormatting sqref="B44">
    <cfRule type="expression" dxfId="40485" priority="40462" stopIfTrue="1">
      <formula>IF(B44="",TRUE)</formula>
    </cfRule>
    <cfRule type="expression" dxfId="40484" priority="40465" stopIfTrue="1">
      <formula>IF(AND(COUNTIF(MetalSmelter,B44&amp;C44)=0,LEN(C44)&gt;0), TRUE, FALSE)</formula>
    </cfRule>
  </conditionalFormatting>
  <conditionalFormatting sqref="D44">
    <cfRule type="expression" dxfId="40483" priority="40459" stopIfTrue="1">
      <formula>IF(AND(LEN($C44) &gt;0, ($C44 &lt;&gt; "Smelter Not Listed")),1,0)</formula>
    </cfRule>
    <cfRule type="expression" dxfId="40482" priority="40466" stopIfTrue="1">
      <formula>IF(AND(D44="",$C44=$X$4),TRUE)</formula>
    </cfRule>
    <cfRule type="expression" dxfId="40481" priority="40467" stopIfTrue="1">
      <formula>IF(FIND("!",D44),TRUE)</formula>
    </cfRule>
  </conditionalFormatting>
  <conditionalFormatting sqref="E44">
    <cfRule type="expression" dxfId="40480" priority="40463" stopIfTrue="1">
      <formula>IF(AND(E44="",$C44=$X$4),TRUE)</formula>
    </cfRule>
    <cfRule type="expression" dxfId="40479" priority="40464" stopIfTrue="1">
      <formula>IF(FIND("!",E44),TRUE)</formula>
    </cfRule>
  </conditionalFormatting>
  <conditionalFormatting sqref="F44">
    <cfRule type="expression" dxfId="40478" priority="40461" stopIfTrue="1">
      <formula>IF(AND(LEN($A44)&gt;0,$A44&lt;&gt;$F44),TRUE,FALSE)</formula>
    </cfRule>
  </conditionalFormatting>
  <conditionalFormatting sqref="C44">
    <cfRule type="expression" dxfId="40477" priority="40460" stopIfTrue="1">
      <formula>IF(AND(B44&lt;&gt;"",C44=""),TRUE)</formula>
    </cfRule>
  </conditionalFormatting>
  <conditionalFormatting sqref="G44">
    <cfRule type="expression" dxfId="40476" priority="40458" stopIfTrue="1">
      <formula>IF(FIND("Enter smelter details",G44),TRUE)</formula>
    </cfRule>
  </conditionalFormatting>
  <conditionalFormatting sqref="B45">
    <cfRule type="expression" dxfId="40475" priority="40452" stopIfTrue="1">
      <formula>IF(B45="",TRUE)</formula>
    </cfRule>
    <cfRule type="expression" dxfId="40474" priority="40455" stopIfTrue="1">
      <formula>IF(AND(COUNTIF(MetalSmelter,B45&amp;C45)=0,LEN(C45)&gt;0), TRUE, FALSE)</formula>
    </cfRule>
  </conditionalFormatting>
  <conditionalFormatting sqref="D45">
    <cfRule type="expression" dxfId="40473" priority="40449" stopIfTrue="1">
      <formula>IF(AND(LEN($C45) &gt;0, ($C45 &lt;&gt; "Smelter Not Listed")),1,0)</formula>
    </cfRule>
    <cfRule type="expression" dxfId="40472" priority="40456" stopIfTrue="1">
      <formula>IF(AND(D45="",$C45=$X$4),TRUE)</formula>
    </cfRule>
    <cfRule type="expression" dxfId="40471" priority="40457" stopIfTrue="1">
      <formula>IF(FIND("!",D45),TRUE)</formula>
    </cfRule>
  </conditionalFormatting>
  <conditionalFormatting sqref="E45">
    <cfRule type="expression" dxfId="40470" priority="40453" stopIfTrue="1">
      <formula>IF(AND(E45="",$C45=$X$4),TRUE)</formula>
    </cfRule>
    <cfRule type="expression" dxfId="40469" priority="40454" stopIfTrue="1">
      <formula>IF(FIND("!",E45),TRUE)</formula>
    </cfRule>
  </conditionalFormatting>
  <conditionalFormatting sqref="F45">
    <cfRule type="expression" dxfId="40468" priority="40451" stopIfTrue="1">
      <formula>IF(AND(LEN($A45)&gt;0,$A45&lt;&gt;$F45),TRUE,FALSE)</formula>
    </cfRule>
  </conditionalFormatting>
  <conditionalFormatting sqref="C45">
    <cfRule type="expression" dxfId="40467" priority="40450" stopIfTrue="1">
      <formula>IF(AND(B45&lt;&gt;"",C45=""),TRUE)</formula>
    </cfRule>
  </conditionalFormatting>
  <conditionalFormatting sqref="G45">
    <cfRule type="expression" dxfId="40466" priority="40448" stopIfTrue="1">
      <formula>IF(FIND("Enter smelter details",G45),TRUE)</formula>
    </cfRule>
  </conditionalFormatting>
  <conditionalFormatting sqref="B46">
    <cfRule type="expression" dxfId="40465" priority="40442" stopIfTrue="1">
      <formula>IF(B46="",TRUE)</formula>
    </cfRule>
    <cfRule type="expression" dxfId="40464" priority="40445" stopIfTrue="1">
      <formula>IF(AND(COUNTIF(MetalSmelter,B46&amp;C46)=0,LEN(C46)&gt;0), TRUE, FALSE)</formula>
    </cfRule>
  </conditionalFormatting>
  <conditionalFormatting sqref="D46">
    <cfRule type="expression" dxfId="40463" priority="40439" stopIfTrue="1">
      <formula>IF(AND(LEN($C46) &gt;0, ($C46 &lt;&gt; "Smelter Not Listed")),1,0)</formula>
    </cfRule>
    <cfRule type="expression" dxfId="40462" priority="40446" stopIfTrue="1">
      <formula>IF(AND(D46="",$C46=$X$4),TRUE)</formula>
    </cfRule>
    <cfRule type="expression" dxfId="40461" priority="40447" stopIfTrue="1">
      <formula>IF(FIND("!",D46),TRUE)</formula>
    </cfRule>
  </conditionalFormatting>
  <conditionalFormatting sqref="E46">
    <cfRule type="expression" dxfId="40460" priority="40443" stopIfTrue="1">
      <formula>IF(AND(E46="",$C46=$X$4),TRUE)</formula>
    </cfRule>
    <cfRule type="expression" dxfId="40459" priority="40444" stopIfTrue="1">
      <formula>IF(FIND("!",E46),TRUE)</formula>
    </cfRule>
  </conditionalFormatting>
  <conditionalFormatting sqref="F46">
    <cfRule type="expression" dxfId="40458" priority="40441" stopIfTrue="1">
      <formula>IF(AND(LEN($A46)&gt;0,$A46&lt;&gt;$F46),TRUE,FALSE)</formula>
    </cfRule>
  </conditionalFormatting>
  <conditionalFormatting sqref="C46">
    <cfRule type="expression" dxfId="40457" priority="40440" stopIfTrue="1">
      <formula>IF(AND(B46&lt;&gt;"",C46=""),TRUE)</formula>
    </cfRule>
  </conditionalFormatting>
  <conditionalFormatting sqref="G46">
    <cfRule type="expression" dxfId="40456" priority="40438" stopIfTrue="1">
      <formula>IF(FIND("Enter smelter details",G46),TRUE)</formula>
    </cfRule>
  </conditionalFormatting>
  <conditionalFormatting sqref="B52">
    <cfRule type="expression" dxfId="40455" priority="40435" stopIfTrue="1">
      <formula>IF(B52="",TRUE)</formula>
    </cfRule>
    <cfRule type="expression" dxfId="40454" priority="40436" stopIfTrue="1">
      <formula>IF(AND(COUNTIF(MetalSmelter,B52&amp;C52)=0,LEN(C52)&gt;0), TRUE, FALSE)</formula>
    </cfRule>
  </conditionalFormatting>
  <conditionalFormatting sqref="G52">
    <cfRule type="expression" dxfId="40453" priority="40437" stopIfTrue="1">
      <formula>IF(FIND("Enter smelter details",G52),TRUE)</formula>
    </cfRule>
  </conditionalFormatting>
  <conditionalFormatting sqref="F52">
    <cfRule type="expression" dxfId="40452" priority="40434" stopIfTrue="1">
      <formula>IF(AND(LEN($A52)&gt;0,$A52&lt;&gt;$F52),TRUE,FALSE)</formula>
    </cfRule>
  </conditionalFormatting>
  <conditionalFormatting sqref="C52">
    <cfRule type="expression" dxfId="40451" priority="40433" stopIfTrue="1">
      <formula>IF(AND(B52&lt;&gt;"",C52=""),TRUE)</formula>
    </cfRule>
  </conditionalFormatting>
  <conditionalFormatting sqref="B52">
    <cfRule type="expression" dxfId="40450" priority="40430" stopIfTrue="1">
      <formula>IF(B52="",TRUE)</formula>
    </cfRule>
    <cfRule type="expression" dxfId="40449" priority="40431" stopIfTrue="1">
      <formula>IF(AND(COUNTIF(MetalSmelter,B52&amp;C52)=0,LEN(C52)&gt;0), TRUE, FALSE)</formula>
    </cfRule>
  </conditionalFormatting>
  <conditionalFormatting sqref="G52">
    <cfRule type="expression" dxfId="40448" priority="40432" stopIfTrue="1">
      <formula>IF(FIND("Enter smelter details",G52),TRUE)</formula>
    </cfRule>
  </conditionalFormatting>
  <conditionalFormatting sqref="F52">
    <cfRule type="expression" dxfId="40447" priority="40429" stopIfTrue="1">
      <formula>IF(AND(LEN($A52)&gt;0,$A52&lt;&gt;$F52),TRUE,FALSE)</formula>
    </cfRule>
  </conditionalFormatting>
  <conditionalFormatting sqref="C52">
    <cfRule type="expression" dxfId="40446" priority="40428" stopIfTrue="1">
      <formula>IF(AND(B52&lt;&gt;"",C52=""),TRUE)</formula>
    </cfRule>
  </conditionalFormatting>
  <conditionalFormatting sqref="B52">
    <cfRule type="expression" dxfId="40445" priority="40426" stopIfTrue="1">
      <formula>IF(B52="",TRUE)</formula>
    </cfRule>
    <cfRule type="expression" dxfId="40444" priority="40427" stopIfTrue="1">
      <formula>IF(AND(COUNTIF(MetalSmelter,B52&amp;C52)=0,LEN(C52)&gt;0), TRUE, FALSE)</formula>
    </cfRule>
  </conditionalFormatting>
  <conditionalFormatting sqref="F52">
    <cfRule type="expression" dxfId="40443" priority="40425" stopIfTrue="1">
      <formula>IF(AND(LEN($A52)&gt;0,$A52&lt;&gt;$F52),TRUE,FALSE)</formula>
    </cfRule>
  </conditionalFormatting>
  <conditionalFormatting sqref="C52">
    <cfRule type="expression" dxfId="40442" priority="40424" stopIfTrue="1">
      <formula>IF(AND(B52&lt;&gt;"",C52=""),TRUE)</formula>
    </cfRule>
  </conditionalFormatting>
  <conditionalFormatting sqref="B47">
    <cfRule type="expression" dxfId="40441" priority="40421" stopIfTrue="1">
      <formula>IF(B47="",TRUE)</formula>
    </cfRule>
    <cfRule type="expression" dxfId="40440" priority="40422" stopIfTrue="1">
      <formula>IF(AND(COUNTIF(MetalSmelter,B47&amp;C47)=0,LEN(C47)&gt;0), TRUE, FALSE)</formula>
    </cfRule>
  </conditionalFormatting>
  <conditionalFormatting sqref="G47">
    <cfRule type="expression" dxfId="40439" priority="40423" stopIfTrue="1">
      <formula>IF(FIND("Enter smelter details",G47),TRUE)</formula>
    </cfRule>
  </conditionalFormatting>
  <conditionalFormatting sqref="F47">
    <cfRule type="expression" dxfId="40438" priority="40420" stopIfTrue="1">
      <formula>IF(AND(LEN($A47)&gt;0,$A47&lt;&gt;$F47),TRUE,FALSE)</formula>
    </cfRule>
  </conditionalFormatting>
  <conditionalFormatting sqref="C47">
    <cfRule type="expression" dxfId="40437" priority="40419" stopIfTrue="1">
      <formula>IF(AND(B47&lt;&gt;"",C47=""),TRUE)</formula>
    </cfRule>
  </conditionalFormatting>
  <conditionalFormatting sqref="B47">
    <cfRule type="expression" dxfId="40436" priority="40416" stopIfTrue="1">
      <formula>IF(B47="",TRUE)</formula>
    </cfRule>
    <cfRule type="expression" dxfId="40435" priority="40417" stopIfTrue="1">
      <formula>IF(AND(COUNTIF(MetalSmelter,B47&amp;C47)=0,LEN(C47)&gt;0), TRUE, FALSE)</formula>
    </cfRule>
  </conditionalFormatting>
  <conditionalFormatting sqref="G47">
    <cfRule type="expression" dxfId="40434" priority="40418" stopIfTrue="1">
      <formula>IF(FIND("Enter smelter details",G47),TRUE)</formula>
    </cfRule>
  </conditionalFormatting>
  <conditionalFormatting sqref="F47">
    <cfRule type="expression" dxfId="40433" priority="40415" stopIfTrue="1">
      <formula>IF(AND(LEN($A47)&gt;0,$A47&lt;&gt;$F47),TRUE,FALSE)</formula>
    </cfRule>
  </conditionalFormatting>
  <conditionalFormatting sqref="C47">
    <cfRule type="expression" dxfId="40432" priority="40414" stopIfTrue="1">
      <formula>IF(AND(B47&lt;&gt;"",C47=""),TRUE)</formula>
    </cfRule>
  </conditionalFormatting>
  <conditionalFormatting sqref="G52">
    <cfRule type="expression" dxfId="40431" priority="40413" stopIfTrue="1">
      <formula>IF(FIND("Enter smelter details",G52),TRUE)</formula>
    </cfRule>
  </conditionalFormatting>
  <conditionalFormatting sqref="B48">
    <cfRule type="expression" dxfId="40430" priority="40410" stopIfTrue="1">
      <formula>IF(B48="",TRUE)</formula>
    </cfRule>
    <cfRule type="expression" dxfId="40429" priority="40411" stopIfTrue="1">
      <formula>IF(AND(COUNTIF(MetalSmelter,B48&amp;C48)=0,LEN(C48)&gt;0), TRUE, FALSE)</formula>
    </cfRule>
  </conditionalFormatting>
  <conditionalFormatting sqref="G48">
    <cfRule type="expression" dxfId="40428" priority="40412" stopIfTrue="1">
      <formula>IF(FIND("Enter smelter details",G48),TRUE)</formula>
    </cfRule>
  </conditionalFormatting>
  <conditionalFormatting sqref="F48">
    <cfRule type="expression" dxfId="40427" priority="40409" stopIfTrue="1">
      <formula>IF(AND(LEN($A48)&gt;0,$A48&lt;&gt;$F48),TRUE,FALSE)</formula>
    </cfRule>
  </conditionalFormatting>
  <conditionalFormatting sqref="C48">
    <cfRule type="expression" dxfId="40426" priority="40408" stopIfTrue="1">
      <formula>IF(AND(B48&lt;&gt;"",C48=""),TRUE)</formula>
    </cfRule>
  </conditionalFormatting>
  <conditionalFormatting sqref="B53">
    <cfRule type="expression" dxfId="40425" priority="40405" stopIfTrue="1">
      <formula>IF(B53="",TRUE)</formula>
    </cfRule>
    <cfRule type="expression" dxfId="40424" priority="40406" stopIfTrue="1">
      <formula>IF(AND(COUNTIF(MetalSmelter,B53&amp;C53)=0,LEN(C53)&gt;0), TRUE, FALSE)</formula>
    </cfRule>
  </conditionalFormatting>
  <conditionalFormatting sqref="G53">
    <cfRule type="expression" dxfId="40423" priority="40407" stopIfTrue="1">
      <formula>IF(FIND("Enter smelter details",G53),TRUE)</formula>
    </cfRule>
  </conditionalFormatting>
  <conditionalFormatting sqref="F53">
    <cfRule type="expression" dxfId="40422" priority="40404" stopIfTrue="1">
      <formula>IF(AND(LEN($A53)&gt;0,$A53&lt;&gt;$F53),TRUE,FALSE)</formula>
    </cfRule>
  </conditionalFormatting>
  <conditionalFormatting sqref="C53">
    <cfRule type="expression" dxfId="40421" priority="40403" stopIfTrue="1">
      <formula>IF(AND(B53&lt;&gt;"",C53=""),TRUE)</formula>
    </cfRule>
  </conditionalFormatting>
  <conditionalFormatting sqref="B53">
    <cfRule type="expression" dxfId="40420" priority="40400" stopIfTrue="1">
      <formula>IF(B53="",TRUE)</formula>
    </cfRule>
    <cfRule type="expression" dxfId="40419" priority="40401" stopIfTrue="1">
      <formula>IF(AND(COUNTIF(MetalSmelter,B53&amp;C53)=0,LEN(C53)&gt;0), TRUE, FALSE)</formula>
    </cfRule>
  </conditionalFormatting>
  <conditionalFormatting sqref="G53">
    <cfRule type="expression" dxfId="40418" priority="40402" stopIfTrue="1">
      <formula>IF(FIND("Enter smelter details",G53),TRUE)</formula>
    </cfRule>
  </conditionalFormatting>
  <conditionalFormatting sqref="F53">
    <cfRule type="expression" dxfId="40417" priority="40399" stopIfTrue="1">
      <formula>IF(AND(LEN($A53)&gt;0,$A53&lt;&gt;$F53),TRUE,FALSE)</formula>
    </cfRule>
  </conditionalFormatting>
  <conditionalFormatting sqref="C53">
    <cfRule type="expression" dxfId="40416" priority="40398" stopIfTrue="1">
      <formula>IF(AND(B53&lt;&gt;"",C53=""),TRUE)</formula>
    </cfRule>
  </conditionalFormatting>
  <conditionalFormatting sqref="B53">
    <cfRule type="expression" dxfId="40415" priority="40395" stopIfTrue="1">
      <formula>IF(B53="",TRUE)</formula>
    </cfRule>
    <cfRule type="expression" dxfId="40414" priority="40396" stopIfTrue="1">
      <formula>IF(AND(COUNTIF(MetalSmelter,B53&amp;C53)=0,LEN(C53)&gt;0), TRUE, FALSE)</formula>
    </cfRule>
  </conditionalFormatting>
  <conditionalFormatting sqref="G53">
    <cfRule type="expression" dxfId="40413" priority="40397" stopIfTrue="1">
      <formula>IF(FIND("Enter smelter details",G53),TRUE)</formula>
    </cfRule>
  </conditionalFormatting>
  <conditionalFormatting sqref="F53">
    <cfRule type="expression" dxfId="40412" priority="40394" stopIfTrue="1">
      <formula>IF(AND(LEN($A53)&gt;0,$A53&lt;&gt;$F53),TRUE,FALSE)</formula>
    </cfRule>
  </conditionalFormatting>
  <conditionalFormatting sqref="C53">
    <cfRule type="expression" dxfId="40411" priority="40393" stopIfTrue="1">
      <formula>IF(AND(B53&lt;&gt;"",C53=""),TRUE)</formula>
    </cfRule>
  </conditionalFormatting>
  <conditionalFormatting sqref="B44">
    <cfRule type="expression" dxfId="40410" priority="40387" stopIfTrue="1">
      <formula>IF(B44="",TRUE)</formula>
    </cfRule>
    <cfRule type="expression" dxfId="40409" priority="40390" stopIfTrue="1">
      <formula>IF(AND(COUNTIF(MetalSmelter,B44&amp;C44)=0,LEN(C44)&gt;0), TRUE, FALSE)</formula>
    </cfRule>
  </conditionalFormatting>
  <conditionalFormatting sqref="D44">
    <cfRule type="expression" dxfId="40408" priority="40384" stopIfTrue="1">
      <formula>IF(AND(LEN($C44) &gt;0, ($C44 &lt;&gt; "Smelter Not Listed")),1,0)</formula>
    </cfRule>
    <cfRule type="expression" dxfId="40407" priority="40391" stopIfTrue="1">
      <formula>IF(AND(D44="",$C44=$X$4),TRUE)</formula>
    </cfRule>
    <cfRule type="expression" dxfId="40406" priority="40392" stopIfTrue="1">
      <formula>IF(FIND("!",D44),TRUE)</formula>
    </cfRule>
  </conditionalFormatting>
  <conditionalFormatting sqref="E44">
    <cfRule type="expression" dxfId="40405" priority="40388" stopIfTrue="1">
      <formula>IF(AND(E44="",$C44=$X$4),TRUE)</formula>
    </cfRule>
    <cfRule type="expression" dxfId="40404" priority="40389" stopIfTrue="1">
      <formula>IF(FIND("!",E44),TRUE)</formula>
    </cfRule>
  </conditionalFormatting>
  <conditionalFormatting sqref="F44">
    <cfRule type="expression" dxfId="40403" priority="40386" stopIfTrue="1">
      <formula>IF(AND(LEN($A44)&gt;0,$A44&lt;&gt;$F44),TRUE,FALSE)</formula>
    </cfRule>
  </conditionalFormatting>
  <conditionalFormatting sqref="C44">
    <cfRule type="expression" dxfId="40402" priority="40385" stopIfTrue="1">
      <formula>IF(AND(B44&lt;&gt;"",C44=""),TRUE)</formula>
    </cfRule>
  </conditionalFormatting>
  <conditionalFormatting sqref="G44">
    <cfRule type="expression" dxfId="40401" priority="40383" stopIfTrue="1">
      <formula>IF(FIND("Enter smelter details",G44),TRUE)</formula>
    </cfRule>
  </conditionalFormatting>
  <conditionalFormatting sqref="B45">
    <cfRule type="expression" dxfId="40400" priority="40377" stopIfTrue="1">
      <formula>IF(B45="",TRUE)</formula>
    </cfRule>
    <cfRule type="expression" dxfId="40399" priority="40380" stopIfTrue="1">
      <formula>IF(AND(COUNTIF(MetalSmelter,B45&amp;C45)=0,LEN(C45)&gt;0), TRUE, FALSE)</formula>
    </cfRule>
  </conditionalFormatting>
  <conditionalFormatting sqref="D45">
    <cfRule type="expression" dxfId="40398" priority="40374" stopIfTrue="1">
      <formula>IF(AND(LEN($C45) &gt;0, ($C45 &lt;&gt; "Smelter Not Listed")),1,0)</formula>
    </cfRule>
    <cfRule type="expression" dxfId="40397" priority="40381" stopIfTrue="1">
      <formula>IF(AND(D45="",$C45=$X$4),TRUE)</formula>
    </cfRule>
    <cfRule type="expression" dxfId="40396" priority="40382" stopIfTrue="1">
      <formula>IF(FIND("!",D45),TRUE)</formula>
    </cfRule>
  </conditionalFormatting>
  <conditionalFormatting sqref="E45">
    <cfRule type="expression" dxfId="40395" priority="40378" stopIfTrue="1">
      <formula>IF(AND(E45="",$C45=$X$4),TRUE)</formula>
    </cfRule>
    <cfRule type="expression" dxfId="40394" priority="40379" stopIfTrue="1">
      <formula>IF(FIND("!",E45),TRUE)</formula>
    </cfRule>
  </conditionalFormatting>
  <conditionalFormatting sqref="F45">
    <cfRule type="expression" dxfId="40393" priority="40376" stopIfTrue="1">
      <formula>IF(AND(LEN($A45)&gt;0,$A45&lt;&gt;$F45),TRUE,FALSE)</formula>
    </cfRule>
  </conditionalFormatting>
  <conditionalFormatting sqref="C45">
    <cfRule type="expression" dxfId="40392" priority="40375" stopIfTrue="1">
      <formula>IF(AND(B45&lt;&gt;"",C45=""),TRUE)</formula>
    </cfRule>
  </conditionalFormatting>
  <conditionalFormatting sqref="G45">
    <cfRule type="expression" dxfId="40391" priority="40373" stopIfTrue="1">
      <formula>IF(FIND("Enter smelter details",G45),TRUE)</formula>
    </cfRule>
  </conditionalFormatting>
  <conditionalFormatting sqref="B51">
    <cfRule type="expression" dxfId="40390" priority="40370" stopIfTrue="1">
      <formula>IF(B51="",TRUE)</formula>
    </cfRule>
    <cfRule type="expression" dxfId="40389" priority="40371" stopIfTrue="1">
      <formula>IF(AND(COUNTIF(MetalSmelter,B51&amp;C51)=0,LEN(C51)&gt;0), TRUE, FALSE)</formula>
    </cfRule>
  </conditionalFormatting>
  <conditionalFormatting sqref="G51">
    <cfRule type="expression" dxfId="40388" priority="40372" stopIfTrue="1">
      <formula>IF(FIND("Enter smelter details",G51),TRUE)</formula>
    </cfRule>
  </conditionalFormatting>
  <conditionalFormatting sqref="F51">
    <cfRule type="expression" dxfId="40387" priority="40369" stopIfTrue="1">
      <formula>IF(AND(LEN($A51)&gt;0,$A51&lt;&gt;$F51),TRUE,FALSE)</formula>
    </cfRule>
  </conditionalFormatting>
  <conditionalFormatting sqref="C51">
    <cfRule type="expression" dxfId="40386" priority="40368" stopIfTrue="1">
      <formula>IF(AND(B51&lt;&gt;"",C51=""),TRUE)</formula>
    </cfRule>
  </conditionalFormatting>
  <conditionalFormatting sqref="B51">
    <cfRule type="expression" dxfId="40385" priority="40365" stopIfTrue="1">
      <formula>IF(B51="",TRUE)</formula>
    </cfRule>
    <cfRule type="expression" dxfId="40384" priority="40366" stopIfTrue="1">
      <formula>IF(AND(COUNTIF(MetalSmelter,B51&amp;C51)=0,LEN(C51)&gt;0), TRUE, FALSE)</formula>
    </cfRule>
  </conditionalFormatting>
  <conditionalFormatting sqref="G51">
    <cfRule type="expression" dxfId="40383" priority="40367" stopIfTrue="1">
      <formula>IF(FIND("Enter smelter details",G51),TRUE)</formula>
    </cfRule>
  </conditionalFormatting>
  <conditionalFormatting sqref="F51">
    <cfRule type="expression" dxfId="40382" priority="40364" stopIfTrue="1">
      <formula>IF(AND(LEN($A51)&gt;0,$A51&lt;&gt;$F51),TRUE,FALSE)</formula>
    </cfRule>
  </conditionalFormatting>
  <conditionalFormatting sqref="C51">
    <cfRule type="expression" dxfId="40381" priority="40363" stopIfTrue="1">
      <formula>IF(AND(B51&lt;&gt;"",C51=""),TRUE)</formula>
    </cfRule>
  </conditionalFormatting>
  <conditionalFormatting sqref="B51">
    <cfRule type="expression" dxfId="40380" priority="40361" stopIfTrue="1">
      <formula>IF(B51="",TRUE)</formula>
    </cfRule>
    <cfRule type="expression" dxfId="40379" priority="40362" stopIfTrue="1">
      <formula>IF(AND(COUNTIF(MetalSmelter,B51&amp;C51)=0,LEN(C51)&gt;0), TRUE, FALSE)</formula>
    </cfRule>
  </conditionalFormatting>
  <conditionalFormatting sqref="F51">
    <cfRule type="expression" dxfId="40378" priority="40360" stopIfTrue="1">
      <formula>IF(AND(LEN($A51)&gt;0,$A51&lt;&gt;$F51),TRUE,FALSE)</formula>
    </cfRule>
  </conditionalFormatting>
  <conditionalFormatting sqref="C51">
    <cfRule type="expression" dxfId="40377" priority="40359" stopIfTrue="1">
      <formula>IF(AND(B51&lt;&gt;"",C51=""),TRUE)</formula>
    </cfRule>
  </conditionalFormatting>
  <conditionalFormatting sqref="B46">
    <cfRule type="expression" dxfId="40376" priority="40356" stopIfTrue="1">
      <formula>IF(B46="",TRUE)</formula>
    </cfRule>
    <cfRule type="expression" dxfId="40375" priority="40357" stopIfTrue="1">
      <formula>IF(AND(COUNTIF(MetalSmelter,B46&amp;C46)=0,LEN(C46)&gt;0), TRUE, FALSE)</formula>
    </cfRule>
  </conditionalFormatting>
  <conditionalFormatting sqref="G46">
    <cfRule type="expression" dxfId="40374" priority="40358" stopIfTrue="1">
      <formula>IF(FIND("Enter smelter details",G46),TRUE)</formula>
    </cfRule>
  </conditionalFormatting>
  <conditionalFormatting sqref="F46">
    <cfRule type="expression" dxfId="40373" priority="40355" stopIfTrue="1">
      <formula>IF(AND(LEN($A46)&gt;0,$A46&lt;&gt;$F46),TRUE,FALSE)</formula>
    </cfRule>
  </conditionalFormatting>
  <conditionalFormatting sqref="C46">
    <cfRule type="expression" dxfId="40372" priority="40354" stopIfTrue="1">
      <formula>IF(AND(B46&lt;&gt;"",C46=""),TRUE)</formula>
    </cfRule>
  </conditionalFormatting>
  <conditionalFormatting sqref="B46">
    <cfRule type="expression" dxfId="40371" priority="40351" stopIfTrue="1">
      <formula>IF(B46="",TRUE)</formula>
    </cfRule>
    <cfRule type="expression" dxfId="40370" priority="40352" stopIfTrue="1">
      <formula>IF(AND(COUNTIF(MetalSmelter,B46&amp;C46)=0,LEN(C46)&gt;0), TRUE, FALSE)</formula>
    </cfRule>
  </conditionalFormatting>
  <conditionalFormatting sqref="G46">
    <cfRule type="expression" dxfId="40369" priority="40353" stopIfTrue="1">
      <formula>IF(FIND("Enter smelter details",G46),TRUE)</formula>
    </cfRule>
  </conditionalFormatting>
  <conditionalFormatting sqref="F46">
    <cfRule type="expression" dxfId="40368" priority="40350" stopIfTrue="1">
      <formula>IF(AND(LEN($A46)&gt;0,$A46&lt;&gt;$F46),TRUE,FALSE)</formula>
    </cfRule>
  </conditionalFormatting>
  <conditionalFormatting sqref="C46">
    <cfRule type="expression" dxfId="40367" priority="40349" stopIfTrue="1">
      <formula>IF(AND(B46&lt;&gt;"",C46=""),TRUE)</formula>
    </cfRule>
  </conditionalFormatting>
  <conditionalFormatting sqref="G51">
    <cfRule type="expression" dxfId="40366" priority="40348" stopIfTrue="1">
      <formula>IF(FIND("Enter smelter details",G51),TRUE)</formula>
    </cfRule>
  </conditionalFormatting>
  <conditionalFormatting sqref="B47">
    <cfRule type="expression" dxfId="40365" priority="40345" stopIfTrue="1">
      <formula>IF(B47="",TRUE)</formula>
    </cfRule>
    <cfRule type="expression" dxfId="40364" priority="40346" stopIfTrue="1">
      <formula>IF(AND(COUNTIF(MetalSmelter,B47&amp;C47)=0,LEN(C47)&gt;0), TRUE, FALSE)</formula>
    </cfRule>
  </conditionalFormatting>
  <conditionalFormatting sqref="G47">
    <cfRule type="expression" dxfId="40363" priority="40347" stopIfTrue="1">
      <formula>IF(FIND("Enter smelter details",G47),TRUE)</formula>
    </cfRule>
  </conditionalFormatting>
  <conditionalFormatting sqref="F47">
    <cfRule type="expression" dxfId="40362" priority="40344" stopIfTrue="1">
      <formula>IF(AND(LEN($A47)&gt;0,$A47&lt;&gt;$F47),TRUE,FALSE)</formula>
    </cfRule>
  </conditionalFormatting>
  <conditionalFormatting sqref="C47">
    <cfRule type="expression" dxfId="40361" priority="40343" stopIfTrue="1">
      <formula>IF(AND(B47&lt;&gt;"",C47=""),TRUE)</formula>
    </cfRule>
  </conditionalFormatting>
  <conditionalFormatting sqref="B52">
    <cfRule type="expression" dxfId="40360" priority="40340" stopIfTrue="1">
      <formula>IF(B52="",TRUE)</formula>
    </cfRule>
    <cfRule type="expression" dxfId="40359" priority="40341" stopIfTrue="1">
      <formula>IF(AND(COUNTIF(MetalSmelter,B52&amp;C52)=0,LEN(C52)&gt;0), TRUE, FALSE)</formula>
    </cfRule>
  </conditionalFormatting>
  <conditionalFormatting sqref="G52">
    <cfRule type="expression" dxfId="40358" priority="40342" stopIfTrue="1">
      <formula>IF(FIND("Enter smelter details",G52),TRUE)</formula>
    </cfRule>
  </conditionalFormatting>
  <conditionalFormatting sqref="F52">
    <cfRule type="expression" dxfId="40357" priority="40339" stopIfTrue="1">
      <formula>IF(AND(LEN($A52)&gt;0,$A52&lt;&gt;$F52),TRUE,FALSE)</formula>
    </cfRule>
  </conditionalFormatting>
  <conditionalFormatting sqref="C52">
    <cfRule type="expression" dxfId="40356" priority="40338" stopIfTrue="1">
      <formula>IF(AND(B52&lt;&gt;"",C52=""),TRUE)</formula>
    </cfRule>
  </conditionalFormatting>
  <conditionalFormatting sqref="B52">
    <cfRule type="expression" dxfId="40355" priority="40335" stopIfTrue="1">
      <formula>IF(B52="",TRUE)</formula>
    </cfRule>
    <cfRule type="expression" dxfId="40354" priority="40336" stopIfTrue="1">
      <formula>IF(AND(COUNTIF(MetalSmelter,B52&amp;C52)=0,LEN(C52)&gt;0), TRUE, FALSE)</formula>
    </cfRule>
  </conditionalFormatting>
  <conditionalFormatting sqref="G52">
    <cfRule type="expression" dxfId="40353" priority="40337" stopIfTrue="1">
      <formula>IF(FIND("Enter smelter details",G52),TRUE)</formula>
    </cfRule>
  </conditionalFormatting>
  <conditionalFormatting sqref="F52">
    <cfRule type="expression" dxfId="40352" priority="40334" stopIfTrue="1">
      <formula>IF(AND(LEN($A52)&gt;0,$A52&lt;&gt;$F52),TRUE,FALSE)</formula>
    </cfRule>
  </conditionalFormatting>
  <conditionalFormatting sqref="C52">
    <cfRule type="expression" dxfId="40351" priority="40333" stopIfTrue="1">
      <formula>IF(AND(B52&lt;&gt;"",C52=""),TRUE)</formula>
    </cfRule>
  </conditionalFormatting>
  <conditionalFormatting sqref="B52">
    <cfRule type="expression" dxfId="40350" priority="40330" stopIfTrue="1">
      <formula>IF(B52="",TRUE)</formula>
    </cfRule>
    <cfRule type="expression" dxfId="40349" priority="40331" stopIfTrue="1">
      <formula>IF(AND(COUNTIF(MetalSmelter,B52&amp;C52)=0,LEN(C52)&gt;0), TRUE, FALSE)</formula>
    </cfRule>
  </conditionalFormatting>
  <conditionalFormatting sqref="G52">
    <cfRule type="expression" dxfId="40348" priority="40332" stopIfTrue="1">
      <formula>IF(FIND("Enter smelter details",G52),TRUE)</formula>
    </cfRule>
  </conditionalFormatting>
  <conditionalFormatting sqref="F52">
    <cfRule type="expression" dxfId="40347" priority="40329" stopIfTrue="1">
      <formula>IF(AND(LEN($A52)&gt;0,$A52&lt;&gt;$F52),TRUE,FALSE)</formula>
    </cfRule>
  </conditionalFormatting>
  <conditionalFormatting sqref="C52">
    <cfRule type="expression" dxfId="40346" priority="40328" stopIfTrue="1">
      <formula>IF(AND(B52&lt;&gt;"",C52=""),TRUE)</formula>
    </cfRule>
  </conditionalFormatting>
  <conditionalFormatting sqref="B51">
    <cfRule type="expression" dxfId="40345" priority="40325" stopIfTrue="1">
      <formula>IF(B51="",TRUE)</formula>
    </cfRule>
    <cfRule type="expression" dxfId="40344" priority="40326" stopIfTrue="1">
      <formula>IF(AND(COUNTIF(MetalSmelter,B51&amp;C51)=0,LEN(C51)&gt;0), TRUE, FALSE)</formula>
    </cfRule>
  </conditionalFormatting>
  <conditionalFormatting sqref="G51">
    <cfRule type="expression" dxfId="40343" priority="40327" stopIfTrue="1">
      <formula>IF(FIND("Enter smelter details",G51),TRUE)</formula>
    </cfRule>
  </conditionalFormatting>
  <conditionalFormatting sqref="F51">
    <cfRule type="expression" dxfId="40342" priority="40324" stopIfTrue="1">
      <formula>IF(AND(LEN($A51)&gt;0,$A51&lt;&gt;$F51),TRUE,FALSE)</formula>
    </cfRule>
  </conditionalFormatting>
  <conditionalFormatting sqref="C51">
    <cfRule type="expression" dxfId="40341" priority="40323" stopIfTrue="1">
      <formula>IF(AND(B51&lt;&gt;"",C51=""),TRUE)</formula>
    </cfRule>
  </conditionalFormatting>
  <conditionalFormatting sqref="B50">
    <cfRule type="expression" dxfId="40340" priority="40315" stopIfTrue="1">
      <formula>IF(B50="",TRUE)</formula>
    </cfRule>
    <cfRule type="expression" dxfId="40339" priority="40316" stopIfTrue="1">
      <formula>IF(AND(COUNTIF(MetalSmelter,B50&amp;C50)=0,LEN(C50)&gt;0), TRUE, FALSE)</formula>
    </cfRule>
  </conditionalFormatting>
  <conditionalFormatting sqref="G50">
    <cfRule type="expression" dxfId="40338" priority="40317" stopIfTrue="1">
      <formula>IF(FIND("Enter smelter details",G50),TRUE)</formula>
    </cfRule>
  </conditionalFormatting>
  <conditionalFormatting sqref="F50">
    <cfRule type="expression" dxfId="40337" priority="40314" stopIfTrue="1">
      <formula>IF(AND(LEN($A50)&gt;0,$A50&lt;&gt;$F50),TRUE,FALSE)</formula>
    </cfRule>
  </conditionalFormatting>
  <conditionalFormatting sqref="C50">
    <cfRule type="expression" dxfId="40336" priority="40313" stopIfTrue="1">
      <formula>IF(AND(B50&lt;&gt;"",C50=""),TRUE)</formula>
    </cfRule>
  </conditionalFormatting>
  <conditionalFormatting sqref="B52">
    <cfRule type="expression" dxfId="40335" priority="40320" stopIfTrue="1">
      <formula>IF(B52="",TRUE)</formula>
    </cfRule>
    <cfRule type="expression" dxfId="40334" priority="40321" stopIfTrue="1">
      <formula>IF(AND(COUNTIF(MetalSmelter,B52&amp;C52)=0,LEN(C52)&gt;0), TRUE, FALSE)</formula>
    </cfRule>
  </conditionalFormatting>
  <conditionalFormatting sqref="G52">
    <cfRule type="expression" dxfId="40333" priority="40322" stopIfTrue="1">
      <formula>IF(FIND("Enter smelter details",G52),TRUE)</formula>
    </cfRule>
  </conditionalFormatting>
  <conditionalFormatting sqref="F52">
    <cfRule type="expression" dxfId="40332" priority="40319" stopIfTrue="1">
      <formula>IF(AND(LEN($A52)&gt;0,$A52&lt;&gt;$F52),TRUE,FALSE)</formula>
    </cfRule>
  </conditionalFormatting>
  <conditionalFormatting sqref="C52">
    <cfRule type="expression" dxfId="40331" priority="40318" stopIfTrue="1">
      <formula>IF(AND(B52&lt;&gt;"",C52=""),TRUE)</formula>
    </cfRule>
  </conditionalFormatting>
  <conditionalFormatting sqref="B45">
    <cfRule type="expression" dxfId="40330" priority="40310" stopIfTrue="1">
      <formula>IF(B45="",TRUE)</formula>
    </cfRule>
    <cfRule type="expression" dxfId="40329" priority="40311" stopIfTrue="1">
      <formula>IF(AND(COUNTIF(MetalSmelter,B45&amp;C45)=0,LEN(C45)&gt;0), TRUE, FALSE)</formula>
    </cfRule>
  </conditionalFormatting>
  <conditionalFormatting sqref="G45">
    <cfRule type="expression" dxfId="40328" priority="40312" stopIfTrue="1">
      <formula>IF(FIND("Enter smelter details",G45),TRUE)</formula>
    </cfRule>
  </conditionalFormatting>
  <conditionalFormatting sqref="F45">
    <cfRule type="expression" dxfId="40327" priority="40309" stopIfTrue="1">
      <formula>IF(AND(LEN($A45)&gt;0,$A45&lt;&gt;$F45),TRUE,FALSE)</formula>
    </cfRule>
  </conditionalFormatting>
  <conditionalFormatting sqref="C45">
    <cfRule type="expression" dxfId="40326" priority="40308" stopIfTrue="1">
      <formula>IF(AND(B45&lt;&gt;"",C45=""),TRUE)</formula>
    </cfRule>
  </conditionalFormatting>
  <conditionalFormatting sqref="B52">
    <cfRule type="expression" dxfId="40325" priority="40305" stopIfTrue="1">
      <formula>IF(B52="",TRUE)</formula>
    </cfRule>
    <cfRule type="expression" dxfId="40324" priority="40306" stopIfTrue="1">
      <formula>IF(AND(COUNTIF(MetalSmelter,B52&amp;C52)=0,LEN(C52)&gt;0), TRUE, FALSE)</formula>
    </cfRule>
  </conditionalFormatting>
  <conditionalFormatting sqref="G52">
    <cfRule type="expression" dxfId="40323" priority="40307" stopIfTrue="1">
      <formula>IF(FIND("Enter smelter details",G52),TRUE)</formula>
    </cfRule>
  </conditionalFormatting>
  <conditionalFormatting sqref="F52">
    <cfRule type="expression" dxfId="40322" priority="40304" stopIfTrue="1">
      <formula>IF(AND(LEN($A52)&gt;0,$A52&lt;&gt;$F52),TRUE,FALSE)</formula>
    </cfRule>
  </conditionalFormatting>
  <conditionalFormatting sqref="C52">
    <cfRule type="expression" dxfId="40321" priority="40303" stopIfTrue="1">
      <formula>IF(AND(B52&lt;&gt;"",C52=""),TRUE)</formula>
    </cfRule>
  </conditionalFormatting>
  <conditionalFormatting sqref="G50">
    <cfRule type="expression" dxfId="40320" priority="40302" stopIfTrue="1">
      <formula>IF(FIND("Enter smelter details",G50),TRUE)</formula>
    </cfRule>
  </conditionalFormatting>
  <conditionalFormatting sqref="B51">
    <cfRule type="expression" dxfId="40319" priority="40299" stopIfTrue="1">
      <formula>IF(B51="",TRUE)</formula>
    </cfRule>
    <cfRule type="expression" dxfId="40318" priority="40300" stopIfTrue="1">
      <formula>IF(AND(COUNTIF(MetalSmelter,B51&amp;C51)=0,LEN(C51)&gt;0), TRUE, FALSE)</formula>
    </cfRule>
  </conditionalFormatting>
  <conditionalFormatting sqref="G51">
    <cfRule type="expression" dxfId="40317" priority="40301" stopIfTrue="1">
      <formula>IF(FIND("Enter smelter details",G51),TRUE)</formula>
    </cfRule>
  </conditionalFormatting>
  <conditionalFormatting sqref="F51">
    <cfRule type="expression" dxfId="40316" priority="40298" stopIfTrue="1">
      <formula>IF(AND(LEN($A51)&gt;0,$A51&lt;&gt;$F51),TRUE,FALSE)</formula>
    </cfRule>
  </conditionalFormatting>
  <conditionalFormatting sqref="C51">
    <cfRule type="expression" dxfId="40315" priority="40297" stopIfTrue="1">
      <formula>IF(AND(B51&lt;&gt;"",C51=""),TRUE)</formula>
    </cfRule>
  </conditionalFormatting>
  <conditionalFormatting sqref="B46">
    <cfRule type="expression" dxfId="40314" priority="40294" stopIfTrue="1">
      <formula>IF(B46="",TRUE)</formula>
    </cfRule>
    <cfRule type="expression" dxfId="40313" priority="40295" stopIfTrue="1">
      <formula>IF(AND(COUNTIF(MetalSmelter,B46&amp;C46)=0,LEN(C46)&gt;0), TRUE, FALSE)</formula>
    </cfRule>
  </conditionalFormatting>
  <conditionalFormatting sqref="G46">
    <cfRule type="expression" dxfId="40312" priority="40296" stopIfTrue="1">
      <formula>IF(FIND("Enter smelter details",G46),TRUE)</formula>
    </cfRule>
  </conditionalFormatting>
  <conditionalFormatting sqref="F46">
    <cfRule type="expression" dxfId="40311" priority="40293" stopIfTrue="1">
      <formula>IF(AND(LEN($A46)&gt;0,$A46&lt;&gt;$F46),TRUE,FALSE)</formula>
    </cfRule>
  </conditionalFormatting>
  <conditionalFormatting sqref="C46">
    <cfRule type="expression" dxfId="40310" priority="40292" stopIfTrue="1">
      <formula>IF(AND(B46&lt;&gt;"",C46=""),TRUE)</formula>
    </cfRule>
  </conditionalFormatting>
  <conditionalFormatting sqref="G51">
    <cfRule type="expression" dxfId="40309" priority="40291" stopIfTrue="1">
      <formula>IF(FIND("Enter smelter details",G51),TRUE)</formula>
    </cfRule>
  </conditionalFormatting>
  <conditionalFormatting sqref="B52">
    <cfRule type="expression" dxfId="40308" priority="40288" stopIfTrue="1">
      <formula>IF(B52="",TRUE)</formula>
    </cfRule>
    <cfRule type="expression" dxfId="40307" priority="40289" stopIfTrue="1">
      <formula>IF(AND(COUNTIF(MetalSmelter,B52&amp;C52)=0,LEN(C52)&gt;0), TRUE, FALSE)</formula>
    </cfRule>
  </conditionalFormatting>
  <conditionalFormatting sqref="G52">
    <cfRule type="expression" dxfId="40306" priority="40290" stopIfTrue="1">
      <formula>IF(FIND("Enter smelter details",G52),TRUE)</formula>
    </cfRule>
  </conditionalFormatting>
  <conditionalFormatting sqref="F52">
    <cfRule type="expression" dxfId="40305" priority="40287" stopIfTrue="1">
      <formula>IF(AND(LEN($A52)&gt;0,$A52&lt;&gt;$F52),TRUE,FALSE)</formula>
    </cfRule>
  </conditionalFormatting>
  <conditionalFormatting sqref="C52">
    <cfRule type="expression" dxfId="40304" priority="40286" stopIfTrue="1">
      <formula>IF(AND(B52&lt;&gt;"",C52=""),TRUE)</formula>
    </cfRule>
  </conditionalFormatting>
  <conditionalFormatting sqref="B45">
    <cfRule type="expression" dxfId="40303" priority="40280" stopIfTrue="1">
      <formula>IF(B45="",TRUE)</formula>
    </cfRule>
    <cfRule type="expression" dxfId="40302" priority="40283" stopIfTrue="1">
      <formula>IF(AND(COUNTIF(MetalSmelter,B45&amp;C45)=0,LEN(C45)&gt;0), TRUE, FALSE)</formula>
    </cfRule>
  </conditionalFormatting>
  <conditionalFormatting sqref="D45">
    <cfRule type="expression" dxfId="40301" priority="40277" stopIfTrue="1">
      <formula>IF(AND(LEN($C45) &gt;0, ($C45 &lt;&gt; "Smelter Not Listed")),1,0)</formula>
    </cfRule>
    <cfRule type="expression" dxfId="40300" priority="40284" stopIfTrue="1">
      <formula>IF(AND(D45="",$C45=$X$4),TRUE)</formula>
    </cfRule>
    <cfRule type="expression" dxfId="40299" priority="40285" stopIfTrue="1">
      <formula>IF(FIND("!",D45),TRUE)</formula>
    </cfRule>
  </conditionalFormatting>
  <conditionalFormatting sqref="E45">
    <cfRule type="expression" dxfId="40298" priority="40281" stopIfTrue="1">
      <formula>IF(AND(E45="",$C45=$X$4),TRUE)</formula>
    </cfRule>
    <cfRule type="expression" dxfId="40297" priority="40282" stopIfTrue="1">
      <formula>IF(FIND("!",E45),TRUE)</formula>
    </cfRule>
  </conditionalFormatting>
  <conditionalFormatting sqref="F45">
    <cfRule type="expression" dxfId="40296" priority="40279" stopIfTrue="1">
      <formula>IF(AND(LEN($A45)&gt;0,$A45&lt;&gt;$F45),TRUE,FALSE)</formula>
    </cfRule>
  </conditionalFormatting>
  <conditionalFormatting sqref="C45">
    <cfRule type="expression" dxfId="40295" priority="40278" stopIfTrue="1">
      <formula>IF(AND(B45&lt;&gt;"",C45=""),TRUE)</formula>
    </cfRule>
  </conditionalFormatting>
  <conditionalFormatting sqref="G45">
    <cfRule type="expression" dxfId="40294" priority="40276" stopIfTrue="1">
      <formula>IF(FIND("Enter smelter details",G45),TRUE)</formula>
    </cfRule>
  </conditionalFormatting>
  <conditionalFormatting sqref="B46">
    <cfRule type="expression" dxfId="40293" priority="40270" stopIfTrue="1">
      <formula>IF(B46="",TRUE)</formula>
    </cfRule>
    <cfRule type="expression" dxfId="40292" priority="40273" stopIfTrue="1">
      <formula>IF(AND(COUNTIF(MetalSmelter,B46&amp;C46)=0,LEN(C46)&gt;0), TRUE, FALSE)</formula>
    </cfRule>
  </conditionalFormatting>
  <conditionalFormatting sqref="D46">
    <cfRule type="expression" dxfId="40291" priority="40267" stopIfTrue="1">
      <formula>IF(AND(LEN($C46) &gt;0, ($C46 &lt;&gt; "Smelter Not Listed")),1,0)</formula>
    </cfRule>
    <cfRule type="expression" dxfId="40290" priority="40274" stopIfTrue="1">
      <formula>IF(AND(D46="",$C46=$X$4),TRUE)</formula>
    </cfRule>
    <cfRule type="expression" dxfId="40289" priority="40275" stopIfTrue="1">
      <formula>IF(FIND("!",D46),TRUE)</formula>
    </cfRule>
  </conditionalFormatting>
  <conditionalFormatting sqref="E46">
    <cfRule type="expression" dxfId="40288" priority="40271" stopIfTrue="1">
      <formula>IF(AND(E46="",$C46=$X$4),TRUE)</formula>
    </cfRule>
    <cfRule type="expression" dxfId="40287" priority="40272" stopIfTrue="1">
      <formula>IF(FIND("!",E46),TRUE)</formula>
    </cfRule>
  </conditionalFormatting>
  <conditionalFormatting sqref="F46">
    <cfRule type="expression" dxfId="40286" priority="40269" stopIfTrue="1">
      <formula>IF(AND(LEN($A46)&gt;0,$A46&lt;&gt;$F46),TRUE,FALSE)</formula>
    </cfRule>
  </conditionalFormatting>
  <conditionalFormatting sqref="C46">
    <cfRule type="expression" dxfId="40285" priority="40268" stopIfTrue="1">
      <formula>IF(AND(B46&lt;&gt;"",C46=""),TRUE)</formula>
    </cfRule>
  </conditionalFormatting>
  <conditionalFormatting sqref="G46">
    <cfRule type="expression" dxfId="40284" priority="40266" stopIfTrue="1">
      <formula>IF(FIND("Enter smelter details",G46),TRUE)</formula>
    </cfRule>
  </conditionalFormatting>
  <conditionalFormatting sqref="B47">
    <cfRule type="expression" dxfId="40283" priority="40260" stopIfTrue="1">
      <formula>IF(B47="",TRUE)</formula>
    </cfRule>
    <cfRule type="expression" dxfId="40282" priority="40263" stopIfTrue="1">
      <formula>IF(AND(COUNTIF(MetalSmelter,B47&amp;C47)=0,LEN(C47)&gt;0), TRUE, FALSE)</formula>
    </cfRule>
  </conditionalFormatting>
  <conditionalFormatting sqref="D47">
    <cfRule type="expression" dxfId="40281" priority="40257" stopIfTrue="1">
      <formula>IF(AND(LEN($C47) &gt;0, ($C47 &lt;&gt; "Smelter Not Listed")),1,0)</formula>
    </cfRule>
    <cfRule type="expression" dxfId="40280" priority="40264" stopIfTrue="1">
      <formula>IF(AND(D47="",$C47=$X$4),TRUE)</formula>
    </cfRule>
    <cfRule type="expression" dxfId="40279" priority="40265" stopIfTrue="1">
      <formula>IF(FIND("!",D47),TRUE)</formula>
    </cfRule>
  </conditionalFormatting>
  <conditionalFormatting sqref="E47">
    <cfRule type="expression" dxfId="40278" priority="40261" stopIfTrue="1">
      <formula>IF(AND(E47="",$C47=$X$4),TRUE)</formula>
    </cfRule>
    <cfRule type="expression" dxfId="40277" priority="40262" stopIfTrue="1">
      <formula>IF(FIND("!",E47),TRUE)</formula>
    </cfRule>
  </conditionalFormatting>
  <conditionalFormatting sqref="F47">
    <cfRule type="expression" dxfId="40276" priority="40259" stopIfTrue="1">
      <formula>IF(AND(LEN($A47)&gt;0,$A47&lt;&gt;$F47),TRUE,FALSE)</formula>
    </cfRule>
  </conditionalFormatting>
  <conditionalFormatting sqref="C47">
    <cfRule type="expression" dxfId="40275" priority="40258" stopIfTrue="1">
      <formula>IF(AND(B47&lt;&gt;"",C47=""),TRUE)</formula>
    </cfRule>
  </conditionalFormatting>
  <conditionalFormatting sqref="G47">
    <cfRule type="expression" dxfId="40274" priority="40256" stopIfTrue="1">
      <formula>IF(FIND("Enter smelter details",G47),TRUE)</formula>
    </cfRule>
  </conditionalFormatting>
  <conditionalFormatting sqref="B53">
    <cfRule type="expression" dxfId="40273" priority="40253" stopIfTrue="1">
      <formula>IF(B53="",TRUE)</formula>
    </cfRule>
    <cfRule type="expression" dxfId="40272" priority="40254" stopIfTrue="1">
      <formula>IF(AND(COUNTIF(MetalSmelter,B53&amp;C53)=0,LEN(C53)&gt;0), TRUE, FALSE)</formula>
    </cfRule>
  </conditionalFormatting>
  <conditionalFormatting sqref="G53">
    <cfRule type="expression" dxfId="40271" priority="40255" stopIfTrue="1">
      <formula>IF(FIND("Enter smelter details",G53),TRUE)</formula>
    </cfRule>
  </conditionalFormatting>
  <conditionalFormatting sqref="F53">
    <cfRule type="expression" dxfId="40270" priority="40252" stopIfTrue="1">
      <formula>IF(AND(LEN($A53)&gt;0,$A53&lt;&gt;$F53),TRUE,FALSE)</formula>
    </cfRule>
  </conditionalFormatting>
  <conditionalFormatting sqref="C53">
    <cfRule type="expression" dxfId="40269" priority="40251" stopIfTrue="1">
      <formula>IF(AND(B53&lt;&gt;"",C53=""),TRUE)</formula>
    </cfRule>
  </conditionalFormatting>
  <conditionalFormatting sqref="B53">
    <cfRule type="expression" dxfId="40268" priority="40248" stopIfTrue="1">
      <formula>IF(B53="",TRUE)</formula>
    </cfRule>
    <cfRule type="expression" dxfId="40267" priority="40249" stopIfTrue="1">
      <formula>IF(AND(COUNTIF(MetalSmelter,B53&amp;C53)=0,LEN(C53)&gt;0), TRUE, FALSE)</formula>
    </cfRule>
  </conditionalFormatting>
  <conditionalFormatting sqref="G53">
    <cfRule type="expression" dxfId="40266" priority="40250" stopIfTrue="1">
      <formula>IF(FIND("Enter smelter details",G53),TRUE)</formula>
    </cfRule>
  </conditionalFormatting>
  <conditionalFormatting sqref="F53">
    <cfRule type="expression" dxfId="40265" priority="40247" stopIfTrue="1">
      <formula>IF(AND(LEN($A53)&gt;0,$A53&lt;&gt;$F53),TRUE,FALSE)</formula>
    </cfRule>
  </conditionalFormatting>
  <conditionalFormatting sqref="C53">
    <cfRule type="expression" dxfId="40264" priority="40246" stopIfTrue="1">
      <formula>IF(AND(B53&lt;&gt;"",C53=""),TRUE)</formula>
    </cfRule>
  </conditionalFormatting>
  <conditionalFormatting sqref="B53">
    <cfRule type="expression" dxfId="40263" priority="40244" stopIfTrue="1">
      <formula>IF(B53="",TRUE)</formula>
    </cfRule>
    <cfRule type="expression" dxfId="40262" priority="40245" stopIfTrue="1">
      <formula>IF(AND(COUNTIF(MetalSmelter,B53&amp;C53)=0,LEN(C53)&gt;0), TRUE, FALSE)</formula>
    </cfRule>
  </conditionalFormatting>
  <conditionalFormatting sqref="F53">
    <cfRule type="expression" dxfId="40261" priority="40243" stopIfTrue="1">
      <formula>IF(AND(LEN($A53)&gt;0,$A53&lt;&gt;$F53),TRUE,FALSE)</formula>
    </cfRule>
  </conditionalFormatting>
  <conditionalFormatting sqref="C53">
    <cfRule type="expression" dxfId="40260" priority="40242" stopIfTrue="1">
      <formula>IF(AND(B53&lt;&gt;"",C53=""),TRUE)</formula>
    </cfRule>
  </conditionalFormatting>
  <conditionalFormatting sqref="B48">
    <cfRule type="expression" dxfId="40259" priority="40239" stopIfTrue="1">
      <formula>IF(B48="",TRUE)</formula>
    </cfRule>
    <cfRule type="expression" dxfId="40258" priority="40240" stopIfTrue="1">
      <formula>IF(AND(COUNTIF(MetalSmelter,B48&amp;C48)=0,LEN(C48)&gt;0), TRUE, FALSE)</formula>
    </cfRule>
  </conditionalFormatting>
  <conditionalFormatting sqref="G48">
    <cfRule type="expression" dxfId="40257" priority="40241" stopIfTrue="1">
      <formula>IF(FIND("Enter smelter details",G48),TRUE)</formula>
    </cfRule>
  </conditionalFormatting>
  <conditionalFormatting sqref="F48">
    <cfRule type="expression" dxfId="40256" priority="40238" stopIfTrue="1">
      <formula>IF(AND(LEN($A48)&gt;0,$A48&lt;&gt;$F48),TRUE,FALSE)</formula>
    </cfRule>
  </conditionalFormatting>
  <conditionalFormatting sqref="C48">
    <cfRule type="expression" dxfId="40255" priority="40237" stopIfTrue="1">
      <formula>IF(AND(B48&lt;&gt;"",C48=""),TRUE)</formula>
    </cfRule>
  </conditionalFormatting>
  <conditionalFormatting sqref="B48">
    <cfRule type="expression" dxfId="40254" priority="40234" stopIfTrue="1">
      <formula>IF(B48="",TRUE)</formula>
    </cfRule>
    <cfRule type="expression" dxfId="40253" priority="40235" stopIfTrue="1">
      <formula>IF(AND(COUNTIF(MetalSmelter,B48&amp;C48)=0,LEN(C48)&gt;0), TRUE, FALSE)</formula>
    </cfRule>
  </conditionalFormatting>
  <conditionalFormatting sqref="G48">
    <cfRule type="expression" dxfId="40252" priority="40236" stopIfTrue="1">
      <formula>IF(FIND("Enter smelter details",G48),TRUE)</formula>
    </cfRule>
  </conditionalFormatting>
  <conditionalFormatting sqref="F48">
    <cfRule type="expression" dxfId="40251" priority="40233" stopIfTrue="1">
      <formula>IF(AND(LEN($A48)&gt;0,$A48&lt;&gt;$F48),TRUE,FALSE)</formula>
    </cfRule>
  </conditionalFormatting>
  <conditionalFormatting sqref="C48">
    <cfRule type="expression" dxfId="40250" priority="40232" stopIfTrue="1">
      <formula>IF(AND(B48&lt;&gt;"",C48=""),TRUE)</formula>
    </cfRule>
  </conditionalFormatting>
  <conditionalFormatting sqref="G53">
    <cfRule type="expression" dxfId="40249" priority="40231" stopIfTrue="1">
      <formula>IF(FIND("Enter smelter details",G53),TRUE)</formula>
    </cfRule>
  </conditionalFormatting>
  <conditionalFormatting sqref="B49">
    <cfRule type="expression" dxfId="40248" priority="40228" stopIfTrue="1">
      <formula>IF(B49="",TRUE)</formula>
    </cfRule>
    <cfRule type="expression" dxfId="40247" priority="40229" stopIfTrue="1">
      <formula>IF(AND(COUNTIF(MetalSmelter,B49&amp;C49)=0,LEN(C49)&gt;0), TRUE, FALSE)</formula>
    </cfRule>
  </conditionalFormatting>
  <conditionalFormatting sqref="G49">
    <cfRule type="expression" dxfId="40246" priority="40230" stopIfTrue="1">
      <formula>IF(FIND("Enter smelter details",G49),TRUE)</formula>
    </cfRule>
  </conditionalFormatting>
  <conditionalFormatting sqref="F49">
    <cfRule type="expression" dxfId="40245" priority="40227" stopIfTrue="1">
      <formula>IF(AND(LEN($A49)&gt;0,$A49&lt;&gt;$F49),TRUE,FALSE)</formula>
    </cfRule>
  </conditionalFormatting>
  <conditionalFormatting sqref="C49">
    <cfRule type="expression" dxfId="40244" priority="40226" stopIfTrue="1">
      <formula>IF(AND(B49&lt;&gt;"",C49=""),TRUE)</formula>
    </cfRule>
  </conditionalFormatting>
  <conditionalFormatting sqref="B54">
    <cfRule type="expression" dxfId="40243" priority="40223" stopIfTrue="1">
      <formula>IF(B54="",TRUE)</formula>
    </cfRule>
    <cfRule type="expression" dxfId="40242" priority="40224" stopIfTrue="1">
      <formula>IF(AND(COUNTIF(MetalSmelter,B54&amp;C54)=0,LEN(C54)&gt;0), TRUE, FALSE)</formula>
    </cfRule>
  </conditionalFormatting>
  <conditionalFormatting sqref="G54">
    <cfRule type="expression" dxfId="40241" priority="40225" stopIfTrue="1">
      <formula>IF(FIND("Enter smelter details",G54),TRUE)</formula>
    </cfRule>
  </conditionalFormatting>
  <conditionalFormatting sqref="F54">
    <cfRule type="expression" dxfId="40240" priority="40222" stopIfTrue="1">
      <formula>IF(AND(LEN($A54)&gt;0,$A54&lt;&gt;$F54),TRUE,FALSE)</formula>
    </cfRule>
  </conditionalFormatting>
  <conditionalFormatting sqref="C54">
    <cfRule type="expression" dxfId="40239" priority="40221" stopIfTrue="1">
      <formula>IF(AND(B54&lt;&gt;"",C54=""),TRUE)</formula>
    </cfRule>
  </conditionalFormatting>
  <conditionalFormatting sqref="B54">
    <cfRule type="expression" dxfId="40238" priority="40218" stopIfTrue="1">
      <formula>IF(B54="",TRUE)</formula>
    </cfRule>
    <cfRule type="expression" dxfId="40237" priority="40219" stopIfTrue="1">
      <formula>IF(AND(COUNTIF(MetalSmelter,B54&amp;C54)=0,LEN(C54)&gt;0), TRUE, FALSE)</formula>
    </cfRule>
  </conditionalFormatting>
  <conditionalFormatting sqref="G54">
    <cfRule type="expression" dxfId="40236" priority="40220" stopIfTrue="1">
      <formula>IF(FIND("Enter smelter details",G54),TRUE)</formula>
    </cfRule>
  </conditionalFormatting>
  <conditionalFormatting sqref="F54">
    <cfRule type="expression" dxfId="40235" priority="40217" stopIfTrue="1">
      <formula>IF(AND(LEN($A54)&gt;0,$A54&lt;&gt;$F54),TRUE,FALSE)</formula>
    </cfRule>
  </conditionalFormatting>
  <conditionalFormatting sqref="C54">
    <cfRule type="expression" dxfId="40234" priority="40216" stopIfTrue="1">
      <formula>IF(AND(B54&lt;&gt;"",C54=""),TRUE)</formula>
    </cfRule>
  </conditionalFormatting>
  <conditionalFormatting sqref="B54">
    <cfRule type="expression" dxfId="40233" priority="40213" stopIfTrue="1">
      <formula>IF(B54="",TRUE)</formula>
    </cfRule>
    <cfRule type="expression" dxfId="40232" priority="40214" stopIfTrue="1">
      <formula>IF(AND(COUNTIF(MetalSmelter,B54&amp;C54)=0,LEN(C54)&gt;0), TRUE, FALSE)</formula>
    </cfRule>
  </conditionalFormatting>
  <conditionalFormatting sqref="G54">
    <cfRule type="expression" dxfId="40231" priority="40215" stopIfTrue="1">
      <formula>IF(FIND("Enter smelter details",G54),TRUE)</formula>
    </cfRule>
  </conditionalFormatting>
  <conditionalFormatting sqref="F54">
    <cfRule type="expression" dxfId="40230" priority="40212" stopIfTrue="1">
      <formula>IF(AND(LEN($A54)&gt;0,$A54&lt;&gt;$F54),TRUE,FALSE)</formula>
    </cfRule>
  </conditionalFormatting>
  <conditionalFormatting sqref="C54">
    <cfRule type="expression" dxfId="40229" priority="40211" stopIfTrue="1">
      <formula>IF(AND(B54&lt;&gt;"",C54=""),TRUE)</formula>
    </cfRule>
  </conditionalFormatting>
  <conditionalFormatting sqref="B45">
    <cfRule type="expression" dxfId="40228" priority="40205" stopIfTrue="1">
      <formula>IF(B45="",TRUE)</formula>
    </cfRule>
    <cfRule type="expression" dxfId="40227" priority="40208" stopIfTrue="1">
      <formula>IF(AND(COUNTIF(MetalSmelter,B45&amp;C45)=0,LEN(C45)&gt;0), TRUE, FALSE)</formula>
    </cfRule>
  </conditionalFormatting>
  <conditionalFormatting sqref="D45">
    <cfRule type="expression" dxfId="40226" priority="40202" stopIfTrue="1">
      <formula>IF(AND(LEN($C45) &gt;0, ($C45 &lt;&gt; "Smelter Not Listed")),1,0)</formula>
    </cfRule>
    <cfRule type="expression" dxfId="40225" priority="40209" stopIfTrue="1">
      <formula>IF(AND(D45="",$C45=$X$4),TRUE)</formula>
    </cfRule>
    <cfRule type="expression" dxfId="40224" priority="40210" stopIfTrue="1">
      <formula>IF(FIND("!",D45),TRUE)</formula>
    </cfRule>
  </conditionalFormatting>
  <conditionalFormatting sqref="E45">
    <cfRule type="expression" dxfId="40223" priority="40206" stopIfTrue="1">
      <formula>IF(AND(E45="",$C45=$X$4),TRUE)</formula>
    </cfRule>
    <cfRule type="expression" dxfId="40222" priority="40207" stopIfTrue="1">
      <formula>IF(FIND("!",E45),TRUE)</formula>
    </cfRule>
  </conditionalFormatting>
  <conditionalFormatting sqref="F45">
    <cfRule type="expression" dxfId="40221" priority="40204" stopIfTrue="1">
      <formula>IF(AND(LEN($A45)&gt;0,$A45&lt;&gt;$F45),TRUE,FALSE)</formula>
    </cfRule>
  </conditionalFormatting>
  <conditionalFormatting sqref="C45">
    <cfRule type="expression" dxfId="40220" priority="40203" stopIfTrue="1">
      <formula>IF(AND(B45&lt;&gt;"",C45=""),TRUE)</formula>
    </cfRule>
  </conditionalFormatting>
  <conditionalFormatting sqref="G45">
    <cfRule type="expression" dxfId="40219" priority="40201" stopIfTrue="1">
      <formula>IF(FIND("Enter smelter details",G45),TRUE)</formula>
    </cfRule>
  </conditionalFormatting>
  <conditionalFormatting sqref="B46">
    <cfRule type="expression" dxfId="40218" priority="40195" stopIfTrue="1">
      <formula>IF(B46="",TRUE)</formula>
    </cfRule>
    <cfRule type="expression" dxfId="40217" priority="40198" stopIfTrue="1">
      <formula>IF(AND(COUNTIF(MetalSmelter,B46&amp;C46)=0,LEN(C46)&gt;0), TRUE, FALSE)</formula>
    </cfRule>
  </conditionalFormatting>
  <conditionalFormatting sqref="D46">
    <cfRule type="expression" dxfId="40216" priority="40192" stopIfTrue="1">
      <formula>IF(AND(LEN($C46) &gt;0, ($C46 &lt;&gt; "Smelter Not Listed")),1,0)</formula>
    </cfRule>
    <cfRule type="expression" dxfId="40215" priority="40199" stopIfTrue="1">
      <formula>IF(AND(D46="",$C46=$X$4),TRUE)</formula>
    </cfRule>
    <cfRule type="expression" dxfId="40214" priority="40200" stopIfTrue="1">
      <formula>IF(FIND("!",D46),TRUE)</formula>
    </cfRule>
  </conditionalFormatting>
  <conditionalFormatting sqref="E46">
    <cfRule type="expression" dxfId="40213" priority="40196" stopIfTrue="1">
      <formula>IF(AND(E46="",$C46=$X$4),TRUE)</formula>
    </cfRule>
    <cfRule type="expression" dxfId="40212" priority="40197" stopIfTrue="1">
      <formula>IF(FIND("!",E46),TRUE)</formula>
    </cfRule>
  </conditionalFormatting>
  <conditionalFormatting sqref="F46">
    <cfRule type="expression" dxfId="40211" priority="40194" stopIfTrue="1">
      <formula>IF(AND(LEN($A46)&gt;0,$A46&lt;&gt;$F46),TRUE,FALSE)</formula>
    </cfRule>
  </conditionalFormatting>
  <conditionalFormatting sqref="C46">
    <cfRule type="expression" dxfId="40210" priority="40193" stopIfTrue="1">
      <formula>IF(AND(B46&lt;&gt;"",C46=""),TRUE)</formula>
    </cfRule>
  </conditionalFormatting>
  <conditionalFormatting sqref="G46">
    <cfRule type="expression" dxfId="40209" priority="40191" stopIfTrue="1">
      <formula>IF(FIND("Enter smelter details",G46),TRUE)</formula>
    </cfRule>
  </conditionalFormatting>
  <conditionalFormatting sqref="B52">
    <cfRule type="expression" dxfId="40208" priority="40188" stopIfTrue="1">
      <formula>IF(B52="",TRUE)</formula>
    </cfRule>
    <cfRule type="expression" dxfId="40207" priority="40189" stopIfTrue="1">
      <formula>IF(AND(COUNTIF(MetalSmelter,B52&amp;C52)=0,LEN(C52)&gt;0), TRUE, FALSE)</formula>
    </cfRule>
  </conditionalFormatting>
  <conditionalFormatting sqref="G52">
    <cfRule type="expression" dxfId="40206" priority="40190" stopIfTrue="1">
      <formula>IF(FIND("Enter smelter details",G52),TRUE)</formula>
    </cfRule>
  </conditionalFormatting>
  <conditionalFormatting sqref="F52">
    <cfRule type="expression" dxfId="40205" priority="40187" stopIfTrue="1">
      <formula>IF(AND(LEN($A52)&gt;0,$A52&lt;&gt;$F52),TRUE,FALSE)</formula>
    </cfRule>
  </conditionalFormatting>
  <conditionalFormatting sqref="C52">
    <cfRule type="expression" dxfId="40204" priority="40186" stopIfTrue="1">
      <formula>IF(AND(B52&lt;&gt;"",C52=""),TRUE)</formula>
    </cfRule>
  </conditionalFormatting>
  <conditionalFormatting sqref="B52">
    <cfRule type="expression" dxfId="40203" priority="40183" stopIfTrue="1">
      <formula>IF(B52="",TRUE)</formula>
    </cfRule>
    <cfRule type="expression" dxfId="40202" priority="40184" stopIfTrue="1">
      <formula>IF(AND(COUNTIF(MetalSmelter,B52&amp;C52)=0,LEN(C52)&gt;0), TRUE, FALSE)</formula>
    </cfRule>
  </conditionalFormatting>
  <conditionalFormatting sqref="G52">
    <cfRule type="expression" dxfId="40201" priority="40185" stopIfTrue="1">
      <formula>IF(FIND("Enter smelter details",G52),TRUE)</formula>
    </cfRule>
  </conditionalFormatting>
  <conditionalFormatting sqref="F52">
    <cfRule type="expression" dxfId="40200" priority="40182" stopIfTrue="1">
      <formula>IF(AND(LEN($A52)&gt;0,$A52&lt;&gt;$F52),TRUE,FALSE)</formula>
    </cfRule>
  </conditionalFormatting>
  <conditionalFormatting sqref="C52">
    <cfRule type="expression" dxfId="40199" priority="40181" stopIfTrue="1">
      <formula>IF(AND(B52&lt;&gt;"",C52=""),TRUE)</formula>
    </cfRule>
  </conditionalFormatting>
  <conditionalFormatting sqref="B52">
    <cfRule type="expression" dxfId="40198" priority="40179" stopIfTrue="1">
      <formula>IF(B52="",TRUE)</formula>
    </cfRule>
    <cfRule type="expression" dxfId="40197" priority="40180" stopIfTrue="1">
      <formula>IF(AND(COUNTIF(MetalSmelter,B52&amp;C52)=0,LEN(C52)&gt;0), TRUE, FALSE)</formula>
    </cfRule>
  </conditionalFormatting>
  <conditionalFormatting sqref="F52">
    <cfRule type="expression" dxfId="40196" priority="40178" stopIfTrue="1">
      <formula>IF(AND(LEN($A52)&gt;0,$A52&lt;&gt;$F52),TRUE,FALSE)</formula>
    </cfRule>
  </conditionalFormatting>
  <conditionalFormatting sqref="C52">
    <cfRule type="expression" dxfId="40195" priority="40177" stopIfTrue="1">
      <formula>IF(AND(B52&lt;&gt;"",C52=""),TRUE)</formula>
    </cfRule>
  </conditionalFormatting>
  <conditionalFormatting sqref="B47">
    <cfRule type="expression" dxfId="40194" priority="40174" stopIfTrue="1">
      <formula>IF(B47="",TRUE)</formula>
    </cfRule>
    <cfRule type="expression" dxfId="40193" priority="40175" stopIfTrue="1">
      <formula>IF(AND(COUNTIF(MetalSmelter,B47&amp;C47)=0,LEN(C47)&gt;0), TRUE, FALSE)</formula>
    </cfRule>
  </conditionalFormatting>
  <conditionalFormatting sqref="G47">
    <cfRule type="expression" dxfId="40192" priority="40176" stopIfTrue="1">
      <formula>IF(FIND("Enter smelter details",G47),TRUE)</formula>
    </cfRule>
  </conditionalFormatting>
  <conditionalFormatting sqref="F47">
    <cfRule type="expression" dxfId="40191" priority="40173" stopIfTrue="1">
      <formula>IF(AND(LEN($A47)&gt;0,$A47&lt;&gt;$F47),TRUE,FALSE)</formula>
    </cfRule>
  </conditionalFormatting>
  <conditionalFormatting sqref="C47">
    <cfRule type="expression" dxfId="40190" priority="40172" stopIfTrue="1">
      <formula>IF(AND(B47&lt;&gt;"",C47=""),TRUE)</formula>
    </cfRule>
  </conditionalFormatting>
  <conditionalFormatting sqref="B47">
    <cfRule type="expression" dxfId="40189" priority="40169" stopIfTrue="1">
      <formula>IF(B47="",TRUE)</formula>
    </cfRule>
    <cfRule type="expression" dxfId="40188" priority="40170" stopIfTrue="1">
      <formula>IF(AND(COUNTIF(MetalSmelter,B47&amp;C47)=0,LEN(C47)&gt;0), TRUE, FALSE)</formula>
    </cfRule>
  </conditionalFormatting>
  <conditionalFormatting sqref="G47">
    <cfRule type="expression" dxfId="40187" priority="40171" stopIfTrue="1">
      <formula>IF(FIND("Enter smelter details",G47),TRUE)</formula>
    </cfRule>
  </conditionalFormatting>
  <conditionalFormatting sqref="F47">
    <cfRule type="expression" dxfId="40186" priority="40168" stopIfTrue="1">
      <formula>IF(AND(LEN($A47)&gt;0,$A47&lt;&gt;$F47),TRUE,FALSE)</formula>
    </cfRule>
  </conditionalFormatting>
  <conditionalFormatting sqref="C47">
    <cfRule type="expression" dxfId="40185" priority="40167" stopIfTrue="1">
      <formula>IF(AND(B47&lt;&gt;"",C47=""),TRUE)</formula>
    </cfRule>
  </conditionalFormatting>
  <conditionalFormatting sqref="G52">
    <cfRule type="expression" dxfId="40184" priority="40166" stopIfTrue="1">
      <formula>IF(FIND("Enter smelter details",G52),TRUE)</formula>
    </cfRule>
  </conditionalFormatting>
  <conditionalFormatting sqref="B48">
    <cfRule type="expression" dxfId="40183" priority="40163" stopIfTrue="1">
      <formula>IF(B48="",TRUE)</formula>
    </cfRule>
    <cfRule type="expression" dxfId="40182" priority="40164" stopIfTrue="1">
      <formula>IF(AND(COUNTIF(MetalSmelter,B48&amp;C48)=0,LEN(C48)&gt;0), TRUE, FALSE)</formula>
    </cfRule>
  </conditionalFormatting>
  <conditionalFormatting sqref="G48">
    <cfRule type="expression" dxfId="40181" priority="40165" stopIfTrue="1">
      <formula>IF(FIND("Enter smelter details",G48),TRUE)</formula>
    </cfRule>
  </conditionalFormatting>
  <conditionalFormatting sqref="F48">
    <cfRule type="expression" dxfId="40180" priority="40162" stopIfTrue="1">
      <formula>IF(AND(LEN($A48)&gt;0,$A48&lt;&gt;$F48),TRUE,FALSE)</formula>
    </cfRule>
  </conditionalFormatting>
  <conditionalFormatting sqref="C48">
    <cfRule type="expression" dxfId="40179" priority="40161" stopIfTrue="1">
      <formula>IF(AND(B48&lt;&gt;"",C48=""),TRUE)</formula>
    </cfRule>
  </conditionalFormatting>
  <conditionalFormatting sqref="B53">
    <cfRule type="expression" dxfId="40178" priority="40158" stopIfTrue="1">
      <formula>IF(B53="",TRUE)</formula>
    </cfRule>
    <cfRule type="expression" dxfId="40177" priority="40159" stopIfTrue="1">
      <formula>IF(AND(COUNTIF(MetalSmelter,B53&amp;C53)=0,LEN(C53)&gt;0), TRUE, FALSE)</formula>
    </cfRule>
  </conditionalFormatting>
  <conditionalFormatting sqref="G53">
    <cfRule type="expression" dxfId="40176" priority="40160" stopIfTrue="1">
      <formula>IF(FIND("Enter smelter details",G53),TRUE)</formula>
    </cfRule>
  </conditionalFormatting>
  <conditionalFormatting sqref="F53">
    <cfRule type="expression" dxfId="40175" priority="40157" stopIfTrue="1">
      <formula>IF(AND(LEN($A53)&gt;0,$A53&lt;&gt;$F53),TRUE,FALSE)</formula>
    </cfRule>
  </conditionalFormatting>
  <conditionalFormatting sqref="C53">
    <cfRule type="expression" dxfId="40174" priority="40156" stopIfTrue="1">
      <formula>IF(AND(B53&lt;&gt;"",C53=""),TRUE)</formula>
    </cfRule>
  </conditionalFormatting>
  <conditionalFormatting sqref="B53">
    <cfRule type="expression" dxfId="40173" priority="40153" stopIfTrue="1">
      <formula>IF(B53="",TRUE)</formula>
    </cfRule>
    <cfRule type="expression" dxfId="40172" priority="40154" stopIfTrue="1">
      <formula>IF(AND(COUNTIF(MetalSmelter,B53&amp;C53)=0,LEN(C53)&gt;0), TRUE, FALSE)</formula>
    </cfRule>
  </conditionalFormatting>
  <conditionalFormatting sqref="G53">
    <cfRule type="expression" dxfId="40171" priority="40155" stopIfTrue="1">
      <formula>IF(FIND("Enter smelter details",G53),TRUE)</formula>
    </cfRule>
  </conditionalFormatting>
  <conditionalFormatting sqref="F53">
    <cfRule type="expression" dxfId="40170" priority="40152" stopIfTrue="1">
      <formula>IF(AND(LEN($A53)&gt;0,$A53&lt;&gt;$F53),TRUE,FALSE)</formula>
    </cfRule>
  </conditionalFormatting>
  <conditionalFormatting sqref="C53">
    <cfRule type="expression" dxfId="40169" priority="40151" stopIfTrue="1">
      <formula>IF(AND(B53&lt;&gt;"",C53=""),TRUE)</formula>
    </cfRule>
  </conditionalFormatting>
  <conditionalFormatting sqref="B53">
    <cfRule type="expression" dxfId="40168" priority="40148" stopIfTrue="1">
      <formula>IF(B53="",TRUE)</formula>
    </cfRule>
    <cfRule type="expression" dxfId="40167" priority="40149" stopIfTrue="1">
      <formula>IF(AND(COUNTIF(MetalSmelter,B53&amp;C53)=0,LEN(C53)&gt;0), TRUE, FALSE)</formula>
    </cfRule>
  </conditionalFormatting>
  <conditionalFormatting sqref="G53">
    <cfRule type="expression" dxfId="40166" priority="40150" stopIfTrue="1">
      <formula>IF(FIND("Enter smelter details",G53),TRUE)</formula>
    </cfRule>
  </conditionalFormatting>
  <conditionalFormatting sqref="F53">
    <cfRule type="expression" dxfId="40165" priority="40147" stopIfTrue="1">
      <formula>IF(AND(LEN($A53)&gt;0,$A53&lt;&gt;$F53),TRUE,FALSE)</formula>
    </cfRule>
  </conditionalFormatting>
  <conditionalFormatting sqref="C53">
    <cfRule type="expression" dxfId="40164" priority="40146" stopIfTrue="1">
      <formula>IF(AND(B53&lt;&gt;"",C53=""),TRUE)</formula>
    </cfRule>
  </conditionalFormatting>
  <conditionalFormatting sqref="B45">
    <cfRule type="expression" dxfId="40163" priority="40140" stopIfTrue="1">
      <formula>IF(B45="",TRUE)</formula>
    </cfRule>
    <cfRule type="expression" dxfId="40162" priority="40143" stopIfTrue="1">
      <formula>IF(AND(COUNTIF(MetalSmelter,B45&amp;C45)=0,LEN(C45)&gt;0), TRUE, FALSE)</formula>
    </cfRule>
  </conditionalFormatting>
  <conditionalFormatting sqref="D45">
    <cfRule type="expression" dxfId="40161" priority="40137" stopIfTrue="1">
      <formula>IF(AND(LEN($C45) &gt;0, ($C45 &lt;&gt; "Smelter Not Listed")),1,0)</formula>
    </cfRule>
    <cfRule type="expression" dxfId="40160" priority="40144" stopIfTrue="1">
      <formula>IF(AND(D45="",$C45=$X$4),TRUE)</formula>
    </cfRule>
    <cfRule type="expression" dxfId="40159" priority="40145" stopIfTrue="1">
      <formula>IF(FIND("!",D45),TRUE)</formula>
    </cfRule>
  </conditionalFormatting>
  <conditionalFormatting sqref="E45">
    <cfRule type="expression" dxfId="40158" priority="40141" stopIfTrue="1">
      <formula>IF(AND(E45="",$C45=$X$4),TRUE)</formula>
    </cfRule>
    <cfRule type="expression" dxfId="40157" priority="40142" stopIfTrue="1">
      <formula>IF(FIND("!",E45),TRUE)</formula>
    </cfRule>
  </conditionalFormatting>
  <conditionalFormatting sqref="F45">
    <cfRule type="expression" dxfId="40156" priority="40139" stopIfTrue="1">
      <formula>IF(AND(LEN($A45)&gt;0,$A45&lt;&gt;$F45),TRUE,FALSE)</formula>
    </cfRule>
  </conditionalFormatting>
  <conditionalFormatting sqref="C45">
    <cfRule type="expression" dxfId="40155" priority="40138" stopIfTrue="1">
      <formula>IF(AND(B45&lt;&gt;"",C45=""),TRUE)</formula>
    </cfRule>
  </conditionalFormatting>
  <conditionalFormatting sqref="G45">
    <cfRule type="expression" dxfId="40154" priority="40136" stopIfTrue="1">
      <formula>IF(FIND("Enter smelter details",G45),TRUE)</formula>
    </cfRule>
  </conditionalFormatting>
  <conditionalFormatting sqref="B46">
    <cfRule type="expression" dxfId="40153" priority="40130" stopIfTrue="1">
      <formula>IF(B46="",TRUE)</formula>
    </cfRule>
    <cfRule type="expression" dxfId="40152" priority="40133" stopIfTrue="1">
      <formula>IF(AND(COUNTIF(MetalSmelter,B46&amp;C46)=0,LEN(C46)&gt;0), TRUE, FALSE)</formula>
    </cfRule>
  </conditionalFormatting>
  <conditionalFormatting sqref="D46">
    <cfRule type="expression" dxfId="40151" priority="40127" stopIfTrue="1">
      <formula>IF(AND(LEN($C46) &gt;0, ($C46 &lt;&gt; "Smelter Not Listed")),1,0)</formula>
    </cfRule>
    <cfRule type="expression" dxfId="40150" priority="40134" stopIfTrue="1">
      <formula>IF(AND(D46="",$C46=$X$4),TRUE)</formula>
    </cfRule>
    <cfRule type="expression" dxfId="40149" priority="40135" stopIfTrue="1">
      <formula>IF(FIND("!",D46),TRUE)</formula>
    </cfRule>
  </conditionalFormatting>
  <conditionalFormatting sqref="E46">
    <cfRule type="expression" dxfId="40148" priority="40131" stopIfTrue="1">
      <formula>IF(AND(E46="",$C46=$X$4),TRUE)</formula>
    </cfRule>
    <cfRule type="expression" dxfId="40147" priority="40132" stopIfTrue="1">
      <formula>IF(FIND("!",E46),TRUE)</formula>
    </cfRule>
  </conditionalFormatting>
  <conditionalFormatting sqref="F46">
    <cfRule type="expression" dxfId="40146" priority="40129" stopIfTrue="1">
      <formula>IF(AND(LEN($A46)&gt;0,$A46&lt;&gt;$F46),TRUE,FALSE)</formula>
    </cfRule>
  </conditionalFormatting>
  <conditionalFormatting sqref="C46">
    <cfRule type="expression" dxfId="40145" priority="40128" stopIfTrue="1">
      <formula>IF(AND(B46&lt;&gt;"",C46=""),TRUE)</formula>
    </cfRule>
  </conditionalFormatting>
  <conditionalFormatting sqref="G46">
    <cfRule type="expression" dxfId="40144" priority="40126" stopIfTrue="1">
      <formula>IF(FIND("Enter smelter details",G46),TRUE)</formula>
    </cfRule>
  </conditionalFormatting>
  <conditionalFormatting sqref="B47">
    <cfRule type="expression" dxfId="40143" priority="40120" stopIfTrue="1">
      <formula>IF(B47="",TRUE)</formula>
    </cfRule>
    <cfRule type="expression" dxfId="40142" priority="40123" stopIfTrue="1">
      <formula>IF(AND(COUNTIF(MetalSmelter,B47&amp;C47)=0,LEN(C47)&gt;0), TRUE, FALSE)</formula>
    </cfRule>
  </conditionalFormatting>
  <conditionalFormatting sqref="D47">
    <cfRule type="expression" dxfId="40141" priority="40117" stopIfTrue="1">
      <formula>IF(AND(LEN($C47) &gt;0, ($C47 &lt;&gt; "Smelter Not Listed")),1,0)</formula>
    </cfRule>
    <cfRule type="expression" dxfId="40140" priority="40124" stopIfTrue="1">
      <formula>IF(AND(D47="",$C47=$X$4),TRUE)</formula>
    </cfRule>
    <cfRule type="expression" dxfId="40139" priority="40125" stopIfTrue="1">
      <formula>IF(FIND("!",D47),TRUE)</formula>
    </cfRule>
  </conditionalFormatting>
  <conditionalFormatting sqref="E47">
    <cfRule type="expression" dxfId="40138" priority="40121" stopIfTrue="1">
      <formula>IF(AND(E47="",$C47=$X$4),TRUE)</formula>
    </cfRule>
    <cfRule type="expression" dxfId="40137" priority="40122" stopIfTrue="1">
      <formula>IF(FIND("!",E47),TRUE)</formula>
    </cfRule>
  </conditionalFormatting>
  <conditionalFormatting sqref="F47">
    <cfRule type="expression" dxfId="40136" priority="40119" stopIfTrue="1">
      <formula>IF(AND(LEN($A47)&gt;0,$A47&lt;&gt;$F47),TRUE,FALSE)</formula>
    </cfRule>
  </conditionalFormatting>
  <conditionalFormatting sqref="C47">
    <cfRule type="expression" dxfId="40135" priority="40118" stopIfTrue="1">
      <formula>IF(AND(B47&lt;&gt;"",C47=""),TRUE)</formula>
    </cfRule>
  </conditionalFormatting>
  <conditionalFormatting sqref="G47">
    <cfRule type="expression" dxfId="40134" priority="40116" stopIfTrue="1">
      <formula>IF(FIND("Enter smelter details",G47),TRUE)</formula>
    </cfRule>
  </conditionalFormatting>
  <conditionalFormatting sqref="B48">
    <cfRule type="expression" dxfId="40133" priority="40110" stopIfTrue="1">
      <formula>IF(B48="",TRUE)</formula>
    </cfRule>
    <cfRule type="expression" dxfId="40132" priority="40113" stopIfTrue="1">
      <formula>IF(AND(COUNTIF(MetalSmelter,B48&amp;C48)=0,LEN(C48)&gt;0), TRUE, FALSE)</formula>
    </cfRule>
  </conditionalFormatting>
  <conditionalFormatting sqref="D48">
    <cfRule type="expression" dxfId="40131" priority="40107" stopIfTrue="1">
      <formula>IF(AND(LEN($C48) &gt;0, ($C48 &lt;&gt; "Smelter Not Listed")),1,0)</formula>
    </cfRule>
    <cfRule type="expression" dxfId="40130" priority="40114" stopIfTrue="1">
      <formula>IF(AND(D48="",$C48=$X$4),TRUE)</formula>
    </cfRule>
    <cfRule type="expression" dxfId="40129" priority="40115" stopIfTrue="1">
      <formula>IF(FIND("!",D48),TRUE)</formula>
    </cfRule>
  </conditionalFormatting>
  <conditionalFormatting sqref="E48">
    <cfRule type="expression" dxfId="40128" priority="40111" stopIfTrue="1">
      <formula>IF(AND(E48="",$C48=$X$4),TRUE)</formula>
    </cfRule>
    <cfRule type="expression" dxfId="40127" priority="40112" stopIfTrue="1">
      <formula>IF(FIND("!",E48),TRUE)</formula>
    </cfRule>
  </conditionalFormatting>
  <conditionalFormatting sqref="F48">
    <cfRule type="expression" dxfId="40126" priority="40109" stopIfTrue="1">
      <formula>IF(AND(LEN($A48)&gt;0,$A48&lt;&gt;$F48),TRUE,FALSE)</formula>
    </cfRule>
  </conditionalFormatting>
  <conditionalFormatting sqref="C48">
    <cfRule type="expression" dxfId="40125" priority="40108" stopIfTrue="1">
      <formula>IF(AND(B48&lt;&gt;"",C48=""),TRUE)</formula>
    </cfRule>
  </conditionalFormatting>
  <conditionalFormatting sqref="G48">
    <cfRule type="expression" dxfId="40124" priority="40106" stopIfTrue="1">
      <formula>IF(FIND("Enter smelter details",G48),TRUE)</formula>
    </cfRule>
  </conditionalFormatting>
  <conditionalFormatting sqref="B54">
    <cfRule type="expression" dxfId="40123" priority="40103" stopIfTrue="1">
      <formula>IF(B54="",TRUE)</formula>
    </cfRule>
    <cfRule type="expression" dxfId="40122" priority="40104" stopIfTrue="1">
      <formula>IF(AND(COUNTIF(MetalSmelter,B54&amp;C54)=0,LEN(C54)&gt;0), TRUE, FALSE)</formula>
    </cfRule>
  </conditionalFormatting>
  <conditionalFormatting sqref="G54">
    <cfRule type="expression" dxfId="40121" priority="40105" stopIfTrue="1">
      <formula>IF(FIND("Enter smelter details",G54),TRUE)</formula>
    </cfRule>
  </conditionalFormatting>
  <conditionalFormatting sqref="F54">
    <cfRule type="expression" dxfId="40120" priority="40102" stopIfTrue="1">
      <formula>IF(AND(LEN($A54)&gt;0,$A54&lt;&gt;$F54),TRUE,FALSE)</formula>
    </cfRule>
  </conditionalFormatting>
  <conditionalFormatting sqref="C54">
    <cfRule type="expression" dxfId="40119" priority="40101" stopIfTrue="1">
      <formula>IF(AND(B54&lt;&gt;"",C54=""),TRUE)</formula>
    </cfRule>
  </conditionalFormatting>
  <conditionalFormatting sqref="B54">
    <cfRule type="expression" dxfId="40118" priority="40098" stopIfTrue="1">
      <formula>IF(B54="",TRUE)</formula>
    </cfRule>
    <cfRule type="expression" dxfId="40117" priority="40099" stopIfTrue="1">
      <formula>IF(AND(COUNTIF(MetalSmelter,B54&amp;C54)=0,LEN(C54)&gt;0), TRUE, FALSE)</formula>
    </cfRule>
  </conditionalFormatting>
  <conditionalFormatting sqref="G54">
    <cfRule type="expression" dxfId="40116" priority="40100" stopIfTrue="1">
      <formula>IF(FIND("Enter smelter details",G54),TRUE)</formula>
    </cfRule>
  </conditionalFormatting>
  <conditionalFormatting sqref="F54">
    <cfRule type="expression" dxfId="40115" priority="40097" stopIfTrue="1">
      <formula>IF(AND(LEN($A54)&gt;0,$A54&lt;&gt;$F54),TRUE,FALSE)</formula>
    </cfRule>
  </conditionalFormatting>
  <conditionalFormatting sqref="C54">
    <cfRule type="expression" dxfId="40114" priority="40096" stopIfTrue="1">
      <formula>IF(AND(B54&lt;&gt;"",C54=""),TRUE)</formula>
    </cfRule>
  </conditionalFormatting>
  <conditionalFormatting sqref="B54">
    <cfRule type="expression" dxfId="40113" priority="40094" stopIfTrue="1">
      <formula>IF(B54="",TRUE)</formula>
    </cfRule>
    <cfRule type="expression" dxfId="40112" priority="40095" stopIfTrue="1">
      <formula>IF(AND(COUNTIF(MetalSmelter,B54&amp;C54)=0,LEN(C54)&gt;0), TRUE, FALSE)</formula>
    </cfRule>
  </conditionalFormatting>
  <conditionalFormatting sqref="F54">
    <cfRule type="expression" dxfId="40111" priority="40093" stopIfTrue="1">
      <formula>IF(AND(LEN($A54)&gt;0,$A54&lt;&gt;$F54),TRUE,FALSE)</formula>
    </cfRule>
  </conditionalFormatting>
  <conditionalFormatting sqref="C54">
    <cfRule type="expression" dxfId="40110" priority="40092" stopIfTrue="1">
      <formula>IF(AND(B54&lt;&gt;"",C54=""),TRUE)</formula>
    </cfRule>
  </conditionalFormatting>
  <conditionalFormatting sqref="B49">
    <cfRule type="expression" dxfId="40109" priority="40089" stopIfTrue="1">
      <formula>IF(B49="",TRUE)</formula>
    </cfRule>
    <cfRule type="expression" dxfId="40108" priority="40090" stopIfTrue="1">
      <formula>IF(AND(COUNTIF(MetalSmelter,B49&amp;C49)=0,LEN(C49)&gt;0), TRUE, FALSE)</formula>
    </cfRule>
  </conditionalFormatting>
  <conditionalFormatting sqref="G49">
    <cfRule type="expression" dxfId="40107" priority="40091" stopIfTrue="1">
      <formula>IF(FIND("Enter smelter details",G49),TRUE)</formula>
    </cfRule>
  </conditionalFormatting>
  <conditionalFormatting sqref="F49">
    <cfRule type="expression" dxfId="40106" priority="40088" stopIfTrue="1">
      <formula>IF(AND(LEN($A49)&gt;0,$A49&lt;&gt;$F49),TRUE,FALSE)</formula>
    </cfRule>
  </conditionalFormatting>
  <conditionalFormatting sqref="C49">
    <cfRule type="expression" dxfId="40105" priority="40087" stopIfTrue="1">
      <formula>IF(AND(B49&lt;&gt;"",C49=""),TRUE)</formula>
    </cfRule>
  </conditionalFormatting>
  <conditionalFormatting sqref="B49">
    <cfRule type="expression" dxfId="40104" priority="40084" stopIfTrue="1">
      <formula>IF(B49="",TRUE)</formula>
    </cfRule>
    <cfRule type="expression" dxfId="40103" priority="40085" stopIfTrue="1">
      <formula>IF(AND(COUNTIF(MetalSmelter,B49&amp;C49)=0,LEN(C49)&gt;0), TRUE, FALSE)</formula>
    </cfRule>
  </conditionalFormatting>
  <conditionalFormatting sqref="G49">
    <cfRule type="expression" dxfId="40102" priority="40086" stopIfTrue="1">
      <formula>IF(FIND("Enter smelter details",G49),TRUE)</formula>
    </cfRule>
  </conditionalFormatting>
  <conditionalFormatting sqref="F49">
    <cfRule type="expression" dxfId="40101" priority="40083" stopIfTrue="1">
      <formula>IF(AND(LEN($A49)&gt;0,$A49&lt;&gt;$F49),TRUE,FALSE)</formula>
    </cfRule>
  </conditionalFormatting>
  <conditionalFormatting sqref="C49">
    <cfRule type="expression" dxfId="40100" priority="40082" stopIfTrue="1">
      <formula>IF(AND(B49&lt;&gt;"",C49=""),TRUE)</formula>
    </cfRule>
  </conditionalFormatting>
  <conditionalFormatting sqref="G54">
    <cfRule type="expression" dxfId="40099" priority="40081" stopIfTrue="1">
      <formula>IF(FIND("Enter smelter details",G54),TRUE)</formula>
    </cfRule>
  </conditionalFormatting>
  <conditionalFormatting sqref="B50">
    <cfRule type="expression" dxfId="40098" priority="40078" stopIfTrue="1">
      <formula>IF(B50="",TRUE)</formula>
    </cfRule>
    <cfRule type="expression" dxfId="40097" priority="40079" stopIfTrue="1">
      <formula>IF(AND(COUNTIF(MetalSmelter,B50&amp;C50)=0,LEN(C50)&gt;0), TRUE, FALSE)</formula>
    </cfRule>
  </conditionalFormatting>
  <conditionalFormatting sqref="G50">
    <cfRule type="expression" dxfId="40096" priority="40080" stopIfTrue="1">
      <formula>IF(FIND("Enter smelter details",G50),TRUE)</formula>
    </cfRule>
  </conditionalFormatting>
  <conditionalFormatting sqref="F50">
    <cfRule type="expression" dxfId="40095" priority="40077" stopIfTrue="1">
      <formula>IF(AND(LEN($A50)&gt;0,$A50&lt;&gt;$F50),TRUE,FALSE)</formula>
    </cfRule>
  </conditionalFormatting>
  <conditionalFormatting sqref="C50">
    <cfRule type="expression" dxfId="40094" priority="40076" stopIfTrue="1">
      <formula>IF(AND(B50&lt;&gt;"",C50=""),TRUE)</formula>
    </cfRule>
  </conditionalFormatting>
  <conditionalFormatting sqref="B55">
    <cfRule type="expression" dxfId="40093" priority="40073" stopIfTrue="1">
      <formula>IF(B55="",TRUE)</formula>
    </cfRule>
    <cfRule type="expression" dxfId="40092" priority="40074" stopIfTrue="1">
      <formula>IF(AND(COUNTIF(MetalSmelter,B55&amp;C55)=0,LEN(C55)&gt;0), TRUE, FALSE)</formula>
    </cfRule>
  </conditionalFormatting>
  <conditionalFormatting sqref="G55">
    <cfRule type="expression" dxfId="40091" priority="40075" stopIfTrue="1">
      <formula>IF(FIND("Enter smelter details",G55),TRUE)</formula>
    </cfRule>
  </conditionalFormatting>
  <conditionalFormatting sqref="F55">
    <cfRule type="expression" dxfId="40090" priority="40072" stopIfTrue="1">
      <formula>IF(AND(LEN($A55)&gt;0,$A55&lt;&gt;$F55),TRUE,FALSE)</formula>
    </cfRule>
  </conditionalFormatting>
  <conditionalFormatting sqref="C55">
    <cfRule type="expression" dxfId="40089" priority="40071" stopIfTrue="1">
      <formula>IF(AND(B55&lt;&gt;"",C55=""),TRUE)</formula>
    </cfRule>
  </conditionalFormatting>
  <conditionalFormatting sqref="B55">
    <cfRule type="expression" dxfId="40088" priority="40068" stopIfTrue="1">
      <formula>IF(B55="",TRUE)</formula>
    </cfRule>
    <cfRule type="expression" dxfId="40087" priority="40069" stopIfTrue="1">
      <formula>IF(AND(COUNTIF(MetalSmelter,B55&amp;C55)=0,LEN(C55)&gt;0), TRUE, FALSE)</formula>
    </cfRule>
  </conditionalFormatting>
  <conditionalFormatting sqref="G55">
    <cfRule type="expression" dxfId="40086" priority="40070" stopIfTrue="1">
      <formula>IF(FIND("Enter smelter details",G55),TRUE)</formula>
    </cfRule>
  </conditionalFormatting>
  <conditionalFormatting sqref="F55">
    <cfRule type="expression" dxfId="40085" priority="40067" stopIfTrue="1">
      <formula>IF(AND(LEN($A55)&gt;0,$A55&lt;&gt;$F55),TRUE,FALSE)</formula>
    </cfRule>
  </conditionalFormatting>
  <conditionalFormatting sqref="C55">
    <cfRule type="expression" dxfId="40084" priority="40066" stopIfTrue="1">
      <formula>IF(AND(B55&lt;&gt;"",C55=""),TRUE)</formula>
    </cfRule>
  </conditionalFormatting>
  <conditionalFormatting sqref="B55">
    <cfRule type="expression" dxfId="40083" priority="40063" stopIfTrue="1">
      <formula>IF(B55="",TRUE)</formula>
    </cfRule>
    <cfRule type="expression" dxfId="40082" priority="40064" stopIfTrue="1">
      <formula>IF(AND(COUNTIF(MetalSmelter,B55&amp;C55)=0,LEN(C55)&gt;0), TRUE, FALSE)</formula>
    </cfRule>
  </conditionalFormatting>
  <conditionalFormatting sqref="G55">
    <cfRule type="expression" dxfId="40081" priority="40065" stopIfTrue="1">
      <formula>IF(FIND("Enter smelter details",G55),TRUE)</formula>
    </cfRule>
  </conditionalFormatting>
  <conditionalFormatting sqref="F55">
    <cfRule type="expression" dxfId="40080" priority="40062" stopIfTrue="1">
      <formula>IF(AND(LEN($A55)&gt;0,$A55&lt;&gt;$F55),TRUE,FALSE)</formula>
    </cfRule>
  </conditionalFormatting>
  <conditionalFormatting sqref="C55">
    <cfRule type="expression" dxfId="40079" priority="40061" stopIfTrue="1">
      <formula>IF(AND(B55&lt;&gt;"",C55=""),TRUE)</formula>
    </cfRule>
  </conditionalFormatting>
  <conditionalFormatting sqref="B45">
    <cfRule type="expression" dxfId="40078" priority="40055" stopIfTrue="1">
      <formula>IF(B45="",TRUE)</formula>
    </cfRule>
    <cfRule type="expression" dxfId="40077" priority="40058" stopIfTrue="1">
      <formula>IF(AND(COUNTIF(MetalSmelter,B45&amp;C45)=0,LEN(C45)&gt;0), TRUE, FALSE)</formula>
    </cfRule>
  </conditionalFormatting>
  <conditionalFormatting sqref="D45">
    <cfRule type="expression" dxfId="40076" priority="40052" stopIfTrue="1">
      <formula>IF(AND(LEN($C45) &gt;0, ($C45 &lt;&gt; "Smelter Not Listed")),1,0)</formula>
    </cfRule>
    <cfRule type="expression" dxfId="40075" priority="40059" stopIfTrue="1">
      <formula>IF(AND(D45="",$C45=$X$4),TRUE)</formula>
    </cfRule>
    <cfRule type="expression" dxfId="40074" priority="40060" stopIfTrue="1">
      <formula>IF(FIND("!",D45),TRUE)</formula>
    </cfRule>
  </conditionalFormatting>
  <conditionalFormatting sqref="E45">
    <cfRule type="expression" dxfId="40073" priority="40056" stopIfTrue="1">
      <formula>IF(AND(E45="",$C45=$X$4),TRUE)</formula>
    </cfRule>
    <cfRule type="expression" dxfId="40072" priority="40057" stopIfTrue="1">
      <formula>IF(FIND("!",E45),TRUE)</formula>
    </cfRule>
  </conditionalFormatting>
  <conditionalFormatting sqref="F45">
    <cfRule type="expression" dxfId="40071" priority="40054" stopIfTrue="1">
      <formula>IF(AND(LEN($A45)&gt;0,$A45&lt;&gt;$F45),TRUE,FALSE)</formula>
    </cfRule>
  </conditionalFormatting>
  <conditionalFormatting sqref="C45">
    <cfRule type="expression" dxfId="40070" priority="40053" stopIfTrue="1">
      <formula>IF(AND(B45&lt;&gt;"",C45=""),TRUE)</formula>
    </cfRule>
  </conditionalFormatting>
  <conditionalFormatting sqref="G45">
    <cfRule type="expression" dxfId="40069" priority="40051" stopIfTrue="1">
      <formula>IF(FIND("Enter smelter details",G45),TRUE)</formula>
    </cfRule>
  </conditionalFormatting>
  <conditionalFormatting sqref="B46">
    <cfRule type="expression" dxfId="40068" priority="40045" stopIfTrue="1">
      <formula>IF(B46="",TRUE)</formula>
    </cfRule>
    <cfRule type="expression" dxfId="40067" priority="40048" stopIfTrue="1">
      <formula>IF(AND(COUNTIF(MetalSmelter,B46&amp;C46)=0,LEN(C46)&gt;0), TRUE, FALSE)</formula>
    </cfRule>
  </conditionalFormatting>
  <conditionalFormatting sqref="D46">
    <cfRule type="expression" dxfId="40066" priority="40042" stopIfTrue="1">
      <formula>IF(AND(LEN($C46) &gt;0, ($C46 &lt;&gt; "Smelter Not Listed")),1,0)</formula>
    </cfRule>
    <cfRule type="expression" dxfId="40065" priority="40049" stopIfTrue="1">
      <formula>IF(AND(D46="",$C46=$X$4),TRUE)</formula>
    </cfRule>
    <cfRule type="expression" dxfId="40064" priority="40050" stopIfTrue="1">
      <formula>IF(FIND("!",D46),TRUE)</formula>
    </cfRule>
  </conditionalFormatting>
  <conditionalFormatting sqref="E46">
    <cfRule type="expression" dxfId="40063" priority="40046" stopIfTrue="1">
      <formula>IF(AND(E46="",$C46=$X$4),TRUE)</formula>
    </cfRule>
    <cfRule type="expression" dxfId="40062" priority="40047" stopIfTrue="1">
      <formula>IF(FIND("!",E46),TRUE)</formula>
    </cfRule>
  </conditionalFormatting>
  <conditionalFormatting sqref="F46">
    <cfRule type="expression" dxfId="40061" priority="40044" stopIfTrue="1">
      <formula>IF(AND(LEN($A46)&gt;0,$A46&lt;&gt;$F46),TRUE,FALSE)</formula>
    </cfRule>
  </conditionalFormatting>
  <conditionalFormatting sqref="C46">
    <cfRule type="expression" dxfId="40060" priority="40043" stopIfTrue="1">
      <formula>IF(AND(B46&lt;&gt;"",C46=""),TRUE)</formula>
    </cfRule>
  </conditionalFormatting>
  <conditionalFormatting sqref="G46">
    <cfRule type="expression" dxfId="40059" priority="40041" stopIfTrue="1">
      <formula>IF(FIND("Enter smelter details",G46),TRUE)</formula>
    </cfRule>
  </conditionalFormatting>
  <conditionalFormatting sqref="B47">
    <cfRule type="expression" dxfId="40058" priority="40035" stopIfTrue="1">
      <formula>IF(B47="",TRUE)</formula>
    </cfRule>
    <cfRule type="expression" dxfId="40057" priority="40038" stopIfTrue="1">
      <formula>IF(AND(COUNTIF(MetalSmelter,B47&amp;C47)=0,LEN(C47)&gt;0), TRUE, FALSE)</formula>
    </cfRule>
  </conditionalFormatting>
  <conditionalFormatting sqref="D47">
    <cfRule type="expression" dxfId="40056" priority="40032" stopIfTrue="1">
      <formula>IF(AND(LEN($C47) &gt;0, ($C47 &lt;&gt; "Smelter Not Listed")),1,0)</formula>
    </cfRule>
    <cfRule type="expression" dxfId="40055" priority="40039" stopIfTrue="1">
      <formula>IF(AND(D47="",$C47=$X$4),TRUE)</formula>
    </cfRule>
    <cfRule type="expression" dxfId="40054" priority="40040" stopIfTrue="1">
      <formula>IF(FIND("!",D47),TRUE)</formula>
    </cfRule>
  </conditionalFormatting>
  <conditionalFormatting sqref="E47">
    <cfRule type="expression" dxfId="40053" priority="40036" stopIfTrue="1">
      <formula>IF(AND(E47="",$C47=$X$4),TRUE)</formula>
    </cfRule>
    <cfRule type="expression" dxfId="40052" priority="40037" stopIfTrue="1">
      <formula>IF(FIND("!",E47),TRUE)</formula>
    </cfRule>
  </conditionalFormatting>
  <conditionalFormatting sqref="F47">
    <cfRule type="expression" dxfId="40051" priority="40034" stopIfTrue="1">
      <formula>IF(AND(LEN($A47)&gt;0,$A47&lt;&gt;$F47),TRUE,FALSE)</formula>
    </cfRule>
  </conditionalFormatting>
  <conditionalFormatting sqref="C47">
    <cfRule type="expression" dxfId="40050" priority="40033" stopIfTrue="1">
      <formula>IF(AND(B47&lt;&gt;"",C47=""),TRUE)</formula>
    </cfRule>
  </conditionalFormatting>
  <conditionalFormatting sqref="G47">
    <cfRule type="expression" dxfId="40049" priority="40031" stopIfTrue="1">
      <formula>IF(FIND("Enter smelter details",G47),TRUE)</formula>
    </cfRule>
  </conditionalFormatting>
  <conditionalFormatting sqref="B53">
    <cfRule type="expression" dxfId="40048" priority="40028" stopIfTrue="1">
      <formula>IF(B53="",TRUE)</formula>
    </cfRule>
    <cfRule type="expression" dxfId="40047" priority="40029" stopIfTrue="1">
      <formula>IF(AND(COUNTIF(MetalSmelter,B53&amp;C53)=0,LEN(C53)&gt;0), TRUE, FALSE)</formula>
    </cfRule>
  </conditionalFormatting>
  <conditionalFormatting sqref="G53">
    <cfRule type="expression" dxfId="40046" priority="40030" stopIfTrue="1">
      <formula>IF(FIND("Enter smelter details",G53),TRUE)</formula>
    </cfRule>
  </conditionalFormatting>
  <conditionalFormatting sqref="F53">
    <cfRule type="expression" dxfId="40045" priority="40027" stopIfTrue="1">
      <formula>IF(AND(LEN($A53)&gt;0,$A53&lt;&gt;$F53),TRUE,FALSE)</formula>
    </cfRule>
  </conditionalFormatting>
  <conditionalFormatting sqref="C53">
    <cfRule type="expression" dxfId="40044" priority="40026" stopIfTrue="1">
      <formula>IF(AND(B53&lt;&gt;"",C53=""),TRUE)</formula>
    </cfRule>
  </conditionalFormatting>
  <conditionalFormatting sqref="B53">
    <cfRule type="expression" dxfId="40043" priority="40023" stopIfTrue="1">
      <formula>IF(B53="",TRUE)</formula>
    </cfRule>
    <cfRule type="expression" dxfId="40042" priority="40024" stopIfTrue="1">
      <formula>IF(AND(COUNTIF(MetalSmelter,B53&amp;C53)=0,LEN(C53)&gt;0), TRUE, FALSE)</formula>
    </cfRule>
  </conditionalFormatting>
  <conditionalFormatting sqref="G53">
    <cfRule type="expression" dxfId="40041" priority="40025" stopIfTrue="1">
      <formula>IF(FIND("Enter smelter details",G53),TRUE)</formula>
    </cfRule>
  </conditionalFormatting>
  <conditionalFormatting sqref="F53">
    <cfRule type="expression" dxfId="40040" priority="40022" stopIfTrue="1">
      <formula>IF(AND(LEN($A53)&gt;0,$A53&lt;&gt;$F53),TRUE,FALSE)</formula>
    </cfRule>
  </conditionalFormatting>
  <conditionalFormatting sqref="C53">
    <cfRule type="expression" dxfId="40039" priority="40021" stopIfTrue="1">
      <formula>IF(AND(B53&lt;&gt;"",C53=""),TRUE)</formula>
    </cfRule>
  </conditionalFormatting>
  <conditionalFormatting sqref="B53">
    <cfRule type="expression" dxfId="40038" priority="40019" stopIfTrue="1">
      <formula>IF(B53="",TRUE)</formula>
    </cfRule>
    <cfRule type="expression" dxfId="40037" priority="40020" stopIfTrue="1">
      <formula>IF(AND(COUNTIF(MetalSmelter,B53&amp;C53)=0,LEN(C53)&gt;0), TRUE, FALSE)</formula>
    </cfRule>
  </conditionalFormatting>
  <conditionalFormatting sqref="F53">
    <cfRule type="expression" dxfId="40036" priority="40018" stopIfTrue="1">
      <formula>IF(AND(LEN($A53)&gt;0,$A53&lt;&gt;$F53),TRUE,FALSE)</formula>
    </cfRule>
  </conditionalFormatting>
  <conditionalFormatting sqref="C53">
    <cfRule type="expression" dxfId="40035" priority="40017" stopIfTrue="1">
      <formula>IF(AND(B53&lt;&gt;"",C53=""),TRUE)</formula>
    </cfRule>
  </conditionalFormatting>
  <conditionalFormatting sqref="B48">
    <cfRule type="expression" dxfId="40034" priority="40014" stopIfTrue="1">
      <formula>IF(B48="",TRUE)</formula>
    </cfRule>
    <cfRule type="expression" dxfId="40033" priority="40015" stopIfTrue="1">
      <formula>IF(AND(COUNTIF(MetalSmelter,B48&amp;C48)=0,LEN(C48)&gt;0), TRUE, FALSE)</formula>
    </cfRule>
  </conditionalFormatting>
  <conditionalFormatting sqref="G48">
    <cfRule type="expression" dxfId="40032" priority="40016" stopIfTrue="1">
      <formula>IF(FIND("Enter smelter details",G48),TRUE)</formula>
    </cfRule>
  </conditionalFormatting>
  <conditionalFormatting sqref="F48">
    <cfRule type="expression" dxfId="40031" priority="40013" stopIfTrue="1">
      <formula>IF(AND(LEN($A48)&gt;0,$A48&lt;&gt;$F48),TRUE,FALSE)</formula>
    </cfRule>
  </conditionalFormatting>
  <conditionalFormatting sqref="C48">
    <cfRule type="expression" dxfId="40030" priority="40012" stopIfTrue="1">
      <formula>IF(AND(B48&lt;&gt;"",C48=""),TRUE)</formula>
    </cfRule>
  </conditionalFormatting>
  <conditionalFormatting sqref="B48">
    <cfRule type="expression" dxfId="40029" priority="40009" stopIfTrue="1">
      <formula>IF(B48="",TRUE)</formula>
    </cfRule>
    <cfRule type="expression" dxfId="40028" priority="40010" stopIfTrue="1">
      <formula>IF(AND(COUNTIF(MetalSmelter,B48&amp;C48)=0,LEN(C48)&gt;0), TRUE, FALSE)</formula>
    </cfRule>
  </conditionalFormatting>
  <conditionalFormatting sqref="G48">
    <cfRule type="expression" dxfId="40027" priority="40011" stopIfTrue="1">
      <formula>IF(FIND("Enter smelter details",G48),TRUE)</formula>
    </cfRule>
  </conditionalFormatting>
  <conditionalFormatting sqref="F48">
    <cfRule type="expression" dxfId="40026" priority="40008" stopIfTrue="1">
      <formula>IF(AND(LEN($A48)&gt;0,$A48&lt;&gt;$F48),TRUE,FALSE)</formula>
    </cfRule>
  </conditionalFormatting>
  <conditionalFormatting sqref="C48">
    <cfRule type="expression" dxfId="40025" priority="40007" stopIfTrue="1">
      <formula>IF(AND(B48&lt;&gt;"",C48=""),TRUE)</formula>
    </cfRule>
  </conditionalFormatting>
  <conditionalFormatting sqref="G53">
    <cfRule type="expression" dxfId="40024" priority="40006" stopIfTrue="1">
      <formula>IF(FIND("Enter smelter details",G53),TRUE)</formula>
    </cfRule>
  </conditionalFormatting>
  <conditionalFormatting sqref="B49">
    <cfRule type="expression" dxfId="40023" priority="40003" stopIfTrue="1">
      <formula>IF(B49="",TRUE)</formula>
    </cfRule>
    <cfRule type="expression" dxfId="40022" priority="40004" stopIfTrue="1">
      <formula>IF(AND(COUNTIF(MetalSmelter,B49&amp;C49)=0,LEN(C49)&gt;0), TRUE, FALSE)</formula>
    </cfRule>
  </conditionalFormatting>
  <conditionalFormatting sqref="G49">
    <cfRule type="expression" dxfId="40021" priority="40005" stopIfTrue="1">
      <formula>IF(FIND("Enter smelter details",G49),TRUE)</formula>
    </cfRule>
  </conditionalFormatting>
  <conditionalFormatting sqref="F49">
    <cfRule type="expression" dxfId="40020" priority="40002" stopIfTrue="1">
      <formula>IF(AND(LEN($A49)&gt;0,$A49&lt;&gt;$F49),TRUE,FALSE)</formula>
    </cfRule>
  </conditionalFormatting>
  <conditionalFormatting sqref="C49">
    <cfRule type="expression" dxfId="40019" priority="40001" stopIfTrue="1">
      <formula>IF(AND(B49&lt;&gt;"",C49=""),TRUE)</formula>
    </cfRule>
  </conditionalFormatting>
  <conditionalFormatting sqref="B54">
    <cfRule type="expression" dxfId="40018" priority="39998" stopIfTrue="1">
      <formula>IF(B54="",TRUE)</formula>
    </cfRule>
    <cfRule type="expression" dxfId="40017" priority="39999" stopIfTrue="1">
      <formula>IF(AND(COUNTIF(MetalSmelter,B54&amp;C54)=0,LEN(C54)&gt;0), TRUE, FALSE)</formula>
    </cfRule>
  </conditionalFormatting>
  <conditionalFormatting sqref="G54">
    <cfRule type="expression" dxfId="40016" priority="40000" stopIfTrue="1">
      <formula>IF(FIND("Enter smelter details",G54),TRUE)</formula>
    </cfRule>
  </conditionalFormatting>
  <conditionalFormatting sqref="F54">
    <cfRule type="expression" dxfId="40015" priority="39997" stopIfTrue="1">
      <formula>IF(AND(LEN($A54)&gt;0,$A54&lt;&gt;$F54),TRUE,FALSE)</formula>
    </cfRule>
  </conditionalFormatting>
  <conditionalFormatting sqref="C54">
    <cfRule type="expression" dxfId="40014" priority="39996" stopIfTrue="1">
      <formula>IF(AND(B54&lt;&gt;"",C54=""),TRUE)</formula>
    </cfRule>
  </conditionalFormatting>
  <conditionalFormatting sqref="B54">
    <cfRule type="expression" dxfId="40013" priority="39993" stopIfTrue="1">
      <formula>IF(B54="",TRUE)</formula>
    </cfRule>
    <cfRule type="expression" dxfId="40012" priority="39994" stopIfTrue="1">
      <formula>IF(AND(COUNTIF(MetalSmelter,B54&amp;C54)=0,LEN(C54)&gt;0), TRUE, FALSE)</formula>
    </cfRule>
  </conditionalFormatting>
  <conditionalFormatting sqref="G54">
    <cfRule type="expression" dxfId="40011" priority="39995" stopIfTrue="1">
      <formula>IF(FIND("Enter smelter details",G54),TRUE)</formula>
    </cfRule>
  </conditionalFormatting>
  <conditionalFormatting sqref="F54">
    <cfRule type="expression" dxfId="40010" priority="39992" stopIfTrue="1">
      <formula>IF(AND(LEN($A54)&gt;0,$A54&lt;&gt;$F54),TRUE,FALSE)</formula>
    </cfRule>
  </conditionalFormatting>
  <conditionalFormatting sqref="C54">
    <cfRule type="expression" dxfId="40009" priority="39991" stopIfTrue="1">
      <formula>IF(AND(B54&lt;&gt;"",C54=""),TRUE)</formula>
    </cfRule>
  </conditionalFormatting>
  <conditionalFormatting sqref="B54">
    <cfRule type="expression" dxfId="40008" priority="39988" stopIfTrue="1">
      <formula>IF(B54="",TRUE)</formula>
    </cfRule>
    <cfRule type="expression" dxfId="40007" priority="39989" stopIfTrue="1">
      <formula>IF(AND(COUNTIF(MetalSmelter,B54&amp;C54)=0,LEN(C54)&gt;0), TRUE, FALSE)</formula>
    </cfRule>
  </conditionalFormatting>
  <conditionalFormatting sqref="G54">
    <cfRule type="expression" dxfId="40006" priority="39990" stopIfTrue="1">
      <formula>IF(FIND("Enter smelter details",G54),TRUE)</formula>
    </cfRule>
  </conditionalFormatting>
  <conditionalFormatting sqref="F54">
    <cfRule type="expression" dxfId="40005" priority="39987" stopIfTrue="1">
      <formula>IF(AND(LEN($A54)&gt;0,$A54&lt;&gt;$F54),TRUE,FALSE)</formula>
    </cfRule>
  </conditionalFormatting>
  <conditionalFormatting sqref="C54">
    <cfRule type="expression" dxfId="40004" priority="39986" stopIfTrue="1">
      <formula>IF(AND(B54&lt;&gt;"",C54=""),TRUE)</formula>
    </cfRule>
  </conditionalFormatting>
  <conditionalFormatting sqref="B45">
    <cfRule type="expression" dxfId="40003" priority="39980" stopIfTrue="1">
      <formula>IF(B45="",TRUE)</formula>
    </cfRule>
    <cfRule type="expression" dxfId="40002" priority="39983" stopIfTrue="1">
      <formula>IF(AND(COUNTIF(MetalSmelter,B45&amp;C45)=0,LEN(C45)&gt;0), TRUE, FALSE)</formula>
    </cfRule>
  </conditionalFormatting>
  <conditionalFormatting sqref="D45">
    <cfRule type="expression" dxfId="40001" priority="39977" stopIfTrue="1">
      <formula>IF(AND(LEN($C45) &gt;0, ($C45 &lt;&gt; "Smelter Not Listed")),1,0)</formula>
    </cfRule>
    <cfRule type="expression" dxfId="40000" priority="39984" stopIfTrue="1">
      <formula>IF(AND(D45="",$C45=$X$4),TRUE)</formula>
    </cfRule>
    <cfRule type="expression" dxfId="39999" priority="39985" stopIfTrue="1">
      <formula>IF(FIND("!",D45),TRUE)</formula>
    </cfRule>
  </conditionalFormatting>
  <conditionalFormatting sqref="E45">
    <cfRule type="expression" dxfId="39998" priority="39981" stopIfTrue="1">
      <formula>IF(AND(E45="",$C45=$X$4),TRUE)</formula>
    </cfRule>
    <cfRule type="expression" dxfId="39997" priority="39982" stopIfTrue="1">
      <formula>IF(FIND("!",E45),TRUE)</formula>
    </cfRule>
  </conditionalFormatting>
  <conditionalFormatting sqref="F45">
    <cfRule type="expression" dxfId="39996" priority="39979" stopIfTrue="1">
      <formula>IF(AND(LEN($A45)&gt;0,$A45&lt;&gt;$F45),TRUE,FALSE)</formula>
    </cfRule>
  </conditionalFormatting>
  <conditionalFormatting sqref="C45">
    <cfRule type="expression" dxfId="39995" priority="39978" stopIfTrue="1">
      <formula>IF(AND(B45&lt;&gt;"",C45=""),TRUE)</formula>
    </cfRule>
  </conditionalFormatting>
  <conditionalFormatting sqref="G45">
    <cfRule type="expression" dxfId="39994" priority="39976" stopIfTrue="1">
      <formula>IF(FIND("Enter smelter details",G45),TRUE)</formula>
    </cfRule>
  </conditionalFormatting>
  <conditionalFormatting sqref="B46">
    <cfRule type="expression" dxfId="39993" priority="39970" stopIfTrue="1">
      <formula>IF(B46="",TRUE)</formula>
    </cfRule>
    <cfRule type="expression" dxfId="39992" priority="39973" stopIfTrue="1">
      <formula>IF(AND(COUNTIF(MetalSmelter,B46&amp;C46)=0,LEN(C46)&gt;0), TRUE, FALSE)</formula>
    </cfRule>
  </conditionalFormatting>
  <conditionalFormatting sqref="D46">
    <cfRule type="expression" dxfId="39991" priority="39967" stopIfTrue="1">
      <formula>IF(AND(LEN($C46) &gt;0, ($C46 &lt;&gt; "Smelter Not Listed")),1,0)</formula>
    </cfRule>
    <cfRule type="expression" dxfId="39990" priority="39974" stopIfTrue="1">
      <formula>IF(AND(D46="",$C46=$X$4),TRUE)</formula>
    </cfRule>
    <cfRule type="expression" dxfId="39989" priority="39975" stopIfTrue="1">
      <formula>IF(FIND("!",D46),TRUE)</formula>
    </cfRule>
  </conditionalFormatting>
  <conditionalFormatting sqref="E46">
    <cfRule type="expression" dxfId="39988" priority="39971" stopIfTrue="1">
      <formula>IF(AND(E46="",$C46=$X$4),TRUE)</formula>
    </cfRule>
    <cfRule type="expression" dxfId="39987" priority="39972" stopIfTrue="1">
      <formula>IF(FIND("!",E46),TRUE)</formula>
    </cfRule>
  </conditionalFormatting>
  <conditionalFormatting sqref="F46">
    <cfRule type="expression" dxfId="39986" priority="39969" stopIfTrue="1">
      <formula>IF(AND(LEN($A46)&gt;0,$A46&lt;&gt;$F46),TRUE,FALSE)</formula>
    </cfRule>
  </conditionalFormatting>
  <conditionalFormatting sqref="C46">
    <cfRule type="expression" dxfId="39985" priority="39968" stopIfTrue="1">
      <formula>IF(AND(B46&lt;&gt;"",C46=""),TRUE)</formula>
    </cfRule>
  </conditionalFormatting>
  <conditionalFormatting sqref="G46">
    <cfRule type="expression" dxfId="39984" priority="39966" stopIfTrue="1">
      <formula>IF(FIND("Enter smelter details",G46),TRUE)</formula>
    </cfRule>
  </conditionalFormatting>
  <conditionalFormatting sqref="B52">
    <cfRule type="expression" dxfId="39983" priority="39963" stopIfTrue="1">
      <formula>IF(B52="",TRUE)</formula>
    </cfRule>
    <cfRule type="expression" dxfId="39982" priority="39964" stopIfTrue="1">
      <formula>IF(AND(COUNTIF(MetalSmelter,B52&amp;C52)=0,LEN(C52)&gt;0), TRUE, FALSE)</formula>
    </cfRule>
  </conditionalFormatting>
  <conditionalFormatting sqref="G52">
    <cfRule type="expression" dxfId="39981" priority="39965" stopIfTrue="1">
      <formula>IF(FIND("Enter smelter details",G52),TRUE)</formula>
    </cfRule>
  </conditionalFormatting>
  <conditionalFormatting sqref="F52">
    <cfRule type="expression" dxfId="39980" priority="39962" stopIfTrue="1">
      <formula>IF(AND(LEN($A52)&gt;0,$A52&lt;&gt;$F52),TRUE,FALSE)</formula>
    </cfRule>
  </conditionalFormatting>
  <conditionalFormatting sqref="C52">
    <cfRule type="expression" dxfId="39979" priority="39961" stopIfTrue="1">
      <formula>IF(AND(B52&lt;&gt;"",C52=""),TRUE)</formula>
    </cfRule>
  </conditionalFormatting>
  <conditionalFormatting sqref="B52">
    <cfRule type="expression" dxfId="39978" priority="39958" stopIfTrue="1">
      <formula>IF(B52="",TRUE)</formula>
    </cfRule>
    <cfRule type="expression" dxfId="39977" priority="39959" stopIfTrue="1">
      <formula>IF(AND(COUNTIF(MetalSmelter,B52&amp;C52)=0,LEN(C52)&gt;0), TRUE, FALSE)</formula>
    </cfRule>
  </conditionalFormatting>
  <conditionalFormatting sqref="G52">
    <cfRule type="expression" dxfId="39976" priority="39960" stopIfTrue="1">
      <formula>IF(FIND("Enter smelter details",G52),TRUE)</formula>
    </cfRule>
  </conditionalFormatting>
  <conditionalFormatting sqref="F52">
    <cfRule type="expression" dxfId="39975" priority="39957" stopIfTrue="1">
      <formula>IF(AND(LEN($A52)&gt;0,$A52&lt;&gt;$F52),TRUE,FALSE)</formula>
    </cfRule>
  </conditionalFormatting>
  <conditionalFormatting sqref="C52">
    <cfRule type="expression" dxfId="39974" priority="39956" stopIfTrue="1">
      <formula>IF(AND(B52&lt;&gt;"",C52=""),TRUE)</formula>
    </cfRule>
  </conditionalFormatting>
  <conditionalFormatting sqref="B52">
    <cfRule type="expression" dxfId="39973" priority="39954" stopIfTrue="1">
      <formula>IF(B52="",TRUE)</formula>
    </cfRule>
    <cfRule type="expression" dxfId="39972" priority="39955" stopIfTrue="1">
      <formula>IF(AND(COUNTIF(MetalSmelter,B52&amp;C52)=0,LEN(C52)&gt;0), TRUE, FALSE)</formula>
    </cfRule>
  </conditionalFormatting>
  <conditionalFormatting sqref="F52">
    <cfRule type="expression" dxfId="39971" priority="39953" stopIfTrue="1">
      <formula>IF(AND(LEN($A52)&gt;0,$A52&lt;&gt;$F52),TRUE,FALSE)</formula>
    </cfRule>
  </conditionalFormatting>
  <conditionalFormatting sqref="C52">
    <cfRule type="expression" dxfId="39970" priority="39952" stopIfTrue="1">
      <formula>IF(AND(B52&lt;&gt;"",C52=""),TRUE)</formula>
    </cfRule>
  </conditionalFormatting>
  <conditionalFormatting sqref="B47">
    <cfRule type="expression" dxfId="39969" priority="39949" stopIfTrue="1">
      <formula>IF(B47="",TRUE)</formula>
    </cfRule>
    <cfRule type="expression" dxfId="39968" priority="39950" stopIfTrue="1">
      <formula>IF(AND(COUNTIF(MetalSmelter,B47&amp;C47)=0,LEN(C47)&gt;0), TRUE, FALSE)</formula>
    </cfRule>
  </conditionalFormatting>
  <conditionalFormatting sqref="G47">
    <cfRule type="expression" dxfId="39967" priority="39951" stopIfTrue="1">
      <formula>IF(FIND("Enter smelter details",G47),TRUE)</formula>
    </cfRule>
  </conditionalFormatting>
  <conditionalFormatting sqref="F47">
    <cfRule type="expression" dxfId="39966" priority="39948" stopIfTrue="1">
      <formula>IF(AND(LEN($A47)&gt;0,$A47&lt;&gt;$F47),TRUE,FALSE)</formula>
    </cfRule>
  </conditionalFormatting>
  <conditionalFormatting sqref="C47">
    <cfRule type="expression" dxfId="39965" priority="39947" stopIfTrue="1">
      <formula>IF(AND(B47&lt;&gt;"",C47=""),TRUE)</formula>
    </cfRule>
  </conditionalFormatting>
  <conditionalFormatting sqref="B47">
    <cfRule type="expression" dxfId="39964" priority="39944" stopIfTrue="1">
      <formula>IF(B47="",TRUE)</formula>
    </cfRule>
    <cfRule type="expression" dxfId="39963" priority="39945" stopIfTrue="1">
      <formula>IF(AND(COUNTIF(MetalSmelter,B47&amp;C47)=0,LEN(C47)&gt;0), TRUE, FALSE)</formula>
    </cfRule>
  </conditionalFormatting>
  <conditionalFormatting sqref="G47">
    <cfRule type="expression" dxfId="39962" priority="39946" stopIfTrue="1">
      <formula>IF(FIND("Enter smelter details",G47),TRUE)</formula>
    </cfRule>
  </conditionalFormatting>
  <conditionalFormatting sqref="F47">
    <cfRule type="expression" dxfId="39961" priority="39943" stopIfTrue="1">
      <formula>IF(AND(LEN($A47)&gt;0,$A47&lt;&gt;$F47),TRUE,FALSE)</formula>
    </cfRule>
  </conditionalFormatting>
  <conditionalFormatting sqref="C47">
    <cfRule type="expression" dxfId="39960" priority="39942" stopIfTrue="1">
      <formula>IF(AND(B47&lt;&gt;"",C47=""),TRUE)</formula>
    </cfRule>
  </conditionalFormatting>
  <conditionalFormatting sqref="G52">
    <cfRule type="expression" dxfId="39959" priority="39941" stopIfTrue="1">
      <formula>IF(FIND("Enter smelter details",G52),TRUE)</formula>
    </cfRule>
  </conditionalFormatting>
  <conditionalFormatting sqref="B48">
    <cfRule type="expression" dxfId="39958" priority="39938" stopIfTrue="1">
      <formula>IF(B48="",TRUE)</formula>
    </cfRule>
    <cfRule type="expression" dxfId="39957" priority="39939" stopIfTrue="1">
      <formula>IF(AND(COUNTIF(MetalSmelter,B48&amp;C48)=0,LEN(C48)&gt;0), TRUE, FALSE)</formula>
    </cfRule>
  </conditionalFormatting>
  <conditionalFormatting sqref="G48">
    <cfRule type="expression" dxfId="39956" priority="39940" stopIfTrue="1">
      <formula>IF(FIND("Enter smelter details",G48),TRUE)</formula>
    </cfRule>
  </conditionalFormatting>
  <conditionalFormatting sqref="F48">
    <cfRule type="expression" dxfId="39955" priority="39937" stopIfTrue="1">
      <formula>IF(AND(LEN($A48)&gt;0,$A48&lt;&gt;$F48),TRUE,FALSE)</formula>
    </cfRule>
  </conditionalFormatting>
  <conditionalFormatting sqref="C48">
    <cfRule type="expression" dxfId="39954" priority="39936" stopIfTrue="1">
      <formula>IF(AND(B48&lt;&gt;"",C48=""),TRUE)</formula>
    </cfRule>
  </conditionalFormatting>
  <conditionalFormatting sqref="B53">
    <cfRule type="expression" dxfId="39953" priority="39933" stopIfTrue="1">
      <formula>IF(B53="",TRUE)</formula>
    </cfRule>
    <cfRule type="expression" dxfId="39952" priority="39934" stopIfTrue="1">
      <formula>IF(AND(COUNTIF(MetalSmelter,B53&amp;C53)=0,LEN(C53)&gt;0), TRUE, FALSE)</formula>
    </cfRule>
  </conditionalFormatting>
  <conditionalFormatting sqref="G53">
    <cfRule type="expression" dxfId="39951" priority="39935" stopIfTrue="1">
      <formula>IF(FIND("Enter smelter details",G53),TRUE)</formula>
    </cfRule>
  </conditionalFormatting>
  <conditionalFormatting sqref="F53">
    <cfRule type="expression" dxfId="39950" priority="39932" stopIfTrue="1">
      <formula>IF(AND(LEN($A53)&gt;0,$A53&lt;&gt;$F53),TRUE,FALSE)</formula>
    </cfRule>
  </conditionalFormatting>
  <conditionalFormatting sqref="C53">
    <cfRule type="expression" dxfId="39949" priority="39931" stopIfTrue="1">
      <formula>IF(AND(B53&lt;&gt;"",C53=""),TRUE)</formula>
    </cfRule>
  </conditionalFormatting>
  <conditionalFormatting sqref="B53">
    <cfRule type="expression" dxfId="39948" priority="39928" stopIfTrue="1">
      <formula>IF(B53="",TRUE)</formula>
    </cfRule>
    <cfRule type="expression" dxfId="39947" priority="39929" stopIfTrue="1">
      <formula>IF(AND(COUNTIF(MetalSmelter,B53&amp;C53)=0,LEN(C53)&gt;0), TRUE, FALSE)</formula>
    </cfRule>
  </conditionalFormatting>
  <conditionalFormatting sqref="G53">
    <cfRule type="expression" dxfId="39946" priority="39930" stopIfTrue="1">
      <formula>IF(FIND("Enter smelter details",G53),TRUE)</formula>
    </cfRule>
  </conditionalFormatting>
  <conditionalFormatting sqref="F53">
    <cfRule type="expression" dxfId="39945" priority="39927" stopIfTrue="1">
      <formula>IF(AND(LEN($A53)&gt;0,$A53&lt;&gt;$F53),TRUE,FALSE)</formula>
    </cfRule>
  </conditionalFormatting>
  <conditionalFormatting sqref="C53">
    <cfRule type="expression" dxfId="39944" priority="39926" stopIfTrue="1">
      <formula>IF(AND(B53&lt;&gt;"",C53=""),TRUE)</formula>
    </cfRule>
  </conditionalFormatting>
  <conditionalFormatting sqref="B53">
    <cfRule type="expression" dxfId="39943" priority="39923" stopIfTrue="1">
      <formula>IF(B53="",TRUE)</formula>
    </cfRule>
    <cfRule type="expression" dxfId="39942" priority="39924" stopIfTrue="1">
      <formula>IF(AND(COUNTIF(MetalSmelter,B53&amp;C53)=0,LEN(C53)&gt;0), TRUE, FALSE)</formula>
    </cfRule>
  </conditionalFormatting>
  <conditionalFormatting sqref="G53">
    <cfRule type="expression" dxfId="39941" priority="39925" stopIfTrue="1">
      <formula>IF(FIND("Enter smelter details",G53),TRUE)</formula>
    </cfRule>
  </conditionalFormatting>
  <conditionalFormatting sqref="F53">
    <cfRule type="expression" dxfId="39940" priority="39922" stopIfTrue="1">
      <formula>IF(AND(LEN($A53)&gt;0,$A53&lt;&gt;$F53),TRUE,FALSE)</formula>
    </cfRule>
  </conditionalFormatting>
  <conditionalFormatting sqref="C53">
    <cfRule type="expression" dxfId="39939" priority="39921" stopIfTrue="1">
      <formula>IF(AND(B53&lt;&gt;"",C53=""),TRUE)</formula>
    </cfRule>
  </conditionalFormatting>
  <conditionalFormatting sqref="B45">
    <cfRule type="expression" dxfId="39938" priority="39915" stopIfTrue="1">
      <formula>IF(B45="",TRUE)</formula>
    </cfRule>
    <cfRule type="expression" dxfId="39937" priority="39918" stopIfTrue="1">
      <formula>IF(AND(COUNTIF(MetalSmelter,B45&amp;C45)=0,LEN(C45)&gt;0), TRUE, FALSE)</formula>
    </cfRule>
  </conditionalFormatting>
  <conditionalFormatting sqref="D45">
    <cfRule type="expression" dxfId="39936" priority="39912" stopIfTrue="1">
      <formula>IF(AND(LEN($C45) &gt;0, ($C45 &lt;&gt; "Smelter Not Listed")),1,0)</formula>
    </cfRule>
    <cfRule type="expression" dxfId="39935" priority="39919" stopIfTrue="1">
      <formula>IF(AND(D45="",$C45=$X$4),TRUE)</formula>
    </cfRule>
    <cfRule type="expression" dxfId="39934" priority="39920" stopIfTrue="1">
      <formula>IF(FIND("!",D45),TRUE)</formula>
    </cfRule>
  </conditionalFormatting>
  <conditionalFormatting sqref="E45">
    <cfRule type="expression" dxfId="39933" priority="39916" stopIfTrue="1">
      <formula>IF(AND(E45="",$C45=$X$4),TRUE)</formula>
    </cfRule>
    <cfRule type="expression" dxfId="39932" priority="39917" stopIfTrue="1">
      <formula>IF(FIND("!",E45),TRUE)</formula>
    </cfRule>
  </conditionalFormatting>
  <conditionalFormatting sqref="F45">
    <cfRule type="expression" dxfId="39931" priority="39914" stopIfTrue="1">
      <formula>IF(AND(LEN($A45)&gt;0,$A45&lt;&gt;$F45),TRUE,FALSE)</formula>
    </cfRule>
  </conditionalFormatting>
  <conditionalFormatting sqref="C45">
    <cfRule type="expression" dxfId="39930" priority="39913" stopIfTrue="1">
      <formula>IF(AND(B45&lt;&gt;"",C45=""),TRUE)</formula>
    </cfRule>
  </conditionalFormatting>
  <conditionalFormatting sqref="G45">
    <cfRule type="expression" dxfId="39929" priority="39911" stopIfTrue="1">
      <formula>IF(FIND("Enter smelter details",G45),TRUE)</formula>
    </cfRule>
  </conditionalFormatting>
  <conditionalFormatting sqref="B51">
    <cfRule type="expression" dxfId="39928" priority="39908" stopIfTrue="1">
      <formula>IF(B51="",TRUE)</formula>
    </cfRule>
    <cfRule type="expression" dxfId="39927" priority="39909" stopIfTrue="1">
      <formula>IF(AND(COUNTIF(MetalSmelter,B51&amp;C51)=0,LEN(C51)&gt;0), TRUE, FALSE)</formula>
    </cfRule>
  </conditionalFormatting>
  <conditionalFormatting sqref="G51">
    <cfRule type="expression" dxfId="39926" priority="39910" stopIfTrue="1">
      <formula>IF(FIND("Enter smelter details",G51),TRUE)</formula>
    </cfRule>
  </conditionalFormatting>
  <conditionalFormatting sqref="F51">
    <cfRule type="expression" dxfId="39925" priority="39907" stopIfTrue="1">
      <formula>IF(AND(LEN($A51)&gt;0,$A51&lt;&gt;$F51),TRUE,FALSE)</formula>
    </cfRule>
  </conditionalFormatting>
  <conditionalFormatting sqref="C51">
    <cfRule type="expression" dxfId="39924" priority="39906" stopIfTrue="1">
      <formula>IF(AND(B51&lt;&gt;"",C51=""),TRUE)</formula>
    </cfRule>
  </conditionalFormatting>
  <conditionalFormatting sqref="B51">
    <cfRule type="expression" dxfId="39923" priority="39903" stopIfTrue="1">
      <formula>IF(B51="",TRUE)</formula>
    </cfRule>
    <cfRule type="expression" dxfId="39922" priority="39904" stopIfTrue="1">
      <formula>IF(AND(COUNTIF(MetalSmelter,B51&amp;C51)=0,LEN(C51)&gt;0), TRUE, FALSE)</formula>
    </cfRule>
  </conditionalFormatting>
  <conditionalFormatting sqref="G51">
    <cfRule type="expression" dxfId="39921" priority="39905" stopIfTrue="1">
      <formula>IF(FIND("Enter smelter details",G51),TRUE)</formula>
    </cfRule>
  </conditionalFormatting>
  <conditionalFormatting sqref="F51">
    <cfRule type="expression" dxfId="39920" priority="39902" stopIfTrue="1">
      <formula>IF(AND(LEN($A51)&gt;0,$A51&lt;&gt;$F51),TRUE,FALSE)</formula>
    </cfRule>
  </conditionalFormatting>
  <conditionalFormatting sqref="C51">
    <cfRule type="expression" dxfId="39919" priority="39901" stopIfTrue="1">
      <formula>IF(AND(B51&lt;&gt;"",C51=""),TRUE)</formula>
    </cfRule>
  </conditionalFormatting>
  <conditionalFormatting sqref="B51">
    <cfRule type="expression" dxfId="39918" priority="39899" stopIfTrue="1">
      <formula>IF(B51="",TRUE)</formula>
    </cfRule>
    <cfRule type="expression" dxfId="39917" priority="39900" stopIfTrue="1">
      <formula>IF(AND(COUNTIF(MetalSmelter,B51&amp;C51)=0,LEN(C51)&gt;0), TRUE, FALSE)</formula>
    </cfRule>
  </conditionalFormatting>
  <conditionalFormatting sqref="F51">
    <cfRule type="expression" dxfId="39916" priority="39898" stopIfTrue="1">
      <formula>IF(AND(LEN($A51)&gt;0,$A51&lt;&gt;$F51),TRUE,FALSE)</formula>
    </cfRule>
  </conditionalFormatting>
  <conditionalFormatting sqref="C51">
    <cfRule type="expression" dxfId="39915" priority="39897" stopIfTrue="1">
      <formula>IF(AND(B51&lt;&gt;"",C51=""),TRUE)</formula>
    </cfRule>
  </conditionalFormatting>
  <conditionalFormatting sqref="B46">
    <cfRule type="expression" dxfId="39914" priority="39894" stopIfTrue="1">
      <formula>IF(B46="",TRUE)</formula>
    </cfRule>
    <cfRule type="expression" dxfId="39913" priority="39895" stopIfTrue="1">
      <formula>IF(AND(COUNTIF(MetalSmelter,B46&amp;C46)=0,LEN(C46)&gt;0), TRUE, FALSE)</formula>
    </cfRule>
  </conditionalFormatting>
  <conditionalFormatting sqref="G46">
    <cfRule type="expression" dxfId="39912" priority="39896" stopIfTrue="1">
      <formula>IF(FIND("Enter smelter details",G46),TRUE)</formula>
    </cfRule>
  </conditionalFormatting>
  <conditionalFormatting sqref="F46">
    <cfRule type="expression" dxfId="39911" priority="39893" stopIfTrue="1">
      <formula>IF(AND(LEN($A46)&gt;0,$A46&lt;&gt;$F46),TRUE,FALSE)</formula>
    </cfRule>
  </conditionalFormatting>
  <conditionalFormatting sqref="C46">
    <cfRule type="expression" dxfId="39910" priority="39892" stopIfTrue="1">
      <formula>IF(AND(B46&lt;&gt;"",C46=""),TRUE)</formula>
    </cfRule>
  </conditionalFormatting>
  <conditionalFormatting sqref="B46">
    <cfRule type="expression" dxfId="39909" priority="39889" stopIfTrue="1">
      <formula>IF(B46="",TRUE)</formula>
    </cfRule>
    <cfRule type="expression" dxfId="39908" priority="39890" stopIfTrue="1">
      <formula>IF(AND(COUNTIF(MetalSmelter,B46&amp;C46)=0,LEN(C46)&gt;0), TRUE, FALSE)</formula>
    </cfRule>
  </conditionalFormatting>
  <conditionalFormatting sqref="G46">
    <cfRule type="expression" dxfId="39907" priority="39891" stopIfTrue="1">
      <formula>IF(FIND("Enter smelter details",G46),TRUE)</formula>
    </cfRule>
  </conditionalFormatting>
  <conditionalFormatting sqref="F46">
    <cfRule type="expression" dxfId="39906" priority="39888" stopIfTrue="1">
      <formula>IF(AND(LEN($A46)&gt;0,$A46&lt;&gt;$F46),TRUE,FALSE)</formula>
    </cfRule>
  </conditionalFormatting>
  <conditionalFormatting sqref="C46">
    <cfRule type="expression" dxfId="39905" priority="39887" stopIfTrue="1">
      <formula>IF(AND(B46&lt;&gt;"",C46=""),TRUE)</formula>
    </cfRule>
  </conditionalFormatting>
  <conditionalFormatting sqref="G51">
    <cfRule type="expression" dxfId="39904" priority="39886" stopIfTrue="1">
      <formula>IF(FIND("Enter smelter details",G51),TRUE)</formula>
    </cfRule>
  </conditionalFormatting>
  <conditionalFormatting sqref="B47">
    <cfRule type="expression" dxfId="39903" priority="39883" stopIfTrue="1">
      <formula>IF(B47="",TRUE)</formula>
    </cfRule>
    <cfRule type="expression" dxfId="39902" priority="39884" stopIfTrue="1">
      <formula>IF(AND(COUNTIF(MetalSmelter,B47&amp;C47)=0,LEN(C47)&gt;0), TRUE, FALSE)</formula>
    </cfRule>
  </conditionalFormatting>
  <conditionalFormatting sqref="G47">
    <cfRule type="expression" dxfId="39901" priority="39885" stopIfTrue="1">
      <formula>IF(FIND("Enter smelter details",G47),TRUE)</formula>
    </cfRule>
  </conditionalFormatting>
  <conditionalFormatting sqref="F47">
    <cfRule type="expression" dxfId="39900" priority="39882" stopIfTrue="1">
      <formula>IF(AND(LEN($A47)&gt;0,$A47&lt;&gt;$F47),TRUE,FALSE)</formula>
    </cfRule>
  </conditionalFormatting>
  <conditionalFormatting sqref="C47">
    <cfRule type="expression" dxfId="39899" priority="39881" stopIfTrue="1">
      <formula>IF(AND(B47&lt;&gt;"",C47=""),TRUE)</formula>
    </cfRule>
  </conditionalFormatting>
  <conditionalFormatting sqref="B52">
    <cfRule type="expression" dxfId="39898" priority="39878" stopIfTrue="1">
      <formula>IF(B52="",TRUE)</formula>
    </cfRule>
    <cfRule type="expression" dxfId="39897" priority="39879" stopIfTrue="1">
      <formula>IF(AND(COUNTIF(MetalSmelter,B52&amp;C52)=0,LEN(C52)&gt;0), TRUE, FALSE)</formula>
    </cfRule>
  </conditionalFormatting>
  <conditionalFormatting sqref="G52">
    <cfRule type="expression" dxfId="39896" priority="39880" stopIfTrue="1">
      <formula>IF(FIND("Enter smelter details",G52),TRUE)</formula>
    </cfRule>
  </conditionalFormatting>
  <conditionalFormatting sqref="F52">
    <cfRule type="expression" dxfId="39895" priority="39877" stopIfTrue="1">
      <formula>IF(AND(LEN($A52)&gt;0,$A52&lt;&gt;$F52),TRUE,FALSE)</formula>
    </cfRule>
  </conditionalFormatting>
  <conditionalFormatting sqref="C52">
    <cfRule type="expression" dxfId="39894" priority="39876" stopIfTrue="1">
      <formula>IF(AND(B52&lt;&gt;"",C52=""),TRUE)</formula>
    </cfRule>
  </conditionalFormatting>
  <conditionalFormatting sqref="B52">
    <cfRule type="expression" dxfId="39893" priority="39873" stopIfTrue="1">
      <formula>IF(B52="",TRUE)</formula>
    </cfRule>
    <cfRule type="expression" dxfId="39892" priority="39874" stopIfTrue="1">
      <formula>IF(AND(COUNTIF(MetalSmelter,B52&amp;C52)=0,LEN(C52)&gt;0), TRUE, FALSE)</formula>
    </cfRule>
  </conditionalFormatting>
  <conditionalFormatting sqref="G52">
    <cfRule type="expression" dxfId="39891" priority="39875" stopIfTrue="1">
      <formula>IF(FIND("Enter smelter details",G52),TRUE)</formula>
    </cfRule>
  </conditionalFormatting>
  <conditionalFormatting sqref="F52">
    <cfRule type="expression" dxfId="39890" priority="39872" stopIfTrue="1">
      <formula>IF(AND(LEN($A52)&gt;0,$A52&lt;&gt;$F52),TRUE,FALSE)</formula>
    </cfRule>
  </conditionalFormatting>
  <conditionalFormatting sqref="C52">
    <cfRule type="expression" dxfId="39889" priority="39871" stopIfTrue="1">
      <formula>IF(AND(B52&lt;&gt;"",C52=""),TRUE)</formula>
    </cfRule>
  </conditionalFormatting>
  <conditionalFormatting sqref="B52">
    <cfRule type="expression" dxfId="39888" priority="39868" stopIfTrue="1">
      <formula>IF(B52="",TRUE)</formula>
    </cfRule>
    <cfRule type="expression" dxfId="39887" priority="39869" stopIfTrue="1">
      <formula>IF(AND(COUNTIF(MetalSmelter,B52&amp;C52)=0,LEN(C52)&gt;0), TRUE, FALSE)</formula>
    </cfRule>
  </conditionalFormatting>
  <conditionalFormatting sqref="G52">
    <cfRule type="expression" dxfId="39886" priority="39870" stopIfTrue="1">
      <formula>IF(FIND("Enter smelter details",G52),TRUE)</formula>
    </cfRule>
  </conditionalFormatting>
  <conditionalFormatting sqref="F52">
    <cfRule type="expression" dxfId="39885" priority="39867" stopIfTrue="1">
      <formula>IF(AND(LEN($A52)&gt;0,$A52&lt;&gt;$F52),TRUE,FALSE)</formula>
    </cfRule>
  </conditionalFormatting>
  <conditionalFormatting sqref="C52">
    <cfRule type="expression" dxfId="39884" priority="39866" stopIfTrue="1">
      <formula>IF(AND(B52&lt;&gt;"",C52=""),TRUE)</formula>
    </cfRule>
  </conditionalFormatting>
  <conditionalFormatting sqref="B45">
    <cfRule type="expression" dxfId="39883" priority="39860" stopIfTrue="1">
      <formula>IF(B45="",TRUE)</formula>
    </cfRule>
    <cfRule type="expression" dxfId="39882" priority="39863" stopIfTrue="1">
      <formula>IF(AND(COUNTIF(MetalSmelter,B45&amp;C45)=0,LEN(C45)&gt;0), TRUE, FALSE)</formula>
    </cfRule>
  </conditionalFormatting>
  <conditionalFormatting sqref="D45">
    <cfRule type="expression" dxfId="39881" priority="39857" stopIfTrue="1">
      <formula>IF(AND(LEN($C45) &gt;0, ($C45 &lt;&gt; "Smelter Not Listed")),1,0)</formula>
    </cfRule>
    <cfRule type="expression" dxfId="39880" priority="39864" stopIfTrue="1">
      <formula>IF(AND(D45="",$C45=$X$4),TRUE)</formula>
    </cfRule>
    <cfRule type="expression" dxfId="39879" priority="39865" stopIfTrue="1">
      <formula>IF(FIND("!",D45),TRUE)</formula>
    </cfRule>
  </conditionalFormatting>
  <conditionalFormatting sqref="E45">
    <cfRule type="expression" dxfId="39878" priority="39861" stopIfTrue="1">
      <formula>IF(AND(E45="",$C45=$X$4),TRUE)</formula>
    </cfRule>
    <cfRule type="expression" dxfId="39877" priority="39862" stopIfTrue="1">
      <formula>IF(FIND("!",E45),TRUE)</formula>
    </cfRule>
  </conditionalFormatting>
  <conditionalFormatting sqref="F45">
    <cfRule type="expression" dxfId="39876" priority="39859" stopIfTrue="1">
      <formula>IF(AND(LEN($A45)&gt;0,$A45&lt;&gt;$F45),TRUE,FALSE)</formula>
    </cfRule>
  </conditionalFormatting>
  <conditionalFormatting sqref="C45">
    <cfRule type="expression" dxfId="39875" priority="39858" stopIfTrue="1">
      <formula>IF(AND(B45&lt;&gt;"",C45=""),TRUE)</formula>
    </cfRule>
  </conditionalFormatting>
  <conditionalFormatting sqref="G45">
    <cfRule type="expression" dxfId="39874" priority="39856" stopIfTrue="1">
      <formula>IF(FIND("Enter smelter details",G45),TRUE)</formula>
    </cfRule>
  </conditionalFormatting>
  <conditionalFormatting sqref="B46">
    <cfRule type="expression" dxfId="39873" priority="39850" stopIfTrue="1">
      <formula>IF(B46="",TRUE)</formula>
    </cfRule>
    <cfRule type="expression" dxfId="39872" priority="39853" stopIfTrue="1">
      <formula>IF(AND(COUNTIF(MetalSmelter,B46&amp;C46)=0,LEN(C46)&gt;0), TRUE, FALSE)</formula>
    </cfRule>
  </conditionalFormatting>
  <conditionalFormatting sqref="D46">
    <cfRule type="expression" dxfId="39871" priority="39847" stopIfTrue="1">
      <formula>IF(AND(LEN($C46) &gt;0, ($C46 &lt;&gt; "Smelter Not Listed")),1,0)</formula>
    </cfRule>
    <cfRule type="expression" dxfId="39870" priority="39854" stopIfTrue="1">
      <formula>IF(AND(D46="",$C46=$X$4),TRUE)</formula>
    </cfRule>
    <cfRule type="expression" dxfId="39869" priority="39855" stopIfTrue="1">
      <formula>IF(FIND("!",D46),TRUE)</formula>
    </cfRule>
  </conditionalFormatting>
  <conditionalFormatting sqref="E46">
    <cfRule type="expression" dxfId="39868" priority="39851" stopIfTrue="1">
      <formula>IF(AND(E46="",$C46=$X$4),TRUE)</formula>
    </cfRule>
    <cfRule type="expression" dxfId="39867" priority="39852" stopIfTrue="1">
      <formula>IF(FIND("!",E46),TRUE)</formula>
    </cfRule>
  </conditionalFormatting>
  <conditionalFormatting sqref="F46">
    <cfRule type="expression" dxfId="39866" priority="39849" stopIfTrue="1">
      <formula>IF(AND(LEN($A46)&gt;0,$A46&lt;&gt;$F46),TRUE,FALSE)</formula>
    </cfRule>
  </conditionalFormatting>
  <conditionalFormatting sqref="C46">
    <cfRule type="expression" dxfId="39865" priority="39848" stopIfTrue="1">
      <formula>IF(AND(B46&lt;&gt;"",C46=""),TRUE)</formula>
    </cfRule>
  </conditionalFormatting>
  <conditionalFormatting sqref="G46">
    <cfRule type="expression" dxfId="39864" priority="39846" stopIfTrue="1">
      <formula>IF(FIND("Enter smelter details",G46),TRUE)</formula>
    </cfRule>
  </conditionalFormatting>
  <conditionalFormatting sqref="B47">
    <cfRule type="expression" dxfId="39863" priority="39840" stopIfTrue="1">
      <formula>IF(B47="",TRUE)</formula>
    </cfRule>
    <cfRule type="expression" dxfId="39862" priority="39843" stopIfTrue="1">
      <formula>IF(AND(COUNTIF(MetalSmelter,B47&amp;C47)=0,LEN(C47)&gt;0), TRUE, FALSE)</formula>
    </cfRule>
  </conditionalFormatting>
  <conditionalFormatting sqref="D47">
    <cfRule type="expression" dxfId="39861" priority="39837" stopIfTrue="1">
      <formula>IF(AND(LEN($C47) &gt;0, ($C47 &lt;&gt; "Smelter Not Listed")),1,0)</formula>
    </cfRule>
    <cfRule type="expression" dxfId="39860" priority="39844" stopIfTrue="1">
      <formula>IF(AND(D47="",$C47=$X$4),TRUE)</formula>
    </cfRule>
    <cfRule type="expression" dxfId="39859" priority="39845" stopIfTrue="1">
      <formula>IF(FIND("!",D47),TRUE)</formula>
    </cfRule>
  </conditionalFormatting>
  <conditionalFormatting sqref="E47">
    <cfRule type="expression" dxfId="39858" priority="39841" stopIfTrue="1">
      <formula>IF(AND(E47="",$C47=$X$4),TRUE)</formula>
    </cfRule>
    <cfRule type="expression" dxfId="39857" priority="39842" stopIfTrue="1">
      <formula>IF(FIND("!",E47),TRUE)</formula>
    </cfRule>
  </conditionalFormatting>
  <conditionalFormatting sqref="F47">
    <cfRule type="expression" dxfId="39856" priority="39839" stopIfTrue="1">
      <formula>IF(AND(LEN($A47)&gt;0,$A47&lt;&gt;$F47),TRUE,FALSE)</formula>
    </cfRule>
  </conditionalFormatting>
  <conditionalFormatting sqref="C47">
    <cfRule type="expression" dxfId="39855" priority="39838" stopIfTrue="1">
      <formula>IF(AND(B47&lt;&gt;"",C47=""),TRUE)</formula>
    </cfRule>
  </conditionalFormatting>
  <conditionalFormatting sqref="G47">
    <cfRule type="expression" dxfId="39854" priority="39836" stopIfTrue="1">
      <formula>IF(FIND("Enter smelter details",G47),TRUE)</formula>
    </cfRule>
  </conditionalFormatting>
  <conditionalFormatting sqref="B53">
    <cfRule type="expression" dxfId="39853" priority="39833" stopIfTrue="1">
      <formula>IF(B53="",TRUE)</formula>
    </cfRule>
    <cfRule type="expression" dxfId="39852" priority="39834" stopIfTrue="1">
      <formula>IF(AND(COUNTIF(MetalSmelter,B53&amp;C53)=0,LEN(C53)&gt;0), TRUE, FALSE)</formula>
    </cfRule>
  </conditionalFormatting>
  <conditionalFormatting sqref="G53">
    <cfRule type="expression" dxfId="39851" priority="39835" stopIfTrue="1">
      <formula>IF(FIND("Enter smelter details",G53),TRUE)</formula>
    </cfRule>
  </conditionalFormatting>
  <conditionalFormatting sqref="F53">
    <cfRule type="expression" dxfId="39850" priority="39832" stopIfTrue="1">
      <formula>IF(AND(LEN($A53)&gt;0,$A53&lt;&gt;$F53),TRUE,FALSE)</formula>
    </cfRule>
  </conditionalFormatting>
  <conditionalFormatting sqref="C53">
    <cfRule type="expression" dxfId="39849" priority="39831" stopIfTrue="1">
      <formula>IF(AND(B53&lt;&gt;"",C53=""),TRUE)</formula>
    </cfRule>
  </conditionalFormatting>
  <conditionalFormatting sqref="B53">
    <cfRule type="expression" dxfId="39848" priority="39828" stopIfTrue="1">
      <formula>IF(B53="",TRUE)</formula>
    </cfRule>
    <cfRule type="expression" dxfId="39847" priority="39829" stopIfTrue="1">
      <formula>IF(AND(COUNTIF(MetalSmelter,B53&amp;C53)=0,LEN(C53)&gt;0), TRUE, FALSE)</formula>
    </cfRule>
  </conditionalFormatting>
  <conditionalFormatting sqref="G53">
    <cfRule type="expression" dxfId="39846" priority="39830" stopIfTrue="1">
      <formula>IF(FIND("Enter smelter details",G53),TRUE)</formula>
    </cfRule>
  </conditionalFormatting>
  <conditionalFormatting sqref="F53">
    <cfRule type="expression" dxfId="39845" priority="39827" stopIfTrue="1">
      <formula>IF(AND(LEN($A53)&gt;0,$A53&lt;&gt;$F53),TRUE,FALSE)</formula>
    </cfRule>
  </conditionalFormatting>
  <conditionalFormatting sqref="C53">
    <cfRule type="expression" dxfId="39844" priority="39826" stopIfTrue="1">
      <formula>IF(AND(B53&lt;&gt;"",C53=""),TRUE)</formula>
    </cfRule>
  </conditionalFormatting>
  <conditionalFormatting sqref="B53">
    <cfRule type="expression" dxfId="39843" priority="39824" stopIfTrue="1">
      <formula>IF(B53="",TRUE)</formula>
    </cfRule>
    <cfRule type="expression" dxfId="39842" priority="39825" stopIfTrue="1">
      <formula>IF(AND(COUNTIF(MetalSmelter,B53&amp;C53)=0,LEN(C53)&gt;0), TRUE, FALSE)</formula>
    </cfRule>
  </conditionalFormatting>
  <conditionalFormatting sqref="F53">
    <cfRule type="expression" dxfId="39841" priority="39823" stopIfTrue="1">
      <formula>IF(AND(LEN($A53)&gt;0,$A53&lt;&gt;$F53),TRUE,FALSE)</formula>
    </cfRule>
  </conditionalFormatting>
  <conditionalFormatting sqref="C53">
    <cfRule type="expression" dxfId="39840" priority="39822" stopIfTrue="1">
      <formula>IF(AND(B53&lt;&gt;"",C53=""),TRUE)</formula>
    </cfRule>
  </conditionalFormatting>
  <conditionalFormatting sqref="B48">
    <cfRule type="expression" dxfId="39839" priority="39819" stopIfTrue="1">
      <formula>IF(B48="",TRUE)</formula>
    </cfRule>
    <cfRule type="expression" dxfId="39838" priority="39820" stopIfTrue="1">
      <formula>IF(AND(COUNTIF(MetalSmelter,B48&amp;C48)=0,LEN(C48)&gt;0), TRUE, FALSE)</formula>
    </cfRule>
  </conditionalFormatting>
  <conditionalFormatting sqref="G48">
    <cfRule type="expression" dxfId="39837" priority="39821" stopIfTrue="1">
      <formula>IF(FIND("Enter smelter details",G48),TRUE)</formula>
    </cfRule>
  </conditionalFormatting>
  <conditionalFormatting sqref="F48">
    <cfRule type="expression" dxfId="39836" priority="39818" stopIfTrue="1">
      <formula>IF(AND(LEN($A48)&gt;0,$A48&lt;&gt;$F48),TRUE,FALSE)</formula>
    </cfRule>
  </conditionalFormatting>
  <conditionalFormatting sqref="C48">
    <cfRule type="expression" dxfId="39835" priority="39817" stopIfTrue="1">
      <formula>IF(AND(B48&lt;&gt;"",C48=""),TRUE)</formula>
    </cfRule>
  </conditionalFormatting>
  <conditionalFormatting sqref="B48">
    <cfRule type="expression" dxfId="39834" priority="39814" stopIfTrue="1">
      <formula>IF(B48="",TRUE)</formula>
    </cfRule>
    <cfRule type="expression" dxfId="39833" priority="39815" stopIfTrue="1">
      <formula>IF(AND(COUNTIF(MetalSmelter,B48&amp;C48)=0,LEN(C48)&gt;0), TRUE, FALSE)</formula>
    </cfRule>
  </conditionalFormatting>
  <conditionalFormatting sqref="G48">
    <cfRule type="expression" dxfId="39832" priority="39816" stopIfTrue="1">
      <formula>IF(FIND("Enter smelter details",G48),TRUE)</formula>
    </cfRule>
  </conditionalFormatting>
  <conditionalFormatting sqref="F48">
    <cfRule type="expression" dxfId="39831" priority="39813" stopIfTrue="1">
      <formula>IF(AND(LEN($A48)&gt;0,$A48&lt;&gt;$F48),TRUE,FALSE)</formula>
    </cfRule>
  </conditionalFormatting>
  <conditionalFormatting sqref="C48">
    <cfRule type="expression" dxfId="39830" priority="39812" stopIfTrue="1">
      <formula>IF(AND(B48&lt;&gt;"",C48=""),TRUE)</formula>
    </cfRule>
  </conditionalFormatting>
  <conditionalFormatting sqref="G53">
    <cfRule type="expression" dxfId="39829" priority="39811" stopIfTrue="1">
      <formula>IF(FIND("Enter smelter details",G53),TRUE)</formula>
    </cfRule>
  </conditionalFormatting>
  <conditionalFormatting sqref="B49">
    <cfRule type="expression" dxfId="39828" priority="39808" stopIfTrue="1">
      <formula>IF(B49="",TRUE)</formula>
    </cfRule>
    <cfRule type="expression" dxfId="39827" priority="39809" stopIfTrue="1">
      <formula>IF(AND(COUNTIF(MetalSmelter,B49&amp;C49)=0,LEN(C49)&gt;0), TRUE, FALSE)</formula>
    </cfRule>
  </conditionalFormatting>
  <conditionalFormatting sqref="G49">
    <cfRule type="expression" dxfId="39826" priority="39810" stopIfTrue="1">
      <formula>IF(FIND("Enter smelter details",G49),TRUE)</formula>
    </cfRule>
  </conditionalFormatting>
  <conditionalFormatting sqref="F49">
    <cfRule type="expression" dxfId="39825" priority="39807" stopIfTrue="1">
      <formula>IF(AND(LEN($A49)&gt;0,$A49&lt;&gt;$F49),TRUE,FALSE)</formula>
    </cfRule>
  </conditionalFormatting>
  <conditionalFormatting sqref="C49">
    <cfRule type="expression" dxfId="39824" priority="39806" stopIfTrue="1">
      <formula>IF(AND(B49&lt;&gt;"",C49=""),TRUE)</formula>
    </cfRule>
  </conditionalFormatting>
  <conditionalFormatting sqref="B54">
    <cfRule type="expression" dxfId="39823" priority="39803" stopIfTrue="1">
      <formula>IF(B54="",TRUE)</formula>
    </cfRule>
    <cfRule type="expression" dxfId="39822" priority="39804" stopIfTrue="1">
      <formula>IF(AND(COUNTIF(MetalSmelter,B54&amp;C54)=0,LEN(C54)&gt;0), TRUE, FALSE)</formula>
    </cfRule>
  </conditionalFormatting>
  <conditionalFormatting sqref="G54">
    <cfRule type="expression" dxfId="39821" priority="39805" stopIfTrue="1">
      <formula>IF(FIND("Enter smelter details",G54),TRUE)</formula>
    </cfRule>
  </conditionalFormatting>
  <conditionalFormatting sqref="F54">
    <cfRule type="expression" dxfId="39820" priority="39802" stopIfTrue="1">
      <formula>IF(AND(LEN($A54)&gt;0,$A54&lt;&gt;$F54),TRUE,FALSE)</formula>
    </cfRule>
  </conditionalFormatting>
  <conditionalFormatting sqref="C54">
    <cfRule type="expression" dxfId="39819" priority="39801" stopIfTrue="1">
      <formula>IF(AND(B54&lt;&gt;"",C54=""),TRUE)</formula>
    </cfRule>
  </conditionalFormatting>
  <conditionalFormatting sqref="B54">
    <cfRule type="expression" dxfId="39818" priority="39798" stopIfTrue="1">
      <formula>IF(B54="",TRUE)</formula>
    </cfRule>
    <cfRule type="expression" dxfId="39817" priority="39799" stopIfTrue="1">
      <formula>IF(AND(COUNTIF(MetalSmelter,B54&amp;C54)=0,LEN(C54)&gt;0), TRUE, FALSE)</formula>
    </cfRule>
  </conditionalFormatting>
  <conditionalFormatting sqref="G54">
    <cfRule type="expression" dxfId="39816" priority="39800" stopIfTrue="1">
      <formula>IF(FIND("Enter smelter details",G54),TRUE)</formula>
    </cfRule>
  </conditionalFormatting>
  <conditionalFormatting sqref="F54">
    <cfRule type="expression" dxfId="39815" priority="39797" stopIfTrue="1">
      <formula>IF(AND(LEN($A54)&gt;0,$A54&lt;&gt;$F54),TRUE,FALSE)</formula>
    </cfRule>
  </conditionalFormatting>
  <conditionalFormatting sqref="C54">
    <cfRule type="expression" dxfId="39814" priority="39796" stopIfTrue="1">
      <formula>IF(AND(B54&lt;&gt;"",C54=""),TRUE)</formula>
    </cfRule>
  </conditionalFormatting>
  <conditionalFormatting sqref="B54">
    <cfRule type="expression" dxfId="39813" priority="39793" stopIfTrue="1">
      <formula>IF(B54="",TRUE)</formula>
    </cfRule>
    <cfRule type="expression" dxfId="39812" priority="39794" stopIfTrue="1">
      <formula>IF(AND(COUNTIF(MetalSmelter,B54&amp;C54)=0,LEN(C54)&gt;0), TRUE, FALSE)</formula>
    </cfRule>
  </conditionalFormatting>
  <conditionalFormatting sqref="G54">
    <cfRule type="expression" dxfId="39811" priority="39795" stopIfTrue="1">
      <formula>IF(FIND("Enter smelter details",G54),TRUE)</formula>
    </cfRule>
  </conditionalFormatting>
  <conditionalFormatting sqref="F54">
    <cfRule type="expression" dxfId="39810" priority="39792" stopIfTrue="1">
      <formula>IF(AND(LEN($A54)&gt;0,$A54&lt;&gt;$F54),TRUE,FALSE)</formula>
    </cfRule>
  </conditionalFormatting>
  <conditionalFormatting sqref="C54">
    <cfRule type="expression" dxfId="39809" priority="39791" stopIfTrue="1">
      <formula>IF(AND(B54&lt;&gt;"",C54=""),TRUE)</formula>
    </cfRule>
  </conditionalFormatting>
  <conditionalFormatting sqref="B45">
    <cfRule type="expression" dxfId="39808" priority="39785" stopIfTrue="1">
      <formula>IF(B45="",TRUE)</formula>
    </cfRule>
    <cfRule type="expression" dxfId="39807" priority="39788" stopIfTrue="1">
      <formula>IF(AND(COUNTIF(MetalSmelter,B45&amp;C45)=0,LEN(C45)&gt;0), TRUE, FALSE)</formula>
    </cfRule>
  </conditionalFormatting>
  <conditionalFormatting sqref="D45">
    <cfRule type="expression" dxfId="39806" priority="39782" stopIfTrue="1">
      <formula>IF(AND(LEN($C45) &gt;0, ($C45 &lt;&gt; "Smelter Not Listed")),1,0)</formula>
    </cfRule>
    <cfRule type="expression" dxfId="39805" priority="39789" stopIfTrue="1">
      <formula>IF(AND(D45="",$C45=$X$4),TRUE)</formula>
    </cfRule>
    <cfRule type="expression" dxfId="39804" priority="39790" stopIfTrue="1">
      <formula>IF(FIND("!",D45),TRUE)</formula>
    </cfRule>
  </conditionalFormatting>
  <conditionalFormatting sqref="E45">
    <cfRule type="expression" dxfId="39803" priority="39786" stopIfTrue="1">
      <formula>IF(AND(E45="",$C45=$X$4),TRUE)</formula>
    </cfRule>
    <cfRule type="expression" dxfId="39802" priority="39787" stopIfTrue="1">
      <formula>IF(FIND("!",E45),TRUE)</formula>
    </cfRule>
  </conditionalFormatting>
  <conditionalFormatting sqref="F45">
    <cfRule type="expression" dxfId="39801" priority="39784" stopIfTrue="1">
      <formula>IF(AND(LEN($A45)&gt;0,$A45&lt;&gt;$F45),TRUE,FALSE)</formula>
    </cfRule>
  </conditionalFormatting>
  <conditionalFormatting sqref="C45">
    <cfRule type="expression" dxfId="39800" priority="39783" stopIfTrue="1">
      <formula>IF(AND(B45&lt;&gt;"",C45=""),TRUE)</formula>
    </cfRule>
  </conditionalFormatting>
  <conditionalFormatting sqref="G45">
    <cfRule type="expression" dxfId="39799" priority="39781" stopIfTrue="1">
      <formula>IF(FIND("Enter smelter details",G45),TRUE)</formula>
    </cfRule>
  </conditionalFormatting>
  <conditionalFormatting sqref="B46">
    <cfRule type="expression" dxfId="39798" priority="39775" stopIfTrue="1">
      <formula>IF(B46="",TRUE)</formula>
    </cfRule>
    <cfRule type="expression" dxfId="39797" priority="39778" stopIfTrue="1">
      <formula>IF(AND(COUNTIF(MetalSmelter,B46&amp;C46)=0,LEN(C46)&gt;0), TRUE, FALSE)</formula>
    </cfRule>
  </conditionalFormatting>
  <conditionalFormatting sqref="D46">
    <cfRule type="expression" dxfId="39796" priority="39772" stopIfTrue="1">
      <formula>IF(AND(LEN($C46) &gt;0, ($C46 &lt;&gt; "Smelter Not Listed")),1,0)</formula>
    </cfRule>
    <cfRule type="expression" dxfId="39795" priority="39779" stopIfTrue="1">
      <formula>IF(AND(D46="",$C46=$X$4),TRUE)</formula>
    </cfRule>
    <cfRule type="expression" dxfId="39794" priority="39780" stopIfTrue="1">
      <formula>IF(FIND("!",D46),TRUE)</formula>
    </cfRule>
  </conditionalFormatting>
  <conditionalFormatting sqref="E46">
    <cfRule type="expression" dxfId="39793" priority="39776" stopIfTrue="1">
      <formula>IF(AND(E46="",$C46=$X$4),TRUE)</formula>
    </cfRule>
    <cfRule type="expression" dxfId="39792" priority="39777" stopIfTrue="1">
      <formula>IF(FIND("!",E46),TRUE)</formula>
    </cfRule>
  </conditionalFormatting>
  <conditionalFormatting sqref="F46">
    <cfRule type="expression" dxfId="39791" priority="39774" stopIfTrue="1">
      <formula>IF(AND(LEN($A46)&gt;0,$A46&lt;&gt;$F46),TRUE,FALSE)</formula>
    </cfRule>
  </conditionalFormatting>
  <conditionalFormatting sqref="C46">
    <cfRule type="expression" dxfId="39790" priority="39773" stopIfTrue="1">
      <formula>IF(AND(B46&lt;&gt;"",C46=""),TRUE)</formula>
    </cfRule>
  </conditionalFormatting>
  <conditionalFormatting sqref="G46">
    <cfRule type="expression" dxfId="39789" priority="39771" stopIfTrue="1">
      <formula>IF(FIND("Enter smelter details",G46),TRUE)</formula>
    </cfRule>
  </conditionalFormatting>
  <conditionalFormatting sqref="B52">
    <cfRule type="expression" dxfId="39788" priority="39768" stopIfTrue="1">
      <formula>IF(B52="",TRUE)</formula>
    </cfRule>
    <cfRule type="expression" dxfId="39787" priority="39769" stopIfTrue="1">
      <formula>IF(AND(COUNTIF(MetalSmelter,B52&amp;C52)=0,LEN(C52)&gt;0), TRUE, FALSE)</formula>
    </cfRule>
  </conditionalFormatting>
  <conditionalFormatting sqref="G52">
    <cfRule type="expression" dxfId="39786" priority="39770" stopIfTrue="1">
      <formula>IF(FIND("Enter smelter details",G52),TRUE)</formula>
    </cfRule>
  </conditionalFormatting>
  <conditionalFormatting sqref="F52">
    <cfRule type="expression" dxfId="39785" priority="39767" stopIfTrue="1">
      <formula>IF(AND(LEN($A52)&gt;0,$A52&lt;&gt;$F52),TRUE,FALSE)</formula>
    </cfRule>
  </conditionalFormatting>
  <conditionalFormatting sqref="C52">
    <cfRule type="expression" dxfId="39784" priority="39766" stopIfTrue="1">
      <formula>IF(AND(B52&lt;&gt;"",C52=""),TRUE)</formula>
    </cfRule>
  </conditionalFormatting>
  <conditionalFormatting sqref="B52">
    <cfRule type="expression" dxfId="39783" priority="39763" stopIfTrue="1">
      <formula>IF(B52="",TRUE)</formula>
    </cfRule>
    <cfRule type="expression" dxfId="39782" priority="39764" stopIfTrue="1">
      <formula>IF(AND(COUNTIF(MetalSmelter,B52&amp;C52)=0,LEN(C52)&gt;0), TRUE, FALSE)</formula>
    </cfRule>
  </conditionalFormatting>
  <conditionalFormatting sqref="G52">
    <cfRule type="expression" dxfId="39781" priority="39765" stopIfTrue="1">
      <formula>IF(FIND("Enter smelter details",G52),TRUE)</formula>
    </cfRule>
  </conditionalFormatting>
  <conditionalFormatting sqref="F52">
    <cfRule type="expression" dxfId="39780" priority="39762" stopIfTrue="1">
      <formula>IF(AND(LEN($A52)&gt;0,$A52&lt;&gt;$F52),TRUE,FALSE)</formula>
    </cfRule>
  </conditionalFormatting>
  <conditionalFormatting sqref="C52">
    <cfRule type="expression" dxfId="39779" priority="39761" stopIfTrue="1">
      <formula>IF(AND(B52&lt;&gt;"",C52=""),TRUE)</formula>
    </cfRule>
  </conditionalFormatting>
  <conditionalFormatting sqref="B52">
    <cfRule type="expression" dxfId="39778" priority="39759" stopIfTrue="1">
      <formula>IF(B52="",TRUE)</formula>
    </cfRule>
    <cfRule type="expression" dxfId="39777" priority="39760" stopIfTrue="1">
      <formula>IF(AND(COUNTIF(MetalSmelter,B52&amp;C52)=0,LEN(C52)&gt;0), TRUE, FALSE)</formula>
    </cfRule>
  </conditionalFormatting>
  <conditionalFormatting sqref="F52">
    <cfRule type="expression" dxfId="39776" priority="39758" stopIfTrue="1">
      <formula>IF(AND(LEN($A52)&gt;0,$A52&lt;&gt;$F52),TRUE,FALSE)</formula>
    </cfRule>
  </conditionalFormatting>
  <conditionalFormatting sqref="C52">
    <cfRule type="expression" dxfId="39775" priority="39757" stopIfTrue="1">
      <formula>IF(AND(B52&lt;&gt;"",C52=""),TRUE)</formula>
    </cfRule>
  </conditionalFormatting>
  <conditionalFormatting sqref="B47">
    <cfRule type="expression" dxfId="39774" priority="39754" stopIfTrue="1">
      <formula>IF(B47="",TRUE)</formula>
    </cfRule>
    <cfRule type="expression" dxfId="39773" priority="39755" stopIfTrue="1">
      <formula>IF(AND(COUNTIF(MetalSmelter,B47&amp;C47)=0,LEN(C47)&gt;0), TRUE, FALSE)</formula>
    </cfRule>
  </conditionalFormatting>
  <conditionalFormatting sqref="G47">
    <cfRule type="expression" dxfId="39772" priority="39756" stopIfTrue="1">
      <formula>IF(FIND("Enter smelter details",G47),TRUE)</formula>
    </cfRule>
  </conditionalFormatting>
  <conditionalFormatting sqref="F47">
    <cfRule type="expression" dxfId="39771" priority="39753" stopIfTrue="1">
      <formula>IF(AND(LEN($A47)&gt;0,$A47&lt;&gt;$F47),TRUE,FALSE)</formula>
    </cfRule>
  </conditionalFormatting>
  <conditionalFormatting sqref="C47">
    <cfRule type="expression" dxfId="39770" priority="39752" stopIfTrue="1">
      <formula>IF(AND(B47&lt;&gt;"",C47=""),TRUE)</formula>
    </cfRule>
  </conditionalFormatting>
  <conditionalFormatting sqref="B47">
    <cfRule type="expression" dxfId="39769" priority="39749" stopIfTrue="1">
      <formula>IF(B47="",TRUE)</formula>
    </cfRule>
    <cfRule type="expression" dxfId="39768" priority="39750" stopIfTrue="1">
      <formula>IF(AND(COUNTIF(MetalSmelter,B47&amp;C47)=0,LEN(C47)&gt;0), TRUE, FALSE)</formula>
    </cfRule>
  </conditionalFormatting>
  <conditionalFormatting sqref="G47">
    <cfRule type="expression" dxfId="39767" priority="39751" stopIfTrue="1">
      <formula>IF(FIND("Enter smelter details",G47),TRUE)</formula>
    </cfRule>
  </conditionalFormatting>
  <conditionalFormatting sqref="F47">
    <cfRule type="expression" dxfId="39766" priority="39748" stopIfTrue="1">
      <formula>IF(AND(LEN($A47)&gt;0,$A47&lt;&gt;$F47),TRUE,FALSE)</formula>
    </cfRule>
  </conditionalFormatting>
  <conditionalFormatting sqref="C47">
    <cfRule type="expression" dxfId="39765" priority="39747" stopIfTrue="1">
      <formula>IF(AND(B47&lt;&gt;"",C47=""),TRUE)</formula>
    </cfRule>
  </conditionalFormatting>
  <conditionalFormatting sqref="G52">
    <cfRule type="expression" dxfId="39764" priority="39746" stopIfTrue="1">
      <formula>IF(FIND("Enter smelter details",G52),TRUE)</formula>
    </cfRule>
  </conditionalFormatting>
  <conditionalFormatting sqref="B48">
    <cfRule type="expression" dxfId="39763" priority="39743" stopIfTrue="1">
      <formula>IF(B48="",TRUE)</formula>
    </cfRule>
    <cfRule type="expression" dxfId="39762" priority="39744" stopIfTrue="1">
      <formula>IF(AND(COUNTIF(MetalSmelter,B48&amp;C48)=0,LEN(C48)&gt;0), TRUE, FALSE)</formula>
    </cfRule>
  </conditionalFormatting>
  <conditionalFormatting sqref="G48">
    <cfRule type="expression" dxfId="39761" priority="39745" stopIfTrue="1">
      <formula>IF(FIND("Enter smelter details",G48),TRUE)</formula>
    </cfRule>
  </conditionalFormatting>
  <conditionalFormatting sqref="F48">
    <cfRule type="expression" dxfId="39760" priority="39742" stopIfTrue="1">
      <formula>IF(AND(LEN($A48)&gt;0,$A48&lt;&gt;$F48),TRUE,FALSE)</formula>
    </cfRule>
  </conditionalFormatting>
  <conditionalFormatting sqref="C48">
    <cfRule type="expression" dxfId="39759" priority="39741" stopIfTrue="1">
      <formula>IF(AND(B48&lt;&gt;"",C48=""),TRUE)</formula>
    </cfRule>
  </conditionalFormatting>
  <conditionalFormatting sqref="B53">
    <cfRule type="expression" dxfId="39758" priority="39738" stopIfTrue="1">
      <formula>IF(B53="",TRUE)</formula>
    </cfRule>
    <cfRule type="expression" dxfId="39757" priority="39739" stopIfTrue="1">
      <formula>IF(AND(COUNTIF(MetalSmelter,B53&amp;C53)=0,LEN(C53)&gt;0), TRUE, FALSE)</formula>
    </cfRule>
  </conditionalFormatting>
  <conditionalFormatting sqref="G53">
    <cfRule type="expression" dxfId="39756" priority="39740" stopIfTrue="1">
      <formula>IF(FIND("Enter smelter details",G53),TRUE)</formula>
    </cfRule>
  </conditionalFormatting>
  <conditionalFormatting sqref="F53">
    <cfRule type="expression" dxfId="39755" priority="39737" stopIfTrue="1">
      <formula>IF(AND(LEN($A53)&gt;0,$A53&lt;&gt;$F53),TRUE,FALSE)</formula>
    </cfRule>
  </conditionalFormatting>
  <conditionalFormatting sqref="C53">
    <cfRule type="expression" dxfId="39754" priority="39736" stopIfTrue="1">
      <formula>IF(AND(B53&lt;&gt;"",C53=""),TRUE)</formula>
    </cfRule>
  </conditionalFormatting>
  <conditionalFormatting sqref="B53">
    <cfRule type="expression" dxfId="39753" priority="39733" stopIfTrue="1">
      <formula>IF(B53="",TRUE)</formula>
    </cfRule>
    <cfRule type="expression" dxfId="39752" priority="39734" stopIfTrue="1">
      <formula>IF(AND(COUNTIF(MetalSmelter,B53&amp;C53)=0,LEN(C53)&gt;0), TRUE, FALSE)</formula>
    </cfRule>
  </conditionalFormatting>
  <conditionalFormatting sqref="G53">
    <cfRule type="expression" dxfId="39751" priority="39735" stopIfTrue="1">
      <formula>IF(FIND("Enter smelter details",G53),TRUE)</formula>
    </cfRule>
  </conditionalFormatting>
  <conditionalFormatting sqref="F53">
    <cfRule type="expression" dxfId="39750" priority="39732" stopIfTrue="1">
      <formula>IF(AND(LEN($A53)&gt;0,$A53&lt;&gt;$F53),TRUE,FALSE)</formula>
    </cfRule>
  </conditionalFormatting>
  <conditionalFormatting sqref="C53">
    <cfRule type="expression" dxfId="39749" priority="39731" stopIfTrue="1">
      <formula>IF(AND(B53&lt;&gt;"",C53=""),TRUE)</formula>
    </cfRule>
  </conditionalFormatting>
  <conditionalFormatting sqref="B53">
    <cfRule type="expression" dxfId="39748" priority="39728" stopIfTrue="1">
      <formula>IF(B53="",TRUE)</formula>
    </cfRule>
    <cfRule type="expression" dxfId="39747" priority="39729" stopIfTrue="1">
      <formula>IF(AND(COUNTIF(MetalSmelter,B53&amp;C53)=0,LEN(C53)&gt;0), TRUE, FALSE)</formula>
    </cfRule>
  </conditionalFormatting>
  <conditionalFormatting sqref="G53">
    <cfRule type="expression" dxfId="39746" priority="39730" stopIfTrue="1">
      <formula>IF(FIND("Enter smelter details",G53),TRUE)</formula>
    </cfRule>
  </conditionalFormatting>
  <conditionalFormatting sqref="F53">
    <cfRule type="expression" dxfId="39745" priority="39727" stopIfTrue="1">
      <formula>IF(AND(LEN($A53)&gt;0,$A53&lt;&gt;$F53),TRUE,FALSE)</formula>
    </cfRule>
  </conditionalFormatting>
  <conditionalFormatting sqref="C53">
    <cfRule type="expression" dxfId="39744" priority="39726" stopIfTrue="1">
      <formula>IF(AND(B53&lt;&gt;"",C53=""),TRUE)</formula>
    </cfRule>
  </conditionalFormatting>
  <conditionalFormatting sqref="B49">
    <cfRule type="expression" dxfId="39743" priority="39723" stopIfTrue="1">
      <formula>IF(B49="",TRUE)</formula>
    </cfRule>
    <cfRule type="expression" dxfId="39742" priority="39724" stopIfTrue="1">
      <formula>IF(AND(COUNTIF(MetalSmelter,B49&amp;C49)=0,LEN(C49)&gt;0), TRUE, FALSE)</formula>
    </cfRule>
  </conditionalFormatting>
  <conditionalFormatting sqref="G49">
    <cfRule type="expression" dxfId="39741" priority="39725" stopIfTrue="1">
      <formula>IF(FIND("Enter smelter details",G49),TRUE)</formula>
    </cfRule>
  </conditionalFormatting>
  <conditionalFormatting sqref="F49">
    <cfRule type="expression" dxfId="39740" priority="39722" stopIfTrue="1">
      <formula>IF(AND(LEN($A49)&gt;0,$A49&lt;&gt;$F49),TRUE,FALSE)</formula>
    </cfRule>
  </conditionalFormatting>
  <conditionalFormatting sqref="C49">
    <cfRule type="expression" dxfId="39739" priority="39721" stopIfTrue="1">
      <formula>IF(AND(B49&lt;&gt;"",C49=""),TRUE)</formula>
    </cfRule>
  </conditionalFormatting>
  <conditionalFormatting sqref="B48">
    <cfRule type="expression" dxfId="39738" priority="39713" stopIfTrue="1">
      <formula>IF(B48="",TRUE)</formula>
    </cfRule>
    <cfRule type="expression" dxfId="39737" priority="39714" stopIfTrue="1">
      <formula>IF(AND(COUNTIF(MetalSmelter,B48&amp;C48)=0,LEN(C48)&gt;0), TRUE, FALSE)</formula>
    </cfRule>
  </conditionalFormatting>
  <conditionalFormatting sqref="G48">
    <cfRule type="expression" dxfId="39736" priority="39715" stopIfTrue="1">
      <formula>IF(FIND("Enter smelter details",G48),TRUE)</formula>
    </cfRule>
  </conditionalFormatting>
  <conditionalFormatting sqref="F48">
    <cfRule type="expression" dxfId="39735" priority="39712" stopIfTrue="1">
      <formula>IF(AND(LEN($A48)&gt;0,$A48&lt;&gt;$F48),TRUE,FALSE)</formula>
    </cfRule>
  </conditionalFormatting>
  <conditionalFormatting sqref="C48">
    <cfRule type="expression" dxfId="39734" priority="39711" stopIfTrue="1">
      <formula>IF(AND(B48&lt;&gt;"",C48=""),TRUE)</formula>
    </cfRule>
  </conditionalFormatting>
  <conditionalFormatting sqref="B50">
    <cfRule type="expression" dxfId="39733" priority="39718" stopIfTrue="1">
      <formula>IF(B50="",TRUE)</formula>
    </cfRule>
    <cfRule type="expression" dxfId="39732" priority="39719" stopIfTrue="1">
      <formula>IF(AND(COUNTIF(MetalSmelter,B50&amp;C50)=0,LEN(C50)&gt;0), TRUE, FALSE)</formula>
    </cfRule>
  </conditionalFormatting>
  <conditionalFormatting sqref="G50">
    <cfRule type="expression" dxfId="39731" priority="39720" stopIfTrue="1">
      <formula>IF(FIND("Enter smelter details",G50),TRUE)</formula>
    </cfRule>
  </conditionalFormatting>
  <conditionalFormatting sqref="F50">
    <cfRule type="expression" dxfId="39730" priority="39717" stopIfTrue="1">
      <formula>IF(AND(LEN($A50)&gt;0,$A50&lt;&gt;$F50),TRUE,FALSE)</formula>
    </cfRule>
  </conditionalFormatting>
  <conditionalFormatting sqref="C50">
    <cfRule type="expression" dxfId="39729" priority="39716" stopIfTrue="1">
      <formula>IF(AND(B50&lt;&gt;"",C50=""),TRUE)</formula>
    </cfRule>
  </conditionalFormatting>
  <conditionalFormatting sqref="B50">
    <cfRule type="expression" dxfId="39728" priority="39708" stopIfTrue="1">
      <formula>IF(B50="",TRUE)</formula>
    </cfRule>
    <cfRule type="expression" dxfId="39727" priority="39709" stopIfTrue="1">
      <formula>IF(AND(COUNTIF(MetalSmelter,B50&amp;C50)=0,LEN(C50)&gt;0), TRUE, FALSE)</formula>
    </cfRule>
  </conditionalFormatting>
  <conditionalFormatting sqref="G50">
    <cfRule type="expression" dxfId="39726" priority="39710" stopIfTrue="1">
      <formula>IF(FIND("Enter smelter details",G50),TRUE)</formula>
    </cfRule>
  </conditionalFormatting>
  <conditionalFormatting sqref="F50">
    <cfRule type="expression" dxfId="39725" priority="39707" stopIfTrue="1">
      <formula>IF(AND(LEN($A50)&gt;0,$A50&lt;&gt;$F50),TRUE,FALSE)</formula>
    </cfRule>
  </conditionalFormatting>
  <conditionalFormatting sqref="C50">
    <cfRule type="expression" dxfId="39724" priority="39706" stopIfTrue="1">
      <formula>IF(AND(B50&lt;&gt;"",C50=""),TRUE)</formula>
    </cfRule>
  </conditionalFormatting>
  <conditionalFormatting sqref="G48">
    <cfRule type="expression" dxfId="39723" priority="39705" stopIfTrue="1">
      <formula>IF(FIND("Enter smelter details",G48),TRUE)</formula>
    </cfRule>
  </conditionalFormatting>
  <conditionalFormatting sqref="B49">
    <cfRule type="expression" dxfId="39722" priority="39702" stopIfTrue="1">
      <formula>IF(B49="",TRUE)</formula>
    </cfRule>
    <cfRule type="expression" dxfId="39721" priority="39703" stopIfTrue="1">
      <formula>IF(AND(COUNTIF(MetalSmelter,B49&amp;C49)=0,LEN(C49)&gt;0), TRUE, FALSE)</formula>
    </cfRule>
  </conditionalFormatting>
  <conditionalFormatting sqref="G49">
    <cfRule type="expression" dxfId="39720" priority="39704" stopIfTrue="1">
      <formula>IF(FIND("Enter smelter details",G49),TRUE)</formula>
    </cfRule>
  </conditionalFormatting>
  <conditionalFormatting sqref="F49">
    <cfRule type="expression" dxfId="39719" priority="39701" stopIfTrue="1">
      <formula>IF(AND(LEN($A49)&gt;0,$A49&lt;&gt;$F49),TRUE,FALSE)</formula>
    </cfRule>
  </conditionalFormatting>
  <conditionalFormatting sqref="C49">
    <cfRule type="expression" dxfId="39718" priority="39700" stopIfTrue="1">
      <formula>IF(AND(B49&lt;&gt;"",C49=""),TRUE)</formula>
    </cfRule>
  </conditionalFormatting>
  <conditionalFormatting sqref="G49">
    <cfRule type="expression" dxfId="39717" priority="39699" stopIfTrue="1">
      <formula>IF(FIND("Enter smelter details",G49),TRUE)</formula>
    </cfRule>
  </conditionalFormatting>
  <conditionalFormatting sqref="B50">
    <cfRule type="expression" dxfId="39716" priority="39696" stopIfTrue="1">
      <formula>IF(B50="",TRUE)</formula>
    </cfRule>
    <cfRule type="expression" dxfId="39715" priority="39697" stopIfTrue="1">
      <formula>IF(AND(COUNTIF(MetalSmelter,B50&amp;C50)=0,LEN(C50)&gt;0), TRUE, FALSE)</formula>
    </cfRule>
  </conditionalFormatting>
  <conditionalFormatting sqref="G50">
    <cfRule type="expression" dxfId="39714" priority="39698" stopIfTrue="1">
      <formula>IF(FIND("Enter smelter details",G50),TRUE)</formula>
    </cfRule>
  </conditionalFormatting>
  <conditionalFormatting sqref="F50">
    <cfRule type="expression" dxfId="39713" priority="39695" stopIfTrue="1">
      <formula>IF(AND(LEN($A50)&gt;0,$A50&lt;&gt;$F50),TRUE,FALSE)</formula>
    </cfRule>
  </conditionalFormatting>
  <conditionalFormatting sqref="C50">
    <cfRule type="expression" dxfId="39712" priority="39694" stopIfTrue="1">
      <formula>IF(AND(B50&lt;&gt;"",C50=""),TRUE)</formula>
    </cfRule>
  </conditionalFormatting>
  <conditionalFormatting sqref="B45">
    <cfRule type="expression" dxfId="39711" priority="39688" stopIfTrue="1">
      <formula>IF(B45="",TRUE)</formula>
    </cfRule>
    <cfRule type="expression" dxfId="39710" priority="39691" stopIfTrue="1">
      <formula>IF(AND(COUNTIF(MetalSmelter,B45&amp;C45)=0,LEN(C45)&gt;0), TRUE, FALSE)</formula>
    </cfRule>
  </conditionalFormatting>
  <conditionalFormatting sqref="D45">
    <cfRule type="expression" dxfId="39709" priority="39685" stopIfTrue="1">
      <formula>IF(AND(LEN($C45) &gt;0, ($C45 &lt;&gt; "Smelter Not Listed")),1,0)</formula>
    </cfRule>
    <cfRule type="expression" dxfId="39708" priority="39692" stopIfTrue="1">
      <formula>IF(AND(D45="",$C45=$X$4),TRUE)</formula>
    </cfRule>
    <cfRule type="expression" dxfId="39707" priority="39693" stopIfTrue="1">
      <formula>IF(FIND("!",D45),TRUE)</formula>
    </cfRule>
  </conditionalFormatting>
  <conditionalFormatting sqref="E45">
    <cfRule type="expression" dxfId="39706" priority="39689" stopIfTrue="1">
      <formula>IF(AND(E45="",$C45=$X$4),TRUE)</formula>
    </cfRule>
    <cfRule type="expression" dxfId="39705" priority="39690" stopIfTrue="1">
      <formula>IF(FIND("!",E45),TRUE)</formula>
    </cfRule>
  </conditionalFormatting>
  <conditionalFormatting sqref="F45">
    <cfRule type="expression" dxfId="39704" priority="39687" stopIfTrue="1">
      <formula>IF(AND(LEN($A45)&gt;0,$A45&lt;&gt;$F45),TRUE,FALSE)</formula>
    </cfRule>
  </conditionalFormatting>
  <conditionalFormatting sqref="C45">
    <cfRule type="expression" dxfId="39703" priority="39686" stopIfTrue="1">
      <formula>IF(AND(B45&lt;&gt;"",C45=""),TRUE)</formula>
    </cfRule>
  </conditionalFormatting>
  <conditionalFormatting sqref="G45">
    <cfRule type="expression" dxfId="39702" priority="39684" stopIfTrue="1">
      <formula>IF(FIND("Enter smelter details",G45),TRUE)</formula>
    </cfRule>
  </conditionalFormatting>
  <conditionalFormatting sqref="B51">
    <cfRule type="expression" dxfId="39701" priority="39681" stopIfTrue="1">
      <formula>IF(B51="",TRUE)</formula>
    </cfRule>
    <cfRule type="expression" dxfId="39700" priority="39682" stopIfTrue="1">
      <formula>IF(AND(COUNTIF(MetalSmelter,B51&amp;C51)=0,LEN(C51)&gt;0), TRUE, FALSE)</formula>
    </cfRule>
  </conditionalFormatting>
  <conditionalFormatting sqref="G51">
    <cfRule type="expression" dxfId="39699" priority="39683" stopIfTrue="1">
      <formula>IF(FIND("Enter smelter details",G51),TRUE)</formula>
    </cfRule>
  </conditionalFormatting>
  <conditionalFormatting sqref="F51">
    <cfRule type="expression" dxfId="39698" priority="39680" stopIfTrue="1">
      <formula>IF(AND(LEN($A51)&gt;0,$A51&lt;&gt;$F51),TRUE,FALSE)</formula>
    </cfRule>
  </conditionalFormatting>
  <conditionalFormatting sqref="C51">
    <cfRule type="expression" dxfId="39697" priority="39679" stopIfTrue="1">
      <formula>IF(AND(B51&lt;&gt;"",C51=""),TRUE)</formula>
    </cfRule>
  </conditionalFormatting>
  <conditionalFormatting sqref="B51">
    <cfRule type="expression" dxfId="39696" priority="39676" stopIfTrue="1">
      <formula>IF(B51="",TRUE)</formula>
    </cfRule>
    <cfRule type="expression" dxfId="39695" priority="39677" stopIfTrue="1">
      <formula>IF(AND(COUNTIF(MetalSmelter,B51&amp;C51)=0,LEN(C51)&gt;0), TRUE, FALSE)</formula>
    </cfRule>
  </conditionalFormatting>
  <conditionalFormatting sqref="G51">
    <cfRule type="expression" dxfId="39694" priority="39678" stopIfTrue="1">
      <formula>IF(FIND("Enter smelter details",G51),TRUE)</formula>
    </cfRule>
  </conditionalFormatting>
  <conditionalFormatting sqref="F51">
    <cfRule type="expression" dxfId="39693" priority="39675" stopIfTrue="1">
      <formula>IF(AND(LEN($A51)&gt;0,$A51&lt;&gt;$F51),TRUE,FALSE)</formula>
    </cfRule>
  </conditionalFormatting>
  <conditionalFormatting sqref="C51">
    <cfRule type="expression" dxfId="39692" priority="39674" stopIfTrue="1">
      <formula>IF(AND(B51&lt;&gt;"",C51=""),TRUE)</formula>
    </cfRule>
  </conditionalFormatting>
  <conditionalFormatting sqref="B51">
    <cfRule type="expression" dxfId="39691" priority="39672" stopIfTrue="1">
      <formula>IF(B51="",TRUE)</formula>
    </cfRule>
    <cfRule type="expression" dxfId="39690" priority="39673" stopIfTrue="1">
      <formula>IF(AND(COUNTIF(MetalSmelter,B51&amp;C51)=0,LEN(C51)&gt;0), TRUE, FALSE)</formula>
    </cfRule>
  </conditionalFormatting>
  <conditionalFormatting sqref="F51">
    <cfRule type="expression" dxfId="39689" priority="39671" stopIfTrue="1">
      <formula>IF(AND(LEN($A51)&gt;0,$A51&lt;&gt;$F51),TRUE,FALSE)</formula>
    </cfRule>
  </conditionalFormatting>
  <conditionalFormatting sqref="C51">
    <cfRule type="expression" dxfId="39688" priority="39670" stopIfTrue="1">
      <formula>IF(AND(B51&lt;&gt;"",C51=""),TRUE)</formula>
    </cfRule>
  </conditionalFormatting>
  <conditionalFormatting sqref="B46">
    <cfRule type="expression" dxfId="39687" priority="39667" stopIfTrue="1">
      <formula>IF(B46="",TRUE)</formula>
    </cfRule>
    <cfRule type="expression" dxfId="39686" priority="39668" stopIfTrue="1">
      <formula>IF(AND(COUNTIF(MetalSmelter,B46&amp;C46)=0,LEN(C46)&gt;0), TRUE, FALSE)</formula>
    </cfRule>
  </conditionalFormatting>
  <conditionalFormatting sqref="G46">
    <cfRule type="expression" dxfId="39685" priority="39669" stopIfTrue="1">
      <formula>IF(FIND("Enter smelter details",G46),TRUE)</formula>
    </cfRule>
  </conditionalFormatting>
  <conditionalFormatting sqref="F46">
    <cfRule type="expression" dxfId="39684" priority="39666" stopIfTrue="1">
      <formula>IF(AND(LEN($A46)&gt;0,$A46&lt;&gt;$F46),TRUE,FALSE)</formula>
    </cfRule>
  </conditionalFormatting>
  <conditionalFormatting sqref="C46">
    <cfRule type="expression" dxfId="39683" priority="39665" stopIfTrue="1">
      <formula>IF(AND(B46&lt;&gt;"",C46=""),TRUE)</formula>
    </cfRule>
  </conditionalFormatting>
  <conditionalFormatting sqref="B46">
    <cfRule type="expression" dxfId="39682" priority="39662" stopIfTrue="1">
      <formula>IF(B46="",TRUE)</formula>
    </cfRule>
    <cfRule type="expression" dxfId="39681" priority="39663" stopIfTrue="1">
      <formula>IF(AND(COUNTIF(MetalSmelter,B46&amp;C46)=0,LEN(C46)&gt;0), TRUE, FALSE)</formula>
    </cfRule>
  </conditionalFormatting>
  <conditionalFormatting sqref="G46">
    <cfRule type="expression" dxfId="39680" priority="39664" stopIfTrue="1">
      <formula>IF(FIND("Enter smelter details",G46),TRUE)</formula>
    </cfRule>
  </conditionalFormatting>
  <conditionalFormatting sqref="F46">
    <cfRule type="expression" dxfId="39679" priority="39661" stopIfTrue="1">
      <formula>IF(AND(LEN($A46)&gt;0,$A46&lt;&gt;$F46),TRUE,FALSE)</formula>
    </cfRule>
  </conditionalFormatting>
  <conditionalFormatting sqref="C46">
    <cfRule type="expression" dxfId="39678" priority="39660" stopIfTrue="1">
      <formula>IF(AND(B46&lt;&gt;"",C46=""),TRUE)</formula>
    </cfRule>
  </conditionalFormatting>
  <conditionalFormatting sqref="G51">
    <cfRule type="expression" dxfId="39677" priority="39659" stopIfTrue="1">
      <formula>IF(FIND("Enter smelter details",G51),TRUE)</formula>
    </cfRule>
  </conditionalFormatting>
  <conditionalFormatting sqref="B47">
    <cfRule type="expression" dxfId="39676" priority="39656" stopIfTrue="1">
      <formula>IF(B47="",TRUE)</formula>
    </cfRule>
    <cfRule type="expression" dxfId="39675" priority="39657" stopIfTrue="1">
      <formula>IF(AND(COUNTIF(MetalSmelter,B47&amp;C47)=0,LEN(C47)&gt;0), TRUE, FALSE)</formula>
    </cfRule>
  </conditionalFormatting>
  <conditionalFormatting sqref="G47">
    <cfRule type="expression" dxfId="39674" priority="39658" stopIfTrue="1">
      <formula>IF(FIND("Enter smelter details",G47),TRUE)</formula>
    </cfRule>
  </conditionalFormatting>
  <conditionalFormatting sqref="F47">
    <cfRule type="expression" dxfId="39673" priority="39655" stopIfTrue="1">
      <formula>IF(AND(LEN($A47)&gt;0,$A47&lt;&gt;$F47),TRUE,FALSE)</formula>
    </cfRule>
  </conditionalFormatting>
  <conditionalFormatting sqref="C47">
    <cfRule type="expression" dxfId="39672" priority="39654" stopIfTrue="1">
      <formula>IF(AND(B47&lt;&gt;"",C47=""),TRUE)</formula>
    </cfRule>
  </conditionalFormatting>
  <conditionalFormatting sqref="B52">
    <cfRule type="expression" dxfId="39671" priority="39651" stopIfTrue="1">
      <formula>IF(B52="",TRUE)</formula>
    </cfRule>
    <cfRule type="expression" dxfId="39670" priority="39652" stopIfTrue="1">
      <formula>IF(AND(COUNTIF(MetalSmelter,B52&amp;C52)=0,LEN(C52)&gt;0), TRUE, FALSE)</formula>
    </cfRule>
  </conditionalFormatting>
  <conditionalFormatting sqref="G52">
    <cfRule type="expression" dxfId="39669" priority="39653" stopIfTrue="1">
      <formula>IF(FIND("Enter smelter details",G52),TRUE)</formula>
    </cfRule>
  </conditionalFormatting>
  <conditionalFormatting sqref="F52">
    <cfRule type="expression" dxfId="39668" priority="39650" stopIfTrue="1">
      <formula>IF(AND(LEN($A52)&gt;0,$A52&lt;&gt;$F52),TRUE,FALSE)</formula>
    </cfRule>
  </conditionalFormatting>
  <conditionalFormatting sqref="C52">
    <cfRule type="expression" dxfId="39667" priority="39649" stopIfTrue="1">
      <formula>IF(AND(B52&lt;&gt;"",C52=""),TRUE)</formula>
    </cfRule>
  </conditionalFormatting>
  <conditionalFormatting sqref="B52">
    <cfRule type="expression" dxfId="39666" priority="39646" stopIfTrue="1">
      <formula>IF(B52="",TRUE)</formula>
    </cfRule>
    <cfRule type="expression" dxfId="39665" priority="39647" stopIfTrue="1">
      <formula>IF(AND(COUNTIF(MetalSmelter,B52&amp;C52)=0,LEN(C52)&gt;0), TRUE, FALSE)</formula>
    </cfRule>
  </conditionalFormatting>
  <conditionalFormatting sqref="G52">
    <cfRule type="expression" dxfId="39664" priority="39648" stopIfTrue="1">
      <formula>IF(FIND("Enter smelter details",G52),TRUE)</formula>
    </cfRule>
  </conditionalFormatting>
  <conditionalFormatting sqref="F52">
    <cfRule type="expression" dxfId="39663" priority="39645" stopIfTrue="1">
      <formula>IF(AND(LEN($A52)&gt;0,$A52&lt;&gt;$F52),TRUE,FALSE)</formula>
    </cfRule>
  </conditionalFormatting>
  <conditionalFormatting sqref="C52">
    <cfRule type="expression" dxfId="39662" priority="39644" stopIfTrue="1">
      <formula>IF(AND(B52&lt;&gt;"",C52=""),TRUE)</formula>
    </cfRule>
  </conditionalFormatting>
  <conditionalFormatting sqref="B52">
    <cfRule type="expression" dxfId="39661" priority="39641" stopIfTrue="1">
      <formula>IF(B52="",TRUE)</formula>
    </cfRule>
    <cfRule type="expression" dxfId="39660" priority="39642" stopIfTrue="1">
      <formula>IF(AND(COUNTIF(MetalSmelter,B52&amp;C52)=0,LEN(C52)&gt;0), TRUE, FALSE)</formula>
    </cfRule>
  </conditionalFormatting>
  <conditionalFormatting sqref="G52">
    <cfRule type="expression" dxfId="39659" priority="39643" stopIfTrue="1">
      <formula>IF(FIND("Enter smelter details",G52),TRUE)</formula>
    </cfRule>
  </conditionalFormatting>
  <conditionalFormatting sqref="F52">
    <cfRule type="expression" dxfId="39658" priority="39640" stopIfTrue="1">
      <formula>IF(AND(LEN($A52)&gt;0,$A52&lt;&gt;$F52),TRUE,FALSE)</formula>
    </cfRule>
  </conditionalFormatting>
  <conditionalFormatting sqref="C52">
    <cfRule type="expression" dxfId="39657" priority="39639" stopIfTrue="1">
      <formula>IF(AND(B52&lt;&gt;"",C52=""),TRUE)</formula>
    </cfRule>
  </conditionalFormatting>
  <conditionalFormatting sqref="B50">
    <cfRule type="expression" dxfId="39656" priority="39636" stopIfTrue="1">
      <formula>IF(B50="",TRUE)</formula>
    </cfRule>
    <cfRule type="expression" dxfId="39655" priority="39637" stopIfTrue="1">
      <formula>IF(AND(COUNTIF(MetalSmelter,B50&amp;C50)=0,LEN(C50)&gt;0), TRUE, FALSE)</formula>
    </cfRule>
  </conditionalFormatting>
  <conditionalFormatting sqref="G50">
    <cfRule type="expression" dxfId="39654" priority="39638" stopIfTrue="1">
      <formula>IF(FIND("Enter smelter details",G50),TRUE)</formula>
    </cfRule>
  </conditionalFormatting>
  <conditionalFormatting sqref="F50">
    <cfRule type="expression" dxfId="39653" priority="39635" stopIfTrue="1">
      <formula>IF(AND(LEN($A50)&gt;0,$A50&lt;&gt;$F50),TRUE,FALSE)</formula>
    </cfRule>
  </conditionalFormatting>
  <conditionalFormatting sqref="C50">
    <cfRule type="expression" dxfId="39652" priority="39634" stopIfTrue="1">
      <formula>IF(AND(B50&lt;&gt;"",C50=""),TRUE)</formula>
    </cfRule>
  </conditionalFormatting>
  <conditionalFormatting sqref="B50">
    <cfRule type="expression" dxfId="39651" priority="39631" stopIfTrue="1">
      <formula>IF(B50="",TRUE)</formula>
    </cfRule>
    <cfRule type="expression" dxfId="39650" priority="39632" stopIfTrue="1">
      <formula>IF(AND(COUNTIF(MetalSmelter,B50&amp;C50)=0,LEN(C50)&gt;0), TRUE, FALSE)</formula>
    </cfRule>
  </conditionalFormatting>
  <conditionalFormatting sqref="G50">
    <cfRule type="expression" dxfId="39649" priority="39633" stopIfTrue="1">
      <formula>IF(FIND("Enter smelter details",G50),TRUE)</formula>
    </cfRule>
  </conditionalFormatting>
  <conditionalFormatting sqref="F50">
    <cfRule type="expression" dxfId="39648" priority="39630" stopIfTrue="1">
      <formula>IF(AND(LEN($A50)&gt;0,$A50&lt;&gt;$F50),TRUE,FALSE)</formula>
    </cfRule>
  </conditionalFormatting>
  <conditionalFormatting sqref="C50">
    <cfRule type="expression" dxfId="39647" priority="39629" stopIfTrue="1">
      <formula>IF(AND(B50&lt;&gt;"",C50=""),TRUE)</formula>
    </cfRule>
  </conditionalFormatting>
  <conditionalFormatting sqref="B50">
    <cfRule type="expression" dxfId="39646" priority="39627" stopIfTrue="1">
      <formula>IF(B50="",TRUE)</formula>
    </cfRule>
    <cfRule type="expression" dxfId="39645" priority="39628" stopIfTrue="1">
      <formula>IF(AND(COUNTIF(MetalSmelter,B50&amp;C50)=0,LEN(C50)&gt;0), TRUE, FALSE)</formula>
    </cfRule>
  </conditionalFormatting>
  <conditionalFormatting sqref="F50">
    <cfRule type="expression" dxfId="39644" priority="39626" stopIfTrue="1">
      <formula>IF(AND(LEN($A50)&gt;0,$A50&lt;&gt;$F50),TRUE,FALSE)</formula>
    </cfRule>
  </conditionalFormatting>
  <conditionalFormatting sqref="C50">
    <cfRule type="expression" dxfId="39643" priority="39625" stopIfTrue="1">
      <formula>IF(AND(B50&lt;&gt;"",C50=""),TRUE)</formula>
    </cfRule>
  </conditionalFormatting>
  <conditionalFormatting sqref="B45">
    <cfRule type="expression" dxfId="39642" priority="39622" stopIfTrue="1">
      <formula>IF(B45="",TRUE)</formula>
    </cfRule>
    <cfRule type="expression" dxfId="39641" priority="39623" stopIfTrue="1">
      <formula>IF(AND(COUNTIF(MetalSmelter,B45&amp;C45)=0,LEN(C45)&gt;0), TRUE, FALSE)</formula>
    </cfRule>
  </conditionalFormatting>
  <conditionalFormatting sqref="G45">
    <cfRule type="expression" dxfId="39640" priority="39624" stopIfTrue="1">
      <formula>IF(FIND("Enter smelter details",G45),TRUE)</formula>
    </cfRule>
  </conditionalFormatting>
  <conditionalFormatting sqref="F45">
    <cfRule type="expression" dxfId="39639" priority="39621" stopIfTrue="1">
      <formula>IF(AND(LEN($A45)&gt;0,$A45&lt;&gt;$F45),TRUE,FALSE)</formula>
    </cfRule>
  </conditionalFormatting>
  <conditionalFormatting sqref="C45">
    <cfRule type="expression" dxfId="39638" priority="39620" stopIfTrue="1">
      <formula>IF(AND(B45&lt;&gt;"",C45=""),TRUE)</formula>
    </cfRule>
  </conditionalFormatting>
  <conditionalFormatting sqref="B45">
    <cfRule type="expression" dxfId="39637" priority="39617" stopIfTrue="1">
      <formula>IF(B45="",TRUE)</formula>
    </cfRule>
    <cfRule type="expression" dxfId="39636" priority="39618" stopIfTrue="1">
      <formula>IF(AND(COUNTIF(MetalSmelter,B45&amp;C45)=0,LEN(C45)&gt;0), TRUE, FALSE)</formula>
    </cfRule>
  </conditionalFormatting>
  <conditionalFormatting sqref="G45">
    <cfRule type="expression" dxfId="39635" priority="39619" stopIfTrue="1">
      <formula>IF(FIND("Enter smelter details",G45),TRUE)</formula>
    </cfRule>
  </conditionalFormatting>
  <conditionalFormatting sqref="F45">
    <cfRule type="expression" dxfId="39634" priority="39616" stopIfTrue="1">
      <formula>IF(AND(LEN($A45)&gt;0,$A45&lt;&gt;$F45),TRUE,FALSE)</formula>
    </cfRule>
  </conditionalFormatting>
  <conditionalFormatting sqref="C45">
    <cfRule type="expression" dxfId="39633" priority="39615" stopIfTrue="1">
      <formula>IF(AND(B45&lt;&gt;"",C45=""),TRUE)</formula>
    </cfRule>
  </conditionalFormatting>
  <conditionalFormatting sqref="G50">
    <cfRule type="expression" dxfId="39632" priority="39614" stopIfTrue="1">
      <formula>IF(FIND("Enter smelter details",G50),TRUE)</formula>
    </cfRule>
  </conditionalFormatting>
  <conditionalFormatting sqref="B46">
    <cfRule type="expression" dxfId="39631" priority="39611" stopIfTrue="1">
      <formula>IF(B46="",TRUE)</formula>
    </cfRule>
    <cfRule type="expression" dxfId="39630" priority="39612" stopIfTrue="1">
      <formula>IF(AND(COUNTIF(MetalSmelter,B46&amp;C46)=0,LEN(C46)&gt;0), TRUE, FALSE)</formula>
    </cfRule>
  </conditionalFormatting>
  <conditionalFormatting sqref="G46">
    <cfRule type="expression" dxfId="39629" priority="39613" stopIfTrue="1">
      <formula>IF(FIND("Enter smelter details",G46),TRUE)</formula>
    </cfRule>
  </conditionalFormatting>
  <conditionalFormatting sqref="F46">
    <cfRule type="expression" dxfId="39628" priority="39610" stopIfTrue="1">
      <formula>IF(AND(LEN($A46)&gt;0,$A46&lt;&gt;$F46),TRUE,FALSE)</formula>
    </cfRule>
  </conditionalFormatting>
  <conditionalFormatting sqref="C46">
    <cfRule type="expression" dxfId="39627" priority="39609" stopIfTrue="1">
      <formula>IF(AND(B46&lt;&gt;"",C46=""),TRUE)</formula>
    </cfRule>
  </conditionalFormatting>
  <conditionalFormatting sqref="B51">
    <cfRule type="expression" dxfId="39626" priority="39606" stopIfTrue="1">
      <formula>IF(B51="",TRUE)</formula>
    </cfRule>
    <cfRule type="expression" dxfId="39625" priority="39607" stopIfTrue="1">
      <formula>IF(AND(COUNTIF(MetalSmelter,B51&amp;C51)=0,LEN(C51)&gt;0), TRUE, FALSE)</formula>
    </cfRule>
  </conditionalFormatting>
  <conditionalFormatting sqref="G51">
    <cfRule type="expression" dxfId="39624" priority="39608" stopIfTrue="1">
      <formula>IF(FIND("Enter smelter details",G51),TRUE)</formula>
    </cfRule>
  </conditionalFormatting>
  <conditionalFormatting sqref="F51">
    <cfRule type="expression" dxfId="39623" priority="39605" stopIfTrue="1">
      <formula>IF(AND(LEN($A51)&gt;0,$A51&lt;&gt;$F51),TRUE,FALSE)</formula>
    </cfRule>
  </conditionalFormatting>
  <conditionalFormatting sqref="C51">
    <cfRule type="expression" dxfId="39622" priority="39604" stopIfTrue="1">
      <formula>IF(AND(B51&lt;&gt;"",C51=""),TRUE)</formula>
    </cfRule>
  </conditionalFormatting>
  <conditionalFormatting sqref="B51">
    <cfRule type="expression" dxfId="39621" priority="39601" stopIfTrue="1">
      <formula>IF(B51="",TRUE)</formula>
    </cfRule>
    <cfRule type="expression" dxfId="39620" priority="39602" stopIfTrue="1">
      <formula>IF(AND(COUNTIF(MetalSmelter,B51&amp;C51)=0,LEN(C51)&gt;0), TRUE, FALSE)</formula>
    </cfRule>
  </conditionalFormatting>
  <conditionalFormatting sqref="G51">
    <cfRule type="expression" dxfId="39619" priority="39603" stopIfTrue="1">
      <formula>IF(FIND("Enter smelter details",G51),TRUE)</formula>
    </cfRule>
  </conditionalFormatting>
  <conditionalFormatting sqref="F51">
    <cfRule type="expression" dxfId="39618" priority="39600" stopIfTrue="1">
      <formula>IF(AND(LEN($A51)&gt;0,$A51&lt;&gt;$F51),TRUE,FALSE)</formula>
    </cfRule>
  </conditionalFormatting>
  <conditionalFormatting sqref="C51">
    <cfRule type="expression" dxfId="39617" priority="39599" stopIfTrue="1">
      <formula>IF(AND(B51&lt;&gt;"",C51=""),TRUE)</formula>
    </cfRule>
  </conditionalFormatting>
  <conditionalFormatting sqref="B51">
    <cfRule type="expression" dxfId="39616" priority="39596" stopIfTrue="1">
      <formula>IF(B51="",TRUE)</formula>
    </cfRule>
    <cfRule type="expression" dxfId="39615" priority="39597" stopIfTrue="1">
      <formula>IF(AND(COUNTIF(MetalSmelter,B51&amp;C51)=0,LEN(C51)&gt;0), TRUE, FALSE)</formula>
    </cfRule>
  </conditionalFormatting>
  <conditionalFormatting sqref="G51">
    <cfRule type="expression" dxfId="39614" priority="39598" stopIfTrue="1">
      <formula>IF(FIND("Enter smelter details",G51),TRUE)</formula>
    </cfRule>
  </conditionalFormatting>
  <conditionalFormatting sqref="F51">
    <cfRule type="expression" dxfId="39613" priority="39595" stopIfTrue="1">
      <formula>IF(AND(LEN($A51)&gt;0,$A51&lt;&gt;$F51),TRUE,FALSE)</formula>
    </cfRule>
  </conditionalFormatting>
  <conditionalFormatting sqref="C51">
    <cfRule type="expression" dxfId="39612" priority="39594" stopIfTrue="1">
      <formula>IF(AND(B51&lt;&gt;"",C51=""),TRUE)</formula>
    </cfRule>
  </conditionalFormatting>
  <conditionalFormatting sqref="B45">
    <cfRule type="expression" dxfId="39611" priority="39588" stopIfTrue="1">
      <formula>IF(B45="",TRUE)</formula>
    </cfRule>
    <cfRule type="expression" dxfId="39610" priority="39591" stopIfTrue="1">
      <formula>IF(AND(COUNTIF(MetalSmelter,B45&amp;C45)=0,LEN(C45)&gt;0), TRUE, FALSE)</formula>
    </cfRule>
  </conditionalFormatting>
  <conditionalFormatting sqref="D45">
    <cfRule type="expression" dxfId="39609" priority="39585" stopIfTrue="1">
      <formula>IF(AND(LEN($C45) &gt;0, ($C45 &lt;&gt; "Smelter Not Listed")),1,0)</formula>
    </cfRule>
    <cfRule type="expression" dxfId="39608" priority="39592" stopIfTrue="1">
      <formula>IF(AND(D45="",$C45=$X$4),TRUE)</formula>
    </cfRule>
    <cfRule type="expression" dxfId="39607" priority="39593" stopIfTrue="1">
      <formula>IF(FIND("!",D45),TRUE)</formula>
    </cfRule>
  </conditionalFormatting>
  <conditionalFormatting sqref="E45">
    <cfRule type="expression" dxfId="39606" priority="39589" stopIfTrue="1">
      <formula>IF(AND(E45="",$C45=$X$4),TRUE)</formula>
    </cfRule>
    <cfRule type="expression" dxfId="39605" priority="39590" stopIfTrue="1">
      <formula>IF(FIND("!",E45),TRUE)</formula>
    </cfRule>
  </conditionalFormatting>
  <conditionalFormatting sqref="F45">
    <cfRule type="expression" dxfId="39604" priority="39587" stopIfTrue="1">
      <formula>IF(AND(LEN($A45)&gt;0,$A45&lt;&gt;$F45),TRUE,FALSE)</formula>
    </cfRule>
  </conditionalFormatting>
  <conditionalFormatting sqref="C45">
    <cfRule type="expression" dxfId="39603" priority="39586" stopIfTrue="1">
      <formula>IF(AND(B45&lt;&gt;"",C45=""),TRUE)</formula>
    </cfRule>
  </conditionalFormatting>
  <conditionalFormatting sqref="G45">
    <cfRule type="expression" dxfId="39602" priority="39584" stopIfTrue="1">
      <formula>IF(FIND("Enter smelter details",G45),TRUE)</formula>
    </cfRule>
  </conditionalFormatting>
  <conditionalFormatting sqref="B46">
    <cfRule type="expression" dxfId="39601" priority="39578" stopIfTrue="1">
      <formula>IF(B46="",TRUE)</formula>
    </cfRule>
    <cfRule type="expression" dxfId="39600" priority="39581" stopIfTrue="1">
      <formula>IF(AND(COUNTIF(MetalSmelter,B46&amp;C46)=0,LEN(C46)&gt;0), TRUE, FALSE)</formula>
    </cfRule>
  </conditionalFormatting>
  <conditionalFormatting sqref="D46">
    <cfRule type="expression" dxfId="39599" priority="39575" stopIfTrue="1">
      <formula>IF(AND(LEN($C46) &gt;0, ($C46 &lt;&gt; "Smelter Not Listed")),1,0)</formula>
    </cfRule>
    <cfRule type="expression" dxfId="39598" priority="39582" stopIfTrue="1">
      <formula>IF(AND(D46="",$C46=$X$4),TRUE)</formula>
    </cfRule>
    <cfRule type="expression" dxfId="39597" priority="39583" stopIfTrue="1">
      <formula>IF(FIND("!",D46),TRUE)</formula>
    </cfRule>
  </conditionalFormatting>
  <conditionalFormatting sqref="E46">
    <cfRule type="expression" dxfId="39596" priority="39579" stopIfTrue="1">
      <formula>IF(AND(E46="",$C46=$X$4),TRUE)</formula>
    </cfRule>
    <cfRule type="expression" dxfId="39595" priority="39580" stopIfTrue="1">
      <formula>IF(FIND("!",E46),TRUE)</formula>
    </cfRule>
  </conditionalFormatting>
  <conditionalFormatting sqref="F46">
    <cfRule type="expression" dxfId="39594" priority="39577" stopIfTrue="1">
      <formula>IF(AND(LEN($A46)&gt;0,$A46&lt;&gt;$F46),TRUE,FALSE)</formula>
    </cfRule>
  </conditionalFormatting>
  <conditionalFormatting sqref="C46">
    <cfRule type="expression" dxfId="39593" priority="39576" stopIfTrue="1">
      <formula>IF(AND(B46&lt;&gt;"",C46=""),TRUE)</formula>
    </cfRule>
  </conditionalFormatting>
  <conditionalFormatting sqref="G46">
    <cfRule type="expression" dxfId="39592" priority="39574" stopIfTrue="1">
      <formula>IF(FIND("Enter smelter details",G46),TRUE)</formula>
    </cfRule>
  </conditionalFormatting>
  <conditionalFormatting sqref="B52">
    <cfRule type="expression" dxfId="39591" priority="39571" stopIfTrue="1">
      <formula>IF(B52="",TRUE)</formula>
    </cfRule>
    <cfRule type="expression" dxfId="39590" priority="39572" stopIfTrue="1">
      <formula>IF(AND(COUNTIF(MetalSmelter,B52&amp;C52)=0,LEN(C52)&gt;0), TRUE, FALSE)</formula>
    </cfRule>
  </conditionalFormatting>
  <conditionalFormatting sqref="G52">
    <cfRule type="expression" dxfId="39589" priority="39573" stopIfTrue="1">
      <formula>IF(FIND("Enter smelter details",G52),TRUE)</formula>
    </cfRule>
  </conditionalFormatting>
  <conditionalFormatting sqref="F52">
    <cfRule type="expression" dxfId="39588" priority="39570" stopIfTrue="1">
      <formula>IF(AND(LEN($A52)&gt;0,$A52&lt;&gt;$F52),TRUE,FALSE)</formula>
    </cfRule>
  </conditionalFormatting>
  <conditionalFormatting sqref="C52">
    <cfRule type="expression" dxfId="39587" priority="39569" stopIfTrue="1">
      <formula>IF(AND(B52&lt;&gt;"",C52=""),TRUE)</formula>
    </cfRule>
  </conditionalFormatting>
  <conditionalFormatting sqref="B52">
    <cfRule type="expression" dxfId="39586" priority="39566" stopIfTrue="1">
      <formula>IF(B52="",TRUE)</formula>
    </cfRule>
    <cfRule type="expression" dxfId="39585" priority="39567" stopIfTrue="1">
      <formula>IF(AND(COUNTIF(MetalSmelter,B52&amp;C52)=0,LEN(C52)&gt;0), TRUE, FALSE)</formula>
    </cfRule>
  </conditionalFormatting>
  <conditionalFormatting sqref="G52">
    <cfRule type="expression" dxfId="39584" priority="39568" stopIfTrue="1">
      <formula>IF(FIND("Enter smelter details",G52),TRUE)</formula>
    </cfRule>
  </conditionalFormatting>
  <conditionalFormatting sqref="F52">
    <cfRule type="expression" dxfId="39583" priority="39565" stopIfTrue="1">
      <formula>IF(AND(LEN($A52)&gt;0,$A52&lt;&gt;$F52),TRUE,FALSE)</formula>
    </cfRule>
  </conditionalFormatting>
  <conditionalFormatting sqref="C52">
    <cfRule type="expression" dxfId="39582" priority="39564" stopIfTrue="1">
      <formula>IF(AND(B52&lt;&gt;"",C52=""),TRUE)</formula>
    </cfRule>
  </conditionalFormatting>
  <conditionalFormatting sqref="B52">
    <cfRule type="expression" dxfId="39581" priority="39562" stopIfTrue="1">
      <formula>IF(B52="",TRUE)</formula>
    </cfRule>
    <cfRule type="expression" dxfId="39580" priority="39563" stopIfTrue="1">
      <formula>IF(AND(COUNTIF(MetalSmelter,B52&amp;C52)=0,LEN(C52)&gt;0), TRUE, FALSE)</formula>
    </cfRule>
  </conditionalFormatting>
  <conditionalFormatting sqref="F52">
    <cfRule type="expression" dxfId="39579" priority="39561" stopIfTrue="1">
      <formula>IF(AND(LEN($A52)&gt;0,$A52&lt;&gt;$F52),TRUE,FALSE)</formula>
    </cfRule>
  </conditionalFormatting>
  <conditionalFormatting sqref="C52">
    <cfRule type="expression" dxfId="39578" priority="39560" stopIfTrue="1">
      <formula>IF(AND(B52&lt;&gt;"",C52=""),TRUE)</formula>
    </cfRule>
  </conditionalFormatting>
  <conditionalFormatting sqref="B47">
    <cfRule type="expression" dxfId="39577" priority="39557" stopIfTrue="1">
      <formula>IF(B47="",TRUE)</formula>
    </cfRule>
    <cfRule type="expression" dxfId="39576" priority="39558" stopIfTrue="1">
      <formula>IF(AND(COUNTIF(MetalSmelter,B47&amp;C47)=0,LEN(C47)&gt;0), TRUE, FALSE)</formula>
    </cfRule>
  </conditionalFormatting>
  <conditionalFormatting sqref="G47">
    <cfRule type="expression" dxfId="39575" priority="39559" stopIfTrue="1">
      <formula>IF(FIND("Enter smelter details",G47),TRUE)</formula>
    </cfRule>
  </conditionalFormatting>
  <conditionalFormatting sqref="F47">
    <cfRule type="expression" dxfId="39574" priority="39556" stopIfTrue="1">
      <formula>IF(AND(LEN($A47)&gt;0,$A47&lt;&gt;$F47),TRUE,FALSE)</formula>
    </cfRule>
  </conditionalFormatting>
  <conditionalFormatting sqref="C47">
    <cfRule type="expression" dxfId="39573" priority="39555" stopIfTrue="1">
      <formula>IF(AND(B47&lt;&gt;"",C47=""),TRUE)</formula>
    </cfRule>
  </conditionalFormatting>
  <conditionalFormatting sqref="B47">
    <cfRule type="expression" dxfId="39572" priority="39552" stopIfTrue="1">
      <formula>IF(B47="",TRUE)</formula>
    </cfRule>
    <cfRule type="expression" dxfId="39571" priority="39553" stopIfTrue="1">
      <formula>IF(AND(COUNTIF(MetalSmelter,B47&amp;C47)=0,LEN(C47)&gt;0), TRUE, FALSE)</formula>
    </cfRule>
  </conditionalFormatting>
  <conditionalFormatting sqref="G47">
    <cfRule type="expression" dxfId="39570" priority="39554" stopIfTrue="1">
      <formula>IF(FIND("Enter smelter details",G47),TRUE)</formula>
    </cfRule>
  </conditionalFormatting>
  <conditionalFormatting sqref="F47">
    <cfRule type="expression" dxfId="39569" priority="39551" stopIfTrue="1">
      <formula>IF(AND(LEN($A47)&gt;0,$A47&lt;&gt;$F47),TRUE,FALSE)</formula>
    </cfRule>
  </conditionalFormatting>
  <conditionalFormatting sqref="C47">
    <cfRule type="expression" dxfId="39568" priority="39550" stopIfTrue="1">
      <formula>IF(AND(B47&lt;&gt;"",C47=""),TRUE)</formula>
    </cfRule>
  </conditionalFormatting>
  <conditionalFormatting sqref="G52">
    <cfRule type="expression" dxfId="39567" priority="39549" stopIfTrue="1">
      <formula>IF(FIND("Enter smelter details",G52),TRUE)</formula>
    </cfRule>
  </conditionalFormatting>
  <conditionalFormatting sqref="B48">
    <cfRule type="expression" dxfId="39566" priority="39546" stopIfTrue="1">
      <formula>IF(B48="",TRUE)</formula>
    </cfRule>
    <cfRule type="expression" dxfId="39565" priority="39547" stopIfTrue="1">
      <formula>IF(AND(COUNTIF(MetalSmelter,B48&amp;C48)=0,LEN(C48)&gt;0), TRUE, FALSE)</formula>
    </cfRule>
  </conditionalFormatting>
  <conditionalFormatting sqref="G48">
    <cfRule type="expression" dxfId="39564" priority="39548" stopIfTrue="1">
      <formula>IF(FIND("Enter smelter details",G48),TRUE)</formula>
    </cfRule>
  </conditionalFormatting>
  <conditionalFormatting sqref="F48">
    <cfRule type="expression" dxfId="39563" priority="39545" stopIfTrue="1">
      <formula>IF(AND(LEN($A48)&gt;0,$A48&lt;&gt;$F48),TRUE,FALSE)</formula>
    </cfRule>
  </conditionalFormatting>
  <conditionalFormatting sqref="C48">
    <cfRule type="expression" dxfId="39562" priority="39544" stopIfTrue="1">
      <formula>IF(AND(B48&lt;&gt;"",C48=""),TRUE)</formula>
    </cfRule>
  </conditionalFormatting>
  <conditionalFormatting sqref="B53">
    <cfRule type="expression" dxfId="39561" priority="39541" stopIfTrue="1">
      <formula>IF(B53="",TRUE)</formula>
    </cfRule>
    <cfRule type="expression" dxfId="39560" priority="39542" stopIfTrue="1">
      <formula>IF(AND(COUNTIF(MetalSmelter,B53&amp;C53)=0,LEN(C53)&gt;0), TRUE, FALSE)</formula>
    </cfRule>
  </conditionalFormatting>
  <conditionalFormatting sqref="G53">
    <cfRule type="expression" dxfId="39559" priority="39543" stopIfTrue="1">
      <formula>IF(FIND("Enter smelter details",G53),TRUE)</formula>
    </cfRule>
  </conditionalFormatting>
  <conditionalFormatting sqref="F53">
    <cfRule type="expression" dxfId="39558" priority="39540" stopIfTrue="1">
      <formula>IF(AND(LEN($A53)&gt;0,$A53&lt;&gt;$F53),TRUE,FALSE)</formula>
    </cfRule>
  </conditionalFormatting>
  <conditionalFormatting sqref="C53">
    <cfRule type="expression" dxfId="39557" priority="39539" stopIfTrue="1">
      <formula>IF(AND(B53&lt;&gt;"",C53=""),TRUE)</formula>
    </cfRule>
  </conditionalFormatting>
  <conditionalFormatting sqref="B53">
    <cfRule type="expression" dxfId="39556" priority="39536" stopIfTrue="1">
      <formula>IF(B53="",TRUE)</formula>
    </cfRule>
    <cfRule type="expression" dxfId="39555" priority="39537" stopIfTrue="1">
      <formula>IF(AND(COUNTIF(MetalSmelter,B53&amp;C53)=0,LEN(C53)&gt;0), TRUE, FALSE)</formula>
    </cfRule>
  </conditionalFormatting>
  <conditionalFormatting sqref="G53">
    <cfRule type="expression" dxfId="39554" priority="39538" stopIfTrue="1">
      <formula>IF(FIND("Enter smelter details",G53),TRUE)</formula>
    </cfRule>
  </conditionalFormatting>
  <conditionalFormatting sqref="F53">
    <cfRule type="expression" dxfId="39553" priority="39535" stopIfTrue="1">
      <formula>IF(AND(LEN($A53)&gt;0,$A53&lt;&gt;$F53),TRUE,FALSE)</formula>
    </cfRule>
  </conditionalFormatting>
  <conditionalFormatting sqref="C53">
    <cfRule type="expression" dxfId="39552" priority="39534" stopIfTrue="1">
      <formula>IF(AND(B53&lt;&gt;"",C53=""),TRUE)</formula>
    </cfRule>
  </conditionalFormatting>
  <conditionalFormatting sqref="B53">
    <cfRule type="expression" dxfId="39551" priority="39531" stopIfTrue="1">
      <formula>IF(B53="",TRUE)</formula>
    </cfRule>
    <cfRule type="expression" dxfId="39550" priority="39532" stopIfTrue="1">
      <formula>IF(AND(COUNTIF(MetalSmelter,B53&amp;C53)=0,LEN(C53)&gt;0), TRUE, FALSE)</formula>
    </cfRule>
  </conditionalFormatting>
  <conditionalFormatting sqref="G53">
    <cfRule type="expression" dxfId="39549" priority="39533" stopIfTrue="1">
      <formula>IF(FIND("Enter smelter details",G53),TRUE)</formula>
    </cfRule>
  </conditionalFormatting>
  <conditionalFormatting sqref="F53">
    <cfRule type="expression" dxfId="39548" priority="39530" stopIfTrue="1">
      <formula>IF(AND(LEN($A53)&gt;0,$A53&lt;&gt;$F53),TRUE,FALSE)</formula>
    </cfRule>
  </conditionalFormatting>
  <conditionalFormatting sqref="C53">
    <cfRule type="expression" dxfId="39547" priority="39529" stopIfTrue="1">
      <formula>IF(AND(B53&lt;&gt;"",C53=""),TRUE)</formula>
    </cfRule>
  </conditionalFormatting>
  <conditionalFormatting sqref="B45">
    <cfRule type="expression" dxfId="39546" priority="39523" stopIfTrue="1">
      <formula>IF(B45="",TRUE)</formula>
    </cfRule>
    <cfRule type="expression" dxfId="39545" priority="39526" stopIfTrue="1">
      <formula>IF(AND(COUNTIF(MetalSmelter,B45&amp;C45)=0,LEN(C45)&gt;0), TRUE, FALSE)</formula>
    </cfRule>
  </conditionalFormatting>
  <conditionalFormatting sqref="D45">
    <cfRule type="expression" dxfId="39544" priority="39520" stopIfTrue="1">
      <formula>IF(AND(LEN($C45) &gt;0, ($C45 &lt;&gt; "Smelter Not Listed")),1,0)</formula>
    </cfRule>
    <cfRule type="expression" dxfId="39543" priority="39527" stopIfTrue="1">
      <formula>IF(AND(D45="",$C45=$X$4),TRUE)</formula>
    </cfRule>
    <cfRule type="expression" dxfId="39542" priority="39528" stopIfTrue="1">
      <formula>IF(FIND("!",D45),TRUE)</formula>
    </cfRule>
  </conditionalFormatting>
  <conditionalFormatting sqref="E45">
    <cfRule type="expression" dxfId="39541" priority="39524" stopIfTrue="1">
      <formula>IF(AND(E45="",$C45=$X$4),TRUE)</formula>
    </cfRule>
    <cfRule type="expression" dxfId="39540" priority="39525" stopIfTrue="1">
      <formula>IF(FIND("!",E45),TRUE)</formula>
    </cfRule>
  </conditionalFormatting>
  <conditionalFormatting sqref="F45">
    <cfRule type="expression" dxfId="39539" priority="39522" stopIfTrue="1">
      <formula>IF(AND(LEN($A45)&gt;0,$A45&lt;&gt;$F45),TRUE,FALSE)</formula>
    </cfRule>
  </conditionalFormatting>
  <conditionalFormatting sqref="C45">
    <cfRule type="expression" dxfId="39538" priority="39521" stopIfTrue="1">
      <formula>IF(AND(B45&lt;&gt;"",C45=""),TRUE)</formula>
    </cfRule>
  </conditionalFormatting>
  <conditionalFormatting sqref="G45">
    <cfRule type="expression" dxfId="39537" priority="39519" stopIfTrue="1">
      <formula>IF(FIND("Enter smelter details",G45),TRUE)</formula>
    </cfRule>
  </conditionalFormatting>
  <conditionalFormatting sqref="B51">
    <cfRule type="expression" dxfId="39536" priority="39516" stopIfTrue="1">
      <formula>IF(B51="",TRUE)</formula>
    </cfRule>
    <cfRule type="expression" dxfId="39535" priority="39517" stopIfTrue="1">
      <formula>IF(AND(COUNTIF(MetalSmelter,B51&amp;C51)=0,LEN(C51)&gt;0), TRUE, FALSE)</formula>
    </cfRule>
  </conditionalFormatting>
  <conditionalFormatting sqref="G51">
    <cfRule type="expression" dxfId="39534" priority="39518" stopIfTrue="1">
      <formula>IF(FIND("Enter smelter details",G51),TRUE)</formula>
    </cfRule>
  </conditionalFormatting>
  <conditionalFormatting sqref="F51">
    <cfRule type="expression" dxfId="39533" priority="39515" stopIfTrue="1">
      <formula>IF(AND(LEN($A51)&gt;0,$A51&lt;&gt;$F51),TRUE,FALSE)</formula>
    </cfRule>
  </conditionalFormatting>
  <conditionalFormatting sqref="C51">
    <cfRule type="expression" dxfId="39532" priority="39514" stopIfTrue="1">
      <formula>IF(AND(B51&lt;&gt;"",C51=""),TRUE)</formula>
    </cfRule>
  </conditionalFormatting>
  <conditionalFormatting sqref="B51">
    <cfRule type="expression" dxfId="39531" priority="39511" stopIfTrue="1">
      <formula>IF(B51="",TRUE)</formula>
    </cfRule>
    <cfRule type="expression" dxfId="39530" priority="39512" stopIfTrue="1">
      <formula>IF(AND(COUNTIF(MetalSmelter,B51&amp;C51)=0,LEN(C51)&gt;0), TRUE, FALSE)</formula>
    </cfRule>
  </conditionalFormatting>
  <conditionalFormatting sqref="G51">
    <cfRule type="expression" dxfId="39529" priority="39513" stopIfTrue="1">
      <formula>IF(FIND("Enter smelter details",G51),TRUE)</formula>
    </cfRule>
  </conditionalFormatting>
  <conditionalFormatting sqref="F51">
    <cfRule type="expression" dxfId="39528" priority="39510" stopIfTrue="1">
      <formula>IF(AND(LEN($A51)&gt;0,$A51&lt;&gt;$F51),TRUE,FALSE)</formula>
    </cfRule>
  </conditionalFormatting>
  <conditionalFormatting sqref="C51">
    <cfRule type="expression" dxfId="39527" priority="39509" stopIfTrue="1">
      <formula>IF(AND(B51&lt;&gt;"",C51=""),TRUE)</formula>
    </cfRule>
  </conditionalFormatting>
  <conditionalFormatting sqref="B51">
    <cfRule type="expression" dxfId="39526" priority="39507" stopIfTrue="1">
      <formula>IF(B51="",TRUE)</formula>
    </cfRule>
    <cfRule type="expression" dxfId="39525" priority="39508" stopIfTrue="1">
      <formula>IF(AND(COUNTIF(MetalSmelter,B51&amp;C51)=0,LEN(C51)&gt;0), TRUE, FALSE)</formula>
    </cfRule>
  </conditionalFormatting>
  <conditionalFormatting sqref="F51">
    <cfRule type="expression" dxfId="39524" priority="39506" stopIfTrue="1">
      <formula>IF(AND(LEN($A51)&gt;0,$A51&lt;&gt;$F51),TRUE,FALSE)</formula>
    </cfRule>
  </conditionalFormatting>
  <conditionalFormatting sqref="C51">
    <cfRule type="expression" dxfId="39523" priority="39505" stopIfTrue="1">
      <formula>IF(AND(B51&lt;&gt;"",C51=""),TRUE)</formula>
    </cfRule>
  </conditionalFormatting>
  <conditionalFormatting sqref="B46">
    <cfRule type="expression" dxfId="39522" priority="39502" stopIfTrue="1">
      <formula>IF(B46="",TRUE)</formula>
    </cfRule>
    <cfRule type="expression" dxfId="39521" priority="39503" stopIfTrue="1">
      <formula>IF(AND(COUNTIF(MetalSmelter,B46&amp;C46)=0,LEN(C46)&gt;0), TRUE, FALSE)</formula>
    </cfRule>
  </conditionalFormatting>
  <conditionalFormatting sqref="G46">
    <cfRule type="expression" dxfId="39520" priority="39504" stopIfTrue="1">
      <formula>IF(FIND("Enter smelter details",G46),TRUE)</formula>
    </cfRule>
  </conditionalFormatting>
  <conditionalFormatting sqref="F46">
    <cfRule type="expression" dxfId="39519" priority="39501" stopIfTrue="1">
      <formula>IF(AND(LEN($A46)&gt;0,$A46&lt;&gt;$F46),TRUE,FALSE)</formula>
    </cfRule>
  </conditionalFormatting>
  <conditionalFormatting sqref="C46">
    <cfRule type="expression" dxfId="39518" priority="39500" stopIfTrue="1">
      <formula>IF(AND(B46&lt;&gt;"",C46=""),TRUE)</formula>
    </cfRule>
  </conditionalFormatting>
  <conditionalFormatting sqref="B46">
    <cfRule type="expression" dxfId="39517" priority="39497" stopIfTrue="1">
      <formula>IF(B46="",TRUE)</formula>
    </cfRule>
    <cfRule type="expression" dxfId="39516" priority="39498" stopIfTrue="1">
      <formula>IF(AND(COUNTIF(MetalSmelter,B46&amp;C46)=0,LEN(C46)&gt;0), TRUE, FALSE)</formula>
    </cfRule>
  </conditionalFormatting>
  <conditionalFormatting sqref="G46">
    <cfRule type="expression" dxfId="39515" priority="39499" stopIfTrue="1">
      <formula>IF(FIND("Enter smelter details",G46),TRUE)</formula>
    </cfRule>
  </conditionalFormatting>
  <conditionalFormatting sqref="F46">
    <cfRule type="expression" dxfId="39514" priority="39496" stopIfTrue="1">
      <formula>IF(AND(LEN($A46)&gt;0,$A46&lt;&gt;$F46),TRUE,FALSE)</formula>
    </cfRule>
  </conditionalFormatting>
  <conditionalFormatting sqref="C46">
    <cfRule type="expression" dxfId="39513" priority="39495" stopIfTrue="1">
      <formula>IF(AND(B46&lt;&gt;"",C46=""),TRUE)</formula>
    </cfRule>
  </conditionalFormatting>
  <conditionalFormatting sqref="G51">
    <cfRule type="expression" dxfId="39512" priority="39494" stopIfTrue="1">
      <formula>IF(FIND("Enter smelter details",G51),TRUE)</formula>
    </cfRule>
  </conditionalFormatting>
  <conditionalFormatting sqref="B47">
    <cfRule type="expression" dxfId="39511" priority="39491" stopIfTrue="1">
      <formula>IF(B47="",TRUE)</formula>
    </cfRule>
    <cfRule type="expression" dxfId="39510" priority="39492" stopIfTrue="1">
      <formula>IF(AND(COUNTIF(MetalSmelter,B47&amp;C47)=0,LEN(C47)&gt;0), TRUE, FALSE)</formula>
    </cfRule>
  </conditionalFormatting>
  <conditionalFormatting sqref="G47">
    <cfRule type="expression" dxfId="39509" priority="39493" stopIfTrue="1">
      <formula>IF(FIND("Enter smelter details",G47),TRUE)</formula>
    </cfRule>
  </conditionalFormatting>
  <conditionalFormatting sqref="F47">
    <cfRule type="expression" dxfId="39508" priority="39490" stopIfTrue="1">
      <formula>IF(AND(LEN($A47)&gt;0,$A47&lt;&gt;$F47),TRUE,FALSE)</formula>
    </cfRule>
  </conditionalFormatting>
  <conditionalFormatting sqref="C47">
    <cfRule type="expression" dxfId="39507" priority="39489" stopIfTrue="1">
      <formula>IF(AND(B47&lt;&gt;"",C47=""),TRUE)</formula>
    </cfRule>
  </conditionalFormatting>
  <conditionalFormatting sqref="B52">
    <cfRule type="expression" dxfId="39506" priority="39486" stopIfTrue="1">
      <formula>IF(B52="",TRUE)</formula>
    </cfRule>
    <cfRule type="expression" dxfId="39505" priority="39487" stopIfTrue="1">
      <formula>IF(AND(COUNTIF(MetalSmelter,B52&amp;C52)=0,LEN(C52)&gt;0), TRUE, FALSE)</formula>
    </cfRule>
  </conditionalFormatting>
  <conditionalFormatting sqref="G52">
    <cfRule type="expression" dxfId="39504" priority="39488" stopIfTrue="1">
      <formula>IF(FIND("Enter smelter details",G52),TRUE)</formula>
    </cfRule>
  </conditionalFormatting>
  <conditionalFormatting sqref="F52">
    <cfRule type="expression" dxfId="39503" priority="39485" stopIfTrue="1">
      <formula>IF(AND(LEN($A52)&gt;0,$A52&lt;&gt;$F52),TRUE,FALSE)</formula>
    </cfRule>
  </conditionalFormatting>
  <conditionalFormatting sqref="C52">
    <cfRule type="expression" dxfId="39502" priority="39484" stopIfTrue="1">
      <formula>IF(AND(B52&lt;&gt;"",C52=""),TRUE)</formula>
    </cfRule>
  </conditionalFormatting>
  <conditionalFormatting sqref="B52">
    <cfRule type="expression" dxfId="39501" priority="39481" stopIfTrue="1">
      <formula>IF(B52="",TRUE)</formula>
    </cfRule>
    <cfRule type="expression" dxfId="39500" priority="39482" stopIfTrue="1">
      <formula>IF(AND(COUNTIF(MetalSmelter,B52&amp;C52)=0,LEN(C52)&gt;0), TRUE, FALSE)</formula>
    </cfRule>
  </conditionalFormatting>
  <conditionalFormatting sqref="G52">
    <cfRule type="expression" dxfId="39499" priority="39483" stopIfTrue="1">
      <formula>IF(FIND("Enter smelter details",G52),TRUE)</formula>
    </cfRule>
  </conditionalFormatting>
  <conditionalFormatting sqref="F52">
    <cfRule type="expression" dxfId="39498" priority="39480" stopIfTrue="1">
      <formula>IF(AND(LEN($A52)&gt;0,$A52&lt;&gt;$F52),TRUE,FALSE)</formula>
    </cfRule>
  </conditionalFormatting>
  <conditionalFormatting sqref="C52">
    <cfRule type="expression" dxfId="39497" priority="39479" stopIfTrue="1">
      <formula>IF(AND(B52&lt;&gt;"",C52=""),TRUE)</formula>
    </cfRule>
  </conditionalFormatting>
  <conditionalFormatting sqref="B52">
    <cfRule type="expression" dxfId="39496" priority="39476" stopIfTrue="1">
      <formula>IF(B52="",TRUE)</formula>
    </cfRule>
    <cfRule type="expression" dxfId="39495" priority="39477" stopIfTrue="1">
      <formula>IF(AND(COUNTIF(MetalSmelter,B52&amp;C52)=0,LEN(C52)&gt;0), TRUE, FALSE)</formula>
    </cfRule>
  </conditionalFormatting>
  <conditionalFormatting sqref="G52">
    <cfRule type="expression" dxfId="39494" priority="39478" stopIfTrue="1">
      <formula>IF(FIND("Enter smelter details",G52),TRUE)</formula>
    </cfRule>
  </conditionalFormatting>
  <conditionalFormatting sqref="F52">
    <cfRule type="expression" dxfId="39493" priority="39475" stopIfTrue="1">
      <formula>IF(AND(LEN($A52)&gt;0,$A52&lt;&gt;$F52),TRUE,FALSE)</formula>
    </cfRule>
  </conditionalFormatting>
  <conditionalFormatting sqref="C52">
    <cfRule type="expression" dxfId="39492" priority="39474" stopIfTrue="1">
      <formula>IF(AND(B52&lt;&gt;"",C52=""),TRUE)</formula>
    </cfRule>
  </conditionalFormatting>
  <conditionalFormatting sqref="B50">
    <cfRule type="expression" dxfId="39491" priority="39471" stopIfTrue="1">
      <formula>IF(B50="",TRUE)</formula>
    </cfRule>
    <cfRule type="expression" dxfId="39490" priority="39472" stopIfTrue="1">
      <formula>IF(AND(COUNTIF(MetalSmelter,B50&amp;C50)=0,LEN(C50)&gt;0), TRUE, FALSE)</formula>
    </cfRule>
  </conditionalFormatting>
  <conditionalFormatting sqref="G50">
    <cfRule type="expression" dxfId="39489" priority="39473" stopIfTrue="1">
      <formula>IF(FIND("Enter smelter details",G50),TRUE)</formula>
    </cfRule>
  </conditionalFormatting>
  <conditionalFormatting sqref="F50">
    <cfRule type="expression" dxfId="39488" priority="39470" stopIfTrue="1">
      <formula>IF(AND(LEN($A50)&gt;0,$A50&lt;&gt;$F50),TRUE,FALSE)</formula>
    </cfRule>
  </conditionalFormatting>
  <conditionalFormatting sqref="C50">
    <cfRule type="expression" dxfId="39487" priority="39469" stopIfTrue="1">
      <formula>IF(AND(B50&lt;&gt;"",C50=""),TRUE)</formula>
    </cfRule>
  </conditionalFormatting>
  <conditionalFormatting sqref="B50">
    <cfRule type="expression" dxfId="39486" priority="39466" stopIfTrue="1">
      <formula>IF(B50="",TRUE)</formula>
    </cfRule>
    <cfRule type="expression" dxfId="39485" priority="39467" stopIfTrue="1">
      <formula>IF(AND(COUNTIF(MetalSmelter,B50&amp;C50)=0,LEN(C50)&gt;0), TRUE, FALSE)</formula>
    </cfRule>
  </conditionalFormatting>
  <conditionalFormatting sqref="G50">
    <cfRule type="expression" dxfId="39484" priority="39468" stopIfTrue="1">
      <formula>IF(FIND("Enter smelter details",G50),TRUE)</formula>
    </cfRule>
  </conditionalFormatting>
  <conditionalFormatting sqref="F50">
    <cfRule type="expression" dxfId="39483" priority="39465" stopIfTrue="1">
      <formula>IF(AND(LEN($A50)&gt;0,$A50&lt;&gt;$F50),TRUE,FALSE)</formula>
    </cfRule>
  </conditionalFormatting>
  <conditionalFormatting sqref="C50">
    <cfRule type="expression" dxfId="39482" priority="39464" stopIfTrue="1">
      <formula>IF(AND(B50&lt;&gt;"",C50=""),TRUE)</formula>
    </cfRule>
  </conditionalFormatting>
  <conditionalFormatting sqref="B50">
    <cfRule type="expression" dxfId="39481" priority="39462" stopIfTrue="1">
      <formula>IF(B50="",TRUE)</formula>
    </cfRule>
    <cfRule type="expression" dxfId="39480" priority="39463" stopIfTrue="1">
      <formula>IF(AND(COUNTIF(MetalSmelter,B50&amp;C50)=0,LEN(C50)&gt;0), TRUE, FALSE)</formula>
    </cfRule>
  </conditionalFormatting>
  <conditionalFormatting sqref="F50">
    <cfRule type="expression" dxfId="39479" priority="39461" stopIfTrue="1">
      <formula>IF(AND(LEN($A50)&gt;0,$A50&lt;&gt;$F50),TRUE,FALSE)</formula>
    </cfRule>
  </conditionalFormatting>
  <conditionalFormatting sqref="C50">
    <cfRule type="expression" dxfId="39478" priority="39460" stopIfTrue="1">
      <formula>IF(AND(B50&lt;&gt;"",C50=""),TRUE)</formula>
    </cfRule>
  </conditionalFormatting>
  <conditionalFormatting sqref="B45">
    <cfRule type="expression" dxfId="39477" priority="39457" stopIfTrue="1">
      <formula>IF(B45="",TRUE)</formula>
    </cfRule>
    <cfRule type="expression" dxfId="39476" priority="39458" stopIfTrue="1">
      <formula>IF(AND(COUNTIF(MetalSmelter,B45&amp;C45)=0,LEN(C45)&gt;0), TRUE, FALSE)</formula>
    </cfRule>
  </conditionalFormatting>
  <conditionalFormatting sqref="G45">
    <cfRule type="expression" dxfId="39475" priority="39459" stopIfTrue="1">
      <formula>IF(FIND("Enter smelter details",G45),TRUE)</formula>
    </cfRule>
  </conditionalFormatting>
  <conditionalFormatting sqref="F45">
    <cfRule type="expression" dxfId="39474" priority="39456" stopIfTrue="1">
      <formula>IF(AND(LEN($A45)&gt;0,$A45&lt;&gt;$F45),TRUE,FALSE)</formula>
    </cfRule>
  </conditionalFormatting>
  <conditionalFormatting sqref="C45">
    <cfRule type="expression" dxfId="39473" priority="39455" stopIfTrue="1">
      <formula>IF(AND(B45&lt;&gt;"",C45=""),TRUE)</formula>
    </cfRule>
  </conditionalFormatting>
  <conditionalFormatting sqref="B45">
    <cfRule type="expression" dxfId="39472" priority="39452" stopIfTrue="1">
      <formula>IF(B45="",TRUE)</formula>
    </cfRule>
    <cfRule type="expression" dxfId="39471" priority="39453" stopIfTrue="1">
      <formula>IF(AND(COUNTIF(MetalSmelter,B45&amp;C45)=0,LEN(C45)&gt;0), TRUE, FALSE)</formula>
    </cfRule>
  </conditionalFormatting>
  <conditionalFormatting sqref="G45">
    <cfRule type="expression" dxfId="39470" priority="39454" stopIfTrue="1">
      <formula>IF(FIND("Enter smelter details",G45),TRUE)</formula>
    </cfRule>
  </conditionalFormatting>
  <conditionalFormatting sqref="F45">
    <cfRule type="expression" dxfId="39469" priority="39451" stopIfTrue="1">
      <formula>IF(AND(LEN($A45)&gt;0,$A45&lt;&gt;$F45),TRUE,FALSE)</formula>
    </cfRule>
  </conditionalFormatting>
  <conditionalFormatting sqref="C45">
    <cfRule type="expression" dxfId="39468" priority="39450" stopIfTrue="1">
      <formula>IF(AND(B45&lt;&gt;"",C45=""),TRUE)</formula>
    </cfRule>
  </conditionalFormatting>
  <conditionalFormatting sqref="G50">
    <cfRule type="expression" dxfId="39467" priority="39449" stopIfTrue="1">
      <formula>IF(FIND("Enter smelter details",G50),TRUE)</formula>
    </cfRule>
  </conditionalFormatting>
  <conditionalFormatting sqref="B46">
    <cfRule type="expression" dxfId="39466" priority="39446" stopIfTrue="1">
      <formula>IF(B46="",TRUE)</formula>
    </cfRule>
    <cfRule type="expression" dxfId="39465" priority="39447" stopIfTrue="1">
      <formula>IF(AND(COUNTIF(MetalSmelter,B46&amp;C46)=0,LEN(C46)&gt;0), TRUE, FALSE)</formula>
    </cfRule>
  </conditionalFormatting>
  <conditionalFormatting sqref="G46">
    <cfRule type="expression" dxfId="39464" priority="39448" stopIfTrue="1">
      <formula>IF(FIND("Enter smelter details",G46),TRUE)</formula>
    </cfRule>
  </conditionalFormatting>
  <conditionalFormatting sqref="F46">
    <cfRule type="expression" dxfId="39463" priority="39445" stopIfTrue="1">
      <formula>IF(AND(LEN($A46)&gt;0,$A46&lt;&gt;$F46),TRUE,FALSE)</formula>
    </cfRule>
  </conditionalFormatting>
  <conditionalFormatting sqref="C46">
    <cfRule type="expression" dxfId="39462" priority="39444" stopIfTrue="1">
      <formula>IF(AND(B46&lt;&gt;"",C46=""),TRUE)</formula>
    </cfRule>
  </conditionalFormatting>
  <conditionalFormatting sqref="B51">
    <cfRule type="expression" dxfId="39461" priority="39441" stopIfTrue="1">
      <formula>IF(B51="",TRUE)</formula>
    </cfRule>
    <cfRule type="expression" dxfId="39460" priority="39442" stopIfTrue="1">
      <formula>IF(AND(COUNTIF(MetalSmelter,B51&amp;C51)=0,LEN(C51)&gt;0), TRUE, FALSE)</formula>
    </cfRule>
  </conditionalFormatting>
  <conditionalFormatting sqref="G51">
    <cfRule type="expression" dxfId="39459" priority="39443" stopIfTrue="1">
      <formula>IF(FIND("Enter smelter details",G51),TRUE)</formula>
    </cfRule>
  </conditionalFormatting>
  <conditionalFormatting sqref="F51">
    <cfRule type="expression" dxfId="39458" priority="39440" stopIfTrue="1">
      <formula>IF(AND(LEN($A51)&gt;0,$A51&lt;&gt;$F51),TRUE,FALSE)</formula>
    </cfRule>
  </conditionalFormatting>
  <conditionalFormatting sqref="C51">
    <cfRule type="expression" dxfId="39457" priority="39439" stopIfTrue="1">
      <formula>IF(AND(B51&lt;&gt;"",C51=""),TRUE)</formula>
    </cfRule>
  </conditionalFormatting>
  <conditionalFormatting sqref="B51">
    <cfRule type="expression" dxfId="39456" priority="39436" stopIfTrue="1">
      <formula>IF(B51="",TRUE)</formula>
    </cfRule>
    <cfRule type="expression" dxfId="39455" priority="39437" stopIfTrue="1">
      <formula>IF(AND(COUNTIF(MetalSmelter,B51&amp;C51)=0,LEN(C51)&gt;0), TRUE, FALSE)</formula>
    </cfRule>
  </conditionalFormatting>
  <conditionalFormatting sqref="G51">
    <cfRule type="expression" dxfId="39454" priority="39438" stopIfTrue="1">
      <formula>IF(FIND("Enter smelter details",G51),TRUE)</formula>
    </cfRule>
  </conditionalFormatting>
  <conditionalFormatting sqref="F51">
    <cfRule type="expression" dxfId="39453" priority="39435" stopIfTrue="1">
      <formula>IF(AND(LEN($A51)&gt;0,$A51&lt;&gt;$F51),TRUE,FALSE)</formula>
    </cfRule>
  </conditionalFormatting>
  <conditionalFormatting sqref="C51">
    <cfRule type="expression" dxfId="39452" priority="39434" stopIfTrue="1">
      <formula>IF(AND(B51&lt;&gt;"",C51=""),TRUE)</formula>
    </cfRule>
  </conditionalFormatting>
  <conditionalFormatting sqref="B51">
    <cfRule type="expression" dxfId="39451" priority="39431" stopIfTrue="1">
      <formula>IF(B51="",TRUE)</formula>
    </cfRule>
    <cfRule type="expression" dxfId="39450" priority="39432" stopIfTrue="1">
      <formula>IF(AND(COUNTIF(MetalSmelter,B51&amp;C51)=0,LEN(C51)&gt;0), TRUE, FALSE)</formula>
    </cfRule>
  </conditionalFormatting>
  <conditionalFormatting sqref="G51">
    <cfRule type="expression" dxfId="39449" priority="39433" stopIfTrue="1">
      <formula>IF(FIND("Enter smelter details",G51),TRUE)</formula>
    </cfRule>
  </conditionalFormatting>
  <conditionalFormatting sqref="F51">
    <cfRule type="expression" dxfId="39448" priority="39430" stopIfTrue="1">
      <formula>IF(AND(LEN($A51)&gt;0,$A51&lt;&gt;$F51),TRUE,FALSE)</formula>
    </cfRule>
  </conditionalFormatting>
  <conditionalFormatting sqref="C51">
    <cfRule type="expression" dxfId="39447" priority="39429" stopIfTrue="1">
      <formula>IF(AND(B51&lt;&gt;"",C51=""),TRUE)</formula>
    </cfRule>
  </conditionalFormatting>
  <conditionalFormatting sqref="B49">
    <cfRule type="expression" dxfId="39446" priority="39426" stopIfTrue="1">
      <formula>IF(B49="",TRUE)</formula>
    </cfRule>
    <cfRule type="expression" dxfId="39445" priority="39427" stopIfTrue="1">
      <formula>IF(AND(COUNTIF(MetalSmelter,B49&amp;C49)=0,LEN(C49)&gt;0), TRUE, FALSE)</formula>
    </cfRule>
  </conditionalFormatting>
  <conditionalFormatting sqref="G49">
    <cfRule type="expression" dxfId="39444" priority="39428" stopIfTrue="1">
      <formula>IF(FIND("Enter smelter details",G49),TRUE)</formula>
    </cfRule>
  </conditionalFormatting>
  <conditionalFormatting sqref="F49">
    <cfRule type="expression" dxfId="39443" priority="39425" stopIfTrue="1">
      <formula>IF(AND(LEN($A49)&gt;0,$A49&lt;&gt;$F49),TRUE,FALSE)</formula>
    </cfRule>
  </conditionalFormatting>
  <conditionalFormatting sqref="C49">
    <cfRule type="expression" dxfId="39442" priority="39424" stopIfTrue="1">
      <formula>IF(AND(B49&lt;&gt;"",C49=""),TRUE)</formula>
    </cfRule>
  </conditionalFormatting>
  <conditionalFormatting sqref="B49">
    <cfRule type="expression" dxfId="39441" priority="39421" stopIfTrue="1">
      <formula>IF(B49="",TRUE)</formula>
    </cfRule>
    <cfRule type="expression" dxfId="39440" priority="39422" stopIfTrue="1">
      <formula>IF(AND(COUNTIF(MetalSmelter,B49&amp;C49)=0,LEN(C49)&gt;0), TRUE, FALSE)</formula>
    </cfRule>
  </conditionalFormatting>
  <conditionalFormatting sqref="G49">
    <cfRule type="expression" dxfId="39439" priority="39423" stopIfTrue="1">
      <formula>IF(FIND("Enter smelter details",G49),TRUE)</formula>
    </cfRule>
  </conditionalFormatting>
  <conditionalFormatting sqref="F49">
    <cfRule type="expression" dxfId="39438" priority="39420" stopIfTrue="1">
      <formula>IF(AND(LEN($A49)&gt;0,$A49&lt;&gt;$F49),TRUE,FALSE)</formula>
    </cfRule>
  </conditionalFormatting>
  <conditionalFormatting sqref="C49">
    <cfRule type="expression" dxfId="39437" priority="39419" stopIfTrue="1">
      <formula>IF(AND(B49&lt;&gt;"",C49=""),TRUE)</formula>
    </cfRule>
  </conditionalFormatting>
  <conditionalFormatting sqref="B49">
    <cfRule type="expression" dxfId="39436" priority="39417" stopIfTrue="1">
      <formula>IF(B49="",TRUE)</formula>
    </cfRule>
    <cfRule type="expression" dxfId="39435" priority="39418" stopIfTrue="1">
      <formula>IF(AND(COUNTIF(MetalSmelter,B49&amp;C49)=0,LEN(C49)&gt;0), TRUE, FALSE)</formula>
    </cfRule>
  </conditionalFormatting>
  <conditionalFormatting sqref="F49">
    <cfRule type="expression" dxfId="39434" priority="39416" stopIfTrue="1">
      <formula>IF(AND(LEN($A49)&gt;0,$A49&lt;&gt;$F49),TRUE,FALSE)</formula>
    </cfRule>
  </conditionalFormatting>
  <conditionalFormatting sqref="C49">
    <cfRule type="expression" dxfId="39433" priority="39415" stopIfTrue="1">
      <formula>IF(AND(B49&lt;&gt;"",C49=""),TRUE)</formula>
    </cfRule>
  </conditionalFormatting>
  <conditionalFormatting sqref="G49">
    <cfRule type="expression" dxfId="39432" priority="39414" stopIfTrue="1">
      <formula>IF(FIND("Enter smelter details",G49),TRUE)</formula>
    </cfRule>
  </conditionalFormatting>
  <conditionalFormatting sqref="B45">
    <cfRule type="expression" dxfId="39431" priority="39411" stopIfTrue="1">
      <formula>IF(B45="",TRUE)</formula>
    </cfRule>
    <cfRule type="expression" dxfId="39430" priority="39412" stopIfTrue="1">
      <formula>IF(AND(COUNTIF(MetalSmelter,B45&amp;C45)=0,LEN(C45)&gt;0), TRUE, FALSE)</formula>
    </cfRule>
  </conditionalFormatting>
  <conditionalFormatting sqref="G45">
    <cfRule type="expression" dxfId="39429" priority="39413" stopIfTrue="1">
      <formula>IF(FIND("Enter smelter details",G45),TRUE)</formula>
    </cfRule>
  </conditionalFormatting>
  <conditionalFormatting sqref="F45">
    <cfRule type="expression" dxfId="39428" priority="39410" stopIfTrue="1">
      <formula>IF(AND(LEN($A45)&gt;0,$A45&lt;&gt;$F45),TRUE,FALSE)</formula>
    </cfRule>
  </conditionalFormatting>
  <conditionalFormatting sqref="C45">
    <cfRule type="expression" dxfId="39427" priority="39409" stopIfTrue="1">
      <formula>IF(AND(B45&lt;&gt;"",C45=""),TRUE)</formula>
    </cfRule>
  </conditionalFormatting>
  <conditionalFormatting sqref="B50">
    <cfRule type="expression" dxfId="39426" priority="39406" stopIfTrue="1">
      <formula>IF(B50="",TRUE)</formula>
    </cfRule>
    <cfRule type="expression" dxfId="39425" priority="39407" stopIfTrue="1">
      <formula>IF(AND(COUNTIF(MetalSmelter,B50&amp;C50)=0,LEN(C50)&gt;0), TRUE, FALSE)</formula>
    </cfRule>
  </conditionalFormatting>
  <conditionalFormatting sqref="G50">
    <cfRule type="expression" dxfId="39424" priority="39408" stopIfTrue="1">
      <formula>IF(FIND("Enter smelter details",G50),TRUE)</formula>
    </cfRule>
  </conditionalFormatting>
  <conditionalFormatting sqref="F50">
    <cfRule type="expression" dxfId="39423" priority="39405" stopIfTrue="1">
      <formula>IF(AND(LEN($A50)&gt;0,$A50&lt;&gt;$F50),TRUE,FALSE)</formula>
    </cfRule>
  </conditionalFormatting>
  <conditionalFormatting sqref="C50">
    <cfRule type="expression" dxfId="39422" priority="39404" stopIfTrue="1">
      <formula>IF(AND(B50&lt;&gt;"",C50=""),TRUE)</formula>
    </cfRule>
  </conditionalFormatting>
  <conditionalFormatting sqref="B50">
    <cfRule type="expression" dxfId="39421" priority="39401" stopIfTrue="1">
      <formula>IF(B50="",TRUE)</formula>
    </cfRule>
    <cfRule type="expression" dxfId="39420" priority="39402" stopIfTrue="1">
      <formula>IF(AND(COUNTIF(MetalSmelter,B50&amp;C50)=0,LEN(C50)&gt;0), TRUE, FALSE)</formula>
    </cfRule>
  </conditionalFormatting>
  <conditionalFormatting sqref="G50">
    <cfRule type="expression" dxfId="39419" priority="39403" stopIfTrue="1">
      <formula>IF(FIND("Enter smelter details",G50),TRUE)</formula>
    </cfRule>
  </conditionalFormatting>
  <conditionalFormatting sqref="F50">
    <cfRule type="expression" dxfId="39418" priority="39400" stopIfTrue="1">
      <formula>IF(AND(LEN($A50)&gt;0,$A50&lt;&gt;$F50),TRUE,FALSE)</formula>
    </cfRule>
  </conditionalFormatting>
  <conditionalFormatting sqref="C50">
    <cfRule type="expression" dxfId="39417" priority="39399" stopIfTrue="1">
      <formula>IF(AND(B50&lt;&gt;"",C50=""),TRUE)</formula>
    </cfRule>
  </conditionalFormatting>
  <conditionalFormatting sqref="B50">
    <cfRule type="expression" dxfId="39416" priority="39396" stopIfTrue="1">
      <formula>IF(B50="",TRUE)</formula>
    </cfRule>
    <cfRule type="expression" dxfId="39415" priority="39397" stopIfTrue="1">
      <formula>IF(AND(COUNTIF(MetalSmelter,B50&amp;C50)=0,LEN(C50)&gt;0), TRUE, FALSE)</formula>
    </cfRule>
  </conditionalFormatting>
  <conditionalFormatting sqref="G50">
    <cfRule type="expression" dxfId="39414" priority="39398" stopIfTrue="1">
      <formula>IF(FIND("Enter smelter details",G50),TRUE)</formula>
    </cfRule>
  </conditionalFormatting>
  <conditionalFormatting sqref="F50">
    <cfRule type="expression" dxfId="39413" priority="39395" stopIfTrue="1">
      <formula>IF(AND(LEN($A50)&gt;0,$A50&lt;&gt;$F50),TRUE,FALSE)</formula>
    </cfRule>
  </conditionalFormatting>
  <conditionalFormatting sqref="C50">
    <cfRule type="expression" dxfId="39412" priority="39394" stopIfTrue="1">
      <formula>IF(AND(B50&lt;&gt;"",C50=""),TRUE)</formula>
    </cfRule>
  </conditionalFormatting>
  <conditionalFormatting sqref="B45">
    <cfRule type="expression" dxfId="39411" priority="39388" stopIfTrue="1">
      <formula>IF(B45="",TRUE)</formula>
    </cfRule>
    <cfRule type="expression" dxfId="39410" priority="39391" stopIfTrue="1">
      <formula>IF(AND(COUNTIF(MetalSmelter,B45&amp;C45)=0,LEN(C45)&gt;0), TRUE, FALSE)</formula>
    </cfRule>
  </conditionalFormatting>
  <conditionalFormatting sqref="D45">
    <cfRule type="expression" dxfId="39409" priority="39385" stopIfTrue="1">
      <formula>IF(AND(LEN($C45) &gt;0, ($C45 &lt;&gt; "Smelter Not Listed")),1,0)</formula>
    </cfRule>
    <cfRule type="expression" dxfId="39408" priority="39392" stopIfTrue="1">
      <formula>IF(AND(D45="",$C45=$X$4),TRUE)</formula>
    </cfRule>
    <cfRule type="expression" dxfId="39407" priority="39393" stopIfTrue="1">
      <formula>IF(FIND("!",D45),TRUE)</formula>
    </cfRule>
  </conditionalFormatting>
  <conditionalFormatting sqref="E45">
    <cfRule type="expression" dxfId="39406" priority="39389" stopIfTrue="1">
      <formula>IF(AND(E45="",$C45=$X$4),TRUE)</formula>
    </cfRule>
    <cfRule type="expression" dxfId="39405" priority="39390" stopIfTrue="1">
      <formula>IF(FIND("!",E45),TRUE)</formula>
    </cfRule>
  </conditionalFormatting>
  <conditionalFormatting sqref="F45">
    <cfRule type="expression" dxfId="39404" priority="39387" stopIfTrue="1">
      <formula>IF(AND(LEN($A45)&gt;0,$A45&lt;&gt;$F45),TRUE,FALSE)</formula>
    </cfRule>
  </conditionalFormatting>
  <conditionalFormatting sqref="C45">
    <cfRule type="expression" dxfId="39403" priority="39386" stopIfTrue="1">
      <formula>IF(AND(B45&lt;&gt;"",C45=""),TRUE)</formula>
    </cfRule>
  </conditionalFormatting>
  <conditionalFormatting sqref="G45">
    <cfRule type="expression" dxfId="39402" priority="39384" stopIfTrue="1">
      <formula>IF(FIND("Enter smelter details",G45),TRUE)</formula>
    </cfRule>
  </conditionalFormatting>
  <conditionalFormatting sqref="B51">
    <cfRule type="expression" dxfId="39401" priority="39381" stopIfTrue="1">
      <formula>IF(B51="",TRUE)</formula>
    </cfRule>
    <cfRule type="expression" dxfId="39400" priority="39382" stopIfTrue="1">
      <formula>IF(AND(COUNTIF(MetalSmelter,B51&amp;C51)=0,LEN(C51)&gt;0), TRUE, FALSE)</formula>
    </cfRule>
  </conditionalFormatting>
  <conditionalFormatting sqref="G51">
    <cfRule type="expression" dxfId="39399" priority="39383" stopIfTrue="1">
      <formula>IF(FIND("Enter smelter details",G51),TRUE)</formula>
    </cfRule>
  </conditionalFormatting>
  <conditionalFormatting sqref="F51">
    <cfRule type="expression" dxfId="39398" priority="39380" stopIfTrue="1">
      <formula>IF(AND(LEN($A51)&gt;0,$A51&lt;&gt;$F51),TRUE,FALSE)</formula>
    </cfRule>
  </conditionalFormatting>
  <conditionalFormatting sqref="C51">
    <cfRule type="expression" dxfId="39397" priority="39379" stopIfTrue="1">
      <formula>IF(AND(B51&lt;&gt;"",C51=""),TRUE)</formula>
    </cfRule>
  </conditionalFormatting>
  <conditionalFormatting sqref="B51">
    <cfRule type="expression" dxfId="39396" priority="39376" stopIfTrue="1">
      <formula>IF(B51="",TRUE)</formula>
    </cfRule>
    <cfRule type="expression" dxfId="39395" priority="39377" stopIfTrue="1">
      <formula>IF(AND(COUNTIF(MetalSmelter,B51&amp;C51)=0,LEN(C51)&gt;0), TRUE, FALSE)</formula>
    </cfRule>
  </conditionalFormatting>
  <conditionalFormatting sqref="G51">
    <cfRule type="expression" dxfId="39394" priority="39378" stopIfTrue="1">
      <formula>IF(FIND("Enter smelter details",G51),TRUE)</formula>
    </cfRule>
  </conditionalFormatting>
  <conditionalFormatting sqref="F51">
    <cfRule type="expression" dxfId="39393" priority="39375" stopIfTrue="1">
      <formula>IF(AND(LEN($A51)&gt;0,$A51&lt;&gt;$F51),TRUE,FALSE)</formula>
    </cfRule>
  </conditionalFormatting>
  <conditionalFormatting sqref="C51">
    <cfRule type="expression" dxfId="39392" priority="39374" stopIfTrue="1">
      <formula>IF(AND(B51&lt;&gt;"",C51=""),TRUE)</formula>
    </cfRule>
  </conditionalFormatting>
  <conditionalFormatting sqref="B51">
    <cfRule type="expression" dxfId="39391" priority="39372" stopIfTrue="1">
      <formula>IF(B51="",TRUE)</formula>
    </cfRule>
    <cfRule type="expression" dxfId="39390" priority="39373" stopIfTrue="1">
      <formula>IF(AND(COUNTIF(MetalSmelter,B51&amp;C51)=0,LEN(C51)&gt;0), TRUE, FALSE)</formula>
    </cfRule>
  </conditionalFormatting>
  <conditionalFormatting sqref="F51">
    <cfRule type="expression" dxfId="39389" priority="39371" stopIfTrue="1">
      <formula>IF(AND(LEN($A51)&gt;0,$A51&lt;&gt;$F51),TRUE,FALSE)</formula>
    </cfRule>
  </conditionalFormatting>
  <conditionalFormatting sqref="C51">
    <cfRule type="expression" dxfId="39388" priority="39370" stopIfTrue="1">
      <formula>IF(AND(B51&lt;&gt;"",C51=""),TRUE)</formula>
    </cfRule>
  </conditionalFormatting>
  <conditionalFormatting sqref="B46">
    <cfRule type="expression" dxfId="39387" priority="39367" stopIfTrue="1">
      <formula>IF(B46="",TRUE)</formula>
    </cfRule>
    <cfRule type="expression" dxfId="39386" priority="39368" stopIfTrue="1">
      <formula>IF(AND(COUNTIF(MetalSmelter,B46&amp;C46)=0,LEN(C46)&gt;0), TRUE, FALSE)</formula>
    </cfRule>
  </conditionalFormatting>
  <conditionalFormatting sqref="G46">
    <cfRule type="expression" dxfId="39385" priority="39369" stopIfTrue="1">
      <formula>IF(FIND("Enter smelter details",G46),TRUE)</formula>
    </cfRule>
  </conditionalFormatting>
  <conditionalFormatting sqref="F46">
    <cfRule type="expression" dxfId="39384" priority="39366" stopIfTrue="1">
      <formula>IF(AND(LEN($A46)&gt;0,$A46&lt;&gt;$F46),TRUE,FALSE)</formula>
    </cfRule>
  </conditionalFormatting>
  <conditionalFormatting sqref="C46">
    <cfRule type="expression" dxfId="39383" priority="39365" stopIfTrue="1">
      <formula>IF(AND(B46&lt;&gt;"",C46=""),TRUE)</formula>
    </cfRule>
  </conditionalFormatting>
  <conditionalFormatting sqref="B46">
    <cfRule type="expression" dxfId="39382" priority="39362" stopIfTrue="1">
      <formula>IF(B46="",TRUE)</formula>
    </cfRule>
    <cfRule type="expression" dxfId="39381" priority="39363" stopIfTrue="1">
      <formula>IF(AND(COUNTIF(MetalSmelter,B46&amp;C46)=0,LEN(C46)&gt;0), TRUE, FALSE)</formula>
    </cfRule>
  </conditionalFormatting>
  <conditionalFormatting sqref="G46">
    <cfRule type="expression" dxfId="39380" priority="39364" stopIfTrue="1">
      <formula>IF(FIND("Enter smelter details",G46),TRUE)</formula>
    </cfRule>
  </conditionalFormatting>
  <conditionalFormatting sqref="F46">
    <cfRule type="expression" dxfId="39379" priority="39361" stopIfTrue="1">
      <formula>IF(AND(LEN($A46)&gt;0,$A46&lt;&gt;$F46),TRUE,FALSE)</formula>
    </cfRule>
  </conditionalFormatting>
  <conditionalFormatting sqref="C46">
    <cfRule type="expression" dxfId="39378" priority="39360" stopIfTrue="1">
      <formula>IF(AND(B46&lt;&gt;"",C46=""),TRUE)</formula>
    </cfRule>
  </conditionalFormatting>
  <conditionalFormatting sqref="G51">
    <cfRule type="expression" dxfId="39377" priority="39359" stopIfTrue="1">
      <formula>IF(FIND("Enter smelter details",G51),TRUE)</formula>
    </cfRule>
  </conditionalFormatting>
  <conditionalFormatting sqref="B47">
    <cfRule type="expression" dxfId="39376" priority="39356" stopIfTrue="1">
      <formula>IF(B47="",TRUE)</formula>
    </cfRule>
    <cfRule type="expression" dxfId="39375" priority="39357" stopIfTrue="1">
      <formula>IF(AND(COUNTIF(MetalSmelter,B47&amp;C47)=0,LEN(C47)&gt;0), TRUE, FALSE)</formula>
    </cfRule>
  </conditionalFormatting>
  <conditionalFormatting sqref="G47">
    <cfRule type="expression" dxfId="39374" priority="39358" stopIfTrue="1">
      <formula>IF(FIND("Enter smelter details",G47),TRUE)</formula>
    </cfRule>
  </conditionalFormatting>
  <conditionalFormatting sqref="F47">
    <cfRule type="expression" dxfId="39373" priority="39355" stopIfTrue="1">
      <formula>IF(AND(LEN($A47)&gt;0,$A47&lt;&gt;$F47),TRUE,FALSE)</formula>
    </cfRule>
  </conditionalFormatting>
  <conditionalFormatting sqref="C47">
    <cfRule type="expression" dxfId="39372" priority="39354" stopIfTrue="1">
      <formula>IF(AND(B47&lt;&gt;"",C47=""),TRUE)</formula>
    </cfRule>
  </conditionalFormatting>
  <conditionalFormatting sqref="B52">
    <cfRule type="expression" dxfId="39371" priority="39351" stopIfTrue="1">
      <formula>IF(B52="",TRUE)</formula>
    </cfRule>
    <cfRule type="expression" dxfId="39370" priority="39352" stopIfTrue="1">
      <formula>IF(AND(COUNTIF(MetalSmelter,B52&amp;C52)=0,LEN(C52)&gt;0), TRUE, FALSE)</formula>
    </cfRule>
  </conditionalFormatting>
  <conditionalFormatting sqref="G52">
    <cfRule type="expression" dxfId="39369" priority="39353" stopIfTrue="1">
      <formula>IF(FIND("Enter smelter details",G52),TRUE)</formula>
    </cfRule>
  </conditionalFormatting>
  <conditionalFormatting sqref="F52">
    <cfRule type="expression" dxfId="39368" priority="39350" stopIfTrue="1">
      <formula>IF(AND(LEN($A52)&gt;0,$A52&lt;&gt;$F52),TRUE,FALSE)</formula>
    </cfRule>
  </conditionalFormatting>
  <conditionalFormatting sqref="C52">
    <cfRule type="expression" dxfId="39367" priority="39349" stopIfTrue="1">
      <formula>IF(AND(B52&lt;&gt;"",C52=""),TRUE)</formula>
    </cfRule>
  </conditionalFormatting>
  <conditionalFormatting sqref="B52">
    <cfRule type="expression" dxfId="39366" priority="39346" stopIfTrue="1">
      <formula>IF(B52="",TRUE)</formula>
    </cfRule>
    <cfRule type="expression" dxfId="39365" priority="39347" stopIfTrue="1">
      <formula>IF(AND(COUNTIF(MetalSmelter,B52&amp;C52)=0,LEN(C52)&gt;0), TRUE, FALSE)</formula>
    </cfRule>
  </conditionalFormatting>
  <conditionalFormatting sqref="G52">
    <cfRule type="expression" dxfId="39364" priority="39348" stopIfTrue="1">
      <formula>IF(FIND("Enter smelter details",G52),TRUE)</formula>
    </cfRule>
  </conditionalFormatting>
  <conditionalFormatting sqref="F52">
    <cfRule type="expression" dxfId="39363" priority="39345" stopIfTrue="1">
      <formula>IF(AND(LEN($A52)&gt;0,$A52&lt;&gt;$F52),TRUE,FALSE)</formula>
    </cfRule>
  </conditionalFormatting>
  <conditionalFormatting sqref="C52">
    <cfRule type="expression" dxfId="39362" priority="39344" stopIfTrue="1">
      <formula>IF(AND(B52&lt;&gt;"",C52=""),TRUE)</formula>
    </cfRule>
  </conditionalFormatting>
  <conditionalFormatting sqref="B52">
    <cfRule type="expression" dxfId="39361" priority="39341" stopIfTrue="1">
      <formula>IF(B52="",TRUE)</formula>
    </cfRule>
    <cfRule type="expression" dxfId="39360" priority="39342" stopIfTrue="1">
      <formula>IF(AND(COUNTIF(MetalSmelter,B52&amp;C52)=0,LEN(C52)&gt;0), TRUE, FALSE)</formula>
    </cfRule>
  </conditionalFormatting>
  <conditionalFormatting sqref="G52">
    <cfRule type="expression" dxfId="39359" priority="39343" stopIfTrue="1">
      <formula>IF(FIND("Enter smelter details",G52),TRUE)</formula>
    </cfRule>
  </conditionalFormatting>
  <conditionalFormatting sqref="F52">
    <cfRule type="expression" dxfId="39358" priority="39340" stopIfTrue="1">
      <formula>IF(AND(LEN($A52)&gt;0,$A52&lt;&gt;$F52),TRUE,FALSE)</formula>
    </cfRule>
  </conditionalFormatting>
  <conditionalFormatting sqref="C52">
    <cfRule type="expression" dxfId="39357" priority="39339" stopIfTrue="1">
      <formula>IF(AND(B52&lt;&gt;"",C52=""),TRUE)</formula>
    </cfRule>
  </conditionalFormatting>
  <conditionalFormatting sqref="B50">
    <cfRule type="expression" dxfId="39356" priority="39336" stopIfTrue="1">
      <formula>IF(B50="",TRUE)</formula>
    </cfRule>
    <cfRule type="expression" dxfId="39355" priority="39337" stopIfTrue="1">
      <formula>IF(AND(COUNTIF(MetalSmelter,B50&amp;C50)=0,LEN(C50)&gt;0), TRUE, FALSE)</formula>
    </cfRule>
  </conditionalFormatting>
  <conditionalFormatting sqref="G50">
    <cfRule type="expression" dxfId="39354" priority="39338" stopIfTrue="1">
      <formula>IF(FIND("Enter smelter details",G50),TRUE)</formula>
    </cfRule>
  </conditionalFormatting>
  <conditionalFormatting sqref="F50">
    <cfRule type="expression" dxfId="39353" priority="39335" stopIfTrue="1">
      <formula>IF(AND(LEN($A50)&gt;0,$A50&lt;&gt;$F50),TRUE,FALSE)</formula>
    </cfRule>
  </conditionalFormatting>
  <conditionalFormatting sqref="C50">
    <cfRule type="expression" dxfId="39352" priority="39334" stopIfTrue="1">
      <formula>IF(AND(B50&lt;&gt;"",C50=""),TRUE)</formula>
    </cfRule>
  </conditionalFormatting>
  <conditionalFormatting sqref="B50">
    <cfRule type="expression" dxfId="39351" priority="39331" stopIfTrue="1">
      <formula>IF(B50="",TRUE)</formula>
    </cfRule>
    <cfRule type="expression" dxfId="39350" priority="39332" stopIfTrue="1">
      <formula>IF(AND(COUNTIF(MetalSmelter,B50&amp;C50)=0,LEN(C50)&gt;0), TRUE, FALSE)</formula>
    </cfRule>
  </conditionalFormatting>
  <conditionalFormatting sqref="G50">
    <cfRule type="expression" dxfId="39349" priority="39333" stopIfTrue="1">
      <formula>IF(FIND("Enter smelter details",G50),TRUE)</formula>
    </cfRule>
  </conditionalFormatting>
  <conditionalFormatting sqref="F50">
    <cfRule type="expression" dxfId="39348" priority="39330" stopIfTrue="1">
      <formula>IF(AND(LEN($A50)&gt;0,$A50&lt;&gt;$F50),TRUE,FALSE)</formula>
    </cfRule>
  </conditionalFormatting>
  <conditionalFormatting sqref="C50">
    <cfRule type="expression" dxfId="39347" priority="39329" stopIfTrue="1">
      <formula>IF(AND(B50&lt;&gt;"",C50=""),TRUE)</formula>
    </cfRule>
  </conditionalFormatting>
  <conditionalFormatting sqref="B50">
    <cfRule type="expression" dxfId="39346" priority="39327" stopIfTrue="1">
      <formula>IF(B50="",TRUE)</formula>
    </cfRule>
    <cfRule type="expression" dxfId="39345" priority="39328" stopIfTrue="1">
      <formula>IF(AND(COUNTIF(MetalSmelter,B50&amp;C50)=0,LEN(C50)&gt;0), TRUE, FALSE)</formula>
    </cfRule>
  </conditionalFormatting>
  <conditionalFormatting sqref="F50">
    <cfRule type="expression" dxfId="39344" priority="39326" stopIfTrue="1">
      <formula>IF(AND(LEN($A50)&gt;0,$A50&lt;&gt;$F50),TRUE,FALSE)</formula>
    </cfRule>
  </conditionalFormatting>
  <conditionalFormatting sqref="C50">
    <cfRule type="expression" dxfId="39343" priority="39325" stopIfTrue="1">
      <formula>IF(AND(B50&lt;&gt;"",C50=""),TRUE)</formula>
    </cfRule>
  </conditionalFormatting>
  <conditionalFormatting sqref="B45">
    <cfRule type="expression" dxfId="39342" priority="39322" stopIfTrue="1">
      <formula>IF(B45="",TRUE)</formula>
    </cfRule>
    <cfRule type="expression" dxfId="39341" priority="39323" stopIfTrue="1">
      <formula>IF(AND(COUNTIF(MetalSmelter,B45&amp;C45)=0,LEN(C45)&gt;0), TRUE, FALSE)</formula>
    </cfRule>
  </conditionalFormatting>
  <conditionalFormatting sqref="G45">
    <cfRule type="expression" dxfId="39340" priority="39324" stopIfTrue="1">
      <formula>IF(FIND("Enter smelter details",G45),TRUE)</formula>
    </cfRule>
  </conditionalFormatting>
  <conditionalFormatting sqref="F45">
    <cfRule type="expression" dxfId="39339" priority="39321" stopIfTrue="1">
      <formula>IF(AND(LEN($A45)&gt;0,$A45&lt;&gt;$F45),TRUE,FALSE)</formula>
    </cfRule>
  </conditionalFormatting>
  <conditionalFormatting sqref="C45">
    <cfRule type="expression" dxfId="39338" priority="39320" stopIfTrue="1">
      <formula>IF(AND(B45&lt;&gt;"",C45=""),TRUE)</formula>
    </cfRule>
  </conditionalFormatting>
  <conditionalFormatting sqref="B45">
    <cfRule type="expression" dxfId="39337" priority="39317" stopIfTrue="1">
      <formula>IF(B45="",TRUE)</formula>
    </cfRule>
    <cfRule type="expression" dxfId="39336" priority="39318" stopIfTrue="1">
      <formula>IF(AND(COUNTIF(MetalSmelter,B45&amp;C45)=0,LEN(C45)&gt;0), TRUE, FALSE)</formula>
    </cfRule>
  </conditionalFormatting>
  <conditionalFormatting sqref="G45">
    <cfRule type="expression" dxfId="39335" priority="39319" stopIfTrue="1">
      <formula>IF(FIND("Enter smelter details",G45),TRUE)</formula>
    </cfRule>
  </conditionalFormatting>
  <conditionalFormatting sqref="F45">
    <cfRule type="expression" dxfId="39334" priority="39316" stopIfTrue="1">
      <formula>IF(AND(LEN($A45)&gt;0,$A45&lt;&gt;$F45),TRUE,FALSE)</formula>
    </cfRule>
  </conditionalFormatting>
  <conditionalFormatting sqref="C45">
    <cfRule type="expression" dxfId="39333" priority="39315" stopIfTrue="1">
      <formula>IF(AND(B45&lt;&gt;"",C45=""),TRUE)</formula>
    </cfRule>
  </conditionalFormatting>
  <conditionalFormatting sqref="G50">
    <cfRule type="expression" dxfId="39332" priority="39314" stopIfTrue="1">
      <formula>IF(FIND("Enter smelter details",G50),TRUE)</formula>
    </cfRule>
  </conditionalFormatting>
  <conditionalFormatting sqref="B46">
    <cfRule type="expression" dxfId="39331" priority="39311" stopIfTrue="1">
      <formula>IF(B46="",TRUE)</formula>
    </cfRule>
    <cfRule type="expression" dxfId="39330" priority="39312" stopIfTrue="1">
      <formula>IF(AND(COUNTIF(MetalSmelter,B46&amp;C46)=0,LEN(C46)&gt;0), TRUE, FALSE)</formula>
    </cfRule>
  </conditionalFormatting>
  <conditionalFormatting sqref="G46">
    <cfRule type="expression" dxfId="39329" priority="39313" stopIfTrue="1">
      <formula>IF(FIND("Enter smelter details",G46),TRUE)</formula>
    </cfRule>
  </conditionalFormatting>
  <conditionalFormatting sqref="F46">
    <cfRule type="expression" dxfId="39328" priority="39310" stopIfTrue="1">
      <formula>IF(AND(LEN($A46)&gt;0,$A46&lt;&gt;$F46),TRUE,FALSE)</formula>
    </cfRule>
  </conditionalFormatting>
  <conditionalFormatting sqref="C46">
    <cfRule type="expression" dxfId="39327" priority="39309" stopIfTrue="1">
      <formula>IF(AND(B46&lt;&gt;"",C46=""),TRUE)</formula>
    </cfRule>
  </conditionalFormatting>
  <conditionalFormatting sqref="B51">
    <cfRule type="expression" dxfId="39326" priority="39306" stopIfTrue="1">
      <formula>IF(B51="",TRUE)</formula>
    </cfRule>
    <cfRule type="expression" dxfId="39325" priority="39307" stopIfTrue="1">
      <formula>IF(AND(COUNTIF(MetalSmelter,B51&amp;C51)=0,LEN(C51)&gt;0), TRUE, FALSE)</formula>
    </cfRule>
  </conditionalFormatting>
  <conditionalFormatting sqref="G51">
    <cfRule type="expression" dxfId="39324" priority="39308" stopIfTrue="1">
      <formula>IF(FIND("Enter smelter details",G51),TRUE)</formula>
    </cfRule>
  </conditionalFormatting>
  <conditionalFormatting sqref="F51">
    <cfRule type="expression" dxfId="39323" priority="39305" stopIfTrue="1">
      <formula>IF(AND(LEN($A51)&gt;0,$A51&lt;&gt;$F51),TRUE,FALSE)</formula>
    </cfRule>
  </conditionalFormatting>
  <conditionalFormatting sqref="C51">
    <cfRule type="expression" dxfId="39322" priority="39304" stopIfTrue="1">
      <formula>IF(AND(B51&lt;&gt;"",C51=""),TRUE)</formula>
    </cfRule>
  </conditionalFormatting>
  <conditionalFormatting sqref="B51">
    <cfRule type="expression" dxfId="39321" priority="39301" stopIfTrue="1">
      <formula>IF(B51="",TRUE)</formula>
    </cfRule>
    <cfRule type="expression" dxfId="39320" priority="39302" stopIfTrue="1">
      <formula>IF(AND(COUNTIF(MetalSmelter,B51&amp;C51)=0,LEN(C51)&gt;0), TRUE, FALSE)</formula>
    </cfRule>
  </conditionalFormatting>
  <conditionalFormatting sqref="G51">
    <cfRule type="expression" dxfId="39319" priority="39303" stopIfTrue="1">
      <formula>IF(FIND("Enter smelter details",G51),TRUE)</formula>
    </cfRule>
  </conditionalFormatting>
  <conditionalFormatting sqref="F51">
    <cfRule type="expression" dxfId="39318" priority="39300" stopIfTrue="1">
      <formula>IF(AND(LEN($A51)&gt;0,$A51&lt;&gt;$F51),TRUE,FALSE)</formula>
    </cfRule>
  </conditionalFormatting>
  <conditionalFormatting sqref="C51">
    <cfRule type="expression" dxfId="39317" priority="39299" stopIfTrue="1">
      <formula>IF(AND(B51&lt;&gt;"",C51=""),TRUE)</formula>
    </cfRule>
  </conditionalFormatting>
  <conditionalFormatting sqref="B51">
    <cfRule type="expression" dxfId="39316" priority="39296" stopIfTrue="1">
      <formula>IF(B51="",TRUE)</formula>
    </cfRule>
    <cfRule type="expression" dxfId="39315" priority="39297" stopIfTrue="1">
      <formula>IF(AND(COUNTIF(MetalSmelter,B51&amp;C51)=0,LEN(C51)&gt;0), TRUE, FALSE)</formula>
    </cfRule>
  </conditionalFormatting>
  <conditionalFormatting sqref="G51">
    <cfRule type="expression" dxfId="39314" priority="39298" stopIfTrue="1">
      <formula>IF(FIND("Enter smelter details",G51),TRUE)</formula>
    </cfRule>
  </conditionalFormatting>
  <conditionalFormatting sqref="F51">
    <cfRule type="expression" dxfId="39313" priority="39295" stopIfTrue="1">
      <formula>IF(AND(LEN($A51)&gt;0,$A51&lt;&gt;$F51),TRUE,FALSE)</formula>
    </cfRule>
  </conditionalFormatting>
  <conditionalFormatting sqref="C51">
    <cfRule type="expression" dxfId="39312" priority="39294" stopIfTrue="1">
      <formula>IF(AND(B51&lt;&gt;"",C51=""),TRUE)</formula>
    </cfRule>
  </conditionalFormatting>
  <conditionalFormatting sqref="B51">
    <cfRule type="expression" dxfId="39311" priority="39291" stopIfTrue="1">
      <formula>IF(B51="",TRUE)</formula>
    </cfRule>
    <cfRule type="expression" dxfId="39310" priority="39292" stopIfTrue="1">
      <formula>IF(AND(COUNTIF(MetalSmelter,B51&amp;C51)=0,LEN(C51)&gt;0), TRUE, FALSE)</formula>
    </cfRule>
  </conditionalFormatting>
  <conditionalFormatting sqref="G51">
    <cfRule type="expression" dxfId="39309" priority="39293" stopIfTrue="1">
      <formula>IF(FIND("Enter smelter details",G51),TRUE)</formula>
    </cfRule>
  </conditionalFormatting>
  <conditionalFormatting sqref="F51">
    <cfRule type="expression" dxfId="39308" priority="39290" stopIfTrue="1">
      <formula>IF(AND(LEN($A51)&gt;0,$A51&lt;&gt;$F51),TRUE,FALSE)</formula>
    </cfRule>
  </conditionalFormatting>
  <conditionalFormatting sqref="C51">
    <cfRule type="expression" dxfId="39307" priority="39289" stopIfTrue="1">
      <formula>IF(AND(B51&lt;&gt;"",C51=""),TRUE)</formula>
    </cfRule>
  </conditionalFormatting>
  <conditionalFormatting sqref="B52">
    <cfRule type="expression" dxfId="39306" priority="39286" stopIfTrue="1">
      <formula>IF(B52="",TRUE)</formula>
    </cfRule>
    <cfRule type="expression" dxfId="39305" priority="39287" stopIfTrue="1">
      <formula>IF(AND(COUNTIF(MetalSmelter,B52&amp;C52)=0,LEN(C52)&gt;0), TRUE, FALSE)</formula>
    </cfRule>
  </conditionalFormatting>
  <conditionalFormatting sqref="G52">
    <cfRule type="expression" dxfId="39304" priority="39288" stopIfTrue="1">
      <formula>IF(FIND("Enter smelter details",G52),TRUE)</formula>
    </cfRule>
  </conditionalFormatting>
  <conditionalFormatting sqref="F52">
    <cfRule type="expression" dxfId="39303" priority="39285" stopIfTrue="1">
      <formula>IF(AND(LEN($A52)&gt;0,$A52&lt;&gt;$F52),TRUE,FALSE)</formula>
    </cfRule>
  </conditionalFormatting>
  <conditionalFormatting sqref="C52">
    <cfRule type="expression" dxfId="39302" priority="39284" stopIfTrue="1">
      <formula>IF(AND(B52&lt;&gt;"",C52=""),TRUE)</formula>
    </cfRule>
  </conditionalFormatting>
  <conditionalFormatting sqref="B52">
    <cfRule type="expression" dxfId="39301" priority="39281" stopIfTrue="1">
      <formula>IF(B52="",TRUE)</formula>
    </cfRule>
    <cfRule type="expression" dxfId="39300" priority="39282" stopIfTrue="1">
      <formula>IF(AND(COUNTIF(MetalSmelter,B52&amp;C52)=0,LEN(C52)&gt;0), TRUE, FALSE)</formula>
    </cfRule>
  </conditionalFormatting>
  <conditionalFormatting sqref="G52">
    <cfRule type="expression" dxfId="39299" priority="39283" stopIfTrue="1">
      <formula>IF(FIND("Enter smelter details",G52),TRUE)</formula>
    </cfRule>
  </conditionalFormatting>
  <conditionalFormatting sqref="F52">
    <cfRule type="expression" dxfId="39298" priority="39280" stopIfTrue="1">
      <formula>IF(AND(LEN($A52)&gt;0,$A52&lt;&gt;$F52),TRUE,FALSE)</formula>
    </cfRule>
  </conditionalFormatting>
  <conditionalFormatting sqref="C52">
    <cfRule type="expression" dxfId="39297" priority="39279" stopIfTrue="1">
      <formula>IF(AND(B52&lt;&gt;"",C52=""),TRUE)</formula>
    </cfRule>
  </conditionalFormatting>
  <conditionalFormatting sqref="B51">
    <cfRule type="expression" dxfId="39296" priority="39276" stopIfTrue="1">
      <formula>IF(B51="",TRUE)</formula>
    </cfRule>
    <cfRule type="expression" dxfId="39295" priority="39277" stopIfTrue="1">
      <formula>IF(AND(COUNTIF(MetalSmelter,B51&amp;C51)=0,LEN(C51)&gt;0), TRUE, FALSE)</formula>
    </cfRule>
  </conditionalFormatting>
  <conditionalFormatting sqref="G51">
    <cfRule type="expression" dxfId="39294" priority="39278" stopIfTrue="1">
      <formula>IF(FIND("Enter smelter details",G51),TRUE)</formula>
    </cfRule>
  </conditionalFormatting>
  <conditionalFormatting sqref="F51">
    <cfRule type="expression" dxfId="39293" priority="39275" stopIfTrue="1">
      <formula>IF(AND(LEN($A51)&gt;0,$A51&lt;&gt;$F51),TRUE,FALSE)</formula>
    </cfRule>
  </conditionalFormatting>
  <conditionalFormatting sqref="C51">
    <cfRule type="expression" dxfId="39292" priority="39274" stopIfTrue="1">
      <formula>IF(AND(B51&lt;&gt;"",C51=""),TRUE)</formula>
    </cfRule>
  </conditionalFormatting>
  <conditionalFormatting sqref="G51">
    <cfRule type="expression" dxfId="39291" priority="39273" stopIfTrue="1">
      <formula>IF(FIND("Enter smelter details",G51),TRUE)</formula>
    </cfRule>
  </conditionalFormatting>
  <conditionalFormatting sqref="B52">
    <cfRule type="expression" dxfId="39290" priority="39270" stopIfTrue="1">
      <formula>IF(B52="",TRUE)</formula>
    </cfRule>
    <cfRule type="expression" dxfId="39289" priority="39271" stopIfTrue="1">
      <formula>IF(AND(COUNTIF(MetalSmelter,B52&amp;C52)=0,LEN(C52)&gt;0), TRUE, FALSE)</formula>
    </cfRule>
  </conditionalFormatting>
  <conditionalFormatting sqref="G52">
    <cfRule type="expression" dxfId="39288" priority="39272" stopIfTrue="1">
      <formula>IF(FIND("Enter smelter details",G52),TRUE)</formula>
    </cfRule>
  </conditionalFormatting>
  <conditionalFormatting sqref="F52">
    <cfRule type="expression" dxfId="39287" priority="39269" stopIfTrue="1">
      <formula>IF(AND(LEN($A52)&gt;0,$A52&lt;&gt;$F52),TRUE,FALSE)</formula>
    </cfRule>
  </conditionalFormatting>
  <conditionalFormatting sqref="C52">
    <cfRule type="expression" dxfId="39286" priority="39268" stopIfTrue="1">
      <formula>IF(AND(B52&lt;&gt;"",C52=""),TRUE)</formula>
    </cfRule>
  </conditionalFormatting>
  <conditionalFormatting sqref="B53">
    <cfRule type="expression" dxfId="39285" priority="39265" stopIfTrue="1">
      <formula>IF(B53="",TRUE)</formula>
    </cfRule>
    <cfRule type="expression" dxfId="39284" priority="39266" stopIfTrue="1">
      <formula>IF(AND(COUNTIF(MetalSmelter,B53&amp;C53)=0,LEN(C53)&gt;0), TRUE, FALSE)</formula>
    </cfRule>
  </conditionalFormatting>
  <conditionalFormatting sqref="G53">
    <cfRule type="expression" dxfId="39283" priority="39267" stopIfTrue="1">
      <formula>IF(FIND("Enter smelter details",G53),TRUE)</formula>
    </cfRule>
  </conditionalFormatting>
  <conditionalFormatting sqref="F53">
    <cfRule type="expression" dxfId="39282" priority="39264" stopIfTrue="1">
      <formula>IF(AND(LEN($A53)&gt;0,$A53&lt;&gt;$F53),TRUE,FALSE)</formula>
    </cfRule>
  </conditionalFormatting>
  <conditionalFormatting sqref="C53">
    <cfRule type="expression" dxfId="39281" priority="39263" stopIfTrue="1">
      <formula>IF(AND(B53&lt;&gt;"",C53=""),TRUE)</formula>
    </cfRule>
  </conditionalFormatting>
  <conditionalFormatting sqref="B53">
    <cfRule type="expression" dxfId="39280" priority="39260" stopIfTrue="1">
      <formula>IF(B53="",TRUE)</formula>
    </cfRule>
    <cfRule type="expression" dxfId="39279" priority="39261" stopIfTrue="1">
      <formula>IF(AND(COUNTIF(MetalSmelter,B53&amp;C53)=0,LEN(C53)&gt;0), TRUE, FALSE)</formula>
    </cfRule>
  </conditionalFormatting>
  <conditionalFormatting sqref="G53">
    <cfRule type="expression" dxfId="39278" priority="39262" stopIfTrue="1">
      <formula>IF(FIND("Enter smelter details",G53),TRUE)</formula>
    </cfRule>
  </conditionalFormatting>
  <conditionalFormatting sqref="F53">
    <cfRule type="expression" dxfId="39277" priority="39259" stopIfTrue="1">
      <formula>IF(AND(LEN($A53)&gt;0,$A53&lt;&gt;$F53),TRUE,FALSE)</formula>
    </cfRule>
  </conditionalFormatting>
  <conditionalFormatting sqref="C53">
    <cfRule type="expression" dxfId="39276" priority="39258" stopIfTrue="1">
      <formula>IF(AND(B53&lt;&gt;"",C53=""),TRUE)</formula>
    </cfRule>
  </conditionalFormatting>
  <conditionalFormatting sqref="B53">
    <cfRule type="expression" dxfId="39275" priority="39256" stopIfTrue="1">
      <formula>IF(B53="",TRUE)</formula>
    </cfRule>
    <cfRule type="expression" dxfId="39274" priority="39257" stopIfTrue="1">
      <formula>IF(AND(COUNTIF(MetalSmelter,B53&amp;C53)=0,LEN(C53)&gt;0), TRUE, FALSE)</formula>
    </cfRule>
  </conditionalFormatting>
  <conditionalFormatting sqref="F53">
    <cfRule type="expression" dxfId="39273" priority="39255" stopIfTrue="1">
      <formula>IF(AND(LEN($A53)&gt;0,$A53&lt;&gt;$F53),TRUE,FALSE)</formula>
    </cfRule>
  </conditionalFormatting>
  <conditionalFormatting sqref="C53">
    <cfRule type="expression" dxfId="39272" priority="39254" stopIfTrue="1">
      <formula>IF(AND(B53&lt;&gt;"",C53=""),TRUE)</formula>
    </cfRule>
  </conditionalFormatting>
  <conditionalFormatting sqref="G53">
    <cfRule type="expression" dxfId="39271" priority="39253" stopIfTrue="1">
      <formula>IF(FIND("Enter smelter details",G53),TRUE)</formula>
    </cfRule>
  </conditionalFormatting>
  <conditionalFormatting sqref="B54">
    <cfRule type="expression" dxfId="39270" priority="39250" stopIfTrue="1">
      <formula>IF(B54="",TRUE)</formula>
    </cfRule>
    <cfRule type="expression" dxfId="39269" priority="39251" stopIfTrue="1">
      <formula>IF(AND(COUNTIF(MetalSmelter,B54&amp;C54)=0,LEN(C54)&gt;0), TRUE, FALSE)</formula>
    </cfRule>
  </conditionalFormatting>
  <conditionalFormatting sqref="G54">
    <cfRule type="expression" dxfId="39268" priority="39252" stopIfTrue="1">
      <formula>IF(FIND("Enter smelter details",G54),TRUE)</formula>
    </cfRule>
  </conditionalFormatting>
  <conditionalFormatting sqref="F54">
    <cfRule type="expression" dxfId="39267" priority="39249" stopIfTrue="1">
      <formula>IF(AND(LEN($A54)&gt;0,$A54&lt;&gt;$F54),TRUE,FALSE)</formula>
    </cfRule>
  </conditionalFormatting>
  <conditionalFormatting sqref="C54">
    <cfRule type="expression" dxfId="39266" priority="39248" stopIfTrue="1">
      <formula>IF(AND(B54&lt;&gt;"",C54=""),TRUE)</formula>
    </cfRule>
  </conditionalFormatting>
  <conditionalFormatting sqref="B54">
    <cfRule type="expression" dxfId="39265" priority="39245" stopIfTrue="1">
      <formula>IF(B54="",TRUE)</formula>
    </cfRule>
    <cfRule type="expression" dxfId="39264" priority="39246" stopIfTrue="1">
      <formula>IF(AND(COUNTIF(MetalSmelter,B54&amp;C54)=0,LEN(C54)&gt;0), TRUE, FALSE)</formula>
    </cfRule>
  </conditionalFormatting>
  <conditionalFormatting sqref="G54">
    <cfRule type="expression" dxfId="39263" priority="39247" stopIfTrue="1">
      <formula>IF(FIND("Enter smelter details",G54),TRUE)</formula>
    </cfRule>
  </conditionalFormatting>
  <conditionalFormatting sqref="F54">
    <cfRule type="expression" dxfId="39262" priority="39244" stopIfTrue="1">
      <formula>IF(AND(LEN($A54)&gt;0,$A54&lt;&gt;$F54),TRUE,FALSE)</formula>
    </cfRule>
  </conditionalFormatting>
  <conditionalFormatting sqref="C54">
    <cfRule type="expression" dxfId="39261" priority="39243" stopIfTrue="1">
      <formula>IF(AND(B54&lt;&gt;"",C54=""),TRUE)</formula>
    </cfRule>
  </conditionalFormatting>
  <conditionalFormatting sqref="B54">
    <cfRule type="expression" dxfId="39260" priority="39240" stopIfTrue="1">
      <formula>IF(B54="",TRUE)</formula>
    </cfRule>
    <cfRule type="expression" dxfId="39259" priority="39241" stopIfTrue="1">
      <formula>IF(AND(COUNTIF(MetalSmelter,B54&amp;C54)=0,LEN(C54)&gt;0), TRUE, FALSE)</formula>
    </cfRule>
  </conditionalFormatting>
  <conditionalFormatting sqref="G54">
    <cfRule type="expression" dxfId="39258" priority="39242" stopIfTrue="1">
      <formula>IF(FIND("Enter smelter details",G54),TRUE)</formula>
    </cfRule>
  </conditionalFormatting>
  <conditionalFormatting sqref="F54">
    <cfRule type="expression" dxfId="39257" priority="39239" stopIfTrue="1">
      <formula>IF(AND(LEN($A54)&gt;0,$A54&lt;&gt;$F54),TRUE,FALSE)</formula>
    </cfRule>
  </conditionalFormatting>
  <conditionalFormatting sqref="C54">
    <cfRule type="expression" dxfId="39256" priority="39238" stopIfTrue="1">
      <formula>IF(AND(B54&lt;&gt;"",C54=""),TRUE)</formula>
    </cfRule>
  </conditionalFormatting>
  <conditionalFormatting sqref="B52">
    <cfRule type="expression" dxfId="39255" priority="39235" stopIfTrue="1">
      <formula>IF(B52="",TRUE)</formula>
    </cfRule>
    <cfRule type="expression" dxfId="39254" priority="39236" stopIfTrue="1">
      <formula>IF(AND(COUNTIF(MetalSmelter,B52&amp;C52)=0,LEN(C52)&gt;0), TRUE, FALSE)</formula>
    </cfRule>
  </conditionalFormatting>
  <conditionalFormatting sqref="G52">
    <cfRule type="expression" dxfId="39253" priority="39237" stopIfTrue="1">
      <formula>IF(FIND("Enter smelter details",G52),TRUE)</formula>
    </cfRule>
  </conditionalFormatting>
  <conditionalFormatting sqref="F52">
    <cfRule type="expression" dxfId="39252" priority="39234" stopIfTrue="1">
      <formula>IF(AND(LEN($A52)&gt;0,$A52&lt;&gt;$F52),TRUE,FALSE)</formula>
    </cfRule>
  </conditionalFormatting>
  <conditionalFormatting sqref="C52">
    <cfRule type="expression" dxfId="39251" priority="39233" stopIfTrue="1">
      <formula>IF(AND(B52&lt;&gt;"",C52=""),TRUE)</formula>
    </cfRule>
  </conditionalFormatting>
  <conditionalFormatting sqref="B52">
    <cfRule type="expression" dxfId="39250" priority="39230" stopIfTrue="1">
      <formula>IF(B52="",TRUE)</formula>
    </cfRule>
    <cfRule type="expression" dxfId="39249" priority="39231" stopIfTrue="1">
      <formula>IF(AND(COUNTIF(MetalSmelter,B52&amp;C52)=0,LEN(C52)&gt;0), TRUE, FALSE)</formula>
    </cfRule>
  </conditionalFormatting>
  <conditionalFormatting sqref="G52">
    <cfRule type="expression" dxfId="39248" priority="39232" stopIfTrue="1">
      <formula>IF(FIND("Enter smelter details",G52),TRUE)</formula>
    </cfRule>
  </conditionalFormatting>
  <conditionalFormatting sqref="F52">
    <cfRule type="expression" dxfId="39247" priority="39229" stopIfTrue="1">
      <formula>IF(AND(LEN($A52)&gt;0,$A52&lt;&gt;$F52),TRUE,FALSE)</formula>
    </cfRule>
  </conditionalFormatting>
  <conditionalFormatting sqref="C52">
    <cfRule type="expression" dxfId="39246" priority="39228" stopIfTrue="1">
      <formula>IF(AND(B52&lt;&gt;"",C52=""),TRUE)</formula>
    </cfRule>
  </conditionalFormatting>
  <conditionalFormatting sqref="B52">
    <cfRule type="expression" dxfId="39245" priority="39226" stopIfTrue="1">
      <formula>IF(B52="",TRUE)</formula>
    </cfRule>
    <cfRule type="expression" dxfId="39244" priority="39227" stopIfTrue="1">
      <formula>IF(AND(COUNTIF(MetalSmelter,B52&amp;C52)=0,LEN(C52)&gt;0), TRUE, FALSE)</formula>
    </cfRule>
  </conditionalFormatting>
  <conditionalFormatting sqref="F52">
    <cfRule type="expression" dxfId="39243" priority="39225" stopIfTrue="1">
      <formula>IF(AND(LEN($A52)&gt;0,$A52&lt;&gt;$F52),TRUE,FALSE)</formula>
    </cfRule>
  </conditionalFormatting>
  <conditionalFormatting sqref="C52">
    <cfRule type="expression" dxfId="39242" priority="39224" stopIfTrue="1">
      <formula>IF(AND(B52&lt;&gt;"",C52=""),TRUE)</formula>
    </cfRule>
  </conditionalFormatting>
  <conditionalFormatting sqref="G52">
    <cfRule type="expression" dxfId="39241" priority="39223" stopIfTrue="1">
      <formula>IF(FIND("Enter smelter details",G52),TRUE)</formula>
    </cfRule>
  </conditionalFormatting>
  <conditionalFormatting sqref="B53">
    <cfRule type="expression" dxfId="39240" priority="39220" stopIfTrue="1">
      <formula>IF(B53="",TRUE)</formula>
    </cfRule>
    <cfRule type="expression" dxfId="39239" priority="39221" stopIfTrue="1">
      <formula>IF(AND(COUNTIF(MetalSmelter,B53&amp;C53)=0,LEN(C53)&gt;0), TRUE, FALSE)</formula>
    </cfRule>
  </conditionalFormatting>
  <conditionalFormatting sqref="G53">
    <cfRule type="expression" dxfId="39238" priority="39222" stopIfTrue="1">
      <formula>IF(FIND("Enter smelter details",G53),TRUE)</formula>
    </cfRule>
  </conditionalFormatting>
  <conditionalFormatting sqref="F53">
    <cfRule type="expression" dxfId="39237" priority="39219" stopIfTrue="1">
      <formula>IF(AND(LEN($A53)&gt;0,$A53&lt;&gt;$F53),TRUE,FALSE)</formula>
    </cfRule>
  </conditionalFormatting>
  <conditionalFormatting sqref="C53">
    <cfRule type="expression" dxfId="39236" priority="39218" stopIfTrue="1">
      <formula>IF(AND(B53&lt;&gt;"",C53=""),TRUE)</formula>
    </cfRule>
  </conditionalFormatting>
  <conditionalFormatting sqref="B53">
    <cfRule type="expression" dxfId="39235" priority="39215" stopIfTrue="1">
      <formula>IF(B53="",TRUE)</formula>
    </cfRule>
    <cfRule type="expression" dxfId="39234" priority="39216" stopIfTrue="1">
      <formula>IF(AND(COUNTIF(MetalSmelter,B53&amp;C53)=0,LEN(C53)&gt;0), TRUE, FALSE)</formula>
    </cfRule>
  </conditionalFormatting>
  <conditionalFormatting sqref="G53">
    <cfRule type="expression" dxfId="39233" priority="39217" stopIfTrue="1">
      <formula>IF(FIND("Enter smelter details",G53),TRUE)</formula>
    </cfRule>
  </conditionalFormatting>
  <conditionalFormatting sqref="F53">
    <cfRule type="expression" dxfId="39232" priority="39214" stopIfTrue="1">
      <formula>IF(AND(LEN($A53)&gt;0,$A53&lt;&gt;$F53),TRUE,FALSE)</formula>
    </cfRule>
  </conditionalFormatting>
  <conditionalFormatting sqref="C53">
    <cfRule type="expression" dxfId="39231" priority="39213" stopIfTrue="1">
      <formula>IF(AND(B53&lt;&gt;"",C53=""),TRUE)</formula>
    </cfRule>
  </conditionalFormatting>
  <conditionalFormatting sqref="B53">
    <cfRule type="expression" dxfId="39230" priority="39210" stopIfTrue="1">
      <formula>IF(B53="",TRUE)</formula>
    </cfRule>
    <cfRule type="expression" dxfId="39229" priority="39211" stopIfTrue="1">
      <formula>IF(AND(COUNTIF(MetalSmelter,B53&amp;C53)=0,LEN(C53)&gt;0), TRUE, FALSE)</formula>
    </cfRule>
  </conditionalFormatting>
  <conditionalFormatting sqref="G53">
    <cfRule type="expression" dxfId="39228" priority="39212" stopIfTrue="1">
      <formula>IF(FIND("Enter smelter details",G53),TRUE)</formula>
    </cfRule>
  </conditionalFormatting>
  <conditionalFormatting sqref="F53">
    <cfRule type="expression" dxfId="39227" priority="39209" stopIfTrue="1">
      <formula>IF(AND(LEN($A53)&gt;0,$A53&lt;&gt;$F53),TRUE,FALSE)</formula>
    </cfRule>
  </conditionalFormatting>
  <conditionalFormatting sqref="C53">
    <cfRule type="expression" dxfId="39226" priority="39208" stopIfTrue="1">
      <formula>IF(AND(B53&lt;&gt;"",C53=""),TRUE)</formula>
    </cfRule>
  </conditionalFormatting>
  <conditionalFormatting sqref="B54">
    <cfRule type="expression" dxfId="39225" priority="39205" stopIfTrue="1">
      <formula>IF(B54="",TRUE)</formula>
    </cfRule>
    <cfRule type="expression" dxfId="39224" priority="39206" stopIfTrue="1">
      <formula>IF(AND(COUNTIF(MetalSmelter,B54&amp;C54)=0,LEN(C54)&gt;0), TRUE, FALSE)</formula>
    </cfRule>
  </conditionalFormatting>
  <conditionalFormatting sqref="G54">
    <cfRule type="expression" dxfId="39223" priority="39207" stopIfTrue="1">
      <formula>IF(FIND("Enter smelter details",G54),TRUE)</formula>
    </cfRule>
  </conditionalFormatting>
  <conditionalFormatting sqref="F54">
    <cfRule type="expression" dxfId="39222" priority="39204" stopIfTrue="1">
      <formula>IF(AND(LEN($A54)&gt;0,$A54&lt;&gt;$F54),TRUE,FALSE)</formula>
    </cfRule>
  </conditionalFormatting>
  <conditionalFormatting sqref="C54">
    <cfRule type="expression" dxfId="39221" priority="39203" stopIfTrue="1">
      <formula>IF(AND(B54&lt;&gt;"",C54=""),TRUE)</formula>
    </cfRule>
  </conditionalFormatting>
  <conditionalFormatting sqref="B54">
    <cfRule type="expression" dxfId="39220" priority="39200" stopIfTrue="1">
      <formula>IF(B54="",TRUE)</formula>
    </cfRule>
    <cfRule type="expression" dxfId="39219" priority="39201" stopIfTrue="1">
      <formula>IF(AND(COUNTIF(MetalSmelter,B54&amp;C54)=0,LEN(C54)&gt;0), TRUE, FALSE)</formula>
    </cfRule>
  </conditionalFormatting>
  <conditionalFormatting sqref="G54">
    <cfRule type="expression" dxfId="39218" priority="39202" stopIfTrue="1">
      <formula>IF(FIND("Enter smelter details",G54),TRUE)</formula>
    </cfRule>
  </conditionalFormatting>
  <conditionalFormatting sqref="F54">
    <cfRule type="expression" dxfId="39217" priority="39199" stopIfTrue="1">
      <formula>IF(AND(LEN($A54)&gt;0,$A54&lt;&gt;$F54),TRUE,FALSE)</formula>
    </cfRule>
  </conditionalFormatting>
  <conditionalFormatting sqref="C54">
    <cfRule type="expression" dxfId="39216" priority="39198" stopIfTrue="1">
      <formula>IF(AND(B54&lt;&gt;"",C54=""),TRUE)</formula>
    </cfRule>
  </conditionalFormatting>
  <conditionalFormatting sqref="B54">
    <cfRule type="expression" dxfId="39215" priority="39196" stopIfTrue="1">
      <formula>IF(B54="",TRUE)</formula>
    </cfRule>
    <cfRule type="expression" dxfId="39214" priority="39197" stopIfTrue="1">
      <formula>IF(AND(COUNTIF(MetalSmelter,B54&amp;C54)=0,LEN(C54)&gt;0), TRUE, FALSE)</formula>
    </cfRule>
  </conditionalFormatting>
  <conditionalFormatting sqref="F54">
    <cfRule type="expression" dxfId="39213" priority="39195" stopIfTrue="1">
      <formula>IF(AND(LEN($A54)&gt;0,$A54&lt;&gt;$F54),TRUE,FALSE)</formula>
    </cfRule>
  </conditionalFormatting>
  <conditionalFormatting sqref="C54">
    <cfRule type="expression" dxfId="39212" priority="39194" stopIfTrue="1">
      <formula>IF(AND(B54&lt;&gt;"",C54=""),TRUE)</formula>
    </cfRule>
  </conditionalFormatting>
  <conditionalFormatting sqref="G54">
    <cfRule type="expression" dxfId="39211" priority="39193" stopIfTrue="1">
      <formula>IF(FIND("Enter smelter details",G54),TRUE)</formula>
    </cfRule>
  </conditionalFormatting>
  <conditionalFormatting sqref="B55">
    <cfRule type="expression" dxfId="39210" priority="39190" stopIfTrue="1">
      <formula>IF(B55="",TRUE)</formula>
    </cfRule>
    <cfRule type="expression" dxfId="39209" priority="39191" stopIfTrue="1">
      <formula>IF(AND(COUNTIF(MetalSmelter,B55&amp;C55)=0,LEN(C55)&gt;0), TRUE, FALSE)</formula>
    </cfRule>
  </conditionalFormatting>
  <conditionalFormatting sqref="G55">
    <cfRule type="expression" dxfId="39208" priority="39192" stopIfTrue="1">
      <formula>IF(FIND("Enter smelter details",G55),TRUE)</formula>
    </cfRule>
  </conditionalFormatting>
  <conditionalFormatting sqref="F55">
    <cfRule type="expression" dxfId="39207" priority="39189" stopIfTrue="1">
      <formula>IF(AND(LEN($A55)&gt;0,$A55&lt;&gt;$F55),TRUE,FALSE)</formula>
    </cfRule>
  </conditionalFormatting>
  <conditionalFormatting sqref="C55">
    <cfRule type="expression" dxfId="39206" priority="39188" stopIfTrue="1">
      <formula>IF(AND(B55&lt;&gt;"",C55=""),TRUE)</formula>
    </cfRule>
  </conditionalFormatting>
  <conditionalFormatting sqref="B55">
    <cfRule type="expression" dxfId="39205" priority="39185" stopIfTrue="1">
      <formula>IF(B55="",TRUE)</formula>
    </cfRule>
    <cfRule type="expression" dxfId="39204" priority="39186" stopIfTrue="1">
      <formula>IF(AND(COUNTIF(MetalSmelter,B55&amp;C55)=0,LEN(C55)&gt;0), TRUE, FALSE)</formula>
    </cfRule>
  </conditionalFormatting>
  <conditionalFormatting sqref="G55">
    <cfRule type="expression" dxfId="39203" priority="39187" stopIfTrue="1">
      <formula>IF(FIND("Enter smelter details",G55),TRUE)</formula>
    </cfRule>
  </conditionalFormatting>
  <conditionalFormatting sqref="F55">
    <cfRule type="expression" dxfId="39202" priority="39184" stopIfTrue="1">
      <formula>IF(AND(LEN($A55)&gt;0,$A55&lt;&gt;$F55),TRUE,FALSE)</formula>
    </cfRule>
  </conditionalFormatting>
  <conditionalFormatting sqref="C55">
    <cfRule type="expression" dxfId="39201" priority="39183" stopIfTrue="1">
      <formula>IF(AND(B55&lt;&gt;"",C55=""),TRUE)</formula>
    </cfRule>
  </conditionalFormatting>
  <conditionalFormatting sqref="B55">
    <cfRule type="expression" dxfId="39200" priority="39180" stopIfTrue="1">
      <formula>IF(B55="",TRUE)</formula>
    </cfRule>
    <cfRule type="expression" dxfId="39199" priority="39181" stopIfTrue="1">
      <formula>IF(AND(COUNTIF(MetalSmelter,B55&amp;C55)=0,LEN(C55)&gt;0), TRUE, FALSE)</formula>
    </cfRule>
  </conditionalFormatting>
  <conditionalFormatting sqref="G55">
    <cfRule type="expression" dxfId="39198" priority="39182" stopIfTrue="1">
      <formula>IF(FIND("Enter smelter details",G55),TRUE)</formula>
    </cfRule>
  </conditionalFormatting>
  <conditionalFormatting sqref="F55">
    <cfRule type="expression" dxfId="39197" priority="39179" stopIfTrue="1">
      <formula>IF(AND(LEN($A55)&gt;0,$A55&lt;&gt;$F55),TRUE,FALSE)</formula>
    </cfRule>
  </conditionalFormatting>
  <conditionalFormatting sqref="C55">
    <cfRule type="expression" dxfId="39196" priority="39178" stopIfTrue="1">
      <formula>IF(AND(B55&lt;&gt;"",C55=""),TRUE)</formula>
    </cfRule>
  </conditionalFormatting>
  <conditionalFormatting sqref="B53">
    <cfRule type="expression" dxfId="39195" priority="39175" stopIfTrue="1">
      <formula>IF(B53="",TRUE)</formula>
    </cfRule>
    <cfRule type="expression" dxfId="39194" priority="39176" stopIfTrue="1">
      <formula>IF(AND(COUNTIF(MetalSmelter,B53&amp;C53)=0,LEN(C53)&gt;0), TRUE, FALSE)</formula>
    </cfRule>
  </conditionalFormatting>
  <conditionalFormatting sqref="G53">
    <cfRule type="expression" dxfId="39193" priority="39177" stopIfTrue="1">
      <formula>IF(FIND("Enter smelter details",G53),TRUE)</formula>
    </cfRule>
  </conditionalFormatting>
  <conditionalFormatting sqref="F53">
    <cfRule type="expression" dxfId="39192" priority="39174" stopIfTrue="1">
      <formula>IF(AND(LEN($A53)&gt;0,$A53&lt;&gt;$F53),TRUE,FALSE)</formula>
    </cfRule>
  </conditionalFormatting>
  <conditionalFormatting sqref="C53">
    <cfRule type="expression" dxfId="39191" priority="39173" stopIfTrue="1">
      <formula>IF(AND(B53&lt;&gt;"",C53=""),TRUE)</formula>
    </cfRule>
  </conditionalFormatting>
  <conditionalFormatting sqref="B53">
    <cfRule type="expression" dxfId="39190" priority="39170" stopIfTrue="1">
      <formula>IF(B53="",TRUE)</formula>
    </cfRule>
    <cfRule type="expression" dxfId="39189" priority="39171" stopIfTrue="1">
      <formula>IF(AND(COUNTIF(MetalSmelter,B53&amp;C53)=0,LEN(C53)&gt;0), TRUE, FALSE)</formula>
    </cfRule>
  </conditionalFormatting>
  <conditionalFormatting sqref="G53">
    <cfRule type="expression" dxfId="39188" priority="39172" stopIfTrue="1">
      <formula>IF(FIND("Enter smelter details",G53),TRUE)</formula>
    </cfRule>
  </conditionalFormatting>
  <conditionalFormatting sqref="F53">
    <cfRule type="expression" dxfId="39187" priority="39169" stopIfTrue="1">
      <formula>IF(AND(LEN($A53)&gt;0,$A53&lt;&gt;$F53),TRUE,FALSE)</formula>
    </cfRule>
  </conditionalFormatting>
  <conditionalFormatting sqref="C53">
    <cfRule type="expression" dxfId="39186" priority="39168" stopIfTrue="1">
      <formula>IF(AND(B53&lt;&gt;"",C53=""),TRUE)</formula>
    </cfRule>
  </conditionalFormatting>
  <conditionalFormatting sqref="B53">
    <cfRule type="expression" dxfId="39185" priority="39166" stopIfTrue="1">
      <formula>IF(B53="",TRUE)</formula>
    </cfRule>
    <cfRule type="expression" dxfId="39184" priority="39167" stopIfTrue="1">
      <formula>IF(AND(COUNTIF(MetalSmelter,B53&amp;C53)=0,LEN(C53)&gt;0), TRUE, FALSE)</formula>
    </cfRule>
  </conditionalFormatting>
  <conditionalFormatting sqref="F53">
    <cfRule type="expression" dxfId="39183" priority="39165" stopIfTrue="1">
      <formula>IF(AND(LEN($A53)&gt;0,$A53&lt;&gt;$F53),TRUE,FALSE)</formula>
    </cfRule>
  </conditionalFormatting>
  <conditionalFormatting sqref="C53">
    <cfRule type="expression" dxfId="39182" priority="39164" stopIfTrue="1">
      <formula>IF(AND(B53&lt;&gt;"",C53=""),TRUE)</formula>
    </cfRule>
  </conditionalFormatting>
  <conditionalFormatting sqref="G53">
    <cfRule type="expression" dxfId="39181" priority="39163" stopIfTrue="1">
      <formula>IF(FIND("Enter smelter details",G53),TRUE)</formula>
    </cfRule>
  </conditionalFormatting>
  <conditionalFormatting sqref="B54">
    <cfRule type="expression" dxfId="39180" priority="39160" stopIfTrue="1">
      <formula>IF(B54="",TRUE)</formula>
    </cfRule>
    <cfRule type="expression" dxfId="39179" priority="39161" stopIfTrue="1">
      <formula>IF(AND(COUNTIF(MetalSmelter,B54&amp;C54)=0,LEN(C54)&gt;0), TRUE, FALSE)</formula>
    </cfRule>
  </conditionalFormatting>
  <conditionalFormatting sqref="G54">
    <cfRule type="expression" dxfId="39178" priority="39162" stopIfTrue="1">
      <formula>IF(FIND("Enter smelter details",G54),TRUE)</formula>
    </cfRule>
  </conditionalFormatting>
  <conditionalFormatting sqref="F54">
    <cfRule type="expression" dxfId="39177" priority="39159" stopIfTrue="1">
      <formula>IF(AND(LEN($A54)&gt;0,$A54&lt;&gt;$F54),TRUE,FALSE)</formula>
    </cfRule>
  </conditionalFormatting>
  <conditionalFormatting sqref="C54">
    <cfRule type="expression" dxfId="39176" priority="39158" stopIfTrue="1">
      <formula>IF(AND(B54&lt;&gt;"",C54=""),TRUE)</formula>
    </cfRule>
  </conditionalFormatting>
  <conditionalFormatting sqref="B54">
    <cfRule type="expression" dxfId="39175" priority="39155" stopIfTrue="1">
      <formula>IF(B54="",TRUE)</formula>
    </cfRule>
    <cfRule type="expression" dxfId="39174" priority="39156" stopIfTrue="1">
      <formula>IF(AND(COUNTIF(MetalSmelter,B54&amp;C54)=0,LEN(C54)&gt;0), TRUE, FALSE)</formula>
    </cfRule>
  </conditionalFormatting>
  <conditionalFormatting sqref="G54">
    <cfRule type="expression" dxfId="39173" priority="39157" stopIfTrue="1">
      <formula>IF(FIND("Enter smelter details",G54),TRUE)</formula>
    </cfRule>
  </conditionalFormatting>
  <conditionalFormatting sqref="F54">
    <cfRule type="expression" dxfId="39172" priority="39154" stopIfTrue="1">
      <formula>IF(AND(LEN($A54)&gt;0,$A54&lt;&gt;$F54),TRUE,FALSE)</formula>
    </cfRule>
  </conditionalFormatting>
  <conditionalFormatting sqref="C54">
    <cfRule type="expression" dxfId="39171" priority="39153" stopIfTrue="1">
      <formula>IF(AND(B54&lt;&gt;"",C54=""),TRUE)</formula>
    </cfRule>
  </conditionalFormatting>
  <conditionalFormatting sqref="B54">
    <cfRule type="expression" dxfId="39170" priority="39150" stopIfTrue="1">
      <formula>IF(B54="",TRUE)</formula>
    </cfRule>
    <cfRule type="expression" dxfId="39169" priority="39151" stopIfTrue="1">
      <formula>IF(AND(COUNTIF(MetalSmelter,B54&amp;C54)=0,LEN(C54)&gt;0), TRUE, FALSE)</formula>
    </cfRule>
  </conditionalFormatting>
  <conditionalFormatting sqref="G54">
    <cfRule type="expression" dxfId="39168" priority="39152" stopIfTrue="1">
      <formula>IF(FIND("Enter smelter details",G54),TRUE)</formula>
    </cfRule>
  </conditionalFormatting>
  <conditionalFormatting sqref="F54">
    <cfRule type="expression" dxfId="39167" priority="39149" stopIfTrue="1">
      <formula>IF(AND(LEN($A54)&gt;0,$A54&lt;&gt;$F54),TRUE,FALSE)</formula>
    </cfRule>
  </conditionalFormatting>
  <conditionalFormatting sqref="C54">
    <cfRule type="expression" dxfId="39166" priority="39148" stopIfTrue="1">
      <formula>IF(AND(B54&lt;&gt;"",C54=""),TRUE)</formula>
    </cfRule>
  </conditionalFormatting>
  <conditionalFormatting sqref="B52">
    <cfRule type="expression" dxfId="39165" priority="39145" stopIfTrue="1">
      <formula>IF(B52="",TRUE)</formula>
    </cfRule>
    <cfRule type="expression" dxfId="39164" priority="39146" stopIfTrue="1">
      <formula>IF(AND(COUNTIF(MetalSmelter,B52&amp;C52)=0,LEN(C52)&gt;0), TRUE, FALSE)</formula>
    </cfRule>
  </conditionalFormatting>
  <conditionalFormatting sqref="G52">
    <cfRule type="expression" dxfId="39163" priority="39147" stopIfTrue="1">
      <formula>IF(FIND("Enter smelter details",G52),TRUE)</formula>
    </cfRule>
  </conditionalFormatting>
  <conditionalFormatting sqref="F52">
    <cfRule type="expression" dxfId="39162" priority="39144" stopIfTrue="1">
      <formula>IF(AND(LEN($A52)&gt;0,$A52&lt;&gt;$F52),TRUE,FALSE)</formula>
    </cfRule>
  </conditionalFormatting>
  <conditionalFormatting sqref="C52">
    <cfRule type="expression" dxfId="39161" priority="39143" stopIfTrue="1">
      <formula>IF(AND(B52&lt;&gt;"",C52=""),TRUE)</formula>
    </cfRule>
  </conditionalFormatting>
  <conditionalFormatting sqref="B52">
    <cfRule type="expression" dxfId="39160" priority="39140" stopIfTrue="1">
      <formula>IF(B52="",TRUE)</formula>
    </cfRule>
    <cfRule type="expression" dxfId="39159" priority="39141" stopIfTrue="1">
      <formula>IF(AND(COUNTIF(MetalSmelter,B52&amp;C52)=0,LEN(C52)&gt;0), TRUE, FALSE)</formula>
    </cfRule>
  </conditionalFormatting>
  <conditionalFormatting sqref="G52">
    <cfRule type="expression" dxfId="39158" priority="39142" stopIfTrue="1">
      <formula>IF(FIND("Enter smelter details",G52),TRUE)</formula>
    </cfRule>
  </conditionalFormatting>
  <conditionalFormatting sqref="F52">
    <cfRule type="expression" dxfId="39157" priority="39139" stopIfTrue="1">
      <formula>IF(AND(LEN($A52)&gt;0,$A52&lt;&gt;$F52),TRUE,FALSE)</formula>
    </cfRule>
  </conditionalFormatting>
  <conditionalFormatting sqref="C52">
    <cfRule type="expression" dxfId="39156" priority="39138" stopIfTrue="1">
      <formula>IF(AND(B52&lt;&gt;"",C52=""),TRUE)</formula>
    </cfRule>
  </conditionalFormatting>
  <conditionalFormatting sqref="B52">
    <cfRule type="expression" dxfId="39155" priority="39136" stopIfTrue="1">
      <formula>IF(B52="",TRUE)</formula>
    </cfRule>
    <cfRule type="expression" dxfId="39154" priority="39137" stopIfTrue="1">
      <formula>IF(AND(COUNTIF(MetalSmelter,B52&amp;C52)=0,LEN(C52)&gt;0), TRUE, FALSE)</formula>
    </cfRule>
  </conditionalFormatting>
  <conditionalFormatting sqref="F52">
    <cfRule type="expression" dxfId="39153" priority="39135" stopIfTrue="1">
      <formula>IF(AND(LEN($A52)&gt;0,$A52&lt;&gt;$F52),TRUE,FALSE)</formula>
    </cfRule>
  </conditionalFormatting>
  <conditionalFormatting sqref="C52">
    <cfRule type="expression" dxfId="39152" priority="39134" stopIfTrue="1">
      <formula>IF(AND(B52&lt;&gt;"",C52=""),TRUE)</formula>
    </cfRule>
  </conditionalFormatting>
  <conditionalFormatting sqref="G52">
    <cfRule type="expression" dxfId="39151" priority="39133" stopIfTrue="1">
      <formula>IF(FIND("Enter smelter details",G52),TRUE)</formula>
    </cfRule>
  </conditionalFormatting>
  <conditionalFormatting sqref="B53">
    <cfRule type="expression" dxfId="39150" priority="39130" stopIfTrue="1">
      <formula>IF(B53="",TRUE)</formula>
    </cfRule>
    <cfRule type="expression" dxfId="39149" priority="39131" stopIfTrue="1">
      <formula>IF(AND(COUNTIF(MetalSmelter,B53&amp;C53)=0,LEN(C53)&gt;0), TRUE, FALSE)</formula>
    </cfRule>
  </conditionalFormatting>
  <conditionalFormatting sqref="G53">
    <cfRule type="expression" dxfId="39148" priority="39132" stopIfTrue="1">
      <formula>IF(FIND("Enter smelter details",G53),TRUE)</formula>
    </cfRule>
  </conditionalFormatting>
  <conditionalFormatting sqref="F53">
    <cfRule type="expression" dxfId="39147" priority="39129" stopIfTrue="1">
      <formula>IF(AND(LEN($A53)&gt;0,$A53&lt;&gt;$F53),TRUE,FALSE)</formula>
    </cfRule>
  </conditionalFormatting>
  <conditionalFormatting sqref="C53">
    <cfRule type="expression" dxfId="39146" priority="39128" stopIfTrue="1">
      <formula>IF(AND(B53&lt;&gt;"",C53=""),TRUE)</formula>
    </cfRule>
  </conditionalFormatting>
  <conditionalFormatting sqref="B53">
    <cfRule type="expression" dxfId="39145" priority="39125" stopIfTrue="1">
      <formula>IF(B53="",TRUE)</formula>
    </cfRule>
    <cfRule type="expression" dxfId="39144" priority="39126" stopIfTrue="1">
      <formula>IF(AND(COUNTIF(MetalSmelter,B53&amp;C53)=0,LEN(C53)&gt;0), TRUE, FALSE)</formula>
    </cfRule>
  </conditionalFormatting>
  <conditionalFormatting sqref="G53">
    <cfRule type="expression" dxfId="39143" priority="39127" stopIfTrue="1">
      <formula>IF(FIND("Enter smelter details",G53),TRUE)</formula>
    </cfRule>
  </conditionalFormatting>
  <conditionalFormatting sqref="F53">
    <cfRule type="expression" dxfId="39142" priority="39124" stopIfTrue="1">
      <formula>IF(AND(LEN($A53)&gt;0,$A53&lt;&gt;$F53),TRUE,FALSE)</formula>
    </cfRule>
  </conditionalFormatting>
  <conditionalFormatting sqref="C53">
    <cfRule type="expression" dxfId="39141" priority="39123" stopIfTrue="1">
      <formula>IF(AND(B53&lt;&gt;"",C53=""),TRUE)</formula>
    </cfRule>
  </conditionalFormatting>
  <conditionalFormatting sqref="B53">
    <cfRule type="expression" dxfId="39140" priority="39120" stopIfTrue="1">
      <formula>IF(B53="",TRUE)</formula>
    </cfRule>
    <cfRule type="expression" dxfId="39139" priority="39121" stopIfTrue="1">
      <formula>IF(AND(COUNTIF(MetalSmelter,B53&amp;C53)=0,LEN(C53)&gt;0), TRUE, FALSE)</formula>
    </cfRule>
  </conditionalFormatting>
  <conditionalFormatting sqref="G53">
    <cfRule type="expression" dxfId="39138" priority="39122" stopIfTrue="1">
      <formula>IF(FIND("Enter smelter details",G53),TRUE)</formula>
    </cfRule>
  </conditionalFormatting>
  <conditionalFormatting sqref="F53">
    <cfRule type="expression" dxfId="39137" priority="39119" stopIfTrue="1">
      <formula>IF(AND(LEN($A53)&gt;0,$A53&lt;&gt;$F53),TRUE,FALSE)</formula>
    </cfRule>
  </conditionalFormatting>
  <conditionalFormatting sqref="C53">
    <cfRule type="expression" dxfId="39136" priority="39118" stopIfTrue="1">
      <formula>IF(AND(B53&lt;&gt;"",C53=""),TRUE)</formula>
    </cfRule>
  </conditionalFormatting>
  <conditionalFormatting sqref="B51">
    <cfRule type="expression" dxfId="39135" priority="39115" stopIfTrue="1">
      <formula>IF(B51="",TRUE)</formula>
    </cfRule>
    <cfRule type="expression" dxfId="39134" priority="39116" stopIfTrue="1">
      <formula>IF(AND(COUNTIF(MetalSmelter,B51&amp;C51)=0,LEN(C51)&gt;0), TRUE, FALSE)</formula>
    </cfRule>
  </conditionalFormatting>
  <conditionalFormatting sqref="G51">
    <cfRule type="expression" dxfId="39133" priority="39117" stopIfTrue="1">
      <formula>IF(FIND("Enter smelter details",G51),TRUE)</formula>
    </cfRule>
  </conditionalFormatting>
  <conditionalFormatting sqref="F51">
    <cfRule type="expression" dxfId="39132" priority="39114" stopIfTrue="1">
      <formula>IF(AND(LEN($A51)&gt;0,$A51&lt;&gt;$F51),TRUE,FALSE)</formula>
    </cfRule>
  </conditionalFormatting>
  <conditionalFormatting sqref="C51">
    <cfRule type="expression" dxfId="39131" priority="39113" stopIfTrue="1">
      <formula>IF(AND(B51&lt;&gt;"",C51=""),TRUE)</formula>
    </cfRule>
  </conditionalFormatting>
  <conditionalFormatting sqref="B51">
    <cfRule type="expression" dxfId="39130" priority="39110" stopIfTrue="1">
      <formula>IF(B51="",TRUE)</formula>
    </cfRule>
    <cfRule type="expression" dxfId="39129" priority="39111" stopIfTrue="1">
      <formula>IF(AND(COUNTIF(MetalSmelter,B51&amp;C51)=0,LEN(C51)&gt;0), TRUE, FALSE)</formula>
    </cfRule>
  </conditionalFormatting>
  <conditionalFormatting sqref="G51">
    <cfRule type="expression" dxfId="39128" priority="39112" stopIfTrue="1">
      <formula>IF(FIND("Enter smelter details",G51),TRUE)</formula>
    </cfRule>
  </conditionalFormatting>
  <conditionalFormatting sqref="F51">
    <cfRule type="expression" dxfId="39127" priority="39109" stopIfTrue="1">
      <formula>IF(AND(LEN($A51)&gt;0,$A51&lt;&gt;$F51),TRUE,FALSE)</formula>
    </cfRule>
  </conditionalFormatting>
  <conditionalFormatting sqref="C51">
    <cfRule type="expression" dxfId="39126" priority="39108" stopIfTrue="1">
      <formula>IF(AND(B51&lt;&gt;"",C51=""),TRUE)</formula>
    </cfRule>
  </conditionalFormatting>
  <conditionalFormatting sqref="B51">
    <cfRule type="expression" dxfId="39125" priority="39106" stopIfTrue="1">
      <formula>IF(B51="",TRUE)</formula>
    </cfRule>
    <cfRule type="expression" dxfId="39124" priority="39107" stopIfTrue="1">
      <formula>IF(AND(COUNTIF(MetalSmelter,B51&amp;C51)=0,LEN(C51)&gt;0), TRUE, FALSE)</formula>
    </cfRule>
  </conditionalFormatting>
  <conditionalFormatting sqref="F51">
    <cfRule type="expression" dxfId="39123" priority="39105" stopIfTrue="1">
      <formula>IF(AND(LEN($A51)&gt;0,$A51&lt;&gt;$F51),TRUE,FALSE)</formula>
    </cfRule>
  </conditionalFormatting>
  <conditionalFormatting sqref="C51">
    <cfRule type="expression" dxfId="39122" priority="39104" stopIfTrue="1">
      <formula>IF(AND(B51&lt;&gt;"",C51=""),TRUE)</formula>
    </cfRule>
  </conditionalFormatting>
  <conditionalFormatting sqref="G51">
    <cfRule type="expression" dxfId="39121" priority="39103" stopIfTrue="1">
      <formula>IF(FIND("Enter smelter details",G51),TRUE)</formula>
    </cfRule>
  </conditionalFormatting>
  <conditionalFormatting sqref="B52">
    <cfRule type="expression" dxfId="39120" priority="39100" stopIfTrue="1">
      <formula>IF(B52="",TRUE)</formula>
    </cfRule>
    <cfRule type="expression" dxfId="39119" priority="39101" stopIfTrue="1">
      <formula>IF(AND(COUNTIF(MetalSmelter,B52&amp;C52)=0,LEN(C52)&gt;0), TRUE, FALSE)</formula>
    </cfRule>
  </conditionalFormatting>
  <conditionalFormatting sqref="G52">
    <cfRule type="expression" dxfId="39118" priority="39102" stopIfTrue="1">
      <formula>IF(FIND("Enter smelter details",G52),TRUE)</formula>
    </cfRule>
  </conditionalFormatting>
  <conditionalFormatting sqref="F52">
    <cfRule type="expression" dxfId="39117" priority="39099" stopIfTrue="1">
      <formula>IF(AND(LEN($A52)&gt;0,$A52&lt;&gt;$F52),TRUE,FALSE)</formula>
    </cfRule>
  </conditionalFormatting>
  <conditionalFormatting sqref="C52">
    <cfRule type="expression" dxfId="39116" priority="39098" stopIfTrue="1">
      <formula>IF(AND(B52&lt;&gt;"",C52=""),TRUE)</formula>
    </cfRule>
  </conditionalFormatting>
  <conditionalFormatting sqref="B52">
    <cfRule type="expression" dxfId="39115" priority="39095" stopIfTrue="1">
      <formula>IF(B52="",TRUE)</formula>
    </cfRule>
    <cfRule type="expression" dxfId="39114" priority="39096" stopIfTrue="1">
      <formula>IF(AND(COUNTIF(MetalSmelter,B52&amp;C52)=0,LEN(C52)&gt;0), TRUE, FALSE)</formula>
    </cfRule>
  </conditionalFormatting>
  <conditionalFormatting sqref="G52">
    <cfRule type="expression" dxfId="39113" priority="39097" stopIfTrue="1">
      <formula>IF(FIND("Enter smelter details",G52),TRUE)</formula>
    </cfRule>
  </conditionalFormatting>
  <conditionalFormatting sqref="F52">
    <cfRule type="expression" dxfId="39112" priority="39094" stopIfTrue="1">
      <formula>IF(AND(LEN($A52)&gt;0,$A52&lt;&gt;$F52),TRUE,FALSE)</formula>
    </cfRule>
  </conditionalFormatting>
  <conditionalFormatting sqref="C52">
    <cfRule type="expression" dxfId="39111" priority="39093" stopIfTrue="1">
      <formula>IF(AND(B52&lt;&gt;"",C52=""),TRUE)</formula>
    </cfRule>
  </conditionalFormatting>
  <conditionalFormatting sqref="B52">
    <cfRule type="expression" dxfId="39110" priority="39090" stopIfTrue="1">
      <formula>IF(B52="",TRUE)</formula>
    </cfRule>
    <cfRule type="expression" dxfId="39109" priority="39091" stopIfTrue="1">
      <formula>IF(AND(COUNTIF(MetalSmelter,B52&amp;C52)=0,LEN(C52)&gt;0), TRUE, FALSE)</formula>
    </cfRule>
  </conditionalFormatting>
  <conditionalFormatting sqref="G52">
    <cfRule type="expression" dxfId="39108" priority="39092" stopIfTrue="1">
      <formula>IF(FIND("Enter smelter details",G52),TRUE)</formula>
    </cfRule>
  </conditionalFormatting>
  <conditionalFormatting sqref="F52">
    <cfRule type="expression" dxfId="39107" priority="39089" stopIfTrue="1">
      <formula>IF(AND(LEN($A52)&gt;0,$A52&lt;&gt;$F52),TRUE,FALSE)</formula>
    </cfRule>
  </conditionalFormatting>
  <conditionalFormatting sqref="C52">
    <cfRule type="expression" dxfId="39106" priority="39088" stopIfTrue="1">
      <formula>IF(AND(B52&lt;&gt;"",C52=""),TRUE)</formula>
    </cfRule>
  </conditionalFormatting>
  <conditionalFormatting sqref="B53">
    <cfRule type="expression" dxfId="39105" priority="39085" stopIfTrue="1">
      <formula>IF(B53="",TRUE)</formula>
    </cfRule>
    <cfRule type="expression" dxfId="39104" priority="39086" stopIfTrue="1">
      <formula>IF(AND(COUNTIF(MetalSmelter,B53&amp;C53)=0,LEN(C53)&gt;0), TRUE, FALSE)</formula>
    </cfRule>
  </conditionalFormatting>
  <conditionalFormatting sqref="G53">
    <cfRule type="expression" dxfId="39103" priority="39087" stopIfTrue="1">
      <formula>IF(FIND("Enter smelter details",G53),TRUE)</formula>
    </cfRule>
  </conditionalFormatting>
  <conditionalFormatting sqref="F53">
    <cfRule type="expression" dxfId="39102" priority="39084" stopIfTrue="1">
      <formula>IF(AND(LEN($A53)&gt;0,$A53&lt;&gt;$F53),TRUE,FALSE)</formula>
    </cfRule>
  </conditionalFormatting>
  <conditionalFormatting sqref="C53">
    <cfRule type="expression" dxfId="39101" priority="39083" stopIfTrue="1">
      <formula>IF(AND(B53&lt;&gt;"",C53=""),TRUE)</formula>
    </cfRule>
  </conditionalFormatting>
  <conditionalFormatting sqref="B53">
    <cfRule type="expression" dxfId="39100" priority="39080" stopIfTrue="1">
      <formula>IF(B53="",TRUE)</formula>
    </cfRule>
    <cfRule type="expression" dxfId="39099" priority="39081" stopIfTrue="1">
      <formula>IF(AND(COUNTIF(MetalSmelter,B53&amp;C53)=0,LEN(C53)&gt;0), TRUE, FALSE)</formula>
    </cfRule>
  </conditionalFormatting>
  <conditionalFormatting sqref="G53">
    <cfRule type="expression" dxfId="39098" priority="39082" stopIfTrue="1">
      <formula>IF(FIND("Enter smelter details",G53),TRUE)</formula>
    </cfRule>
  </conditionalFormatting>
  <conditionalFormatting sqref="F53">
    <cfRule type="expression" dxfId="39097" priority="39079" stopIfTrue="1">
      <formula>IF(AND(LEN($A53)&gt;0,$A53&lt;&gt;$F53),TRUE,FALSE)</formula>
    </cfRule>
  </conditionalFormatting>
  <conditionalFormatting sqref="C53">
    <cfRule type="expression" dxfId="39096" priority="39078" stopIfTrue="1">
      <formula>IF(AND(B53&lt;&gt;"",C53=""),TRUE)</formula>
    </cfRule>
  </conditionalFormatting>
  <conditionalFormatting sqref="B53">
    <cfRule type="expression" dxfId="39095" priority="39076" stopIfTrue="1">
      <formula>IF(B53="",TRUE)</formula>
    </cfRule>
    <cfRule type="expression" dxfId="39094" priority="39077" stopIfTrue="1">
      <formula>IF(AND(COUNTIF(MetalSmelter,B53&amp;C53)=0,LEN(C53)&gt;0), TRUE, FALSE)</formula>
    </cfRule>
  </conditionalFormatting>
  <conditionalFormatting sqref="F53">
    <cfRule type="expression" dxfId="39093" priority="39075" stopIfTrue="1">
      <formula>IF(AND(LEN($A53)&gt;0,$A53&lt;&gt;$F53),TRUE,FALSE)</formula>
    </cfRule>
  </conditionalFormatting>
  <conditionalFormatting sqref="C53">
    <cfRule type="expression" dxfId="39092" priority="39074" stopIfTrue="1">
      <formula>IF(AND(B53&lt;&gt;"",C53=""),TRUE)</formula>
    </cfRule>
  </conditionalFormatting>
  <conditionalFormatting sqref="G53">
    <cfRule type="expression" dxfId="39091" priority="39073" stopIfTrue="1">
      <formula>IF(FIND("Enter smelter details",G53),TRUE)</formula>
    </cfRule>
  </conditionalFormatting>
  <conditionalFormatting sqref="B54">
    <cfRule type="expression" dxfId="39090" priority="39070" stopIfTrue="1">
      <formula>IF(B54="",TRUE)</formula>
    </cfRule>
    <cfRule type="expression" dxfId="39089" priority="39071" stopIfTrue="1">
      <formula>IF(AND(COUNTIF(MetalSmelter,B54&amp;C54)=0,LEN(C54)&gt;0), TRUE, FALSE)</formula>
    </cfRule>
  </conditionalFormatting>
  <conditionalFormatting sqref="G54">
    <cfRule type="expression" dxfId="39088" priority="39072" stopIfTrue="1">
      <formula>IF(FIND("Enter smelter details",G54),TRUE)</formula>
    </cfRule>
  </conditionalFormatting>
  <conditionalFormatting sqref="F54">
    <cfRule type="expression" dxfId="39087" priority="39069" stopIfTrue="1">
      <formula>IF(AND(LEN($A54)&gt;0,$A54&lt;&gt;$F54),TRUE,FALSE)</formula>
    </cfRule>
  </conditionalFormatting>
  <conditionalFormatting sqref="C54">
    <cfRule type="expression" dxfId="39086" priority="39068" stopIfTrue="1">
      <formula>IF(AND(B54&lt;&gt;"",C54=""),TRUE)</formula>
    </cfRule>
  </conditionalFormatting>
  <conditionalFormatting sqref="B54">
    <cfRule type="expression" dxfId="39085" priority="39065" stopIfTrue="1">
      <formula>IF(B54="",TRUE)</formula>
    </cfRule>
    <cfRule type="expression" dxfId="39084" priority="39066" stopIfTrue="1">
      <formula>IF(AND(COUNTIF(MetalSmelter,B54&amp;C54)=0,LEN(C54)&gt;0), TRUE, FALSE)</formula>
    </cfRule>
  </conditionalFormatting>
  <conditionalFormatting sqref="G54">
    <cfRule type="expression" dxfId="39083" priority="39067" stopIfTrue="1">
      <formula>IF(FIND("Enter smelter details",G54),TRUE)</formula>
    </cfRule>
  </conditionalFormatting>
  <conditionalFormatting sqref="F54">
    <cfRule type="expression" dxfId="39082" priority="39064" stopIfTrue="1">
      <formula>IF(AND(LEN($A54)&gt;0,$A54&lt;&gt;$F54),TRUE,FALSE)</formula>
    </cfRule>
  </conditionalFormatting>
  <conditionalFormatting sqref="C54">
    <cfRule type="expression" dxfId="39081" priority="39063" stopIfTrue="1">
      <formula>IF(AND(B54&lt;&gt;"",C54=""),TRUE)</formula>
    </cfRule>
  </conditionalFormatting>
  <conditionalFormatting sqref="B54">
    <cfRule type="expression" dxfId="39080" priority="39060" stopIfTrue="1">
      <formula>IF(B54="",TRUE)</formula>
    </cfRule>
    <cfRule type="expression" dxfId="39079" priority="39061" stopIfTrue="1">
      <formula>IF(AND(COUNTIF(MetalSmelter,B54&amp;C54)=0,LEN(C54)&gt;0), TRUE, FALSE)</formula>
    </cfRule>
  </conditionalFormatting>
  <conditionalFormatting sqref="G54">
    <cfRule type="expression" dxfId="39078" priority="39062" stopIfTrue="1">
      <formula>IF(FIND("Enter smelter details",G54),TRUE)</formula>
    </cfRule>
  </conditionalFormatting>
  <conditionalFormatting sqref="F54">
    <cfRule type="expression" dxfId="39077" priority="39059" stopIfTrue="1">
      <formula>IF(AND(LEN($A54)&gt;0,$A54&lt;&gt;$F54),TRUE,FALSE)</formula>
    </cfRule>
  </conditionalFormatting>
  <conditionalFormatting sqref="C54">
    <cfRule type="expression" dxfId="39076" priority="39058" stopIfTrue="1">
      <formula>IF(AND(B54&lt;&gt;"",C54=""),TRUE)</formula>
    </cfRule>
  </conditionalFormatting>
  <conditionalFormatting sqref="B52">
    <cfRule type="expression" dxfId="39075" priority="39055" stopIfTrue="1">
      <formula>IF(B52="",TRUE)</formula>
    </cfRule>
    <cfRule type="expression" dxfId="39074" priority="39056" stopIfTrue="1">
      <formula>IF(AND(COUNTIF(MetalSmelter,B52&amp;C52)=0,LEN(C52)&gt;0), TRUE, FALSE)</formula>
    </cfRule>
  </conditionalFormatting>
  <conditionalFormatting sqref="G52">
    <cfRule type="expression" dxfId="39073" priority="39057" stopIfTrue="1">
      <formula>IF(FIND("Enter smelter details",G52),TRUE)</formula>
    </cfRule>
  </conditionalFormatting>
  <conditionalFormatting sqref="F52">
    <cfRule type="expression" dxfId="39072" priority="39054" stopIfTrue="1">
      <formula>IF(AND(LEN($A52)&gt;0,$A52&lt;&gt;$F52),TRUE,FALSE)</formula>
    </cfRule>
  </conditionalFormatting>
  <conditionalFormatting sqref="C52">
    <cfRule type="expression" dxfId="39071" priority="39053" stopIfTrue="1">
      <formula>IF(AND(B52&lt;&gt;"",C52=""),TRUE)</formula>
    </cfRule>
  </conditionalFormatting>
  <conditionalFormatting sqref="B52">
    <cfRule type="expression" dxfId="39070" priority="39050" stopIfTrue="1">
      <formula>IF(B52="",TRUE)</formula>
    </cfRule>
    <cfRule type="expression" dxfId="39069" priority="39051" stopIfTrue="1">
      <formula>IF(AND(COUNTIF(MetalSmelter,B52&amp;C52)=0,LEN(C52)&gt;0), TRUE, FALSE)</formula>
    </cfRule>
  </conditionalFormatting>
  <conditionalFormatting sqref="G52">
    <cfRule type="expression" dxfId="39068" priority="39052" stopIfTrue="1">
      <formula>IF(FIND("Enter smelter details",G52),TRUE)</formula>
    </cfRule>
  </conditionalFormatting>
  <conditionalFormatting sqref="F52">
    <cfRule type="expression" dxfId="39067" priority="39049" stopIfTrue="1">
      <formula>IF(AND(LEN($A52)&gt;0,$A52&lt;&gt;$F52),TRUE,FALSE)</formula>
    </cfRule>
  </conditionalFormatting>
  <conditionalFormatting sqref="C52">
    <cfRule type="expression" dxfId="39066" priority="39048" stopIfTrue="1">
      <formula>IF(AND(B52&lt;&gt;"",C52=""),TRUE)</formula>
    </cfRule>
  </conditionalFormatting>
  <conditionalFormatting sqref="B52">
    <cfRule type="expression" dxfId="39065" priority="39046" stopIfTrue="1">
      <formula>IF(B52="",TRUE)</formula>
    </cfRule>
    <cfRule type="expression" dxfId="39064" priority="39047" stopIfTrue="1">
      <formula>IF(AND(COUNTIF(MetalSmelter,B52&amp;C52)=0,LEN(C52)&gt;0), TRUE, FALSE)</formula>
    </cfRule>
  </conditionalFormatting>
  <conditionalFormatting sqref="F52">
    <cfRule type="expression" dxfId="39063" priority="39045" stopIfTrue="1">
      <formula>IF(AND(LEN($A52)&gt;0,$A52&lt;&gt;$F52),TRUE,FALSE)</formula>
    </cfRule>
  </conditionalFormatting>
  <conditionalFormatting sqref="C52">
    <cfRule type="expression" dxfId="39062" priority="39044" stopIfTrue="1">
      <formula>IF(AND(B52&lt;&gt;"",C52=""),TRUE)</formula>
    </cfRule>
  </conditionalFormatting>
  <conditionalFormatting sqref="G52">
    <cfRule type="expression" dxfId="39061" priority="39043" stopIfTrue="1">
      <formula>IF(FIND("Enter smelter details",G52),TRUE)</formula>
    </cfRule>
  </conditionalFormatting>
  <conditionalFormatting sqref="B53">
    <cfRule type="expression" dxfId="39060" priority="39040" stopIfTrue="1">
      <formula>IF(B53="",TRUE)</formula>
    </cfRule>
    <cfRule type="expression" dxfId="39059" priority="39041" stopIfTrue="1">
      <formula>IF(AND(COUNTIF(MetalSmelter,B53&amp;C53)=0,LEN(C53)&gt;0), TRUE, FALSE)</formula>
    </cfRule>
  </conditionalFormatting>
  <conditionalFormatting sqref="G53">
    <cfRule type="expression" dxfId="39058" priority="39042" stopIfTrue="1">
      <formula>IF(FIND("Enter smelter details",G53),TRUE)</formula>
    </cfRule>
  </conditionalFormatting>
  <conditionalFormatting sqref="F53">
    <cfRule type="expression" dxfId="39057" priority="39039" stopIfTrue="1">
      <formula>IF(AND(LEN($A53)&gt;0,$A53&lt;&gt;$F53),TRUE,FALSE)</formula>
    </cfRule>
  </conditionalFormatting>
  <conditionalFormatting sqref="C53">
    <cfRule type="expression" dxfId="39056" priority="39038" stopIfTrue="1">
      <formula>IF(AND(B53&lt;&gt;"",C53=""),TRUE)</formula>
    </cfRule>
  </conditionalFormatting>
  <conditionalFormatting sqref="B53">
    <cfRule type="expression" dxfId="39055" priority="39035" stopIfTrue="1">
      <formula>IF(B53="",TRUE)</formula>
    </cfRule>
    <cfRule type="expression" dxfId="39054" priority="39036" stopIfTrue="1">
      <formula>IF(AND(COUNTIF(MetalSmelter,B53&amp;C53)=0,LEN(C53)&gt;0), TRUE, FALSE)</formula>
    </cfRule>
  </conditionalFormatting>
  <conditionalFormatting sqref="G53">
    <cfRule type="expression" dxfId="39053" priority="39037" stopIfTrue="1">
      <formula>IF(FIND("Enter smelter details",G53),TRUE)</formula>
    </cfRule>
  </conditionalFormatting>
  <conditionalFormatting sqref="F53">
    <cfRule type="expression" dxfId="39052" priority="39034" stopIfTrue="1">
      <formula>IF(AND(LEN($A53)&gt;0,$A53&lt;&gt;$F53),TRUE,FALSE)</formula>
    </cfRule>
  </conditionalFormatting>
  <conditionalFormatting sqref="C53">
    <cfRule type="expression" dxfId="39051" priority="39033" stopIfTrue="1">
      <formula>IF(AND(B53&lt;&gt;"",C53=""),TRUE)</formula>
    </cfRule>
  </conditionalFormatting>
  <conditionalFormatting sqref="B53">
    <cfRule type="expression" dxfId="39050" priority="39030" stopIfTrue="1">
      <formula>IF(B53="",TRUE)</formula>
    </cfRule>
    <cfRule type="expression" dxfId="39049" priority="39031" stopIfTrue="1">
      <formula>IF(AND(COUNTIF(MetalSmelter,B53&amp;C53)=0,LEN(C53)&gt;0), TRUE, FALSE)</formula>
    </cfRule>
  </conditionalFormatting>
  <conditionalFormatting sqref="G53">
    <cfRule type="expression" dxfId="39048" priority="39032" stopIfTrue="1">
      <formula>IF(FIND("Enter smelter details",G53),TRUE)</formula>
    </cfRule>
  </conditionalFormatting>
  <conditionalFormatting sqref="F53">
    <cfRule type="expression" dxfId="39047" priority="39029" stopIfTrue="1">
      <formula>IF(AND(LEN($A53)&gt;0,$A53&lt;&gt;$F53),TRUE,FALSE)</formula>
    </cfRule>
  </conditionalFormatting>
  <conditionalFormatting sqref="C53">
    <cfRule type="expression" dxfId="39046" priority="39028" stopIfTrue="1">
      <formula>IF(AND(B53&lt;&gt;"",C53=""),TRUE)</formula>
    </cfRule>
  </conditionalFormatting>
  <conditionalFormatting sqref="B51">
    <cfRule type="expression" dxfId="39045" priority="39025" stopIfTrue="1">
      <formula>IF(B51="",TRUE)</formula>
    </cfRule>
    <cfRule type="expression" dxfId="39044" priority="39026" stopIfTrue="1">
      <formula>IF(AND(COUNTIF(MetalSmelter,B51&amp;C51)=0,LEN(C51)&gt;0), TRUE, FALSE)</formula>
    </cfRule>
  </conditionalFormatting>
  <conditionalFormatting sqref="G51">
    <cfRule type="expression" dxfId="39043" priority="39027" stopIfTrue="1">
      <formula>IF(FIND("Enter smelter details",G51),TRUE)</formula>
    </cfRule>
  </conditionalFormatting>
  <conditionalFormatting sqref="F51">
    <cfRule type="expression" dxfId="39042" priority="39024" stopIfTrue="1">
      <formula>IF(AND(LEN($A51)&gt;0,$A51&lt;&gt;$F51),TRUE,FALSE)</formula>
    </cfRule>
  </conditionalFormatting>
  <conditionalFormatting sqref="C51">
    <cfRule type="expression" dxfId="39041" priority="39023" stopIfTrue="1">
      <formula>IF(AND(B51&lt;&gt;"",C51=""),TRUE)</formula>
    </cfRule>
  </conditionalFormatting>
  <conditionalFormatting sqref="B51">
    <cfRule type="expression" dxfId="39040" priority="39020" stopIfTrue="1">
      <formula>IF(B51="",TRUE)</formula>
    </cfRule>
    <cfRule type="expression" dxfId="39039" priority="39021" stopIfTrue="1">
      <formula>IF(AND(COUNTIF(MetalSmelter,B51&amp;C51)=0,LEN(C51)&gt;0), TRUE, FALSE)</formula>
    </cfRule>
  </conditionalFormatting>
  <conditionalFormatting sqref="G51">
    <cfRule type="expression" dxfId="39038" priority="39022" stopIfTrue="1">
      <formula>IF(FIND("Enter smelter details",G51),TRUE)</formula>
    </cfRule>
  </conditionalFormatting>
  <conditionalFormatting sqref="F51">
    <cfRule type="expression" dxfId="39037" priority="39019" stopIfTrue="1">
      <formula>IF(AND(LEN($A51)&gt;0,$A51&lt;&gt;$F51),TRUE,FALSE)</formula>
    </cfRule>
  </conditionalFormatting>
  <conditionalFormatting sqref="C51">
    <cfRule type="expression" dxfId="39036" priority="39018" stopIfTrue="1">
      <formula>IF(AND(B51&lt;&gt;"",C51=""),TRUE)</formula>
    </cfRule>
  </conditionalFormatting>
  <conditionalFormatting sqref="B51">
    <cfRule type="expression" dxfId="39035" priority="39016" stopIfTrue="1">
      <formula>IF(B51="",TRUE)</formula>
    </cfRule>
    <cfRule type="expression" dxfId="39034" priority="39017" stopIfTrue="1">
      <formula>IF(AND(COUNTIF(MetalSmelter,B51&amp;C51)=0,LEN(C51)&gt;0), TRUE, FALSE)</formula>
    </cfRule>
  </conditionalFormatting>
  <conditionalFormatting sqref="F51">
    <cfRule type="expression" dxfId="39033" priority="39015" stopIfTrue="1">
      <formula>IF(AND(LEN($A51)&gt;0,$A51&lt;&gt;$F51),TRUE,FALSE)</formula>
    </cfRule>
  </conditionalFormatting>
  <conditionalFormatting sqref="C51">
    <cfRule type="expression" dxfId="39032" priority="39014" stopIfTrue="1">
      <formula>IF(AND(B51&lt;&gt;"",C51=""),TRUE)</formula>
    </cfRule>
  </conditionalFormatting>
  <conditionalFormatting sqref="G51">
    <cfRule type="expression" dxfId="39031" priority="39013" stopIfTrue="1">
      <formula>IF(FIND("Enter smelter details",G51),TRUE)</formula>
    </cfRule>
  </conditionalFormatting>
  <conditionalFormatting sqref="B52">
    <cfRule type="expression" dxfId="39030" priority="39010" stopIfTrue="1">
      <formula>IF(B52="",TRUE)</formula>
    </cfRule>
    <cfRule type="expression" dxfId="39029" priority="39011" stopIfTrue="1">
      <formula>IF(AND(COUNTIF(MetalSmelter,B52&amp;C52)=0,LEN(C52)&gt;0), TRUE, FALSE)</formula>
    </cfRule>
  </conditionalFormatting>
  <conditionalFormatting sqref="G52">
    <cfRule type="expression" dxfId="39028" priority="39012" stopIfTrue="1">
      <formula>IF(FIND("Enter smelter details",G52),TRUE)</formula>
    </cfRule>
  </conditionalFormatting>
  <conditionalFormatting sqref="F52">
    <cfRule type="expression" dxfId="39027" priority="39009" stopIfTrue="1">
      <formula>IF(AND(LEN($A52)&gt;0,$A52&lt;&gt;$F52),TRUE,FALSE)</formula>
    </cfRule>
  </conditionalFormatting>
  <conditionalFormatting sqref="C52">
    <cfRule type="expression" dxfId="39026" priority="39008" stopIfTrue="1">
      <formula>IF(AND(B52&lt;&gt;"",C52=""),TRUE)</formula>
    </cfRule>
  </conditionalFormatting>
  <conditionalFormatting sqref="B52">
    <cfRule type="expression" dxfId="39025" priority="39005" stopIfTrue="1">
      <formula>IF(B52="",TRUE)</formula>
    </cfRule>
    <cfRule type="expression" dxfId="39024" priority="39006" stopIfTrue="1">
      <formula>IF(AND(COUNTIF(MetalSmelter,B52&amp;C52)=0,LEN(C52)&gt;0), TRUE, FALSE)</formula>
    </cfRule>
  </conditionalFormatting>
  <conditionalFormatting sqref="G52">
    <cfRule type="expression" dxfId="39023" priority="39007" stopIfTrue="1">
      <formula>IF(FIND("Enter smelter details",G52),TRUE)</formula>
    </cfRule>
  </conditionalFormatting>
  <conditionalFormatting sqref="F52">
    <cfRule type="expression" dxfId="39022" priority="39004" stopIfTrue="1">
      <formula>IF(AND(LEN($A52)&gt;0,$A52&lt;&gt;$F52),TRUE,FALSE)</formula>
    </cfRule>
  </conditionalFormatting>
  <conditionalFormatting sqref="C52">
    <cfRule type="expression" dxfId="39021" priority="39003" stopIfTrue="1">
      <formula>IF(AND(B52&lt;&gt;"",C52=""),TRUE)</formula>
    </cfRule>
  </conditionalFormatting>
  <conditionalFormatting sqref="B52">
    <cfRule type="expression" dxfId="39020" priority="39000" stopIfTrue="1">
      <formula>IF(B52="",TRUE)</formula>
    </cfRule>
    <cfRule type="expression" dxfId="39019" priority="39001" stopIfTrue="1">
      <formula>IF(AND(COUNTIF(MetalSmelter,B52&amp;C52)=0,LEN(C52)&gt;0), TRUE, FALSE)</formula>
    </cfRule>
  </conditionalFormatting>
  <conditionalFormatting sqref="G52">
    <cfRule type="expression" dxfId="39018" priority="39002" stopIfTrue="1">
      <formula>IF(FIND("Enter smelter details",G52),TRUE)</formula>
    </cfRule>
  </conditionalFormatting>
  <conditionalFormatting sqref="F52">
    <cfRule type="expression" dxfId="39017" priority="38999" stopIfTrue="1">
      <formula>IF(AND(LEN($A52)&gt;0,$A52&lt;&gt;$F52),TRUE,FALSE)</formula>
    </cfRule>
  </conditionalFormatting>
  <conditionalFormatting sqref="C52">
    <cfRule type="expression" dxfId="39016" priority="38998" stopIfTrue="1">
      <formula>IF(AND(B52&lt;&gt;"",C52=""),TRUE)</formula>
    </cfRule>
  </conditionalFormatting>
  <conditionalFormatting sqref="B51">
    <cfRule type="expression" dxfId="39015" priority="38995" stopIfTrue="1">
      <formula>IF(B51="",TRUE)</formula>
    </cfRule>
    <cfRule type="expression" dxfId="39014" priority="38996" stopIfTrue="1">
      <formula>IF(AND(COUNTIF(MetalSmelter,B51&amp;C51)=0,LEN(C51)&gt;0), TRUE, FALSE)</formula>
    </cfRule>
  </conditionalFormatting>
  <conditionalFormatting sqref="G51">
    <cfRule type="expression" dxfId="39013" priority="38997" stopIfTrue="1">
      <formula>IF(FIND("Enter smelter details",G51),TRUE)</formula>
    </cfRule>
  </conditionalFormatting>
  <conditionalFormatting sqref="F51">
    <cfRule type="expression" dxfId="39012" priority="38994" stopIfTrue="1">
      <formula>IF(AND(LEN($A51)&gt;0,$A51&lt;&gt;$F51),TRUE,FALSE)</formula>
    </cfRule>
  </conditionalFormatting>
  <conditionalFormatting sqref="C51">
    <cfRule type="expression" dxfId="39011" priority="38993" stopIfTrue="1">
      <formula>IF(AND(B51&lt;&gt;"",C51=""),TRUE)</formula>
    </cfRule>
  </conditionalFormatting>
  <conditionalFormatting sqref="B51">
    <cfRule type="expression" dxfId="39010" priority="38990" stopIfTrue="1">
      <formula>IF(B51="",TRUE)</formula>
    </cfRule>
    <cfRule type="expression" dxfId="39009" priority="38991" stopIfTrue="1">
      <formula>IF(AND(COUNTIF(MetalSmelter,B51&amp;C51)=0,LEN(C51)&gt;0), TRUE, FALSE)</formula>
    </cfRule>
  </conditionalFormatting>
  <conditionalFormatting sqref="G51">
    <cfRule type="expression" dxfId="39008" priority="38992" stopIfTrue="1">
      <formula>IF(FIND("Enter smelter details",G51),TRUE)</formula>
    </cfRule>
  </conditionalFormatting>
  <conditionalFormatting sqref="F51">
    <cfRule type="expression" dxfId="39007" priority="38989" stopIfTrue="1">
      <formula>IF(AND(LEN($A51)&gt;0,$A51&lt;&gt;$F51),TRUE,FALSE)</formula>
    </cfRule>
  </conditionalFormatting>
  <conditionalFormatting sqref="C51">
    <cfRule type="expression" dxfId="39006" priority="38988" stopIfTrue="1">
      <formula>IF(AND(B51&lt;&gt;"",C51=""),TRUE)</formula>
    </cfRule>
  </conditionalFormatting>
  <conditionalFormatting sqref="B51">
    <cfRule type="expression" dxfId="39005" priority="38985" stopIfTrue="1">
      <formula>IF(B51="",TRUE)</formula>
    </cfRule>
    <cfRule type="expression" dxfId="39004" priority="38986" stopIfTrue="1">
      <formula>IF(AND(COUNTIF(MetalSmelter,B51&amp;C51)=0,LEN(C51)&gt;0), TRUE, FALSE)</formula>
    </cfRule>
  </conditionalFormatting>
  <conditionalFormatting sqref="G51">
    <cfRule type="expression" dxfId="39003" priority="38987" stopIfTrue="1">
      <formula>IF(FIND("Enter smelter details",G51),TRUE)</formula>
    </cfRule>
  </conditionalFormatting>
  <conditionalFormatting sqref="F51">
    <cfRule type="expression" dxfId="39002" priority="38984" stopIfTrue="1">
      <formula>IF(AND(LEN($A51)&gt;0,$A51&lt;&gt;$F51),TRUE,FALSE)</formula>
    </cfRule>
  </conditionalFormatting>
  <conditionalFormatting sqref="C51">
    <cfRule type="expression" dxfId="39001" priority="38983" stopIfTrue="1">
      <formula>IF(AND(B51&lt;&gt;"",C51=""),TRUE)</formula>
    </cfRule>
  </conditionalFormatting>
  <conditionalFormatting sqref="B52">
    <cfRule type="expression" dxfId="39000" priority="38980" stopIfTrue="1">
      <formula>IF(B52="",TRUE)</formula>
    </cfRule>
    <cfRule type="expression" dxfId="38999" priority="38981" stopIfTrue="1">
      <formula>IF(AND(COUNTIF(MetalSmelter,B52&amp;C52)=0,LEN(C52)&gt;0), TRUE, FALSE)</formula>
    </cfRule>
  </conditionalFormatting>
  <conditionalFormatting sqref="G52">
    <cfRule type="expression" dxfId="38998" priority="38982" stopIfTrue="1">
      <formula>IF(FIND("Enter smelter details",G52),TRUE)</formula>
    </cfRule>
  </conditionalFormatting>
  <conditionalFormatting sqref="F52">
    <cfRule type="expression" dxfId="38997" priority="38979" stopIfTrue="1">
      <formula>IF(AND(LEN($A52)&gt;0,$A52&lt;&gt;$F52),TRUE,FALSE)</formula>
    </cfRule>
  </conditionalFormatting>
  <conditionalFormatting sqref="C52">
    <cfRule type="expression" dxfId="38996" priority="38978" stopIfTrue="1">
      <formula>IF(AND(B52&lt;&gt;"",C52=""),TRUE)</formula>
    </cfRule>
  </conditionalFormatting>
  <conditionalFormatting sqref="B52">
    <cfRule type="expression" dxfId="38995" priority="38975" stopIfTrue="1">
      <formula>IF(B52="",TRUE)</formula>
    </cfRule>
    <cfRule type="expression" dxfId="38994" priority="38976" stopIfTrue="1">
      <formula>IF(AND(COUNTIF(MetalSmelter,B52&amp;C52)=0,LEN(C52)&gt;0), TRUE, FALSE)</formula>
    </cfRule>
  </conditionalFormatting>
  <conditionalFormatting sqref="G52">
    <cfRule type="expression" dxfId="38993" priority="38977" stopIfTrue="1">
      <formula>IF(FIND("Enter smelter details",G52),TRUE)</formula>
    </cfRule>
  </conditionalFormatting>
  <conditionalFormatting sqref="F52">
    <cfRule type="expression" dxfId="38992" priority="38974" stopIfTrue="1">
      <formula>IF(AND(LEN($A52)&gt;0,$A52&lt;&gt;$F52),TRUE,FALSE)</formula>
    </cfRule>
  </conditionalFormatting>
  <conditionalFormatting sqref="C52">
    <cfRule type="expression" dxfId="38991" priority="38973" stopIfTrue="1">
      <formula>IF(AND(B52&lt;&gt;"",C52=""),TRUE)</formula>
    </cfRule>
  </conditionalFormatting>
  <conditionalFormatting sqref="B52">
    <cfRule type="expression" dxfId="38990" priority="38971" stopIfTrue="1">
      <formula>IF(B52="",TRUE)</formula>
    </cfRule>
    <cfRule type="expression" dxfId="38989" priority="38972" stopIfTrue="1">
      <formula>IF(AND(COUNTIF(MetalSmelter,B52&amp;C52)=0,LEN(C52)&gt;0), TRUE, FALSE)</formula>
    </cfRule>
  </conditionalFormatting>
  <conditionalFormatting sqref="F52">
    <cfRule type="expression" dxfId="38988" priority="38970" stopIfTrue="1">
      <formula>IF(AND(LEN($A52)&gt;0,$A52&lt;&gt;$F52),TRUE,FALSE)</formula>
    </cfRule>
  </conditionalFormatting>
  <conditionalFormatting sqref="C52">
    <cfRule type="expression" dxfId="38987" priority="38969" stopIfTrue="1">
      <formula>IF(AND(B52&lt;&gt;"",C52=""),TRUE)</formula>
    </cfRule>
  </conditionalFormatting>
  <conditionalFormatting sqref="G52">
    <cfRule type="expression" dxfId="38986" priority="38968" stopIfTrue="1">
      <formula>IF(FIND("Enter smelter details",G52),TRUE)</formula>
    </cfRule>
  </conditionalFormatting>
  <conditionalFormatting sqref="B53">
    <cfRule type="expression" dxfId="38985" priority="38965" stopIfTrue="1">
      <formula>IF(B53="",TRUE)</formula>
    </cfRule>
    <cfRule type="expression" dxfId="38984" priority="38966" stopIfTrue="1">
      <formula>IF(AND(COUNTIF(MetalSmelter,B53&amp;C53)=0,LEN(C53)&gt;0), TRUE, FALSE)</formula>
    </cfRule>
  </conditionalFormatting>
  <conditionalFormatting sqref="G53">
    <cfRule type="expression" dxfId="38983" priority="38967" stopIfTrue="1">
      <formula>IF(FIND("Enter smelter details",G53),TRUE)</formula>
    </cfRule>
  </conditionalFormatting>
  <conditionalFormatting sqref="F53">
    <cfRule type="expression" dxfId="38982" priority="38964" stopIfTrue="1">
      <formula>IF(AND(LEN($A53)&gt;0,$A53&lt;&gt;$F53),TRUE,FALSE)</formula>
    </cfRule>
  </conditionalFormatting>
  <conditionalFormatting sqref="C53">
    <cfRule type="expression" dxfId="38981" priority="38963" stopIfTrue="1">
      <formula>IF(AND(B53&lt;&gt;"",C53=""),TRUE)</formula>
    </cfRule>
  </conditionalFormatting>
  <conditionalFormatting sqref="B53">
    <cfRule type="expression" dxfId="38980" priority="38960" stopIfTrue="1">
      <formula>IF(B53="",TRUE)</formula>
    </cfRule>
    <cfRule type="expression" dxfId="38979" priority="38961" stopIfTrue="1">
      <formula>IF(AND(COUNTIF(MetalSmelter,B53&amp;C53)=0,LEN(C53)&gt;0), TRUE, FALSE)</formula>
    </cfRule>
  </conditionalFormatting>
  <conditionalFormatting sqref="G53">
    <cfRule type="expression" dxfId="38978" priority="38962" stopIfTrue="1">
      <formula>IF(FIND("Enter smelter details",G53),TRUE)</formula>
    </cfRule>
  </conditionalFormatting>
  <conditionalFormatting sqref="F53">
    <cfRule type="expression" dxfId="38977" priority="38959" stopIfTrue="1">
      <formula>IF(AND(LEN($A53)&gt;0,$A53&lt;&gt;$F53),TRUE,FALSE)</formula>
    </cfRule>
  </conditionalFormatting>
  <conditionalFormatting sqref="C53">
    <cfRule type="expression" dxfId="38976" priority="38958" stopIfTrue="1">
      <formula>IF(AND(B53&lt;&gt;"",C53=""),TRUE)</formula>
    </cfRule>
  </conditionalFormatting>
  <conditionalFormatting sqref="B53">
    <cfRule type="expression" dxfId="38975" priority="38955" stopIfTrue="1">
      <formula>IF(B53="",TRUE)</formula>
    </cfRule>
    <cfRule type="expression" dxfId="38974" priority="38956" stopIfTrue="1">
      <formula>IF(AND(COUNTIF(MetalSmelter,B53&amp;C53)=0,LEN(C53)&gt;0), TRUE, FALSE)</formula>
    </cfRule>
  </conditionalFormatting>
  <conditionalFormatting sqref="G53">
    <cfRule type="expression" dxfId="38973" priority="38957" stopIfTrue="1">
      <formula>IF(FIND("Enter smelter details",G53),TRUE)</formula>
    </cfRule>
  </conditionalFormatting>
  <conditionalFormatting sqref="F53">
    <cfRule type="expression" dxfId="38972" priority="38954" stopIfTrue="1">
      <formula>IF(AND(LEN($A53)&gt;0,$A53&lt;&gt;$F53),TRUE,FALSE)</formula>
    </cfRule>
  </conditionalFormatting>
  <conditionalFormatting sqref="C53">
    <cfRule type="expression" dxfId="38971" priority="38953" stopIfTrue="1">
      <formula>IF(AND(B53&lt;&gt;"",C53=""),TRUE)</formula>
    </cfRule>
  </conditionalFormatting>
  <conditionalFormatting sqref="B51">
    <cfRule type="expression" dxfId="38970" priority="38950" stopIfTrue="1">
      <formula>IF(B51="",TRUE)</formula>
    </cfRule>
    <cfRule type="expression" dxfId="38969" priority="38951" stopIfTrue="1">
      <formula>IF(AND(COUNTIF(MetalSmelter,B51&amp;C51)=0,LEN(C51)&gt;0), TRUE, FALSE)</formula>
    </cfRule>
  </conditionalFormatting>
  <conditionalFormatting sqref="G51">
    <cfRule type="expression" dxfId="38968" priority="38952" stopIfTrue="1">
      <formula>IF(FIND("Enter smelter details",G51),TRUE)</formula>
    </cfRule>
  </conditionalFormatting>
  <conditionalFormatting sqref="F51">
    <cfRule type="expression" dxfId="38967" priority="38949" stopIfTrue="1">
      <formula>IF(AND(LEN($A51)&gt;0,$A51&lt;&gt;$F51),TRUE,FALSE)</formula>
    </cfRule>
  </conditionalFormatting>
  <conditionalFormatting sqref="C51">
    <cfRule type="expression" dxfId="38966" priority="38948" stopIfTrue="1">
      <formula>IF(AND(B51&lt;&gt;"",C51=""),TRUE)</formula>
    </cfRule>
  </conditionalFormatting>
  <conditionalFormatting sqref="B51">
    <cfRule type="expression" dxfId="38965" priority="38945" stopIfTrue="1">
      <formula>IF(B51="",TRUE)</formula>
    </cfRule>
    <cfRule type="expression" dxfId="38964" priority="38946" stopIfTrue="1">
      <formula>IF(AND(COUNTIF(MetalSmelter,B51&amp;C51)=0,LEN(C51)&gt;0), TRUE, FALSE)</formula>
    </cfRule>
  </conditionalFormatting>
  <conditionalFormatting sqref="G51">
    <cfRule type="expression" dxfId="38963" priority="38947" stopIfTrue="1">
      <formula>IF(FIND("Enter smelter details",G51),TRUE)</formula>
    </cfRule>
  </conditionalFormatting>
  <conditionalFormatting sqref="F51">
    <cfRule type="expression" dxfId="38962" priority="38944" stopIfTrue="1">
      <formula>IF(AND(LEN($A51)&gt;0,$A51&lt;&gt;$F51),TRUE,FALSE)</formula>
    </cfRule>
  </conditionalFormatting>
  <conditionalFormatting sqref="C51">
    <cfRule type="expression" dxfId="38961" priority="38943" stopIfTrue="1">
      <formula>IF(AND(B51&lt;&gt;"",C51=""),TRUE)</formula>
    </cfRule>
  </conditionalFormatting>
  <conditionalFormatting sqref="B51">
    <cfRule type="expression" dxfId="38960" priority="38941" stopIfTrue="1">
      <formula>IF(B51="",TRUE)</formula>
    </cfRule>
    <cfRule type="expression" dxfId="38959" priority="38942" stopIfTrue="1">
      <formula>IF(AND(COUNTIF(MetalSmelter,B51&amp;C51)=0,LEN(C51)&gt;0), TRUE, FALSE)</formula>
    </cfRule>
  </conditionalFormatting>
  <conditionalFormatting sqref="F51">
    <cfRule type="expression" dxfId="38958" priority="38940" stopIfTrue="1">
      <formula>IF(AND(LEN($A51)&gt;0,$A51&lt;&gt;$F51),TRUE,FALSE)</formula>
    </cfRule>
  </conditionalFormatting>
  <conditionalFormatting sqref="C51">
    <cfRule type="expression" dxfId="38957" priority="38939" stopIfTrue="1">
      <formula>IF(AND(B51&lt;&gt;"",C51=""),TRUE)</formula>
    </cfRule>
  </conditionalFormatting>
  <conditionalFormatting sqref="G51">
    <cfRule type="expression" dxfId="38956" priority="38938" stopIfTrue="1">
      <formula>IF(FIND("Enter smelter details",G51),TRUE)</formula>
    </cfRule>
  </conditionalFormatting>
  <conditionalFormatting sqref="B52">
    <cfRule type="expression" dxfId="38955" priority="38935" stopIfTrue="1">
      <formula>IF(B52="",TRUE)</formula>
    </cfRule>
    <cfRule type="expression" dxfId="38954" priority="38936" stopIfTrue="1">
      <formula>IF(AND(COUNTIF(MetalSmelter,B52&amp;C52)=0,LEN(C52)&gt;0), TRUE, FALSE)</formula>
    </cfRule>
  </conditionalFormatting>
  <conditionalFormatting sqref="G52">
    <cfRule type="expression" dxfId="38953" priority="38937" stopIfTrue="1">
      <formula>IF(FIND("Enter smelter details",G52),TRUE)</formula>
    </cfRule>
  </conditionalFormatting>
  <conditionalFormatting sqref="F52">
    <cfRule type="expression" dxfId="38952" priority="38934" stopIfTrue="1">
      <formula>IF(AND(LEN($A52)&gt;0,$A52&lt;&gt;$F52),TRUE,FALSE)</formula>
    </cfRule>
  </conditionalFormatting>
  <conditionalFormatting sqref="C52">
    <cfRule type="expression" dxfId="38951" priority="38933" stopIfTrue="1">
      <formula>IF(AND(B52&lt;&gt;"",C52=""),TRUE)</formula>
    </cfRule>
  </conditionalFormatting>
  <conditionalFormatting sqref="B52">
    <cfRule type="expression" dxfId="38950" priority="38930" stopIfTrue="1">
      <formula>IF(B52="",TRUE)</formula>
    </cfRule>
    <cfRule type="expression" dxfId="38949" priority="38931" stopIfTrue="1">
      <formula>IF(AND(COUNTIF(MetalSmelter,B52&amp;C52)=0,LEN(C52)&gt;0), TRUE, FALSE)</formula>
    </cfRule>
  </conditionalFormatting>
  <conditionalFormatting sqref="G52">
    <cfRule type="expression" dxfId="38948" priority="38932" stopIfTrue="1">
      <formula>IF(FIND("Enter smelter details",G52),TRUE)</formula>
    </cfRule>
  </conditionalFormatting>
  <conditionalFormatting sqref="F52">
    <cfRule type="expression" dxfId="38947" priority="38929" stopIfTrue="1">
      <formula>IF(AND(LEN($A52)&gt;0,$A52&lt;&gt;$F52),TRUE,FALSE)</formula>
    </cfRule>
  </conditionalFormatting>
  <conditionalFormatting sqref="C52">
    <cfRule type="expression" dxfId="38946" priority="38928" stopIfTrue="1">
      <formula>IF(AND(B52&lt;&gt;"",C52=""),TRUE)</formula>
    </cfRule>
  </conditionalFormatting>
  <conditionalFormatting sqref="B52">
    <cfRule type="expression" dxfId="38945" priority="38925" stopIfTrue="1">
      <formula>IF(B52="",TRUE)</formula>
    </cfRule>
    <cfRule type="expression" dxfId="38944" priority="38926" stopIfTrue="1">
      <formula>IF(AND(COUNTIF(MetalSmelter,B52&amp;C52)=0,LEN(C52)&gt;0), TRUE, FALSE)</formula>
    </cfRule>
  </conditionalFormatting>
  <conditionalFormatting sqref="G52">
    <cfRule type="expression" dxfId="38943" priority="38927" stopIfTrue="1">
      <formula>IF(FIND("Enter smelter details",G52),TRUE)</formula>
    </cfRule>
  </conditionalFormatting>
  <conditionalFormatting sqref="F52">
    <cfRule type="expression" dxfId="38942" priority="38924" stopIfTrue="1">
      <formula>IF(AND(LEN($A52)&gt;0,$A52&lt;&gt;$F52),TRUE,FALSE)</formula>
    </cfRule>
  </conditionalFormatting>
  <conditionalFormatting sqref="C52">
    <cfRule type="expression" dxfId="38941" priority="38923" stopIfTrue="1">
      <formula>IF(AND(B52&lt;&gt;"",C52=""),TRUE)</formula>
    </cfRule>
  </conditionalFormatting>
  <conditionalFormatting sqref="B51">
    <cfRule type="expression" dxfId="38940" priority="38920" stopIfTrue="1">
      <formula>IF(B51="",TRUE)</formula>
    </cfRule>
    <cfRule type="expression" dxfId="38939" priority="38921" stopIfTrue="1">
      <formula>IF(AND(COUNTIF(MetalSmelter,B51&amp;C51)=0,LEN(C51)&gt;0), TRUE, FALSE)</formula>
    </cfRule>
  </conditionalFormatting>
  <conditionalFormatting sqref="G51">
    <cfRule type="expression" dxfId="38938" priority="38922" stopIfTrue="1">
      <formula>IF(FIND("Enter smelter details",G51),TRUE)</formula>
    </cfRule>
  </conditionalFormatting>
  <conditionalFormatting sqref="F51">
    <cfRule type="expression" dxfId="38937" priority="38919" stopIfTrue="1">
      <formula>IF(AND(LEN($A51)&gt;0,$A51&lt;&gt;$F51),TRUE,FALSE)</formula>
    </cfRule>
  </conditionalFormatting>
  <conditionalFormatting sqref="C51">
    <cfRule type="expression" dxfId="38936" priority="38918" stopIfTrue="1">
      <formula>IF(AND(B51&lt;&gt;"",C51=""),TRUE)</formula>
    </cfRule>
  </conditionalFormatting>
  <conditionalFormatting sqref="B51">
    <cfRule type="expression" dxfId="38935" priority="38915" stopIfTrue="1">
      <formula>IF(B51="",TRUE)</formula>
    </cfRule>
    <cfRule type="expression" dxfId="38934" priority="38916" stopIfTrue="1">
      <formula>IF(AND(COUNTIF(MetalSmelter,B51&amp;C51)=0,LEN(C51)&gt;0), TRUE, FALSE)</formula>
    </cfRule>
  </conditionalFormatting>
  <conditionalFormatting sqref="G51">
    <cfRule type="expression" dxfId="38933" priority="38917" stopIfTrue="1">
      <formula>IF(FIND("Enter smelter details",G51),TRUE)</formula>
    </cfRule>
  </conditionalFormatting>
  <conditionalFormatting sqref="F51">
    <cfRule type="expression" dxfId="38932" priority="38914" stopIfTrue="1">
      <formula>IF(AND(LEN($A51)&gt;0,$A51&lt;&gt;$F51),TRUE,FALSE)</formula>
    </cfRule>
  </conditionalFormatting>
  <conditionalFormatting sqref="C51">
    <cfRule type="expression" dxfId="38931" priority="38913" stopIfTrue="1">
      <formula>IF(AND(B51&lt;&gt;"",C51=""),TRUE)</formula>
    </cfRule>
  </conditionalFormatting>
  <conditionalFormatting sqref="B51">
    <cfRule type="expression" dxfId="38930" priority="38910" stopIfTrue="1">
      <formula>IF(B51="",TRUE)</formula>
    </cfRule>
    <cfRule type="expression" dxfId="38929" priority="38911" stopIfTrue="1">
      <formula>IF(AND(COUNTIF(MetalSmelter,B51&amp;C51)=0,LEN(C51)&gt;0), TRUE, FALSE)</formula>
    </cfRule>
  </conditionalFormatting>
  <conditionalFormatting sqref="G51">
    <cfRule type="expression" dxfId="38928" priority="38912" stopIfTrue="1">
      <formula>IF(FIND("Enter smelter details",G51),TRUE)</formula>
    </cfRule>
  </conditionalFormatting>
  <conditionalFormatting sqref="F51">
    <cfRule type="expression" dxfId="38927" priority="38909" stopIfTrue="1">
      <formula>IF(AND(LEN($A51)&gt;0,$A51&lt;&gt;$F51),TRUE,FALSE)</formula>
    </cfRule>
  </conditionalFormatting>
  <conditionalFormatting sqref="C51">
    <cfRule type="expression" dxfId="38926" priority="38908" stopIfTrue="1">
      <formula>IF(AND(B51&lt;&gt;"",C51=""),TRUE)</formula>
    </cfRule>
  </conditionalFormatting>
  <conditionalFormatting sqref="B51">
    <cfRule type="expression" dxfId="38925" priority="38905" stopIfTrue="1">
      <formula>IF(B51="",TRUE)</formula>
    </cfRule>
    <cfRule type="expression" dxfId="38924" priority="38906" stopIfTrue="1">
      <formula>IF(AND(COUNTIF(MetalSmelter,B51&amp;C51)=0,LEN(C51)&gt;0), TRUE, FALSE)</formula>
    </cfRule>
  </conditionalFormatting>
  <conditionalFormatting sqref="G51">
    <cfRule type="expression" dxfId="38923" priority="38907" stopIfTrue="1">
      <formula>IF(FIND("Enter smelter details",G51),TRUE)</formula>
    </cfRule>
  </conditionalFormatting>
  <conditionalFormatting sqref="F51">
    <cfRule type="expression" dxfId="38922" priority="38904" stopIfTrue="1">
      <formula>IF(AND(LEN($A51)&gt;0,$A51&lt;&gt;$F51),TRUE,FALSE)</formula>
    </cfRule>
  </conditionalFormatting>
  <conditionalFormatting sqref="C51">
    <cfRule type="expression" dxfId="38921" priority="38903" stopIfTrue="1">
      <formula>IF(AND(B51&lt;&gt;"",C51=""),TRUE)</formula>
    </cfRule>
  </conditionalFormatting>
  <conditionalFormatting sqref="B51">
    <cfRule type="expression" dxfId="38920" priority="38900" stopIfTrue="1">
      <formula>IF(B51="",TRUE)</formula>
    </cfRule>
    <cfRule type="expression" dxfId="38919" priority="38901" stopIfTrue="1">
      <formula>IF(AND(COUNTIF(MetalSmelter,B51&amp;C51)=0,LEN(C51)&gt;0), TRUE, FALSE)</formula>
    </cfRule>
  </conditionalFormatting>
  <conditionalFormatting sqref="G51">
    <cfRule type="expression" dxfId="38918" priority="38902" stopIfTrue="1">
      <formula>IF(FIND("Enter smelter details",G51),TRUE)</formula>
    </cfRule>
  </conditionalFormatting>
  <conditionalFormatting sqref="F51">
    <cfRule type="expression" dxfId="38917" priority="38899" stopIfTrue="1">
      <formula>IF(AND(LEN($A51)&gt;0,$A51&lt;&gt;$F51),TRUE,FALSE)</formula>
    </cfRule>
  </conditionalFormatting>
  <conditionalFormatting sqref="C51">
    <cfRule type="expression" dxfId="38916" priority="38898" stopIfTrue="1">
      <formula>IF(AND(B51&lt;&gt;"",C51=""),TRUE)</formula>
    </cfRule>
  </conditionalFormatting>
  <conditionalFormatting sqref="B51">
    <cfRule type="expression" dxfId="38915" priority="38896" stopIfTrue="1">
      <formula>IF(B51="",TRUE)</formula>
    </cfRule>
    <cfRule type="expression" dxfId="38914" priority="38897" stopIfTrue="1">
      <formula>IF(AND(COUNTIF(MetalSmelter,B51&amp;C51)=0,LEN(C51)&gt;0), TRUE, FALSE)</formula>
    </cfRule>
  </conditionalFormatting>
  <conditionalFormatting sqref="F51">
    <cfRule type="expression" dxfId="38913" priority="38895" stopIfTrue="1">
      <formula>IF(AND(LEN($A51)&gt;0,$A51&lt;&gt;$F51),TRUE,FALSE)</formula>
    </cfRule>
  </conditionalFormatting>
  <conditionalFormatting sqref="C51">
    <cfRule type="expression" dxfId="38912" priority="38894" stopIfTrue="1">
      <formula>IF(AND(B51&lt;&gt;"",C51=""),TRUE)</formula>
    </cfRule>
  </conditionalFormatting>
  <conditionalFormatting sqref="G51">
    <cfRule type="expression" dxfId="38911" priority="38893" stopIfTrue="1">
      <formula>IF(FIND("Enter smelter details",G51),TRUE)</formula>
    </cfRule>
  </conditionalFormatting>
  <conditionalFormatting sqref="B52">
    <cfRule type="expression" dxfId="38910" priority="38890" stopIfTrue="1">
      <formula>IF(B52="",TRUE)</formula>
    </cfRule>
    <cfRule type="expression" dxfId="38909" priority="38891" stopIfTrue="1">
      <formula>IF(AND(COUNTIF(MetalSmelter,B52&amp;C52)=0,LEN(C52)&gt;0), TRUE, FALSE)</formula>
    </cfRule>
  </conditionalFormatting>
  <conditionalFormatting sqref="G52">
    <cfRule type="expression" dxfId="38908" priority="38892" stopIfTrue="1">
      <formula>IF(FIND("Enter smelter details",G52),TRUE)</formula>
    </cfRule>
  </conditionalFormatting>
  <conditionalFormatting sqref="F52">
    <cfRule type="expression" dxfId="38907" priority="38889" stopIfTrue="1">
      <formula>IF(AND(LEN($A52)&gt;0,$A52&lt;&gt;$F52),TRUE,FALSE)</formula>
    </cfRule>
  </conditionalFormatting>
  <conditionalFormatting sqref="C52">
    <cfRule type="expression" dxfId="38906" priority="38888" stopIfTrue="1">
      <formula>IF(AND(B52&lt;&gt;"",C52=""),TRUE)</formula>
    </cfRule>
  </conditionalFormatting>
  <conditionalFormatting sqref="B52">
    <cfRule type="expression" dxfId="38905" priority="38885" stopIfTrue="1">
      <formula>IF(B52="",TRUE)</formula>
    </cfRule>
    <cfRule type="expression" dxfId="38904" priority="38886" stopIfTrue="1">
      <formula>IF(AND(COUNTIF(MetalSmelter,B52&amp;C52)=0,LEN(C52)&gt;0), TRUE, FALSE)</formula>
    </cfRule>
  </conditionalFormatting>
  <conditionalFormatting sqref="G52">
    <cfRule type="expression" dxfId="38903" priority="38887" stopIfTrue="1">
      <formula>IF(FIND("Enter smelter details",G52),TRUE)</formula>
    </cfRule>
  </conditionalFormatting>
  <conditionalFormatting sqref="F52">
    <cfRule type="expression" dxfId="38902" priority="38884" stopIfTrue="1">
      <formula>IF(AND(LEN($A52)&gt;0,$A52&lt;&gt;$F52),TRUE,FALSE)</formula>
    </cfRule>
  </conditionalFormatting>
  <conditionalFormatting sqref="C52">
    <cfRule type="expression" dxfId="38901" priority="38883" stopIfTrue="1">
      <formula>IF(AND(B52&lt;&gt;"",C52=""),TRUE)</formula>
    </cfRule>
  </conditionalFormatting>
  <conditionalFormatting sqref="B52">
    <cfRule type="expression" dxfId="38900" priority="38880" stopIfTrue="1">
      <formula>IF(B52="",TRUE)</formula>
    </cfRule>
    <cfRule type="expression" dxfId="38899" priority="38881" stopIfTrue="1">
      <formula>IF(AND(COUNTIF(MetalSmelter,B52&amp;C52)=0,LEN(C52)&gt;0), TRUE, FALSE)</formula>
    </cfRule>
  </conditionalFormatting>
  <conditionalFormatting sqref="G52">
    <cfRule type="expression" dxfId="38898" priority="38882" stopIfTrue="1">
      <formula>IF(FIND("Enter smelter details",G52),TRUE)</formula>
    </cfRule>
  </conditionalFormatting>
  <conditionalFormatting sqref="F52">
    <cfRule type="expression" dxfId="38897" priority="38879" stopIfTrue="1">
      <formula>IF(AND(LEN($A52)&gt;0,$A52&lt;&gt;$F52),TRUE,FALSE)</formula>
    </cfRule>
  </conditionalFormatting>
  <conditionalFormatting sqref="C52">
    <cfRule type="expression" dxfId="38896" priority="38878" stopIfTrue="1">
      <formula>IF(AND(B52&lt;&gt;"",C52=""),TRUE)</formula>
    </cfRule>
  </conditionalFormatting>
  <conditionalFormatting sqref="B51">
    <cfRule type="expression" dxfId="38895" priority="38875" stopIfTrue="1">
      <formula>IF(B51="",TRUE)</formula>
    </cfRule>
    <cfRule type="expression" dxfId="38894" priority="38876" stopIfTrue="1">
      <formula>IF(AND(COUNTIF(MetalSmelter,B51&amp;C51)=0,LEN(C51)&gt;0), TRUE, FALSE)</formula>
    </cfRule>
  </conditionalFormatting>
  <conditionalFormatting sqref="G51">
    <cfRule type="expression" dxfId="38893" priority="38877" stopIfTrue="1">
      <formula>IF(FIND("Enter smelter details",G51),TRUE)</formula>
    </cfRule>
  </conditionalFormatting>
  <conditionalFormatting sqref="F51">
    <cfRule type="expression" dxfId="38892" priority="38874" stopIfTrue="1">
      <formula>IF(AND(LEN($A51)&gt;0,$A51&lt;&gt;$F51),TRUE,FALSE)</formula>
    </cfRule>
  </conditionalFormatting>
  <conditionalFormatting sqref="C51">
    <cfRule type="expression" dxfId="38891" priority="38873" stopIfTrue="1">
      <formula>IF(AND(B51&lt;&gt;"",C51=""),TRUE)</formula>
    </cfRule>
  </conditionalFormatting>
  <conditionalFormatting sqref="B51">
    <cfRule type="expression" dxfId="38890" priority="38870" stopIfTrue="1">
      <formula>IF(B51="",TRUE)</formula>
    </cfRule>
    <cfRule type="expression" dxfId="38889" priority="38871" stopIfTrue="1">
      <formula>IF(AND(COUNTIF(MetalSmelter,B51&amp;C51)=0,LEN(C51)&gt;0), TRUE, FALSE)</formula>
    </cfRule>
  </conditionalFormatting>
  <conditionalFormatting sqref="G51">
    <cfRule type="expression" dxfId="38888" priority="38872" stopIfTrue="1">
      <formula>IF(FIND("Enter smelter details",G51),TRUE)</formula>
    </cfRule>
  </conditionalFormatting>
  <conditionalFormatting sqref="F51">
    <cfRule type="expression" dxfId="38887" priority="38869" stopIfTrue="1">
      <formula>IF(AND(LEN($A51)&gt;0,$A51&lt;&gt;$F51),TRUE,FALSE)</formula>
    </cfRule>
  </conditionalFormatting>
  <conditionalFormatting sqref="C51">
    <cfRule type="expression" dxfId="38886" priority="38868" stopIfTrue="1">
      <formula>IF(AND(B51&lt;&gt;"",C51=""),TRUE)</formula>
    </cfRule>
  </conditionalFormatting>
  <conditionalFormatting sqref="B51">
    <cfRule type="expression" dxfId="38885" priority="38865" stopIfTrue="1">
      <formula>IF(B51="",TRUE)</formula>
    </cfRule>
    <cfRule type="expression" dxfId="38884" priority="38866" stopIfTrue="1">
      <formula>IF(AND(COUNTIF(MetalSmelter,B51&amp;C51)=0,LEN(C51)&gt;0), TRUE, FALSE)</formula>
    </cfRule>
  </conditionalFormatting>
  <conditionalFormatting sqref="G51">
    <cfRule type="expression" dxfId="38883" priority="38867" stopIfTrue="1">
      <formula>IF(FIND("Enter smelter details",G51),TRUE)</formula>
    </cfRule>
  </conditionalFormatting>
  <conditionalFormatting sqref="F51">
    <cfRule type="expression" dxfId="38882" priority="38864" stopIfTrue="1">
      <formula>IF(AND(LEN($A51)&gt;0,$A51&lt;&gt;$F51),TRUE,FALSE)</formula>
    </cfRule>
  </conditionalFormatting>
  <conditionalFormatting sqref="C51">
    <cfRule type="expression" dxfId="38881" priority="38863" stopIfTrue="1">
      <formula>IF(AND(B51&lt;&gt;"",C51=""),TRUE)</formula>
    </cfRule>
  </conditionalFormatting>
  <conditionalFormatting sqref="B51">
    <cfRule type="expression" dxfId="38880" priority="38860" stopIfTrue="1">
      <formula>IF(B51="",TRUE)</formula>
    </cfRule>
    <cfRule type="expression" dxfId="38879" priority="38861" stopIfTrue="1">
      <formula>IF(AND(COUNTIF(MetalSmelter,B51&amp;C51)=0,LEN(C51)&gt;0), TRUE, FALSE)</formula>
    </cfRule>
  </conditionalFormatting>
  <conditionalFormatting sqref="G51">
    <cfRule type="expression" dxfId="38878" priority="38862" stopIfTrue="1">
      <formula>IF(FIND("Enter smelter details",G51),TRUE)</formula>
    </cfRule>
  </conditionalFormatting>
  <conditionalFormatting sqref="F51">
    <cfRule type="expression" dxfId="38877" priority="38859" stopIfTrue="1">
      <formula>IF(AND(LEN($A51)&gt;0,$A51&lt;&gt;$F51),TRUE,FALSE)</formula>
    </cfRule>
  </conditionalFormatting>
  <conditionalFormatting sqref="C51">
    <cfRule type="expression" dxfId="38876" priority="38858" stopIfTrue="1">
      <formula>IF(AND(B51&lt;&gt;"",C51=""),TRUE)</formula>
    </cfRule>
  </conditionalFormatting>
  <conditionalFormatting sqref="B51">
    <cfRule type="expression" dxfId="38875" priority="38855" stopIfTrue="1">
      <formula>IF(B51="",TRUE)</formula>
    </cfRule>
    <cfRule type="expression" dxfId="38874" priority="38856" stopIfTrue="1">
      <formula>IF(AND(COUNTIF(MetalSmelter,B51&amp;C51)=0,LEN(C51)&gt;0), TRUE, FALSE)</formula>
    </cfRule>
  </conditionalFormatting>
  <conditionalFormatting sqref="G51">
    <cfRule type="expression" dxfId="38873" priority="38857" stopIfTrue="1">
      <formula>IF(FIND("Enter smelter details",G51),TRUE)</formula>
    </cfRule>
  </conditionalFormatting>
  <conditionalFormatting sqref="F51">
    <cfRule type="expression" dxfId="38872" priority="38854" stopIfTrue="1">
      <formula>IF(AND(LEN($A51)&gt;0,$A51&lt;&gt;$F51),TRUE,FALSE)</formula>
    </cfRule>
  </conditionalFormatting>
  <conditionalFormatting sqref="C51">
    <cfRule type="expression" dxfId="38871" priority="38853" stopIfTrue="1">
      <formula>IF(AND(B51&lt;&gt;"",C51=""),TRUE)</formula>
    </cfRule>
  </conditionalFormatting>
  <conditionalFormatting sqref="B51">
    <cfRule type="expression" dxfId="38870" priority="38850" stopIfTrue="1">
      <formula>IF(B51="",TRUE)</formula>
    </cfRule>
    <cfRule type="expression" dxfId="38869" priority="38851" stopIfTrue="1">
      <formula>IF(AND(COUNTIF(MetalSmelter,B51&amp;C51)=0,LEN(C51)&gt;0), TRUE, FALSE)</formula>
    </cfRule>
  </conditionalFormatting>
  <conditionalFormatting sqref="G51">
    <cfRule type="expression" dxfId="38868" priority="38852" stopIfTrue="1">
      <formula>IF(FIND("Enter smelter details",G51),TRUE)</formula>
    </cfRule>
  </conditionalFormatting>
  <conditionalFormatting sqref="F51">
    <cfRule type="expression" dxfId="38867" priority="38849" stopIfTrue="1">
      <formula>IF(AND(LEN($A51)&gt;0,$A51&lt;&gt;$F51),TRUE,FALSE)</formula>
    </cfRule>
  </conditionalFormatting>
  <conditionalFormatting sqref="C51">
    <cfRule type="expression" dxfId="38866" priority="38848" stopIfTrue="1">
      <formula>IF(AND(B51&lt;&gt;"",C51=""),TRUE)</formula>
    </cfRule>
  </conditionalFormatting>
  <conditionalFormatting sqref="B52">
    <cfRule type="expression" dxfId="38865" priority="38845" stopIfTrue="1">
      <formula>IF(B52="",TRUE)</formula>
    </cfRule>
    <cfRule type="expression" dxfId="38864" priority="38846" stopIfTrue="1">
      <formula>IF(AND(COUNTIF(MetalSmelter,B52&amp;C52)=0,LEN(C52)&gt;0), TRUE, FALSE)</formula>
    </cfRule>
  </conditionalFormatting>
  <conditionalFormatting sqref="G52">
    <cfRule type="expression" dxfId="38863" priority="38847" stopIfTrue="1">
      <formula>IF(FIND("Enter smelter details",G52),TRUE)</formula>
    </cfRule>
  </conditionalFormatting>
  <conditionalFormatting sqref="F52">
    <cfRule type="expression" dxfId="38862" priority="38844" stopIfTrue="1">
      <formula>IF(AND(LEN($A52)&gt;0,$A52&lt;&gt;$F52),TRUE,FALSE)</formula>
    </cfRule>
  </conditionalFormatting>
  <conditionalFormatting sqref="C52">
    <cfRule type="expression" dxfId="38861" priority="38843" stopIfTrue="1">
      <formula>IF(AND(B52&lt;&gt;"",C52=""),TRUE)</formula>
    </cfRule>
  </conditionalFormatting>
  <conditionalFormatting sqref="B52">
    <cfRule type="expression" dxfId="38860" priority="38840" stopIfTrue="1">
      <formula>IF(B52="",TRUE)</formula>
    </cfRule>
    <cfRule type="expression" dxfId="38859" priority="38841" stopIfTrue="1">
      <formula>IF(AND(COUNTIF(MetalSmelter,B52&amp;C52)=0,LEN(C52)&gt;0), TRUE, FALSE)</formula>
    </cfRule>
  </conditionalFormatting>
  <conditionalFormatting sqref="G52">
    <cfRule type="expression" dxfId="38858" priority="38842" stopIfTrue="1">
      <formula>IF(FIND("Enter smelter details",G52),TRUE)</formula>
    </cfRule>
  </conditionalFormatting>
  <conditionalFormatting sqref="F52">
    <cfRule type="expression" dxfId="38857" priority="38839" stopIfTrue="1">
      <formula>IF(AND(LEN($A52)&gt;0,$A52&lt;&gt;$F52),TRUE,FALSE)</formula>
    </cfRule>
  </conditionalFormatting>
  <conditionalFormatting sqref="C52">
    <cfRule type="expression" dxfId="38856" priority="38838" stopIfTrue="1">
      <formula>IF(AND(B52&lt;&gt;"",C52=""),TRUE)</formula>
    </cfRule>
  </conditionalFormatting>
  <conditionalFormatting sqref="B52">
    <cfRule type="expression" dxfId="38855" priority="38836" stopIfTrue="1">
      <formula>IF(B52="",TRUE)</formula>
    </cfRule>
    <cfRule type="expression" dxfId="38854" priority="38837" stopIfTrue="1">
      <formula>IF(AND(COUNTIF(MetalSmelter,B52&amp;C52)=0,LEN(C52)&gt;0), TRUE, FALSE)</formula>
    </cfRule>
  </conditionalFormatting>
  <conditionalFormatting sqref="F52">
    <cfRule type="expression" dxfId="38853" priority="38835" stopIfTrue="1">
      <formula>IF(AND(LEN($A52)&gt;0,$A52&lt;&gt;$F52),TRUE,FALSE)</formula>
    </cfRule>
  </conditionalFormatting>
  <conditionalFormatting sqref="C52">
    <cfRule type="expression" dxfId="38852" priority="38834" stopIfTrue="1">
      <formula>IF(AND(B52&lt;&gt;"",C52=""),TRUE)</formula>
    </cfRule>
  </conditionalFormatting>
  <conditionalFormatting sqref="G52">
    <cfRule type="expression" dxfId="38851" priority="38833" stopIfTrue="1">
      <formula>IF(FIND("Enter smelter details",G52),TRUE)</formula>
    </cfRule>
  </conditionalFormatting>
  <conditionalFormatting sqref="B53">
    <cfRule type="expression" dxfId="38850" priority="38830" stopIfTrue="1">
      <formula>IF(B53="",TRUE)</formula>
    </cfRule>
    <cfRule type="expression" dxfId="38849" priority="38831" stopIfTrue="1">
      <formula>IF(AND(COUNTIF(MetalSmelter,B53&amp;C53)=0,LEN(C53)&gt;0), TRUE, FALSE)</formula>
    </cfRule>
  </conditionalFormatting>
  <conditionalFormatting sqref="G53">
    <cfRule type="expression" dxfId="38848" priority="38832" stopIfTrue="1">
      <formula>IF(FIND("Enter smelter details",G53),TRUE)</formula>
    </cfRule>
  </conditionalFormatting>
  <conditionalFormatting sqref="F53">
    <cfRule type="expression" dxfId="38847" priority="38829" stopIfTrue="1">
      <formula>IF(AND(LEN($A53)&gt;0,$A53&lt;&gt;$F53),TRUE,FALSE)</formula>
    </cfRule>
  </conditionalFormatting>
  <conditionalFormatting sqref="C53">
    <cfRule type="expression" dxfId="38846" priority="38828" stopIfTrue="1">
      <formula>IF(AND(B53&lt;&gt;"",C53=""),TRUE)</formula>
    </cfRule>
  </conditionalFormatting>
  <conditionalFormatting sqref="B53">
    <cfRule type="expression" dxfId="38845" priority="38825" stopIfTrue="1">
      <formula>IF(B53="",TRUE)</formula>
    </cfRule>
    <cfRule type="expression" dxfId="38844" priority="38826" stopIfTrue="1">
      <formula>IF(AND(COUNTIF(MetalSmelter,B53&amp;C53)=0,LEN(C53)&gt;0), TRUE, FALSE)</formula>
    </cfRule>
  </conditionalFormatting>
  <conditionalFormatting sqref="G53">
    <cfRule type="expression" dxfId="38843" priority="38827" stopIfTrue="1">
      <formula>IF(FIND("Enter smelter details",G53),TRUE)</formula>
    </cfRule>
  </conditionalFormatting>
  <conditionalFormatting sqref="F53">
    <cfRule type="expression" dxfId="38842" priority="38824" stopIfTrue="1">
      <formula>IF(AND(LEN($A53)&gt;0,$A53&lt;&gt;$F53),TRUE,FALSE)</formula>
    </cfRule>
  </conditionalFormatting>
  <conditionalFormatting sqref="C53">
    <cfRule type="expression" dxfId="38841" priority="38823" stopIfTrue="1">
      <formula>IF(AND(B53&lt;&gt;"",C53=""),TRUE)</formula>
    </cfRule>
  </conditionalFormatting>
  <conditionalFormatting sqref="B53">
    <cfRule type="expression" dxfId="38840" priority="38820" stopIfTrue="1">
      <formula>IF(B53="",TRUE)</formula>
    </cfRule>
    <cfRule type="expression" dxfId="38839" priority="38821" stopIfTrue="1">
      <formula>IF(AND(COUNTIF(MetalSmelter,B53&amp;C53)=0,LEN(C53)&gt;0), TRUE, FALSE)</formula>
    </cfRule>
  </conditionalFormatting>
  <conditionalFormatting sqref="G53">
    <cfRule type="expression" dxfId="38838" priority="38822" stopIfTrue="1">
      <formula>IF(FIND("Enter smelter details",G53),TRUE)</formula>
    </cfRule>
  </conditionalFormatting>
  <conditionalFormatting sqref="F53">
    <cfRule type="expression" dxfId="38837" priority="38819" stopIfTrue="1">
      <formula>IF(AND(LEN($A53)&gt;0,$A53&lt;&gt;$F53),TRUE,FALSE)</formula>
    </cfRule>
  </conditionalFormatting>
  <conditionalFormatting sqref="C53">
    <cfRule type="expression" dxfId="38836" priority="38818" stopIfTrue="1">
      <formula>IF(AND(B53&lt;&gt;"",C53=""),TRUE)</formula>
    </cfRule>
  </conditionalFormatting>
  <conditionalFormatting sqref="B51">
    <cfRule type="expression" dxfId="38835" priority="38815" stopIfTrue="1">
      <formula>IF(B51="",TRUE)</formula>
    </cfRule>
    <cfRule type="expression" dxfId="38834" priority="38816" stopIfTrue="1">
      <formula>IF(AND(COUNTIF(MetalSmelter,B51&amp;C51)=0,LEN(C51)&gt;0), TRUE, FALSE)</formula>
    </cfRule>
  </conditionalFormatting>
  <conditionalFormatting sqref="G51">
    <cfRule type="expression" dxfId="38833" priority="38817" stopIfTrue="1">
      <formula>IF(FIND("Enter smelter details",G51),TRUE)</formula>
    </cfRule>
  </conditionalFormatting>
  <conditionalFormatting sqref="F51">
    <cfRule type="expression" dxfId="38832" priority="38814" stopIfTrue="1">
      <formula>IF(AND(LEN($A51)&gt;0,$A51&lt;&gt;$F51),TRUE,FALSE)</formula>
    </cfRule>
  </conditionalFormatting>
  <conditionalFormatting sqref="C51">
    <cfRule type="expression" dxfId="38831" priority="38813" stopIfTrue="1">
      <formula>IF(AND(B51&lt;&gt;"",C51=""),TRUE)</formula>
    </cfRule>
  </conditionalFormatting>
  <conditionalFormatting sqref="B51">
    <cfRule type="expression" dxfId="38830" priority="38810" stopIfTrue="1">
      <formula>IF(B51="",TRUE)</formula>
    </cfRule>
    <cfRule type="expression" dxfId="38829" priority="38811" stopIfTrue="1">
      <formula>IF(AND(COUNTIF(MetalSmelter,B51&amp;C51)=0,LEN(C51)&gt;0), TRUE, FALSE)</formula>
    </cfRule>
  </conditionalFormatting>
  <conditionalFormatting sqref="G51">
    <cfRule type="expression" dxfId="38828" priority="38812" stopIfTrue="1">
      <formula>IF(FIND("Enter smelter details",G51),TRUE)</formula>
    </cfRule>
  </conditionalFormatting>
  <conditionalFormatting sqref="F51">
    <cfRule type="expression" dxfId="38827" priority="38809" stopIfTrue="1">
      <formula>IF(AND(LEN($A51)&gt;0,$A51&lt;&gt;$F51),TRUE,FALSE)</formula>
    </cfRule>
  </conditionalFormatting>
  <conditionalFormatting sqref="C51">
    <cfRule type="expression" dxfId="38826" priority="38808" stopIfTrue="1">
      <formula>IF(AND(B51&lt;&gt;"",C51=""),TRUE)</formula>
    </cfRule>
  </conditionalFormatting>
  <conditionalFormatting sqref="B51">
    <cfRule type="expression" dxfId="38825" priority="38806" stopIfTrue="1">
      <formula>IF(B51="",TRUE)</formula>
    </cfRule>
    <cfRule type="expression" dxfId="38824" priority="38807" stopIfTrue="1">
      <formula>IF(AND(COUNTIF(MetalSmelter,B51&amp;C51)=0,LEN(C51)&gt;0), TRUE, FALSE)</formula>
    </cfRule>
  </conditionalFormatting>
  <conditionalFormatting sqref="F51">
    <cfRule type="expression" dxfId="38823" priority="38805" stopIfTrue="1">
      <formula>IF(AND(LEN($A51)&gt;0,$A51&lt;&gt;$F51),TRUE,FALSE)</formula>
    </cfRule>
  </conditionalFormatting>
  <conditionalFormatting sqref="C51">
    <cfRule type="expression" dxfId="38822" priority="38804" stopIfTrue="1">
      <formula>IF(AND(B51&lt;&gt;"",C51=""),TRUE)</formula>
    </cfRule>
  </conditionalFormatting>
  <conditionalFormatting sqref="G51">
    <cfRule type="expression" dxfId="38821" priority="38803" stopIfTrue="1">
      <formula>IF(FIND("Enter smelter details",G51),TRUE)</formula>
    </cfRule>
  </conditionalFormatting>
  <conditionalFormatting sqref="B52">
    <cfRule type="expression" dxfId="38820" priority="38800" stopIfTrue="1">
      <formula>IF(B52="",TRUE)</formula>
    </cfRule>
    <cfRule type="expression" dxfId="38819" priority="38801" stopIfTrue="1">
      <formula>IF(AND(COUNTIF(MetalSmelter,B52&amp;C52)=0,LEN(C52)&gt;0), TRUE, FALSE)</formula>
    </cfRule>
  </conditionalFormatting>
  <conditionalFormatting sqref="G52">
    <cfRule type="expression" dxfId="38818" priority="38802" stopIfTrue="1">
      <formula>IF(FIND("Enter smelter details",G52),TRUE)</formula>
    </cfRule>
  </conditionalFormatting>
  <conditionalFormatting sqref="F52">
    <cfRule type="expression" dxfId="38817" priority="38799" stopIfTrue="1">
      <formula>IF(AND(LEN($A52)&gt;0,$A52&lt;&gt;$F52),TRUE,FALSE)</formula>
    </cfRule>
  </conditionalFormatting>
  <conditionalFormatting sqref="C52">
    <cfRule type="expression" dxfId="38816" priority="38798" stopIfTrue="1">
      <formula>IF(AND(B52&lt;&gt;"",C52=""),TRUE)</formula>
    </cfRule>
  </conditionalFormatting>
  <conditionalFormatting sqref="B52">
    <cfRule type="expression" dxfId="38815" priority="38795" stopIfTrue="1">
      <formula>IF(B52="",TRUE)</formula>
    </cfRule>
    <cfRule type="expression" dxfId="38814" priority="38796" stopIfTrue="1">
      <formula>IF(AND(COUNTIF(MetalSmelter,B52&amp;C52)=0,LEN(C52)&gt;0), TRUE, FALSE)</formula>
    </cfRule>
  </conditionalFormatting>
  <conditionalFormatting sqref="G52">
    <cfRule type="expression" dxfId="38813" priority="38797" stopIfTrue="1">
      <formula>IF(FIND("Enter smelter details",G52),TRUE)</formula>
    </cfRule>
  </conditionalFormatting>
  <conditionalFormatting sqref="F52">
    <cfRule type="expression" dxfId="38812" priority="38794" stopIfTrue="1">
      <formula>IF(AND(LEN($A52)&gt;0,$A52&lt;&gt;$F52),TRUE,FALSE)</formula>
    </cfRule>
  </conditionalFormatting>
  <conditionalFormatting sqref="C52">
    <cfRule type="expression" dxfId="38811" priority="38793" stopIfTrue="1">
      <formula>IF(AND(B52&lt;&gt;"",C52=""),TRUE)</formula>
    </cfRule>
  </conditionalFormatting>
  <conditionalFormatting sqref="B52">
    <cfRule type="expression" dxfId="38810" priority="38790" stopIfTrue="1">
      <formula>IF(B52="",TRUE)</formula>
    </cfRule>
    <cfRule type="expression" dxfId="38809" priority="38791" stopIfTrue="1">
      <formula>IF(AND(COUNTIF(MetalSmelter,B52&amp;C52)=0,LEN(C52)&gt;0), TRUE, FALSE)</formula>
    </cfRule>
  </conditionalFormatting>
  <conditionalFormatting sqref="G52">
    <cfRule type="expression" dxfId="38808" priority="38792" stopIfTrue="1">
      <formula>IF(FIND("Enter smelter details",G52),TRUE)</formula>
    </cfRule>
  </conditionalFormatting>
  <conditionalFormatting sqref="F52">
    <cfRule type="expression" dxfId="38807" priority="38789" stopIfTrue="1">
      <formula>IF(AND(LEN($A52)&gt;0,$A52&lt;&gt;$F52),TRUE,FALSE)</formula>
    </cfRule>
  </conditionalFormatting>
  <conditionalFormatting sqref="C52">
    <cfRule type="expression" dxfId="38806" priority="38788" stopIfTrue="1">
      <formula>IF(AND(B52&lt;&gt;"",C52=""),TRUE)</formula>
    </cfRule>
  </conditionalFormatting>
  <conditionalFormatting sqref="B53">
    <cfRule type="expression" dxfId="38805" priority="38785" stopIfTrue="1">
      <formula>IF(B53="",TRUE)</formula>
    </cfRule>
    <cfRule type="expression" dxfId="38804" priority="38786" stopIfTrue="1">
      <formula>IF(AND(COUNTIF(MetalSmelter,B53&amp;C53)=0,LEN(C53)&gt;0), TRUE, FALSE)</formula>
    </cfRule>
  </conditionalFormatting>
  <conditionalFormatting sqref="G53">
    <cfRule type="expression" dxfId="38803" priority="38787" stopIfTrue="1">
      <formula>IF(FIND("Enter smelter details",G53),TRUE)</formula>
    </cfRule>
  </conditionalFormatting>
  <conditionalFormatting sqref="F53">
    <cfRule type="expression" dxfId="38802" priority="38784" stopIfTrue="1">
      <formula>IF(AND(LEN($A53)&gt;0,$A53&lt;&gt;$F53),TRUE,FALSE)</formula>
    </cfRule>
  </conditionalFormatting>
  <conditionalFormatting sqref="C53">
    <cfRule type="expression" dxfId="38801" priority="38783" stopIfTrue="1">
      <formula>IF(AND(B53&lt;&gt;"",C53=""),TRUE)</formula>
    </cfRule>
  </conditionalFormatting>
  <conditionalFormatting sqref="B53">
    <cfRule type="expression" dxfId="38800" priority="38780" stopIfTrue="1">
      <formula>IF(B53="",TRUE)</formula>
    </cfRule>
    <cfRule type="expression" dxfId="38799" priority="38781" stopIfTrue="1">
      <formula>IF(AND(COUNTIF(MetalSmelter,B53&amp;C53)=0,LEN(C53)&gt;0), TRUE, FALSE)</formula>
    </cfRule>
  </conditionalFormatting>
  <conditionalFormatting sqref="G53">
    <cfRule type="expression" dxfId="38798" priority="38782" stopIfTrue="1">
      <formula>IF(FIND("Enter smelter details",G53),TRUE)</formula>
    </cfRule>
  </conditionalFormatting>
  <conditionalFormatting sqref="F53">
    <cfRule type="expression" dxfId="38797" priority="38779" stopIfTrue="1">
      <formula>IF(AND(LEN($A53)&gt;0,$A53&lt;&gt;$F53),TRUE,FALSE)</formula>
    </cfRule>
  </conditionalFormatting>
  <conditionalFormatting sqref="C53">
    <cfRule type="expression" dxfId="38796" priority="38778" stopIfTrue="1">
      <formula>IF(AND(B53&lt;&gt;"",C53=""),TRUE)</formula>
    </cfRule>
  </conditionalFormatting>
  <conditionalFormatting sqref="B53">
    <cfRule type="expression" dxfId="38795" priority="38776" stopIfTrue="1">
      <formula>IF(B53="",TRUE)</formula>
    </cfRule>
    <cfRule type="expression" dxfId="38794" priority="38777" stopIfTrue="1">
      <formula>IF(AND(COUNTIF(MetalSmelter,B53&amp;C53)=0,LEN(C53)&gt;0), TRUE, FALSE)</formula>
    </cfRule>
  </conditionalFormatting>
  <conditionalFormatting sqref="F53">
    <cfRule type="expression" dxfId="38793" priority="38775" stopIfTrue="1">
      <formula>IF(AND(LEN($A53)&gt;0,$A53&lt;&gt;$F53),TRUE,FALSE)</formula>
    </cfRule>
  </conditionalFormatting>
  <conditionalFormatting sqref="C53">
    <cfRule type="expression" dxfId="38792" priority="38774" stopIfTrue="1">
      <formula>IF(AND(B53&lt;&gt;"",C53=""),TRUE)</formula>
    </cfRule>
  </conditionalFormatting>
  <conditionalFormatting sqref="G53">
    <cfRule type="expression" dxfId="38791" priority="38773" stopIfTrue="1">
      <formula>IF(FIND("Enter smelter details",G53),TRUE)</formula>
    </cfRule>
  </conditionalFormatting>
  <conditionalFormatting sqref="B54">
    <cfRule type="expression" dxfId="38790" priority="38770" stopIfTrue="1">
      <formula>IF(B54="",TRUE)</formula>
    </cfRule>
    <cfRule type="expression" dxfId="38789" priority="38771" stopIfTrue="1">
      <formula>IF(AND(COUNTIF(MetalSmelter,B54&amp;C54)=0,LEN(C54)&gt;0), TRUE, FALSE)</formula>
    </cfRule>
  </conditionalFormatting>
  <conditionalFormatting sqref="G54">
    <cfRule type="expression" dxfId="38788" priority="38772" stopIfTrue="1">
      <formula>IF(FIND("Enter smelter details",G54),TRUE)</formula>
    </cfRule>
  </conditionalFormatting>
  <conditionalFormatting sqref="F54">
    <cfRule type="expression" dxfId="38787" priority="38769" stopIfTrue="1">
      <formula>IF(AND(LEN($A54)&gt;0,$A54&lt;&gt;$F54),TRUE,FALSE)</formula>
    </cfRule>
  </conditionalFormatting>
  <conditionalFormatting sqref="C54">
    <cfRule type="expression" dxfId="38786" priority="38768" stopIfTrue="1">
      <formula>IF(AND(B54&lt;&gt;"",C54=""),TRUE)</formula>
    </cfRule>
  </conditionalFormatting>
  <conditionalFormatting sqref="B54">
    <cfRule type="expression" dxfId="38785" priority="38765" stopIfTrue="1">
      <formula>IF(B54="",TRUE)</formula>
    </cfRule>
    <cfRule type="expression" dxfId="38784" priority="38766" stopIfTrue="1">
      <formula>IF(AND(COUNTIF(MetalSmelter,B54&amp;C54)=0,LEN(C54)&gt;0), TRUE, FALSE)</formula>
    </cfRule>
  </conditionalFormatting>
  <conditionalFormatting sqref="G54">
    <cfRule type="expression" dxfId="38783" priority="38767" stopIfTrue="1">
      <formula>IF(FIND("Enter smelter details",G54),TRUE)</formula>
    </cfRule>
  </conditionalFormatting>
  <conditionalFormatting sqref="F54">
    <cfRule type="expression" dxfId="38782" priority="38764" stopIfTrue="1">
      <formula>IF(AND(LEN($A54)&gt;0,$A54&lt;&gt;$F54),TRUE,FALSE)</formula>
    </cfRule>
  </conditionalFormatting>
  <conditionalFormatting sqref="C54">
    <cfRule type="expression" dxfId="38781" priority="38763" stopIfTrue="1">
      <formula>IF(AND(B54&lt;&gt;"",C54=""),TRUE)</formula>
    </cfRule>
  </conditionalFormatting>
  <conditionalFormatting sqref="B54">
    <cfRule type="expression" dxfId="38780" priority="38760" stopIfTrue="1">
      <formula>IF(B54="",TRUE)</formula>
    </cfRule>
    <cfRule type="expression" dxfId="38779" priority="38761" stopIfTrue="1">
      <formula>IF(AND(COUNTIF(MetalSmelter,B54&amp;C54)=0,LEN(C54)&gt;0), TRUE, FALSE)</formula>
    </cfRule>
  </conditionalFormatting>
  <conditionalFormatting sqref="G54">
    <cfRule type="expression" dxfId="38778" priority="38762" stopIfTrue="1">
      <formula>IF(FIND("Enter smelter details",G54),TRUE)</formula>
    </cfRule>
  </conditionalFormatting>
  <conditionalFormatting sqref="F54">
    <cfRule type="expression" dxfId="38777" priority="38759" stopIfTrue="1">
      <formula>IF(AND(LEN($A54)&gt;0,$A54&lt;&gt;$F54),TRUE,FALSE)</formula>
    </cfRule>
  </conditionalFormatting>
  <conditionalFormatting sqref="C54">
    <cfRule type="expression" dxfId="38776" priority="38758" stopIfTrue="1">
      <formula>IF(AND(B54&lt;&gt;"",C54=""),TRUE)</formula>
    </cfRule>
  </conditionalFormatting>
  <conditionalFormatting sqref="B52">
    <cfRule type="expression" dxfId="38775" priority="38755" stopIfTrue="1">
      <formula>IF(B52="",TRUE)</formula>
    </cfRule>
    <cfRule type="expression" dxfId="38774" priority="38756" stopIfTrue="1">
      <formula>IF(AND(COUNTIF(MetalSmelter,B52&amp;C52)=0,LEN(C52)&gt;0), TRUE, FALSE)</formula>
    </cfRule>
  </conditionalFormatting>
  <conditionalFormatting sqref="G52">
    <cfRule type="expression" dxfId="38773" priority="38757" stopIfTrue="1">
      <formula>IF(FIND("Enter smelter details",G52),TRUE)</formula>
    </cfRule>
  </conditionalFormatting>
  <conditionalFormatting sqref="F52">
    <cfRule type="expression" dxfId="38772" priority="38754" stopIfTrue="1">
      <formula>IF(AND(LEN($A52)&gt;0,$A52&lt;&gt;$F52),TRUE,FALSE)</formula>
    </cfRule>
  </conditionalFormatting>
  <conditionalFormatting sqref="C52">
    <cfRule type="expression" dxfId="38771" priority="38753" stopIfTrue="1">
      <formula>IF(AND(B52&lt;&gt;"",C52=""),TRUE)</formula>
    </cfRule>
  </conditionalFormatting>
  <conditionalFormatting sqref="B52">
    <cfRule type="expression" dxfId="38770" priority="38750" stopIfTrue="1">
      <formula>IF(B52="",TRUE)</formula>
    </cfRule>
    <cfRule type="expression" dxfId="38769" priority="38751" stopIfTrue="1">
      <formula>IF(AND(COUNTIF(MetalSmelter,B52&amp;C52)=0,LEN(C52)&gt;0), TRUE, FALSE)</formula>
    </cfRule>
  </conditionalFormatting>
  <conditionalFormatting sqref="G52">
    <cfRule type="expression" dxfId="38768" priority="38752" stopIfTrue="1">
      <formula>IF(FIND("Enter smelter details",G52),TRUE)</formula>
    </cfRule>
  </conditionalFormatting>
  <conditionalFormatting sqref="F52">
    <cfRule type="expression" dxfId="38767" priority="38749" stopIfTrue="1">
      <formula>IF(AND(LEN($A52)&gt;0,$A52&lt;&gt;$F52),TRUE,FALSE)</formula>
    </cfRule>
  </conditionalFormatting>
  <conditionalFormatting sqref="C52">
    <cfRule type="expression" dxfId="38766" priority="38748" stopIfTrue="1">
      <formula>IF(AND(B52&lt;&gt;"",C52=""),TRUE)</formula>
    </cfRule>
  </conditionalFormatting>
  <conditionalFormatting sqref="B52">
    <cfRule type="expression" dxfId="38765" priority="38746" stopIfTrue="1">
      <formula>IF(B52="",TRUE)</formula>
    </cfRule>
    <cfRule type="expression" dxfId="38764" priority="38747" stopIfTrue="1">
      <formula>IF(AND(COUNTIF(MetalSmelter,B52&amp;C52)=0,LEN(C52)&gt;0), TRUE, FALSE)</formula>
    </cfRule>
  </conditionalFormatting>
  <conditionalFormatting sqref="F52">
    <cfRule type="expression" dxfId="38763" priority="38745" stopIfTrue="1">
      <formula>IF(AND(LEN($A52)&gt;0,$A52&lt;&gt;$F52),TRUE,FALSE)</formula>
    </cfRule>
  </conditionalFormatting>
  <conditionalFormatting sqref="C52">
    <cfRule type="expression" dxfId="38762" priority="38744" stopIfTrue="1">
      <formula>IF(AND(B52&lt;&gt;"",C52=""),TRUE)</formula>
    </cfRule>
  </conditionalFormatting>
  <conditionalFormatting sqref="G52">
    <cfRule type="expression" dxfId="38761" priority="38743" stopIfTrue="1">
      <formula>IF(FIND("Enter smelter details",G52),TRUE)</formula>
    </cfRule>
  </conditionalFormatting>
  <conditionalFormatting sqref="B53">
    <cfRule type="expression" dxfId="38760" priority="38740" stopIfTrue="1">
      <formula>IF(B53="",TRUE)</formula>
    </cfRule>
    <cfRule type="expression" dxfId="38759" priority="38741" stopIfTrue="1">
      <formula>IF(AND(COUNTIF(MetalSmelter,B53&amp;C53)=0,LEN(C53)&gt;0), TRUE, FALSE)</formula>
    </cfRule>
  </conditionalFormatting>
  <conditionalFormatting sqref="G53">
    <cfRule type="expression" dxfId="38758" priority="38742" stopIfTrue="1">
      <formula>IF(FIND("Enter smelter details",G53),TRUE)</formula>
    </cfRule>
  </conditionalFormatting>
  <conditionalFormatting sqref="F53">
    <cfRule type="expression" dxfId="38757" priority="38739" stopIfTrue="1">
      <formula>IF(AND(LEN($A53)&gt;0,$A53&lt;&gt;$F53),TRUE,FALSE)</formula>
    </cfRule>
  </conditionalFormatting>
  <conditionalFormatting sqref="C53">
    <cfRule type="expression" dxfId="38756" priority="38738" stopIfTrue="1">
      <formula>IF(AND(B53&lt;&gt;"",C53=""),TRUE)</formula>
    </cfRule>
  </conditionalFormatting>
  <conditionalFormatting sqref="B53">
    <cfRule type="expression" dxfId="38755" priority="38735" stopIfTrue="1">
      <formula>IF(B53="",TRUE)</formula>
    </cfRule>
    <cfRule type="expression" dxfId="38754" priority="38736" stopIfTrue="1">
      <formula>IF(AND(COUNTIF(MetalSmelter,B53&amp;C53)=0,LEN(C53)&gt;0), TRUE, FALSE)</formula>
    </cfRule>
  </conditionalFormatting>
  <conditionalFormatting sqref="G53">
    <cfRule type="expression" dxfId="38753" priority="38737" stopIfTrue="1">
      <formula>IF(FIND("Enter smelter details",G53),TRUE)</formula>
    </cfRule>
  </conditionalFormatting>
  <conditionalFormatting sqref="F53">
    <cfRule type="expression" dxfId="38752" priority="38734" stopIfTrue="1">
      <formula>IF(AND(LEN($A53)&gt;0,$A53&lt;&gt;$F53),TRUE,FALSE)</formula>
    </cfRule>
  </conditionalFormatting>
  <conditionalFormatting sqref="C53">
    <cfRule type="expression" dxfId="38751" priority="38733" stopIfTrue="1">
      <formula>IF(AND(B53&lt;&gt;"",C53=""),TRUE)</formula>
    </cfRule>
  </conditionalFormatting>
  <conditionalFormatting sqref="B53">
    <cfRule type="expression" dxfId="38750" priority="38730" stopIfTrue="1">
      <formula>IF(B53="",TRUE)</formula>
    </cfRule>
    <cfRule type="expression" dxfId="38749" priority="38731" stopIfTrue="1">
      <formula>IF(AND(COUNTIF(MetalSmelter,B53&amp;C53)=0,LEN(C53)&gt;0), TRUE, FALSE)</formula>
    </cfRule>
  </conditionalFormatting>
  <conditionalFormatting sqref="G53">
    <cfRule type="expression" dxfId="38748" priority="38732" stopIfTrue="1">
      <formula>IF(FIND("Enter smelter details",G53),TRUE)</formula>
    </cfRule>
  </conditionalFormatting>
  <conditionalFormatting sqref="F53">
    <cfRule type="expression" dxfId="38747" priority="38729" stopIfTrue="1">
      <formula>IF(AND(LEN($A53)&gt;0,$A53&lt;&gt;$F53),TRUE,FALSE)</formula>
    </cfRule>
  </conditionalFormatting>
  <conditionalFormatting sqref="C53">
    <cfRule type="expression" dxfId="38746" priority="38728" stopIfTrue="1">
      <formula>IF(AND(B53&lt;&gt;"",C53=""),TRUE)</formula>
    </cfRule>
  </conditionalFormatting>
  <conditionalFormatting sqref="B51">
    <cfRule type="expression" dxfId="38745" priority="38725" stopIfTrue="1">
      <formula>IF(B51="",TRUE)</formula>
    </cfRule>
    <cfRule type="expression" dxfId="38744" priority="38726" stopIfTrue="1">
      <formula>IF(AND(COUNTIF(MetalSmelter,B51&amp;C51)=0,LEN(C51)&gt;0), TRUE, FALSE)</formula>
    </cfRule>
  </conditionalFormatting>
  <conditionalFormatting sqref="G51">
    <cfRule type="expression" dxfId="38743" priority="38727" stopIfTrue="1">
      <formula>IF(FIND("Enter smelter details",G51),TRUE)</formula>
    </cfRule>
  </conditionalFormatting>
  <conditionalFormatting sqref="F51">
    <cfRule type="expression" dxfId="38742" priority="38724" stopIfTrue="1">
      <formula>IF(AND(LEN($A51)&gt;0,$A51&lt;&gt;$F51),TRUE,FALSE)</formula>
    </cfRule>
  </conditionalFormatting>
  <conditionalFormatting sqref="C51">
    <cfRule type="expression" dxfId="38741" priority="38723" stopIfTrue="1">
      <formula>IF(AND(B51&lt;&gt;"",C51=""),TRUE)</formula>
    </cfRule>
  </conditionalFormatting>
  <conditionalFormatting sqref="B51">
    <cfRule type="expression" dxfId="38740" priority="38720" stopIfTrue="1">
      <formula>IF(B51="",TRUE)</formula>
    </cfRule>
    <cfRule type="expression" dxfId="38739" priority="38721" stopIfTrue="1">
      <formula>IF(AND(COUNTIF(MetalSmelter,B51&amp;C51)=0,LEN(C51)&gt;0), TRUE, FALSE)</formula>
    </cfRule>
  </conditionalFormatting>
  <conditionalFormatting sqref="G51">
    <cfRule type="expression" dxfId="38738" priority="38722" stopIfTrue="1">
      <formula>IF(FIND("Enter smelter details",G51),TRUE)</formula>
    </cfRule>
  </conditionalFormatting>
  <conditionalFormatting sqref="F51">
    <cfRule type="expression" dxfId="38737" priority="38719" stopIfTrue="1">
      <formula>IF(AND(LEN($A51)&gt;0,$A51&lt;&gt;$F51),TRUE,FALSE)</formula>
    </cfRule>
  </conditionalFormatting>
  <conditionalFormatting sqref="C51">
    <cfRule type="expression" dxfId="38736" priority="38718" stopIfTrue="1">
      <formula>IF(AND(B51&lt;&gt;"",C51=""),TRUE)</formula>
    </cfRule>
  </conditionalFormatting>
  <conditionalFormatting sqref="B51">
    <cfRule type="expression" dxfId="38735" priority="38716" stopIfTrue="1">
      <formula>IF(B51="",TRUE)</formula>
    </cfRule>
    <cfRule type="expression" dxfId="38734" priority="38717" stopIfTrue="1">
      <formula>IF(AND(COUNTIF(MetalSmelter,B51&amp;C51)=0,LEN(C51)&gt;0), TRUE, FALSE)</formula>
    </cfRule>
  </conditionalFormatting>
  <conditionalFormatting sqref="F51">
    <cfRule type="expression" dxfId="38733" priority="38715" stopIfTrue="1">
      <formula>IF(AND(LEN($A51)&gt;0,$A51&lt;&gt;$F51),TRUE,FALSE)</formula>
    </cfRule>
  </conditionalFormatting>
  <conditionalFormatting sqref="C51">
    <cfRule type="expression" dxfId="38732" priority="38714" stopIfTrue="1">
      <formula>IF(AND(B51&lt;&gt;"",C51=""),TRUE)</formula>
    </cfRule>
  </conditionalFormatting>
  <conditionalFormatting sqref="G51">
    <cfRule type="expression" dxfId="38731" priority="38713" stopIfTrue="1">
      <formula>IF(FIND("Enter smelter details",G51),TRUE)</formula>
    </cfRule>
  </conditionalFormatting>
  <conditionalFormatting sqref="B52">
    <cfRule type="expression" dxfId="38730" priority="38710" stopIfTrue="1">
      <formula>IF(B52="",TRUE)</formula>
    </cfRule>
    <cfRule type="expression" dxfId="38729" priority="38711" stopIfTrue="1">
      <formula>IF(AND(COUNTIF(MetalSmelter,B52&amp;C52)=0,LEN(C52)&gt;0), TRUE, FALSE)</formula>
    </cfRule>
  </conditionalFormatting>
  <conditionalFormatting sqref="G52">
    <cfRule type="expression" dxfId="38728" priority="38712" stopIfTrue="1">
      <formula>IF(FIND("Enter smelter details",G52),TRUE)</formula>
    </cfRule>
  </conditionalFormatting>
  <conditionalFormatting sqref="F52">
    <cfRule type="expression" dxfId="38727" priority="38709" stopIfTrue="1">
      <formula>IF(AND(LEN($A52)&gt;0,$A52&lt;&gt;$F52),TRUE,FALSE)</formula>
    </cfRule>
  </conditionalFormatting>
  <conditionalFormatting sqref="C52">
    <cfRule type="expression" dxfId="38726" priority="38708" stopIfTrue="1">
      <formula>IF(AND(B52&lt;&gt;"",C52=""),TRUE)</formula>
    </cfRule>
  </conditionalFormatting>
  <conditionalFormatting sqref="B52">
    <cfRule type="expression" dxfId="38725" priority="38705" stopIfTrue="1">
      <formula>IF(B52="",TRUE)</formula>
    </cfRule>
    <cfRule type="expression" dxfId="38724" priority="38706" stopIfTrue="1">
      <formula>IF(AND(COUNTIF(MetalSmelter,B52&amp;C52)=0,LEN(C52)&gt;0), TRUE, FALSE)</formula>
    </cfRule>
  </conditionalFormatting>
  <conditionalFormatting sqref="G52">
    <cfRule type="expression" dxfId="38723" priority="38707" stopIfTrue="1">
      <formula>IF(FIND("Enter smelter details",G52),TRUE)</formula>
    </cfRule>
  </conditionalFormatting>
  <conditionalFormatting sqref="F52">
    <cfRule type="expression" dxfId="38722" priority="38704" stopIfTrue="1">
      <formula>IF(AND(LEN($A52)&gt;0,$A52&lt;&gt;$F52),TRUE,FALSE)</formula>
    </cfRule>
  </conditionalFormatting>
  <conditionalFormatting sqref="C52">
    <cfRule type="expression" dxfId="38721" priority="38703" stopIfTrue="1">
      <formula>IF(AND(B52&lt;&gt;"",C52=""),TRUE)</formula>
    </cfRule>
  </conditionalFormatting>
  <conditionalFormatting sqref="B52">
    <cfRule type="expression" dxfId="38720" priority="38700" stopIfTrue="1">
      <formula>IF(B52="",TRUE)</formula>
    </cfRule>
    <cfRule type="expression" dxfId="38719" priority="38701" stopIfTrue="1">
      <formula>IF(AND(COUNTIF(MetalSmelter,B52&amp;C52)=0,LEN(C52)&gt;0), TRUE, FALSE)</formula>
    </cfRule>
  </conditionalFormatting>
  <conditionalFormatting sqref="G52">
    <cfRule type="expression" dxfId="38718" priority="38702" stopIfTrue="1">
      <formula>IF(FIND("Enter smelter details",G52),TRUE)</formula>
    </cfRule>
  </conditionalFormatting>
  <conditionalFormatting sqref="F52">
    <cfRule type="expression" dxfId="38717" priority="38699" stopIfTrue="1">
      <formula>IF(AND(LEN($A52)&gt;0,$A52&lt;&gt;$F52),TRUE,FALSE)</formula>
    </cfRule>
  </conditionalFormatting>
  <conditionalFormatting sqref="C52">
    <cfRule type="expression" dxfId="38716" priority="38698" stopIfTrue="1">
      <formula>IF(AND(B52&lt;&gt;"",C52=""),TRUE)</formula>
    </cfRule>
  </conditionalFormatting>
  <conditionalFormatting sqref="B51">
    <cfRule type="expression" dxfId="38715" priority="38695" stopIfTrue="1">
      <formula>IF(B51="",TRUE)</formula>
    </cfRule>
    <cfRule type="expression" dxfId="38714" priority="38696" stopIfTrue="1">
      <formula>IF(AND(COUNTIF(MetalSmelter,B51&amp;C51)=0,LEN(C51)&gt;0), TRUE, FALSE)</formula>
    </cfRule>
  </conditionalFormatting>
  <conditionalFormatting sqref="G51">
    <cfRule type="expression" dxfId="38713" priority="38697" stopIfTrue="1">
      <formula>IF(FIND("Enter smelter details",G51),TRUE)</formula>
    </cfRule>
  </conditionalFormatting>
  <conditionalFormatting sqref="F51">
    <cfRule type="expression" dxfId="38712" priority="38694" stopIfTrue="1">
      <formula>IF(AND(LEN($A51)&gt;0,$A51&lt;&gt;$F51),TRUE,FALSE)</formula>
    </cfRule>
  </conditionalFormatting>
  <conditionalFormatting sqref="C51">
    <cfRule type="expression" dxfId="38711" priority="38693" stopIfTrue="1">
      <formula>IF(AND(B51&lt;&gt;"",C51=""),TRUE)</formula>
    </cfRule>
  </conditionalFormatting>
  <conditionalFormatting sqref="B51">
    <cfRule type="expression" dxfId="38710" priority="38690" stopIfTrue="1">
      <formula>IF(B51="",TRUE)</formula>
    </cfRule>
    <cfRule type="expression" dxfId="38709" priority="38691" stopIfTrue="1">
      <formula>IF(AND(COUNTIF(MetalSmelter,B51&amp;C51)=0,LEN(C51)&gt;0), TRUE, FALSE)</formula>
    </cfRule>
  </conditionalFormatting>
  <conditionalFormatting sqref="G51">
    <cfRule type="expression" dxfId="38708" priority="38692" stopIfTrue="1">
      <formula>IF(FIND("Enter smelter details",G51),TRUE)</formula>
    </cfRule>
  </conditionalFormatting>
  <conditionalFormatting sqref="F51">
    <cfRule type="expression" dxfId="38707" priority="38689" stopIfTrue="1">
      <formula>IF(AND(LEN($A51)&gt;0,$A51&lt;&gt;$F51),TRUE,FALSE)</formula>
    </cfRule>
  </conditionalFormatting>
  <conditionalFormatting sqref="C51">
    <cfRule type="expression" dxfId="38706" priority="38688" stopIfTrue="1">
      <formula>IF(AND(B51&lt;&gt;"",C51=""),TRUE)</formula>
    </cfRule>
  </conditionalFormatting>
  <conditionalFormatting sqref="B51">
    <cfRule type="expression" dxfId="38705" priority="38685" stopIfTrue="1">
      <formula>IF(B51="",TRUE)</formula>
    </cfRule>
    <cfRule type="expression" dxfId="38704" priority="38686" stopIfTrue="1">
      <formula>IF(AND(COUNTIF(MetalSmelter,B51&amp;C51)=0,LEN(C51)&gt;0), TRUE, FALSE)</formula>
    </cfRule>
  </conditionalFormatting>
  <conditionalFormatting sqref="G51">
    <cfRule type="expression" dxfId="38703" priority="38687" stopIfTrue="1">
      <formula>IF(FIND("Enter smelter details",G51),TRUE)</formula>
    </cfRule>
  </conditionalFormatting>
  <conditionalFormatting sqref="F51">
    <cfRule type="expression" dxfId="38702" priority="38684" stopIfTrue="1">
      <formula>IF(AND(LEN($A51)&gt;0,$A51&lt;&gt;$F51),TRUE,FALSE)</formula>
    </cfRule>
  </conditionalFormatting>
  <conditionalFormatting sqref="C51">
    <cfRule type="expression" dxfId="38701" priority="38683" stopIfTrue="1">
      <formula>IF(AND(B51&lt;&gt;"",C51=""),TRUE)</formula>
    </cfRule>
  </conditionalFormatting>
  <conditionalFormatting sqref="B52">
    <cfRule type="expression" dxfId="38700" priority="38680" stopIfTrue="1">
      <formula>IF(B52="",TRUE)</formula>
    </cfRule>
    <cfRule type="expression" dxfId="38699" priority="38681" stopIfTrue="1">
      <formula>IF(AND(COUNTIF(MetalSmelter,B52&amp;C52)=0,LEN(C52)&gt;0), TRUE, FALSE)</formula>
    </cfRule>
  </conditionalFormatting>
  <conditionalFormatting sqref="G52">
    <cfRule type="expression" dxfId="38698" priority="38682" stopIfTrue="1">
      <formula>IF(FIND("Enter smelter details",G52),TRUE)</formula>
    </cfRule>
  </conditionalFormatting>
  <conditionalFormatting sqref="F52">
    <cfRule type="expression" dxfId="38697" priority="38679" stopIfTrue="1">
      <formula>IF(AND(LEN($A52)&gt;0,$A52&lt;&gt;$F52),TRUE,FALSE)</formula>
    </cfRule>
  </conditionalFormatting>
  <conditionalFormatting sqref="C52">
    <cfRule type="expression" dxfId="38696" priority="38678" stopIfTrue="1">
      <formula>IF(AND(B52&lt;&gt;"",C52=""),TRUE)</formula>
    </cfRule>
  </conditionalFormatting>
  <conditionalFormatting sqref="B52">
    <cfRule type="expression" dxfId="38695" priority="38675" stopIfTrue="1">
      <formula>IF(B52="",TRUE)</formula>
    </cfRule>
    <cfRule type="expression" dxfId="38694" priority="38676" stopIfTrue="1">
      <formula>IF(AND(COUNTIF(MetalSmelter,B52&amp;C52)=0,LEN(C52)&gt;0), TRUE, FALSE)</formula>
    </cfRule>
  </conditionalFormatting>
  <conditionalFormatting sqref="G52">
    <cfRule type="expression" dxfId="38693" priority="38677" stopIfTrue="1">
      <formula>IF(FIND("Enter smelter details",G52),TRUE)</formula>
    </cfRule>
  </conditionalFormatting>
  <conditionalFormatting sqref="F52">
    <cfRule type="expression" dxfId="38692" priority="38674" stopIfTrue="1">
      <formula>IF(AND(LEN($A52)&gt;0,$A52&lt;&gt;$F52),TRUE,FALSE)</formula>
    </cfRule>
  </conditionalFormatting>
  <conditionalFormatting sqref="C52">
    <cfRule type="expression" dxfId="38691" priority="38673" stopIfTrue="1">
      <formula>IF(AND(B52&lt;&gt;"",C52=""),TRUE)</formula>
    </cfRule>
  </conditionalFormatting>
  <conditionalFormatting sqref="B52">
    <cfRule type="expression" dxfId="38690" priority="38671" stopIfTrue="1">
      <formula>IF(B52="",TRUE)</formula>
    </cfRule>
    <cfRule type="expression" dxfId="38689" priority="38672" stopIfTrue="1">
      <formula>IF(AND(COUNTIF(MetalSmelter,B52&amp;C52)=0,LEN(C52)&gt;0), TRUE, FALSE)</formula>
    </cfRule>
  </conditionalFormatting>
  <conditionalFormatting sqref="F52">
    <cfRule type="expression" dxfId="38688" priority="38670" stopIfTrue="1">
      <formula>IF(AND(LEN($A52)&gt;0,$A52&lt;&gt;$F52),TRUE,FALSE)</formula>
    </cfRule>
  </conditionalFormatting>
  <conditionalFormatting sqref="C52">
    <cfRule type="expression" dxfId="38687" priority="38669" stopIfTrue="1">
      <formula>IF(AND(B52&lt;&gt;"",C52=""),TRUE)</formula>
    </cfRule>
  </conditionalFormatting>
  <conditionalFormatting sqref="G52">
    <cfRule type="expression" dxfId="38686" priority="38668" stopIfTrue="1">
      <formula>IF(FIND("Enter smelter details",G52),TRUE)</formula>
    </cfRule>
  </conditionalFormatting>
  <conditionalFormatting sqref="B53">
    <cfRule type="expression" dxfId="38685" priority="38665" stopIfTrue="1">
      <formula>IF(B53="",TRUE)</formula>
    </cfRule>
    <cfRule type="expression" dxfId="38684" priority="38666" stopIfTrue="1">
      <formula>IF(AND(COUNTIF(MetalSmelter,B53&amp;C53)=0,LEN(C53)&gt;0), TRUE, FALSE)</formula>
    </cfRule>
  </conditionalFormatting>
  <conditionalFormatting sqref="G53">
    <cfRule type="expression" dxfId="38683" priority="38667" stopIfTrue="1">
      <formula>IF(FIND("Enter smelter details",G53),TRUE)</formula>
    </cfRule>
  </conditionalFormatting>
  <conditionalFormatting sqref="F53">
    <cfRule type="expression" dxfId="38682" priority="38664" stopIfTrue="1">
      <formula>IF(AND(LEN($A53)&gt;0,$A53&lt;&gt;$F53),TRUE,FALSE)</formula>
    </cfRule>
  </conditionalFormatting>
  <conditionalFormatting sqref="C53">
    <cfRule type="expression" dxfId="38681" priority="38663" stopIfTrue="1">
      <formula>IF(AND(B53&lt;&gt;"",C53=""),TRUE)</formula>
    </cfRule>
  </conditionalFormatting>
  <conditionalFormatting sqref="B53">
    <cfRule type="expression" dxfId="38680" priority="38660" stopIfTrue="1">
      <formula>IF(B53="",TRUE)</formula>
    </cfRule>
    <cfRule type="expression" dxfId="38679" priority="38661" stopIfTrue="1">
      <formula>IF(AND(COUNTIF(MetalSmelter,B53&amp;C53)=0,LEN(C53)&gt;0), TRUE, FALSE)</formula>
    </cfRule>
  </conditionalFormatting>
  <conditionalFormatting sqref="G53">
    <cfRule type="expression" dxfId="38678" priority="38662" stopIfTrue="1">
      <formula>IF(FIND("Enter smelter details",G53),TRUE)</formula>
    </cfRule>
  </conditionalFormatting>
  <conditionalFormatting sqref="F53">
    <cfRule type="expression" dxfId="38677" priority="38659" stopIfTrue="1">
      <formula>IF(AND(LEN($A53)&gt;0,$A53&lt;&gt;$F53),TRUE,FALSE)</formula>
    </cfRule>
  </conditionalFormatting>
  <conditionalFormatting sqref="C53">
    <cfRule type="expression" dxfId="38676" priority="38658" stopIfTrue="1">
      <formula>IF(AND(B53&lt;&gt;"",C53=""),TRUE)</formula>
    </cfRule>
  </conditionalFormatting>
  <conditionalFormatting sqref="B53">
    <cfRule type="expression" dxfId="38675" priority="38655" stopIfTrue="1">
      <formula>IF(B53="",TRUE)</formula>
    </cfRule>
    <cfRule type="expression" dxfId="38674" priority="38656" stopIfTrue="1">
      <formula>IF(AND(COUNTIF(MetalSmelter,B53&amp;C53)=0,LEN(C53)&gt;0), TRUE, FALSE)</formula>
    </cfRule>
  </conditionalFormatting>
  <conditionalFormatting sqref="G53">
    <cfRule type="expression" dxfId="38673" priority="38657" stopIfTrue="1">
      <formula>IF(FIND("Enter smelter details",G53),TRUE)</formula>
    </cfRule>
  </conditionalFormatting>
  <conditionalFormatting sqref="F53">
    <cfRule type="expression" dxfId="38672" priority="38654" stopIfTrue="1">
      <formula>IF(AND(LEN($A53)&gt;0,$A53&lt;&gt;$F53),TRUE,FALSE)</formula>
    </cfRule>
  </conditionalFormatting>
  <conditionalFormatting sqref="C53">
    <cfRule type="expression" dxfId="38671" priority="38653" stopIfTrue="1">
      <formula>IF(AND(B53&lt;&gt;"",C53=""),TRUE)</formula>
    </cfRule>
  </conditionalFormatting>
  <conditionalFormatting sqref="B51">
    <cfRule type="expression" dxfId="38670" priority="38650" stopIfTrue="1">
      <formula>IF(B51="",TRUE)</formula>
    </cfRule>
    <cfRule type="expression" dxfId="38669" priority="38651" stopIfTrue="1">
      <formula>IF(AND(COUNTIF(MetalSmelter,B51&amp;C51)=0,LEN(C51)&gt;0), TRUE, FALSE)</formula>
    </cfRule>
  </conditionalFormatting>
  <conditionalFormatting sqref="G51">
    <cfRule type="expression" dxfId="38668" priority="38652" stopIfTrue="1">
      <formula>IF(FIND("Enter smelter details",G51),TRUE)</formula>
    </cfRule>
  </conditionalFormatting>
  <conditionalFormatting sqref="F51">
    <cfRule type="expression" dxfId="38667" priority="38649" stopIfTrue="1">
      <formula>IF(AND(LEN($A51)&gt;0,$A51&lt;&gt;$F51),TRUE,FALSE)</formula>
    </cfRule>
  </conditionalFormatting>
  <conditionalFormatting sqref="C51">
    <cfRule type="expression" dxfId="38666" priority="38648" stopIfTrue="1">
      <formula>IF(AND(B51&lt;&gt;"",C51=""),TRUE)</formula>
    </cfRule>
  </conditionalFormatting>
  <conditionalFormatting sqref="B51">
    <cfRule type="expression" dxfId="38665" priority="38645" stopIfTrue="1">
      <formula>IF(B51="",TRUE)</formula>
    </cfRule>
    <cfRule type="expression" dxfId="38664" priority="38646" stopIfTrue="1">
      <formula>IF(AND(COUNTIF(MetalSmelter,B51&amp;C51)=0,LEN(C51)&gt;0), TRUE, FALSE)</formula>
    </cfRule>
  </conditionalFormatting>
  <conditionalFormatting sqref="G51">
    <cfRule type="expression" dxfId="38663" priority="38647" stopIfTrue="1">
      <formula>IF(FIND("Enter smelter details",G51),TRUE)</formula>
    </cfRule>
  </conditionalFormatting>
  <conditionalFormatting sqref="F51">
    <cfRule type="expression" dxfId="38662" priority="38644" stopIfTrue="1">
      <formula>IF(AND(LEN($A51)&gt;0,$A51&lt;&gt;$F51),TRUE,FALSE)</formula>
    </cfRule>
  </conditionalFormatting>
  <conditionalFormatting sqref="C51">
    <cfRule type="expression" dxfId="38661" priority="38643" stopIfTrue="1">
      <formula>IF(AND(B51&lt;&gt;"",C51=""),TRUE)</formula>
    </cfRule>
  </conditionalFormatting>
  <conditionalFormatting sqref="B51">
    <cfRule type="expression" dxfId="38660" priority="38641" stopIfTrue="1">
      <formula>IF(B51="",TRUE)</formula>
    </cfRule>
    <cfRule type="expression" dxfId="38659" priority="38642" stopIfTrue="1">
      <formula>IF(AND(COUNTIF(MetalSmelter,B51&amp;C51)=0,LEN(C51)&gt;0), TRUE, FALSE)</formula>
    </cfRule>
  </conditionalFormatting>
  <conditionalFormatting sqref="F51">
    <cfRule type="expression" dxfId="38658" priority="38640" stopIfTrue="1">
      <formula>IF(AND(LEN($A51)&gt;0,$A51&lt;&gt;$F51),TRUE,FALSE)</formula>
    </cfRule>
  </conditionalFormatting>
  <conditionalFormatting sqref="C51">
    <cfRule type="expression" dxfId="38657" priority="38639" stopIfTrue="1">
      <formula>IF(AND(B51&lt;&gt;"",C51=""),TRUE)</formula>
    </cfRule>
  </conditionalFormatting>
  <conditionalFormatting sqref="G51">
    <cfRule type="expression" dxfId="38656" priority="38638" stopIfTrue="1">
      <formula>IF(FIND("Enter smelter details",G51),TRUE)</formula>
    </cfRule>
  </conditionalFormatting>
  <conditionalFormatting sqref="B52">
    <cfRule type="expression" dxfId="38655" priority="38635" stopIfTrue="1">
      <formula>IF(B52="",TRUE)</formula>
    </cfRule>
    <cfRule type="expression" dxfId="38654" priority="38636" stopIfTrue="1">
      <formula>IF(AND(COUNTIF(MetalSmelter,B52&amp;C52)=0,LEN(C52)&gt;0), TRUE, FALSE)</formula>
    </cfRule>
  </conditionalFormatting>
  <conditionalFormatting sqref="G52">
    <cfRule type="expression" dxfId="38653" priority="38637" stopIfTrue="1">
      <formula>IF(FIND("Enter smelter details",G52),TRUE)</formula>
    </cfRule>
  </conditionalFormatting>
  <conditionalFormatting sqref="F52">
    <cfRule type="expression" dxfId="38652" priority="38634" stopIfTrue="1">
      <formula>IF(AND(LEN($A52)&gt;0,$A52&lt;&gt;$F52),TRUE,FALSE)</formula>
    </cfRule>
  </conditionalFormatting>
  <conditionalFormatting sqref="C52">
    <cfRule type="expression" dxfId="38651" priority="38633" stopIfTrue="1">
      <formula>IF(AND(B52&lt;&gt;"",C52=""),TRUE)</formula>
    </cfRule>
  </conditionalFormatting>
  <conditionalFormatting sqref="B52">
    <cfRule type="expression" dxfId="38650" priority="38630" stopIfTrue="1">
      <formula>IF(B52="",TRUE)</formula>
    </cfRule>
    <cfRule type="expression" dxfId="38649" priority="38631" stopIfTrue="1">
      <formula>IF(AND(COUNTIF(MetalSmelter,B52&amp;C52)=0,LEN(C52)&gt;0), TRUE, FALSE)</formula>
    </cfRule>
  </conditionalFormatting>
  <conditionalFormatting sqref="G52">
    <cfRule type="expression" dxfId="38648" priority="38632" stopIfTrue="1">
      <formula>IF(FIND("Enter smelter details",G52),TRUE)</formula>
    </cfRule>
  </conditionalFormatting>
  <conditionalFormatting sqref="F52">
    <cfRule type="expression" dxfId="38647" priority="38629" stopIfTrue="1">
      <formula>IF(AND(LEN($A52)&gt;0,$A52&lt;&gt;$F52),TRUE,FALSE)</formula>
    </cfRule>
  </conditionalFormatting>
  <conditionalFormatting sqref="C52">
    <cfRule type="expression" dxfId="38646" priority="38628" stopIfTrue="1">
      <formula>IF(AND(B52&lt;&gt;"",C52=""),TRUE)</formula>
    </cfRule>
  </conditionalFormatting>
  <conditionalFormatting sqref="B52">
    <cfRule type="expression" dxfId="38645" priority="38625" stopIfTrue="1">
      <formula>IF(B52="",TRUE)</formula>
    </cfRule>
    <cfRule type="expression" dxfId="38644" priority="38626" stopIfTrue="1">
      <formula>IF(AND(COUNTIF(MetalSmelter,B52&amp;C52)=0,LEN(C52)&gt;0), TRUE, FALSE)</formula>
    </cfRule>
  </conditionalFormatting>
  <conditionalFormatting sqref="G52">
    <cfRule type="expression" dxfId="38643" priority="38627" stopIfTrue="1">
      <formula>IF(FIND("Enter smelter details",G52),TRUE)</formula>
    </cfRule>
  </conditionalFormatting>
  <conditionalFormatting sqref="F52">
    <cfRule type="expression" dxfId="38642" priority="38624" stopIfTrue="1">
      <formula>IF(AND(LEN($A52)&gt;0,$A52&lt;&gt;$F52),TRUE,FALSE)</formula>
    </cfRule>
  </conditionalFormatting>
  <conditionalFormatting sqref="C52">
    <cfRule type="expression" dxfId="38641" priority="38623" stopIfTrue="1">
      <formula>IF(AND(B52&lt;&gt;"",C52=""),TRUE)</formula>
    </cfRule>
  </conditionalFormatting>
  <conditionalFormatting sqref="B51">
    <cfRule type="expression" dxfId="38640" priority="38620" stopIfTrue="1">
      <formula>IF(B51="",TRUE)</formula>
    </cfRule>
    <cfRule type="expression" dxfId="38639" priority="38621" stopIfTrue="1">
      <formula>IF(AND(COUNTIF(MetalSmelter,B51&amp;C51)=0,LEN(C51)&gt;0), TRUE, FALSE)</formula>
    </cfRule>
  </conditionalFormatting>
  <conditionalFormatting sqref="G51">
    <cfRule type="expression" dxfId="38638" priority="38622" stopIfTrue="1">
      <formula>IF(FIND("Enter smelter details",G51),TRUE)</formula>
    </cfRule>
  </conditionalFormatting>
  <conditionalFormatting sqref="F51">
    <cfRule type="expression" dxfId="38637" priority="38619" stopIfTrue="1">
      <formula>IF(AND(LEN($A51)&gt;0,$A51&lt;&gt;$F51),TRUE,FALSE)</formula>
    </cfRule>
  </conditionalFormatting>
  <conditionalFormatting sqref="C51">
    <cfRule type="expression" dxfId="38636" priority="38618" stopIfTrue="1">
      <formula>IF(AND(B51&lt;&gt;"",C51=""),TRUE)</formula>
    </cfRule>
  </conditionalFormatting>
  <conditionalFormatting sqref="B51">
    <cfRule type="expression" dxfId="38635" priority="38615" stopIfTrue="1">
      <formula>IF(B51="",TRUE)</formula>
    </cfRule>
    <cfRule type="expression" dxfId="38634" priority="38616" stopIfTrue="1">
      <formula>IF(AND(COUNTIF(MetalSmelter,B51&amp;C51)=0,LEN(C51)&gt;0), TRUE, FALSE)</formula>
    </cfRule>
  </conditionalFormatting>
  <conditionalFormatting sqref="G51">
    <cfRule type="expression" dxfId="38633" priority="38617" stopIfTrue="1">
      <formula>IF(FIND("Enter smelter details",G51),TRUE)</formula>
    </cfRule>
  </conditionalFormatting>
  <conditionalFormatting sqref="F51">
    <cfRule type="expression" dxfId="38632" priority="38614" stopIfTrue="1">
      <formula>IF(AND(LEN($A51)&gt;0,$A51&lt;&gt;$F51),TRUE,FALSE)</formula>
    </cfRule>
  </conditionalFormatting>
  <conditionalFormatting sqref="C51">
    <cfRule type="expression" dxfId="38631" priority="38613" stopIfTrue="1">
      <formula>IF(AND(B51&lt;&gt;"",C51=""),TRUE)</formula>
    </cfRule>
  </conditionalFormatting>
  <conditionalFormatting sqref="B51">
    <cfRule type="expression" dxfId="38630" priority="38610" stopIfTrue="1">
      <formula>IF(B51="",TRUE)</formula>
    </cfRule>
    <cfRule type="expression" dxfId="38629" priority="38611" stopIfTrue="1">
      <formula>IF(AND(COUNTIF(MetalSmelter,B51&amp;C51)=0,LEN(C51)&gt;0), TRUE, FALSE)</formula>
    </cfRule>
  </conditionalFormatting>
  <conditionalFormatting sqref="G51">
    <cfRule type="expression" dxfId="38628" priority="38612" stopIfTrue="1">
      <formula>IF(FIND("Enter smelter details",G51),TRUE)</formula>
    </cfRule>
  </conditionalFormatting>
  <conditionalFormatting sqref="F51">
    <cfRule type="expression" dxfId="38627" priority="38609" stopIfTrue="1">
      <formula>IF(AND(LEN($A51)&gt;0,$A51&lt;&gt;$F51),TRUE,FALSE)</formula>
    </cfRule>
  </conditionalFormatting>
  <conditionalFormatting sqref="C51">
    <cfRule type="expression" dxfId="38626" priority="38608" stopIfTrue="1">
      <formula>IF(AND(B51&lt;&gt;"",C51=""),TRUE)</formula>
    </cfRule>
  </conditionalFormatting>
  <conditionalFormatting sqref="B51">
    <cfRule type="expression" dxfId="38625" priority="38605" stopIfTrue="1">
      <formula>IF(B51="",TRUE)</formula>
    </cfRule>
    <cfRule type="expression" dxfId="38624" priority="38606" stopIfTrue="1">
      <formula>IF(AND(COUNTIF(MetalSmelter,B51&amp;C51)=0,LEN(C51)&gt;0), TRUE, FALSE)</formula>
    </cfRule>
  </conditionalFormatting>
  <conditionalFormatting sqref="G51">
    <cfRule type="expression" dxfId="38623" priority="38607" stopIfTrue="1">
      <formula>IF(FIND("Enter smelter details",G51),TRUE)</formula>
    </cfRule>
  </conditionalFormatting>
  <conditionalFormatting sqref="F51">
    <cfRule type="expression" dxfId="38622" priority="38604" stopIfTrue="1">
      <formula>IF(AND(LEN($A51)&gt;0,$A51&lt;&gt;$F51),TRUE,FALSE)</formula>
    </cfRule>
  </conditionalFormatting>
  <conditionalFormatting sqref="C51">
    <cfRule type="expression" dxfId="38621" priority="38603" stopIfTrue="1">
      <formula>IF(AND(B51&lt;&gt;"",C51=""),TRUE)</formula>
    </cfRule>
  </conditionalFormatting>
  <conditionalFormatting sqref="B51">
    <cfRule type="expression" dxfId="38620" priority="38600" stopIfTrue="1">
      <formula>IF(B51="",TRUE)</formula>
    </cfRule>
    <cfRule type="expression" dxfId="38619" priority="38601" stopIfTrue="1">
      <formula>IF(AND(COUNTIF(MetalSmelter,B51&amp;C51)=0,LEN(C51)&gt;0), TRUE, FALSE)</formula>
    </cfRule>
  </conditionalFormatting>
  <conditionalFormatting sqref="G51">
    <cfRule type="expression" dxfId="38618" priority="38602" stopIfTrue="1">
      <formula>IF(FIND("Enter smelter details",G51),TRUE)</formula>
    </cfRule>
  </conditionalFormatting>
  <conditionalFormatting sqref="F51">
    <cfRule type="expression" dxfId="38617" priority="38599" stopIfTrue="1">
      <formula>IF(AND(LEN($A51)&gt;0,$A51&lt;&gt;$F51),TRUE,FALSE)</formula>
    </cfRule>
  </conditionalFormatting>
  <conditionalFormatting sqref="C51">
    <cfRule type="expression" dxfId="38616" priority="38598" stopIfTrue="1">
      <formula>IF(AND(B51&lt;&gt;"",C51=""),TRUE)</formula>
    </cfRule>
  </conditionalFormatting>
  <conditionalFormatting sqref="B51">
    <cfRule type="expression" dxfId="38615" priority="38596" stopIfTrue="1">
      <formula>IF(B51="",TRUE)</formula>
    </cfRule>
    <cfRule type="expression" dxfId="38614" priority="38597" stopIfTrue="1">
      <formula>IF(AND(COUNTIF(MetalSmelter,B51&amp;C51)=0,LEN(C51)&gt;0), TRUE, FALSE)</formula>
    </cfRule>
  </conditionalFormatting>
  <conditionalFormatting sqref="F51">
    <cfRule type="expression" dxfId="38613" priority="38595" stopIfTrue="1">
      <formula>IF(AND(LEN($A51)&gt;0,$A51&lt;&gt;$F51),TRUE,FALSE)</formula>
    </cfRule>
  </conditionalFormatting>
  <conditionalFormatting sqref="C51">
    <cfRule type="expression" dxfId="38612" priority="38594" stopIfTrue="1">
      <formula>IF(AND(B51&lt;&gt;"",C51=""),TRUE)</formula>
    </cfRule>
  </conditionalFormatting>
  <conditionalFormatting sqref="G51">
    <cfRule type="expression" dxfId="38611" priority="38593" stopIfTrue="1">
      <formula>IF(FIND("Enter smelter details",G51),TRUE)</formula>
    </cfRule>
  </conditionalFormatting>
  <conditionalFormatting sqref="B52">
    <cfRule type="expression" dxfId="38610" priority="38590" stopIfTrue="1">
      <formula>IF(B52="",TRUE)</formula>
    </cfRule>
    <cfRule type="expression" dxfId="38609" priority="38591" stopIfTrue="1">
      <formula>IF(AND(COUNTIF(MetalSmelter,B52&amp;C52)=0,LEN(C52)&gt;0), TRUE, FALSE)</formula>
    </cfRule>
  </conditionalFormatting>
  <conditionalFormatting sqref="G52">
    <cfRule type="expression" dxfId="38608" priority="38592" stopIfTrue="1">
      <formula>IF(FIND("Enter smelter details",G52),TRUE)</formula>
    </cfRule>
  </conditionalFormatting>
  <conditionalFormatting sqref="F52">
    <cfRule type="expression" dxfId="38607" priority="38589" stopIfTrue="1">
      <formula>IF(AND(LEN($A52)&gt;0,$A52&lt;&gt;$F52),TRUE,FALSE)</formula>
    </cfRule>
  </conditionalFormatting>
  <conditionalFormatting sqref="C52">
    <cfRule type="expression" dxfId="38606" priority="38588" stopIfTrue="1">
      <formula>IF(AND(B52&lt;&gt;"",C52=""),TRUE)</formula>
    </cfRule>
  </conditionalFormatting>
  <conditionalFormatting sqref="B52">
    <cfRule type="expression" dxfId="38605" priority="38585" stopIfTrue="1">
      <formula>IF(B52="",TRUE)</formula>
    </cfRule>
    <cfRule type="expression" dxfId="38604" priority="38586" stopIfTrue="1">
      <formula>IF(AND(COUNTIF(MetalSmelter,B52&amp;C52)=0,LEN(C52)&gt;0), TRUE, FALSE)</formula>
    </cfRule>
  </conditionalFormatting>
  <conditionalFormatting sqref="G52">
    <cfRule type="expression" dxfId="38603" priority="38587" stopIfTrue="1">
      <formula>IF(FIND("Enter smelter details",G52),TRUE)</formula>
    </cfRule>
  </conditionalFormatting>
  <conditionalFormatting sqref="F52">
    <cfRule type="expression" dxfId="38602" priority="38584" stopIfTrue="1">
      <formula>IF(AND(LEN($A52)&gt;0,$A52&lt;&gt;$F52),TRUE,FALSE)</formula>
    </cfRule>
  </conditionalFormatting>
  <conditionalFormatting sqref="C52">
    <cfRule type="expression" dxfId="38601" priority="38583" stopIfTrue="1">
      <formula>IF(AND(B52&lt;&gt;"",C52=""),TRUE)</formula>
    </cfRule>
  </conditionalFormatting>
  <conditionalFormatting sqref="B52">
    <cfRule type="expression" dxfId="38600" priority="38580" stopIfTrue="1">
      <formula>IF(B52="",TRUE)</formula>
    </cfRule>
    <cfRule type="expression" dxfId="38599" priority="38581" stopIfTrue="1">
      <formula>IF(AND(COUNTIF(MetalSmelter,B52&amp;C52)=0,LEN(C52)&gt;0), TRUE, FALSE)</formula>
    </cfRule>
  </conditionalFormatting>
  <conditionalFormatting sqref="G52">
    <cfRule type="expression" dxfId="38598" priority="38582" stopIfTrue="1">
      <formula>IF(FIND("Enter smelter details",G52),TRUE)</formula>
    </cfRule>
  </conditionalFormatting>
  <conditionalFormatting sqref="F52">
    <cfRule type="expression" dxfId="38597" priority="38579" stopIfTrue="1">
      <formula>IF(AND(LEN($A52)&gt;0,$A52&lt;&gt;$F52),TRUE,FALSE)</formula>
    </cfRule>
  </conditionalFormatting>
  <conditionalFormatting sqref="C52">
    <cfRule type="expression" dxfId="38596" priority="38578" stopIfTrue="1">
      <formula>IF(AND(B52&lt;&gt;"",C52=""),TRUE)</formula>
    </cfRule>
  </conditionalFormatting>
  <conditionalFormatting sqref="B51">
    <cfRule type="expression" dxfId="38595" priority="38575" stopIfTrue="1">
      <formula>IF(B51="",TRUE)</formula>
    </cfRule>
    <cfRule type="expression" dxfId="38594" priority="38576" stopIfTrue="1">
      <formula>IF(AND(COUNTIF(MetalSmelter,B51&amp;C51)=0,LEN(C51)&gt;0), TRUE, FALSE)</formula>
    </cfRule>
  </conditionalFormatting>
  <conditionalFormatting sqref="G51">
    <cfRule type="expression" dxfId="38593" priority="38577" stopIfTrue="1">
      <formula>IF(FIND("Enter smelter details",G51),TRUE)</formula>
    </cfRule>
  </conditionalFormatting>
  <conditionalFormatting sqref="F51">
    <cfRule type="expression" dxfId="38592" priority="38574" stopIfTrue="1">
      <formula>IF(AND(LEN($A51)&gt;0,$A51&lt;&gt;$F51),TRUE,FALSE)</formula>
    </cfRule>
  </conditionalFormatting>
  <conditionalFormatting sqref="C51">
    <cfRule type="expression" dxfId="38591" priority="38573" stopIfTrue="1">
      <formula>IF(AND(B51&lt;&gt;"",C51=""),TRUE)</formula>
    </cfRule>
  </conditionalFormatting>
  <conditionalFormatting sqref="B51">
    <cfRule type="expression" dxfId="38590" priority="38570" stopIfTrue="1">
      <formula>IF(B51="",TRUE)</formula>
    </cfRule>
    <cfRule type="expression" dxfId="38589" priority="38571" stopIfTrue="1">
      <formula>IF(AND(COUNTIF(MetalSmelter,B51&amp;C51)=0,LEN(C51)&gt;0), TRUE, FALSE)</formula>
    </cfRule>
  </conditionalFormatting>
  <conditionalFormatting sqref="G51">
    <cfRule type="expression" dxfId="38588" priority="38572" stopIfTrue="1">
      <formula>IF(FIND("Enter smelter details",G51),TRUE)</formula>
    </cfRule>
  </conditionalFormatting>
  <conditionalFormatting sqref="F51">
    <cfRule type="expression" dxfId="38587" priority="38569" stopIfTrue="1">
      <formula>IF(AND(LEN($A51)&gt;0,$A51&lt;&gt;$F51),TRUE,FALSE)</formula>
    </cfRule>
  </conditionalFormatting>
  <conditionalFormatting sqref="C51">
    <cfRule type="expression" dxfId="38586" priority="38568" stopIfTrue="1">
      <formula>IF(AND(B51&lt;&gt;"",C51=""),TRUE)</formula>
    </cfRule>
  </conditionalFormatting>
  <conditionalFormatting sqref="B51">
    <cfRule type="expression" dxfId="38585" priority="38565" stopIfTrue="1">
      <formula>IF(B51="",TRUE)</formula>
    </cfRule>
    <cfRule type="expression" dxfId="38584" priority="38566" stopIfTrue="1">
      <formula>IF(AND(COUNTIF(MetalSmelter,B51&amp;C51)=0,LEN(C51)&gt;0), TRUE, FALSE)</formula>
    </cfRule>
  </conditionalFormatting>
  <conditionalFormatting sqref="G51">
    <cfRule type="expression" dxfId="38583" priority="38567" stopIfTrue="1">
      <formula>IF(FIND("Enter smelter details",G51),TRUE)</formula>
    </cfRule>
  </conditionalFormatting>
  <conditionalFormatting sqref="F51">
    <cfRule type="expression" dxfId="38582" priority="38564" stopIfTrue="1">
      <formula>IF(AND(LEN($A51)&gt;0,$A51&lt;&gt;$F51),TRUE,FALSE)</formula>
    </cfRule>
  </conditionalFormatting>
  <conditionalFormatting sqref="C51">
    <cfRule type="expression" dxfId="38581" priority="38563" stopIfTrue="1">
      <formula>IF(AND(B51&lt;&gt;"",C51=""),TRUE)</formula>
    </cfRule>
  </conditionalFormatting>
  <conditionalFormatting sqref="B51">
    <cfRule type="expression" dxfId="38580" priority="38560" stopIfTrue="1">
      <formula>IF(B51="",TRUE)</formula>
    </cfRule>
    <cfRule type="expression" dxfId="38579" priority="38561" stopIfTrue="1">
      <formula>IF(AND(COUNTIF(MetalSmelter,B51&amp;C51)=0,LEN(C51)&gt;0), TRUE, FALSE)</formula>
    </cfRule>
  </conditionalFormatting>
  <conditionalFormatting sqref="G51">
    <cfRule type="expression" dxfId="38578" priority="38562" stopIfTrue="1">
      <formula>IF(FIND("Enter smelter details",G51),TRUE)</formula>
    </cfRule>
  </conditionalFormatting>
  <conditionalFormatting sqref="F51">
    <cfRule type="expression" dxfId="38577" priority="38559" stopIfTrue="1">
      <formula>IF(AND(LEN($A51)&gt;0,$A51&lt;&gt;$F51),TRUE,FALSE)</formula>
    </cfRule>
  </conditionalFormatting>
  <conditionalFormatting sqref="C51">
    <cfRule type="expression" dxfId="38576" priority="38558" stopIfTrue="1">
      <formula>IF(AND(B51&lt;&gt;"",C51=""),TRUE)</formula>
    </cfRule>
  </conditionalFormatting>
  <conditionalFormatting sqref="B51">
    <cfRule type="expression" dxfId="38575" priority="38555" stopIfTrue="1">
      <formula>IF(B51="",TRUE)</formula>
    </cfRule>
    <cfRule type="expression" dxfId="38574" priority="38556" stopIfTrue="1">
      <formula>IF(AND(COUNTIF(MetalSmelter,B51&amp;C51)=0,LEN(C51)&gt;0), TRUE, FALSE)</formula>
    </cfRule>
  </conditionalFormatting>
  <conditionalFormatting sqref="G51">
    <cfRule type="expression" dxfId="38573" priority="38557" stopIfTrue="1">
      <formula>IF(FIND("Enter smelter details",G51),TRUE)</formula>
    </cfRule>
  </conditionalFormatting>
  <conditionalFormatting sqref="F51">
    <cfRule type="expression" dxfId="38572" priority="38554" stopIfTrue="1">
      <formula>IF(AND(LEN($A51)&gt;0,$A51&lt;&gt;$F51),TRUE,FALSE)</formula>
    </cfRule>
  </conditionalFormatting>
  <conditionalFormatting sqref="C51">
    <cfRule type="expression" dxfId="38571" priority="38553" stopIfTrue="1">
      <formula>IF(AND(B51&lt;&gt;"",C51=""),TRUE)</formula>
    </cfRule>
  </conditionalFormatting>
  <conditionalFormatting sqref="B51">
    <cfRule type="expression" dxfId="38570" priority="38550" stopIfTrue="1">
      <formula>IF(B51="",TRUE)</formula>
    </cfRule>
    <cfRule type="expression" dxfId="38569" priority="38551" stopIfTrue="1">
      <formula>IF(AND(COUNTIF(MetalSmelter,B51&amp;C51)=0,LEN(C51)&gt;0), TRUE, FALSE)</formula>
    </cfRule>
  </conditionalFormatting>
  <conditionalFormatting sqref="G51">
    <cfRule type="expression" dxfId="38568" priority="38552" stopIfTrue="1">
      <formula>IF(FIND("Enter smelter details",G51),TRUE)</formula>
    </cfRule>
  </conditionalFormatting>
  <conditionalFormatting sqref="F51">
    <cfRule type="expression" dxfId="38567" priority="38549" stopIfTrue="1">
      <formula>IF(AND(LEN($A51)&gt;0,$A51&lt;&gt;$F51),TRUE,FALSE)</formula>
    </cfRule>
  </conditionalFormatting>
  <conditionalFormatting sqref="C51">
    <cfRule type="expression" dxfId="38566" priority="38548" stopIfTrue="1">
      <formula>IF(AND(B51&lt;&gt;"",C51=""),TRUE)</formula>
    </cfRule>
  </conditionalFormatting>
  <conditionalFormatting sqref="B55:B62">
    <cfRule type="expression" dxfId="38565" priority="38541" stopIfTrue="1">
      <formula>IF(B55="",TRUE)</formula>
    </cfRule>
    <cfRule type="expression" dxfId="38564" priority="38544" stopIfTrue="1">
      <formula>IF(AND(COUNTIF(MetalSmelter,B55&amp;C55)=0,LEN(C55)&gt;0),TRUE,FALSE)</formula>
    </cfRule>
  </conditionalFormatting>
  <conditionalFormatting sqref="D55:D62">
    <cfRule type="expression" dxfId="38563" priority="38538" stopIfTrue="1">
      <formula>IF(AND(LEN($C55)&gt;0,($C55&lt;&gt;"Smelter Not Listed")),1,0)</formula>
    </cfRule>
    <cfRule type="expression" dxfId="38562" priority="38545" stopIfTrue="1">
      <formula>IF(AND(D55="",$C55=$X$4),TRUE)</formula>
    </cfRule>
    <cfRule type="expression" dxfId="38561" priority="38546" stopIfTrue="1">
      <formula>IF(FIND("!",D55),TRUE)</formula>
    </cfRule>
  </conditionalFormatting>
  <conditionalFormatting sqref="G55:G62">
    <cfRule type="expression" dxfId="38560" priority="38547" stopIfTrue="1">
      <formula>IF(FIND("Enter smelter details",G55),TRUE)</formula>
    </cfRule>
  </conditionalFormatting>
  <conditionalFormatting sqref="E55:E62">
    <cfRule type="expression" dxfId="38559" priority="38542" stopIfTrue="1">
      <formula>IF(AND(E55="",$C55=$X$4),TRUE)</formula>
    </cfRule>
    <cfRule type="expression" dxfId="38558" priority="38543" stopIfTrue="1">
      <formula>IF(FIND("!",E55),TRUE)</formula>
    </cfRule>
  </conditionalFormatting>
  <conditionalFormatting sqref="F55:F62">
    <cfRule type="expression" dxfId="38557" priority="38540" stopIfTrue="1">
      <formula>IF(AND(LEN($A55)&gt;0,$A55&lt;&gt;$F55),TRUE,FALSE)</formula>
    </cfRule>
  </conditionalFormatting>
  <conditionalFormatting sqref="C55:C62">
    <cfRule type="expression" dxfId="38556" priority="38539" stopIfTrue="1">
      <formula>IF(AND(B55&lt;&gt;"",C55=""),TRUE)</formula>
    </cfRule>
  </conditionalFormatting>
  <conditionalFormatting sqref="B57:B64">
    <cfRule type="expression" dxfId="38555" priority="38531" stopIfTrue="1">
      <formula>IF(B57="",TRUE)</formula>
    </cfRule>
    <cfRule type="expression" dxfId="38554" priority="38534" stopIfTrue="1">
      <formula>IF(AND(COUNTIF(MetalSmelter,B57&amp;C57)=0,LEN(C57)&gt;0),TRUE,FALSE)</formula>
    </cfRule>
  </conditionalFormatting>
  <conditionalFormatting sqref="D57:D64">
    <cfRule type="expression" dxfId="38553" priority="38528" stopIfTrue="1">
      <formula>IF(AND(LEN($C57)&gt;0,($C57&lt;&gt;"Smelter Not Listed")),1,0)</formula>
    </cfRule>
    <cfRule type="expression" dxfId="38552" priority="38535" stopIfTrue="1">
      <formula>IF(AND(D57="",$C57=$X$4),TRUE)</formula>
    </cfRule>
    <cfRule type="expression" dxfId="38551" priority="38536" stopIfTrue="1">
      <formula>IF(FIND("!",D57),TRUE)</formula>
    </cfRule>
  </conditionalFormatting>
  <conditionalFormatting sqref="G57:G64">
    <cfRule type="expression" dxfId="38550" priority="38537" stopIfTrue="1">
      <formula>IF(FIND("Enter smelter details",G57),TRUE)</formula>
    </cfRule>
  </conditionalFormatting>
  <conditionalFormatting sqref="E57:E64">
    <cfRule type="expression" dxfId="38549" priority="38532" stopIfTrue="1">
      <formula>IF(AND(E57="",$C57=$X$4),TRUE)</formula>
    </cfRule>
    <cfRule type="expression" dxfId="38548" priority="38533" stopIfTrue="1">
      <formula>IF(FIND("!",E57),TRUE)</formula>
    </cfRule>
  </conditionalFormatting>
  <conditionalFormatting sqref="F57:F64">
    <cfRule type="expression" dxfId="38547" priority="38530" stopIfTrue="1">
      <formula>IF(AND(LEN($A57)&gt;0,$A57&lt;&gt;$F57),TRUE,FALSE)</formula>
    </cfRule>
  </conditionalFormatting>
  <conditionalFormatting sqref="C57:C64">
    <cfRule type="expression" dxfId="38546" priority="38529" stopIfTrue="1">
      <formula>IF(AND(B57&lt;&gt;"",C57=""),TRUE)</formula>
    </cfRule>
  </conditionalFormatting>
  <conditionalFormatting sqref="B59:B66">
    <cfRule type="expression" dxfId="38545" priority="38521" stopIfTrue="1">
      <formula>IF(B59="",TRUE)</formula>
    </cfRule>
    <cfRule type="expression" dxfId="38544" priority="38524" stopIfTrue="1">
      <formula>IF(AND(COUNTIF(MetalSmelter,B59&amp;C59)=0,LEN(C59)&gt;0),TRUE,FALSE)</formula>
    </cfRule>
  </conditionalFormatting>
  <conditionalFormatting sqref="D59:D66">
    <cfRule type="expression" dxfId="38543" priority="38518" stopIfTrue="1">
      <formula>IF(AND(LEN($C59)&gt;0,($C59&lt;&gt;"Smelter Not Listed")),1,0)</formula>
    </cfRule>
    <cfRule type="expression" dxfId="38542" priority="38525" stopIfTrue="1">
      <formula>IF(AND(D59="",$C59=$X$4),TRUE)</formula>
    </cfRule>
    <cfRule type="expression" dxfId="38541" priority="38526" stopIfTrue="1">
      <formula>IF(FIND("!",D59),TRUE)</formula>
    </cfRule>
  </conditionalFormatting>
  <conditionalFormatting sqref="G59:G66">
    <cfRule type="expression" dxfId="38540" priority="38527" stopIfTrue="1">
      <formula>IF(FIND("Enter smelter details",G59),TRUE)</formula>
    </cfRule>
  </conditionalFormatting>
  <conditionalFormatting sqref="E59:E66">
    <cfRule type="expression" dxfId="38539" priority="38522" stopIfTrue="1">
      <formula>IF(AND(E59="",$C59=$X$4),TRUE)</formula>
    </cfRule>
    <cfRule type="expression" dxfId="38538" priority="38523" stopIfTrue="1">
      <formula>IF(FIND("!",E59),TRUE)</formula>
    </cfRule>
  </conditionalFormatting>
  <conditionalFormatting sqref="F59:F66">
    <cfRule type="expression" dxfId="38537" priority="38520" stopIfTrue="1">
      <formula>IF(AND(LEN($A59)&gt;0,$A59&lt;&gt;$F59),TRUE,FALSE)</formula>
    </cfRule>
  </conditionalFormatting>
  <conditionalFormatting sqref="C59:C66">
    <cfRule type="expression" dxfId="38536" priority="38519" stopIfTrue="1">
      <formula>IF(AND(B59&lt;&gt;"",C59=""),TRUE)</formula>
    </cfRule>
  </conditionalFormatting>
  <conditionalFormatting sqref="B65">
    <cfRule type="expression" dxfId="38535" priority="38511" stopIfTrue="1">
      <formula>IF(B65="",TRUE)</formula>
    </cfRule>
    <cfRule type="expression" dxfId="38534" priority="38514" stopIfTrue="1">
      <formula>IF(AND(COUNTIF(MetalSmelter,B65&amp;C65)=0,LEN(C65)&gt;0),TRUE,FALSE)</formula>
    </cfRule>
  </conditionalFormatting>
  <conditionalFormatting sqref="D65">
    <cfRule type="expression" dxfId="38533" priority="38508" stopIfTrue="1">
      <formula>IF(AND(LEN($C65)&gt;0,($C65&lt;&gt;"Smelter Not Listed")),1,0)</formula>
    </cfRule>
    <cfRule type="expression" dxfId="38532" priority="38515" stopIfTrue="1">
      <formula>IF(AND(D65="",$C65=$X$4),TRUE)</formula>
    </cfRule>
    <cfRule type="expression" dxfId="38531" priority="38516" stopIfTrue="1">
      <formula>IF(FIND("!",D65),TRUE)</formula>
    </cfRule>
  </conditionalFormatting>
  <conditionalFormatting sqref="G65">
    <cfRule type="expression" dxfId="38530" priority="38517" stopIfTrue="1">
      <formula>IF(FIND("Enter smelter details",G65),TRUE)</formula>
    </cfRule>
  </conditionalFormatting>
  <conditionalFormatting sqref="E65">
    <cfRule type="expression" dxfId="38529" priority="38512" stopIfTrue="1">
      <formula>IF(AND(E65="",$C65=$X$4),TRUE)</formula>
    </cfRule>
    <cfRule type="expression" dxfId="38528" priority="38513" stopIfTrue="1">
      <formula>IF(FIND("!",E65),TRUE)</formula>
    </cfRule>
  </conditionalFormatting>
  <conditionalFormatting sqref="F65">
    <cfRule type="expression" dxfId="38527" priority="38510" stopIfTrue="1">
      <formula>IF(AND(LEN($A65)&gt;0,$A65&lt;&gt;$F65),TRUE,FALSE)</formula>
    </cfRule>
  </conditionalFormatting>
  <conditionalFormatting sqref="C65">
    <cfRule type="expression" dxfId="38526" priority="38509" stopIfTrue="1">
      <formula>IF(AND(B65&lt;&gt;"",C65=""),TRUE)</formula>
    </cfRule>
  </conditionalFormatting>
  <conditionalFormatting sqref="B62:B69">
    <cfRule type="expression" dxfId="38525" priority="38501" stopIfTrue="1">
      <formula>IF(B62="",TRUE)</formula>
    </cfRule>
    <cfRule type="expression" dxfId="38524" priority="38504" stopIfTrue="1">
      <formula>IF(AND(COUNTIF(MetalSmelter,B62&amp;C62)=0,LEN(C62)&gt;0),TRUE,FALSE)</formula>
    </cfRule>
  </conditionalFormatting>
  <conditionalFormatting sqref="D62:D69">
    <cfRule type="expression" dxfId="38523" priority="38498" stopIfTrue="1">
      <formula>IF(AND(LEN($C62)&gt;0,($C62&lt;&gt;"Smelter Not Listed")),1,0)</formula>
    </cfRule>
    <cfRule type="expression" dxfId="38522" priority="38505" stopIfTrue="1">
      <formula>IF(AND(D62="",$C62=$X$4),TRUE)</formula>
    </cfRule>
    <cfRule type="expression" dxfId="38521" priority="38506" stopIfTrue="1">
      <formula>IF(FIND("!",D62),TRUE)</formula>
    </cfRule>
  </conditionalFormatting>
  <conditionalFormatting sqref="G62:G69">
    <cfRule type="expression" dxfId="38520" priority="38507" stopIfTrue="1">
      <formula>IF(FIND("Enter smelter details",G62),TRUE)</formula>
    </cfRule>
  </conditionalFormatting>
  <conditionalFormatting sqref="E62:E69">
    <cfRule type="expression" dxfId="38519" priority="38502" stopIfTrue="1">
      <formula>IF(AND(E62="",$C62=$X$4),TRUE)</formula>
    </cfRule>
    <cfRule type="expression" dxfId="38518" priority="38503" stopIfTrue="1">
      <formula>IF(FIND("!",E62),TRUE)</formula>
    </cfRule>
  </conditionalFormatting>
  <conditionalFormatting sqref="F62:F69">
    <cfRule type="expression" dxfId="38517" priority="38500" stopIfTrue="1">
      <formula>IF(AND(LEN($A62)&gt;0,$A62&lt;&gt;$F62),TRUE,FALSE)</formula>
    </cfRule>
  </conditionalFormatting>
  <conditionalFormatting sqref="C62:C69">
    <cfRule type="expression" dxfId="38516" priority="38499" stopIfTrue="1">
      <formula>IF(AND(B62&lt;&gt;"",C62=""),TRUE)</formula>
    </cfRule>
  </conditionalFormatting>
  <conditionalFormatting sqref="B68">
    <cfRule type="expression" dxfId="38515" priority="38491" stopIfTrue="1">
      <formula>IF(B68="",TRUE)</formula>
    </cfRule>
    <cfRule type="expression" dxfId="38514" priority="38494" stopIfTrue="1">
      <formula>IF(AND(COUNTIF(MetalSmelter,B68&amp;C68)=0,LEN(C68)&gt;0),TRUE,FALSE)</formula>
    </cfRule>
  </conditionalFormatting>
  <conditionalFormatting sqref="D68">
    <cfRule type="expression" dxfId="38513" priority="38488" stopIfTrue="1">
      <formula>IF(AND(LEN($C68)&gt;0,($C68&lt;&gt;"Smelter Not Listed")),1,0)</formula>
    </cfRule>
    <cfRule type="expression" dxfId="38512" priority="38495" stopIfTrue="1">
      <formula>IF(AND(D68="",$C68=$X$4),TRUE)</formula>
    </cfRule>
    <cfRule type="expression" dxfId="38511" priority="38496" stopIfTrue="1">
      <formula>IF(FIND("!",D68),TRUE)</formula>
    </cfRule>
  </conditionalFormatting>
  <conditionalFormatting sqref="G68">
    <cfRule type="expression" dxfId="38510" priority="38497" stopIfTrue="1">
      <formula>IF(FIND("Enter smelter details",G68),TRUE)</formula>
    </cfRule>
  </conditionalFormatting>
  <conditionalFormatting sqref="E68">
    <cfRule type="expression" dxfId="38509" priority="38492" stopIfTrue="1">
      <formula>IF(AND(E68="",$C68=$X$4),TRUE)</formula>
    </cfRule>
    <cfRule type="expression" dxfId="38508" priority="38493" stopIfTrue="1">
      <formula>IF(FIND("!",E68),TRUE)</formula>
    </cfRule>
  </conditionalFormatting>
  <conditionalFormatting sqref="F68">
    <cfRule type="expression" dxfId="38507" priority="38490" stopIfTrue="1">
      <formula>IF(AND(LEN($A68)&gt;0,$A68&lt;&gt;$F68),TRUE,FALSE)</formula>
    </cfRule>
  </conditionalFormatting>
  <conditionalFormatting sqref="C68">
    <cfRule type="expression" dxfId="38506" priority="38489" stopIfTrue="1">
      <formula>IF(AND(B68&lt;&gt;"",C68=""),TRUE)</formula>
    </cfRule>
  </conditionalFormatting>
  <conditionalFormatting sqref="B53">
    <cfRule type="expression" dxfId="38505" priority="38485" stopIfTrue="1">
      <formula>IF(B53="",TRUE)</formula>
    </cfRule>
    <cfRule type="expression" dxfId="38504" priority="38486" stopIfTrue="1">
      <formula>IF(AND(COUNTIF(MetalSmelter,B53&amp;C53)=0,LEN(C53)&gt;0), TRUE, FALSE)</formula>
    </cfRule>
  </conditionalFormatting>
  <conditionalFormatting sqref="G53">
    <cfRule type="expression" dxfId="38503" priority="38487" stopIfTrue="1">
      <formula>IF(FIND("Enter smelter details",G53),TRUE)</formula>
    </cfRule>
  </conditionalFormatting>
  <conditionalFormatting sqref="F53">
    <cfRule type="expression" dxfId="38502" priority="38484" stopIfTrue="1">
      <formula>IF(AND(LEN($A53)&gt;0,$A53&lt;&gt;$F53),TRUE,FALSE)</formula>
    </cfRule>
  </conditionalFormatting>
  <conditionalFormatting sqref="C53">
    <cfRule type="expression" dxfId="38501" priority="38483" stopIfTrue="1">
      <formula>IF(AND(B53&lt;&gt;"",C53=""),TRUE)</formula>
    </cfRule>
  </conditionalFormatting>
  <conditionalFormatting sqref="B52">
    <cfRule type="expression" dxfId="38500" priority="38475" stopIfTrue="1">
      <formula>IF(B52="",TRUE)</formula>
    </cfRule>
    <cfRule type="expression" dxfId="38499" priority="38476" stopIfTrue="1">
      <formula>IF(AND(COUNTIF(MetalSmelter,B52&amp;C52)=0,LEN(C52)&gt;0), TRUE, FALSE)</formula>
    </cfRule>
  </conditionalFormatting>
  <conditionalFormatting sqref="G52">
    <cfRule type="expression" dxfId="38498" priority="38477" stopIfTrue="1">
      <formula>IF(FIND("Enter smelter details",G52),TRUE)</formula>
    </cfRule>
  </conditionalFormatting>
  <conditionalFormatting sqref="F52">
    <cfRule type="expression" dxfId="38497" priority="38474" stopIfTrue="1">
      <formula>IF(AND(LEN($A52)&gt;0,$A52&lt;&gt;$F52),TRUE,FALSE)</formula>
    </cfRule>
  </conditionalFormatting>
  <conditionalFormatting sqref="C52">
    <cfRule type="expression" dxfId="38496" priority="38473" stopIfTrue="1">
      <formula>IF(AND(B52&lt;&gt;"",C52=""),TRUE)</formula>
    </cfRule>
  </conditionalFormatting>
  <conditionalFormatting sqref="B54">
    <cfRule type="expression" dxfId="38495" priority="38480" stopIfTrue="1">
      <formula>IF(B54="",TRUE)</formula>
    </cfRule>
    <cfRule type="expression" dxfId="38494" priority="38481" stopIfTrue="1">
      <formula>IF(AND(COUNTIF(MetalSmelter,B54&amp;C54)=0,LEN(C54)&gt;0), TRUE, FALSE)</formula>
    </cfRule>
  </conditionalFormatting>
  <conditionalFormatting sqref="G54">
    <cfRule type="expression" dxfId="38493" priority="38482" stopIfTrue="1">
      <formula>IF(FIND("Enter smelter details",G54),TRUE)</formula>
    </cfRule>
  </conditionalFormatting>
  <conditionalFormatting sqref="F54">
    <cfRule type="expression" dxfId="38492" priority="38479" stopIfTrue="1">
      <formula>IF(AND(LEN($A54)&gt;0,$A54&lt;&gt;$F54),TRUE,FALSE)</formula>
    </cfRule>
  </conditionalFormatting>
  <conditionalFormatting sqref="C54">
    <cfRule type="expression" dxfId="38491" priority="38478" stopIfTrue="1">
      <formula>IF(AND(B54&lt;&gt;"",C54=""),TRUE)</formula>
    </cfRule>
  </conditionalFormatting>
  <conditionalFormatting sqref="B47">
    <cfRule type="expression" dxfId="38490" priority="38470" stopIfTrue="1">
      <formula>IF(B47="",TRUE)</formula>
    </cfRule>
    <cfRule type="expression" dxfId="38489" priority="38471" stopIfTrue="1">
      <formula>IF(AND(COUNTIF(MetalSmelter,B47&amp;C47)=0,LEN(C47)&gt;0), TRUE, FALSE)</formula>
    </cfRule>
  </conditionalFormatting>
  <conditionalFormatting sqref="G47">
    <cfRule type="expression" dxfId="38488" priority="38472" stopIfTrue="1">
      <formula>IF(FIND("Enter smelter details",G47),TRUE)</formula>
    </cfRule>
  </conditionalFormatting>
  <conditionalFormatting sqref="F47">
    <cfRule type="expression" dxfId="38487" priority="38469" stopIfTrue="1">
      <formula>IF(AND(LEN($A47)&gt;0,$A47&lt;&gt;$F47),TRUE,FALSE)</formula>
    </cfRule>
  </conditionalFormatting>
  <conditionalFormatting sqref="C47">
    <cfRule type="expression" dxfId="38486" priority="38468" stopIfTrue="1">
      <formula>IF(AND(B47&lt;&gt;"",C47=""),TRUE)</formula>
    </cfRule>
  </conditionalFormatting>
  <conditionalFormatting sqref="B54">
    <cfRule type="expression" dxfId="38485" priority="38465" stopIfTrue="1">
      <formula>IF(B54="",TRUE)</formula>
    </cfRule>
    <cfRule type="expression" dxfId="38484" priority="38466" stopIfTrue="1">
      <formula>IF(AND(COUNTIF(MetalSmelter,B54&amp;C54)=0,LEN(C54)&gt;0), TRUE, FALSE)</formula>
    </cfRule>
  </conditionalFormatting>
  <conditionalFormatting sqref="G54">
    <cfRule type="expression" dxfId="38483" priority="38467" stopIfTrue="1">
      <formula>IF(FIND("Enter smelter details",G54),TRUE)</formula>
    </cfRule>
  </conditionalFormatting>
  <conditionalFormatting sqref="F54">
    <cfRule type="expression" dxfId="38482" priority="38464" stopIfTrue="1">
      <formula>IF(AND(LEN($A54)&gt;0,$A54&lt;&gt;$F54),TRUE,FALSE)</formula>
    </cfRule>
  </conditionalFormatting>
  <conditionalFormatting sqref="C54">
    <cfRule type="expression" dxfId="38481" priority="38463" stopIfTrue="1">
      <formula>IF(AND(B54&lt;&gt;"",C54=""),TRUE)</formula>
    </cfRule>
  </conditionalFormatting>
  <conditionalFormatting sqref="G52">
    <cfRule type="expression" dxfId="38480" priority="38462" stopIfTrue="1">
      <formula>IF(FIND("Enter smelter details",G52),TRUE)</formula>
    </cfRule>
  </conditionalFormatting>
  <conditionalFormatting sqref="B53">
    <cfRule type="expression" dxfId="38479" priority="38459" stopIfTrue="1">
      <formula>IF(B53="",TRUE)</formula>
    </cfRule>
    <cfRule type="expression" dxfId="38478" priority="38460" stopIfTrue="1">
      <formula>IF(AND(COUNTIF(MetalSmelter,B53&amp;C53)=0,LEN(C53)&gt;0), TRUE, FALSE)</formula>
    </cfRule>
  </conditionalFormatting>
  <conditionalFormatting sqref="G53">
    <cfRule type="expression" dxfId="38477" priority="38461" stopIfTrue="1">
      <formula>IF(FIND("Enter smelter details",G53),TRUE)</formula>
    </cfRule>
  </conditionalFormatting>
  <conditionalFormatting sqref="F53">
    <cfRule type="expression" dxfId="38476" priority="38458" stopIfTrue="1">
      <formula>IF(AND(LEN($A53)&gt;0,$A53&lt;&gt;$F53),TRUE,FALSE)</formula>
    </cfRule>
  </conditionalFormatting>
  <conditionalFormatting sqref="C53">
    <cfRule type="expression" dxfId="38475" priority="38457" stopIfTrue="1">
      <formula>IF(AND(B53&lt;&gt;"",C53=""),TRUE)</formula>
    </cfRule>
  </conditionalFormatting>
  <conditionalFormatting sqref="B46">
    <cfRule type="expression" dxfId="38474" priority="38449" stopIfTrue="1">
      <formula>IF(B46="",TRUE)</formula>
    </cfRule>
    <cfRule type="expression" dxfId="38473" priority="38450" stopIfTrue="1">
      <formula>IF(AND(COUNTIF(MetalSmelter,B46&amp;C46)=0,LEN(C46)&gt;0), TRUE, FALSE)</formula>
    </cfRule>
  </conditionalFormatting>
  <conditionalFormatting sqref="G46">
    <cfRule type="expression" dxfId="38472" priority="38451" stopIfTrue="1">
      <formula>IF(FIND("Enter smelter details",G46),TRUE)</formula>
    </cfRule>
  </conditionalFormatting>
  <conditionalFormatting sqref="F46">
    <cfRule type="expression" dxfId="38471" priority="38448" stopIfTrue="1">
      <formula>IF(AND(LEN($A46)&gt;0,$A46&lt;&gt;$F46),TRUE,FALSE)</formula>
    </cfRule>
  </conditionalFormatting>
  <conditionalFormatting sqref="C46">
    <cfRule type="expression" dxfId="38470" priority="38447" stopIfTrue="1">
      <formula>IF(AND(B46&lt;&gt;"",C46=""),TRUE)</formula>
    </cfRule>
  </conditionalFormatting>
  <conditionalFormatting sqref="B48">
    <cfRule type="expression" dxfId="38469" priority="38454" stopIfTrue="1">
      <formula>IF(B48="",TRUE)</formula>
    </cfRule>
    <cfRule type="expression" dxfId="38468" priority="38455" stopIfTrue="1">
      <formula>IF(AND(COUNTIF(MetalSmelter,B48&amp;C48)=0,LEN(C48)&gt;0), TRUE, FALSE)</formula>
    </cfRule>
  </conditionalFormatting>
  <conditionalFormatting sqref="G48">
    <cfRule type="expression" dxfId="38467" priority="38456" stopIfTrue="1">
      <formula>IF(FIND("Enter smelter details",G48),TRUE)</formula>
    </cfRule>
  </conditionalFormatting>
  <conditionalFormatting sqref="F48">
    <cfRule type="expression" dxfId="38466" priority="38453" stopIfTrue="1">
      <formula>IF(AND(LEN($A48)&gt;0,$A48&lt;&gt;$F48),TRUE,FALSE)</formula>
    </cfRule>
  </conditionalFormatting>
  <conditionalFormatting sqref="C48">
    <cfRule type="expression" dxfId="38465" priority="38452" stopIfTrue="1">
      <formula>IF(AND(B48&lt;&gt;"",C48=""),TRUE)</formula>
    </cfRule>
  </conditionalFormatting>
  <conditionalFormatting sqref="G53">
    <cfRule type="expression" dxfId="38464" priority="38446" stopIfTrue="1">
      <formula>IF(FIND("Enter smelter details",G53),TRUE)</formula>
    </cfRule>
  </conditionalFormatting>
  <conditionalFormatting sqref="B54">
    <cfRule type="expression" dxfId="38463" priority="38443" stopIfTrue="1">
      <formula>IF(B54="",TRUE)</formula>
    </cfRule>
    <cfRule type="expression" dxfId="38462" priority="38444" stopIfTrue="1">
      <formula>IF(AND(COUNTIF(MetalSmelter,B54&amp;C54)=0,LEN(C54)&gt;0), TRUE, FALSE)</formula>
    </cfRule>
  </conditionalFormatting>
  <conditionalFormatting sqref="G54">
    <cfRule type="expression" dxfId="38461" priority="38445" stopIfTrue="1">
      <formula>IF(FIND("Enter smelter details",G54),TRUE)</formula>
    </cfRule>
  </conditionalFormatting>
  <conditionalFormatting sqref="F54">
    <cfRule type="expression" dxfId="38460" priority="38442" stopIfTrue="1">
      <formula>IF(AND(LEN($A54)&gt;0,$A54&lt;&gt;$F54),TRUE,FALSE)</formula>
    </cfRule>
  </conditionalFormatting>
  <conditionalFormatting sqref="C54">
    <cfRule type="expression" dxfId="38459" priority="38441" stopIfTrue="1">
      <formula>IF(AND(B54&lt;&gt;"",C54=""),TRUE)</formula>
    </cfRule>
  </conditionalFormatting>
  <conditionalFormatting sqref="B43">
    <cfRule type="expression" dxfId="38458" priority="38438" stopIfTrue="1">
      <formula>IF(B43="",TRUE)</formula>
    </cfRule>
    <cfRule type="expression" dxfId="38457" priority="38439" stopIfTrue="1">
      <formula>IF(AND(COUNTIF(MetalSmelter,B43&amp;C43)=0,LEN(C43)&gt;0), TRUE, FALSE)</formula>
    </cfRule>
  </conditionalFormatting>
  <conditionalFormatting sqref="G43">
    <cfRule type="expression" dxfId="38456" priority="38440" stopIfTrue="1">
      <formula>IF(FIND("Enter smelter details",G43),TRUE)</formula>
    </cfRule>
  </conditionalFormatting>
  <conditionalFormatting sqref="F43">
    <cfRule type="expression" dxfId="38455" priority="38437" stopIfTrue="1">
      <formula>IF(AND(LEN($A43)&gt;0,$A43&lt;&gt;$F43),TRUE,FALSE)</formula>
    </cfRule>
  </conditionalFormatting>
  <conditionalFormatting sqref="C43">
    <cfRule type="expression" dxfId="38454" priority="38436" stopIfTrue="1">
      <formula>IF(AND(B43&lt;&gt;"",C43=""),TRUE)</formula>
    </cfRule>
  </conditionalFormatting>
  <conditionalFormatting sqref="B44">
    <cfRule type="expression" dxfId="38453" priority="38433" stopIfTrue="1">
      <formula>IF(B44="",TRUE)</formula>
    </cfRule>
    <cfRule type="expression" dxfId="38452" priority="38434" stopIfTrue="1">
      <formula>IF(AND(COUNTIF(MetalSmelter,B44&amp;C44)=0,LEN(C44)&gt;0), TRUE, FALSE)</formula>
    </cfRule>
  </conditionalFormatting>
  <conditionalFormatting sqref="G44">
    <cfRule type="expression" dxfId="38451" priority="38435" stopIfTrue="1">
      <formula>IF(FIND("Enter smelter details",G44),TRUE)</formula>
    </cfRule>
  </conditionalFormatting>
  <conditionalFormatting sqref="F44">
    <cfRule type="expression" dxfId="38450" priority="38432" stopIfTrue="1">
      <formula>IF(AND(LEN($A44)&gt;0,$A44&lt;&gt;$F44),TRUE,FALSE)</formula>
    </cfRule>
  </conditionalFormatting>
  <conditionalFormatting sqref="C44">
    <cfRule type="expression" dxfId="38449" priority="38431" stopIfTrue="1">
      <formula>IF(AND(B44&lt;&gt;"",C44=""),TRUE)</formula>
    </cfRule>
  </conditionalFormatting>
  <conditionalFormatting sqref="B44">
    <cfRule type="expression" dxfId="38448" priority="38428" stopIfTrue="1">
      <formula>IF(B44="",TRUE)</formula>
    </cfRule>
    <cfRule type="expression" dxfId="38447" priority="38429" stopIfTrue="1">
      <formula>IF(AND(COUNTIF(MetalSmelter,B44&amp;C44)=0,LEN(C44)&gt;0), TRUE, FALSE)</formula>
    </cfRule>
  </conditionalFormatting>
  <conditionalFormatting sqref="G44">
    <cfRule type="expression" dxfId="38446" priority="38430" stopIfTrue="1">
      <formula>IF(FIND("Enter smelter details",G44),TRUE)</formula>
    </cfRule>
  </conditionalFormatting>
  <conditionalFormatting sqref="F44">
    <cfRule type="expression" dxfId="38445" priority="38427" stopIfTrue="1">
      <formula>IF(AND(LEN($A44)&gt;0,$A44&lt;&gt;$F44),TRUE,FALSE)</formula>
    </cfRule>
  </conditionalFormatting>
  <conditionalFormatting sqref="C44">
    <cfRule type="expression" dxfId="38444" priority="38426" stopIfTrue="1">
      <formula>IF(AND(B44&lt;&gt;"",C44=""),TRUE)</formula>
    </cfRule>
  </conditionalFormatting>
  <conditionalFormatting sqref="B45">
    <cfRule type="expression" dxfId="38443" priority="38420" stopIfTrue="1">
      <formula>IF(B45="",TRUE)</formula>
    </cfRule>
    <cfRule type="expression" dxfId="38442" priority="38423" stopIfTrue="1">
      <formula>IF(AND(COUNTIF(MetalSmelter,B45&amp;C45)=0,LEN(C45)&gt;0), TRUE, FALSE)</formula>
    </cfRule>
  </conditionalFormatting>
  <conditionalFormatting sqref="D45">
    <cfRule type="expression" dxfId="38441" priority="38417" stopIfTrue="1">
      <formula>IF(AND(LEN($C45) &gt;0, ($C45 &lt;&gt; "Smelter Not Listed")),1,0)</formula>
    </cfRule>
    <cfRule type="expression" dxfId="38440" priority="38424" stopIfTrue="1">
      <formula>IF(AND(D45="",$C45=$X$4),TRUE)</formula>
    </cfRule>
    <cfRule type="expression" dxfId="38439" priority="38425" stopIfTrue="1">
      <formula>IF(FIND("!",D45),TRUE)</formula>
    </cfRule>
  </conditionalFormatting>
  <conditionalFormatting sqref="E45">
    <cfRule type="expression" dxfId="38438" priority="38421" stopIfTrue="1">
      <formula>IF(AND(E45="",$C45=$X$4),TRUE)</formula>
    </cfRule>
    <cfRule type="expression" dxfId="38437" priority="38422" stopIfTrue="1">
      <formula>IF(FIND("!",E45),TRUE)</formula>
    </cfRule>
  </conditionalFormatting>
  <conditionalFormatting sqref="F45">
    <cfRule type="expression" dxfId="38436" priority="38419" stopIfTrue="1">
      <formula>IF(AND(LEN($A45)&gt;0,$A45&lt;&gt;$F45),TRUE,FALSE)</formula>
    </cfRule>
  </conditionalFormatting>
  <conditionalFormatting sqref="C45">
    <cfRule type="expression" dxfId="38435" priority="38418" stopIfTrue="1">
      <formula>IF(AND(B45&lt;&gt;"",C45=""),TRUE)</formula>
    </cfRule>
  </conditionalFormatting>
  <conditionalFormatting sqref="G45">
    <cfRule type="expression" dxfId="38434" priority="38416" stopIfTrue="1">
      <formula>IF(FIND("Enter smelter details",G45),TRUE)</formula>
    </cfRule>
  </conditionalFormatting>
  <conditionalFormatting sqref="B46">
    <cfRule type="expression" dxfId="38433" priority="38410" stopIfTrue="1">
      <formula>IF(B46="",TRUE)</formula>
    </cfRule>
    <cfRule type="expression" dxfId="38432" priority="38413" stopIfTrue="1">
      <formula>IF(AND(COUNTIF(MetalSmelter,B46&amp;C46)=0,LEN(C46)&gt;0), TRUE, FALSE)</formula>
    </cfRule>
  </conditionalFormatting>
  <conditionalFormatting sqref="D46">
    <cfRule type="expression" dxfId="38431" priority="38407" stopIfTrue="1">
      <formula>IF(AND(LEN($C46) &gt;0, ($C46 &lt;&gt; "Smelter Not Listed")),1,0)</formula>
    </cfRule>
    <cfRule type="expression" dxfId="38430" priority="38414" stopIfTrue="1">
      <formula>IF(AND(D46="",$C46=$X$4),TRUE)</formula>
    </cfRule>
    <cfRule type="expression" dxfId="38429" priority="38415" stopIfTrue="1">
      <formula>IF(FIND("!",D46),TRUE)</formula>
    </cfRule>
  </conditionalFormatting>
  <conditionalFormatting sqref="E46">
    <cfRule type="expression" dxfId="38428" priority="38411" stopIfTrue="1">
      <formula>IF(AND(E46="",$C46=$X$4),TRUE)</formula>
    </cfRule>
    <cfRule type="expression" dxfId="38427" priority="38412" stopIfTrue="1">
      <formula>IF(FIND("!",E46),TRUE)</formula>
    </cfRule>
  </conditionalFormatting>
  <conditionalFormatting sqref="F46">
    <cfRule type="expression" dxfId="38426" priority="38409" stopIfTrue="1">
      <formula>IF(AND(LEN($A46)&gt;0,$A46&lt;&gt;$F46),TRUE,FALSE)</formula>
    </cfRule>
  </conditionalFormatting>
  <conditionalFormatting sqref="C46">
    <cfRule type="expression" dxfId="38425" priority="38408" stopIfTrue="1">
      <formula>IF(AND(B46&lt;&gt;"",C46=""),TRUE)</formula>
    </cfRule>
  </conditionalFormatting>
  <conditionalFormatting sqref="G46">
    <cfRule type="expression" dxfId="38424" priority="38406" stopIfTrue="1">
      <formula>IF(FIND("Enter smelter details",G46),TRUE)</formula>
    </cfRule>
  </conditionalFormatting>
  <conditionalFormatting sqref="B47">
    <cfRule type="expression" dxfId="38423" priority="38400" stopIfTrue="1">
      <formula>IF(B47="",TRUE)</formula>
    </cfRule>
    <cfRule type="expression" dxfId="38422" priority="38403" stopIfTrue="1">
      <formula>IF(AND(COUNTIF(MetalSmelter,B47&amp;C47)=0,LEN(C47)&gt;0), TRUE, FALSE)</formula>
    </cfRule>
  </conditionalFormatting>
  <conditionalFormatting sqref="D47">
    <cfRule type="expression" dxfId="38421" priority="38397" stopIfTrue="1">
      <formula>IF(AND(LEN($C47) &gt;0, ($C47 &lt;&gt; "Smelter Not Listed")),1,0)</formula>
    </cfRule>
    <cfRule type="expression" dxfId="38420" priority="38404" stopIfTrue="1">
      <formula>IF(AND(D47="",$C47=$X$4),TRUE)</formula>
    </cfRule>
    <cfRule type="expression" dxfId="38419" priority="38405" stopIfTrue="1">
      <formula>IF(FIND("!",D47),TRUE)</formula>
    </cfRule>
  </conditionalFormatting>
  <conditionalFormatting sqref="E47">
    <cfRule type="expression" dxfId="38418" priority="38401" stopIfTrue="1">
      <formula>IF(AND(E47="",$C47=$X$4),TRUE)</formula>
    </cfRule>
    <cfRule type="expression" dxfId="38417" priority="38402" stopIfTrue="1">
      <formula>IF(FIND("!",E47),TRUE)</formula>
    </cfRule>
  </conditionalFormatting>
  <conditionalFormatting sqref="F47">
    <cfRule type="expression" dxfId="38416" priority="38399" stopIfTrue="1">
      <formula>IF(AND(LEN($A47)&gt;0,$A47&lt;&gt;$F47),TRUE,FALSE)</formula>
    </cfRule>
  </conditionalFormatting>
  <conditionalFormatting sqref="C47">
    <cfRule type="expression" dxfId="38415" priority="38398" stopIfTrue="1">
      <formula>IF(AND(B47&lt;&gt;"",C47=""),TRUE)</formula>
    </cfRule>
  </conditionalFormatting>
  <conditionalFormatting sqref="G47">
    <cfRule type="expression" dxfId="38414" priority="38396" stopIfTrue="1">
      <formula>IF(FIND("Enter smelter details",G47),TRUE)</formula>
    </cfRule>
  </conditionalFormatting>
  <conditionalFormatting sqref="B48">
    <cfRule type="expression" dxfId="38413" priority="38390" stopIfTrue="1">
      <formula>IF(B48="",TRUE)</formula>
    </cfRule>
    <cfRule type="expression" dxfId="38412" priority="38393" stopIfTrue="1">
      <formula>IF(AND(COUNTIF(MetalSmelter,B48&amp;C48)=0,LEN(C48)&gt;0), TRUE, FALSE)</formula>
    </cfRule>
  </conditionalFormatting>
  <conditionalFormatting sqref="D48">
    <cfRule type="expression" dxfId="38411" priority="38387" stopIfTrue="1">
      <formula>IF(AND(LEN($C48) &gt;0, ($C48 &lt;&gt; "Smelter Not Listed")),1,0)</formula>
    </cfRule>
    <cfRule type="expression" dxfId="38410" priority="38394" stopIfTrue="1">
      <formula>IF(AND(D48="",$C48=$X$4),TRUE)</formula>
    </cfRule>
    <cfRule type="expression" dxfId="38409" priority="38395" stopIfTrue="1">
      <formula>IF(FIND("!",D48),TRUE)</formula>
    </cfRule>
  </conditionalFormatting>
  <conditionalFormatting sqref="E48">
    <cfRule type="expression" dxfId="38408" priority="38391" stopIfTrue="1">
      <formula>IF(AND(E48="",$C48=$X$4),TRUE)</formula>
    </cfRule>
    <cfRule type="expression" dxfId="38407" priority="38392" stopIfTrue="1">
      <formula>IF(FIND("!",E48),TRUE)</formula>
    </cfRule>
  </conditionalFormatting>
  <conditionalFormatting sqref="F48">
    <cfRule type="expression" dxfId="38406" priority="38389" stopIfTrue="1">
      <formula>IF(AND(LEN($A48)&gt;0,$A48&lt;&gt;$F48),TRUE,FALSE)</formula>
    </cfRule>
  </conditionalFormatting>
  <conditionalFormatting sqref="C48">
    <cfRule type="expression" dxfId="38405" priority="38388" stopIfTrue="1">
      <formula>IF(AND(B48&lt;&gt;"",C48=""),TRUE)</formula>
    </cfRule>
  </conditionalFormatting>
  <conditionalFormatting sqref="G48">
    <cfRule type="expression" dxfId="38404" priority="38386" stopIfTrue="1">
      <formula>IF(FIND("Enter smelter details",G48),TRUE)</formula>
    </cfRule>
  </conditionalFormatting>
  <conditionalFormatting sqref="B49">
    <cfRule type="expression" dxfId="38403" priority="38380" stopIfTrue="1">
      <formula>IF(B49="",TRUE)</formula>
    </cfRule>
    <cfRule type="expression" dxfId="38402" priority="38383" stopIfTrue="1">
      <formula>IF(AND(COUNTIF(MetalSmelter,B49&amp;C49)=0,LEN(C49)&gt;0), TRUE, FALSE)</formula>
    </cfRule>
  </conditionalFormatting>
  <conditionalFormatting sqref="D49">
    <cfRule type="expression" dxfId="38401" priority="38377" stopIfTrue="1">
      <formula>IF(AND(LEN($C49) &gt;0, ($C49 &lt;&gt; "Smelter Not Listed")),1,0)</formula>
    </cfRule>
    <cfRule type="expression" dxfId="38400" priority="38384" stopIfTrue="1">
      <formula>IF(AND(D49="",$C49=$X$4),TRUE)</formula>
    </cfRule>
    <cfRule type="expression" dxfId="38399" priority="38385" stopIfTrue="1">
      <formula>IF(FIND("!",D49),TRUE)</formula>
    </cfRule>
  </conditionalFormatting>
  <conditionalFormatting sqref="E49">
    <cfRule type="expression" dxfId="38398" priority="38381" stopIfTrue="1">
      <formula>IF(AND(E49="",$C49=$X$4),TRUE)</formula>
    </cfRule>
    <cfRule type="expression" dxfId="38397" priority="38382" stopIfTrue="1">
      <formula>IF(FIND("!",E49),TRUE)</formula>
    </cfRule>
  </conditionalFormatting>
  <conditionalFormatting sqref="F49">
    <cfRule type="expression" dxfId="38396" priority="38379" stopIfTrue="1">
      <formula>IF(AND(LEN($A49)&gt;0,$A49&lt;&gt;$F49),TRUE,FALSE)</formula>
    </cfRule>
  </conditionalFormatting>
  <conditionalFormatting sqref="C49">
    <cfRule type="expression" dxfId="38395" priority="38378" stopIfTrue="1">
      <formula>IF(AND(B49&lt;&gt;"",C49=""),TRUE)</formula>
    </cfRule>
  </conditionalFormatting>
  <conditionalFormatting sqref="G49">
    <cfRule type="expression" dxfId="38394" priority="38376" stopIfTrue="1">
      <formula>IF(FIND("Enter smelter details",G49),TRUE)</formula>
    </cfRule>
  </conditionalFormatting>
  <conditionalFormatting sqref="B55">
    <cfRule type="expression" dxfId="38393" priority="38373" stopIfTrue="1">
      <formula>IF(B55="",TRUE)</formula>
    </cfRule>
    <cfRule type="expression" dxfId="38392" priority="38374" stopIfTrue="1">
      <formula>IF(AND(COUNTIF(MetalSmelter,B55&amp;C55)=0,LEN(C55)&gt;0), TRUE, FALSE)</formula>
    </cfRule>
  </conditionalFormatting>
  <conditionalFormatting sqref="G55">
    <cfRule type="expression" dxfId="38391" priority="38375" stopIfTrue="1">
      <formula>IF(FIND("Enter smelter details",G55),TRUE)</formula>
    </cfRule>
  </conditionalFormatting>
  <conditionalFormatting sqref="F55">
    <cfRule type="expression" dxfId="38390" priority="38372" stopIfTrue="1">
      <formula>IF(AND(LEN($A55)&gt;0,$A55&lt;&gt;$F55),TRUE,FALSE)</formula>
    </cfRule>
  </conditionalFormatting>
  <conditionalFormatting sqref="C55">
    <cfRule type="expression" dxfId="38389" priority="38371" stopIfTrue="1">
      <formula>IF(AND(B55&lt;&gt;"",C55=""),TRUE)</formula>
    </cfRule>
  </conditionalFormatting>
  <conditionalFormatting sqref="B55">
    <cfRule type="expression" dxfId="38388" priority="38368" stopIfTrue="1">
      <formula>IF(B55="",TRUE)</formula>
    </cfRule>
    <cfRule type="expression" dxfId="38387" priority="38369" stopIfTrue="1">
      <formula>IF(AND(COUNTIF(MetalSmelter,B55&amp;C55)=0,LEN(C55)&gt;0), TRUE, FALSE)</formula>
    </cfRule>
  </conditionalFormatting>
  <conditionalFormatting sqref="G55">
    <cfRule type="expression" dxfId="38386" priority="38370" stopIfTrue="1">
      <formula>IF(FIND("Enter smelter details",G55),TRUE)</formula>
    </cfRule>
  </conditionalFormatting>
  <conditionalFormatting sqref="F55">
    <cfRule type="expression" dxfId="38385" priority="38367" stopIfTrue="1">
      <formula>IF(AND(LEN($A55)&gt;0,$A55&lt;&gt;$F55),TRUE,FALSE)</formula>
    </cfRule>
  </conditionalFormatting>
  <conditionalFormatting sqref="C55">
    <cfRule type="expression" dxfId="38384" priority="38366" stopIfTrue="1">
      <formula>IF(AND(B55&lt;&gt;"",C55=""),TRUE)</formula>
    </cfRule>
  </conditionalFormatting>
  <conditionalFormatting sqref="B55">
    <cfRule type="expression" dxfId="38383" priority="38364" stopIfTrue="1">
      <formula>IF(B55="",TRUE)</formula>
    </cfRule>
    <cfRule type="expression" dxfId="38382" priority="38365" stopIfTrue="1">
      <formula>IF(AND(COUNTIF(MetalSmelter,B55&amp;C55)=0,LEN(C55)&gt;0), TRUE, FALSE)</formula>
    </cfRule>
  </conditionalFormatting>
  <conditionalFormatting sqref="F55">
    <cfRule type="expression" dxfId="38381" priority="38363" stopIfTrue="1">
      <formula>IF(AND(LEN($A55)&gt;0,$A55&lt;&gt;$F55),TRUE,FALSE)</formula>
    </cfRule>
  </conditionalFormatting>
  <conditionalFormatting sqref="C55">
    <cfRule type="expression" dxfId="38380" priority="38362" stopIfTrue="1">
      <formula>IF(AND(B55&lt;&gt;"",C55=""),TRUE)</formula>
    </cfRule>
  </conditionalFormatting>
  <conditionalFormatting sqref="B50">
    <cfRule type="expression" dxfId="38379" priority="38359" stopIfTrue="1">
      <formula>IF(B50="",TRUE)</formula>
    </cfRule>
    <cfRule type="expression" dxfId="38378" priority="38360" stopIfTrue="1">
      <formula>IF(AND(COUNTIF(MetalSmelter,B50&amp;C50)=0,LEN(C50)&gt;0), TRUE, FALSE)</formula>
    </cfRule>
  </conditionalFormatting>
  <conditionalFormatting sqref="G50">
    <cfRule type="expression" dxfId="38377" priority="38361" stopIfTrue="1">
      <formula>IF(FIND("Enter smelter details",G50),TRUE)</formula>
    </cfRule>
  </conditionalFormatting>
  <conditionalFormatting sqref="F50">
    <cfRule type="expression" dxfId="38376" priority="38358" stopIfTrue="1">
      <formula>IF(AND(LEN($A50)&gt;0,$A50&lt;&gt;$F50),TRUE,FALSE)</formula>
    </cfRule>
  </conditionalFormatting>
  <conditionalFormatting sqref="C50">
    <cfRule type="expression" dxfId="38375" priority="38357" stopIfTrue="1">
      <formula>IF(AND(B50&lt;&gt;"",C50=""),TRUE)</formula>
    </cfRule>
  </conditionalFormatting>
  <conditionalFormatting sqref="B50">
    <cfRule type="expression" dxfId="38374" priority="38354" stopIfTrue="1">
      <formula>IF(B50="",TRUE)</formula>
    </cfRule>
    <cfRule type="expression" dxfId="38373" priority="38355" stopIfTrue="1">
      <formula>IF(AND(COUNTIF(MetalSmelter,B50&amp;C50)=0,LEN(C50)&gt;0), TRUE, FALSE)</formula>
    </cfRule>
  </conditionalFormatting>
  <conditionalFormatting sqref="G50">
    <cfRule type="expression" dxfId="38372" priority="38356" stopIfTrue="1">
      <formula>IF(FIND("Enter smelter details",G50),TRUE)</formula>
    </cfRule>
  </conditionalFormatting>
  <conditionalFormatting sqref="F50">
    <cfRule type="expression" dxfId="38371" priority="38353" stopIfTrue="1">
      <formula>IF(AND(LEN($A50)&gt;0,$A50&lt;&gt;$F50),TRUE,FALSE)</formula>
    </cfRule>
  </conditionalFormatting>
  <conditionalFormatting sqref="C50">
    <cfRule type="expression" dxfId="38370" priority="38352" stopIfTrue="1">
      <formula>IF(AND(B50&lt;&gt;"",C50=""),TRUE)</formula>
    </cfRule>
  </conditionalFormatting>
  <conditionalFormatting sqref="G55">
    <cfRule type="expression" dxfId="38369" priority="38351" stopIfTrue="1">
      <formula>IF(FIND("Enter smelter details",G55),TRUE)</formula>
    </cfRule>
  </conditionalFormatting>
  <conditionalFormatting sqref="B51">
    <cfRule type="expression" dxfId="38368" priority="38348" stopIfTrue="1">
      <formula>IF(B51="",TRUE)</formula>
    </cfRule>
    <cfRule type="expression" dxfId="38367" priority="38349" stopIfTrue="1">
      <formula>IF(AND(COUNTIF(MetalSmelter,B51&amp;C51)=0,LEN(C51)&gt;0), TRUE, FALSE)</formula>
    </cfRule>
  </conditionalFormatting>
  <conditionalFormatting sqref="G51">
    <cfRule type="expression" dxfId="38366" priority="38350" stopIfTrue="1">
      <formula>IF(FIND("Enter smelter details",G51),TRUE)</formula>
    </cfRule>
  </conditionalFormatting>
  <conditionalFormatting sqref="F51">
    <cfRule type="expression" dxfId="38365" priority="38347" stopIfTrue="1">
      <formula>IF(AND(LEN($A51)&gt;0,$A51&lt;&gt;$F51),TRUE,FALSE)</formula>
    </cfRule>
  </conditionalFormatting>
  <conditionalFormatting sqref="C51">
    <cfRule type="expression" dxfId="38364" priority="38346" stopIfTrue="1">
      <formula>IF(AND(B51&lt;&gt;"",C51=""),TRUE)</formula>
    </cfRule>
  </conditionalFormatting>
  <conditionalFormatting sqref="B56">
    <cfRule type="expression" dxfId="38363" priority="38343" stopIfTrue="1">
      <formula>IF(B56="",TRUE)</formula>
    </cfRule>
    <cfRule type="expression" dxfId="38362" priority="38344" stopIfTrue="1">
      <formula>IF(AND(COUNTIF(MetalSmelter,B56&amp;C56)=0,LEN(C56)&gt;0), TRUE, FALSE)</formula>
    </cfRule>
  </conditionalFormatting>
  <conditionalFormatting sqref="G56">
    <cfRule type="expression" dxfId="38361" priority="38345" stopIfTrue="1">
      <formula>IF(FIND("Enter smelter details",G56),TRUE)</formula>
    </cfRule>
  </conditionalFormatting>
  <conditionalFormatting sqref="F56">
    <cfRule type="expression" dxfId="38360" priority="38342" stopIfTrue="1">
      <formula>IF(AND(LEN($A56)&gt;0,$A56&lt;&gt;$F56),TRUE,FALSE)</formula>
    </cfRule>
  </conditionalFormatting>
  <conditionalFormatting sqref="C56">
    <cfRule type="expression" dxfId="38359" priority="38341" stopIfTrue="1">
      <formula>IF(AND(B56&lt;&gt;"",C56=""),TRUE)</formula>
    </cfRule>
  </conditionalFormatting>
  <conditionalFormatting sqref="B56">
    <cfRule type="expression" dxfId="38358" priority="38338" stopIfTrue="1">
      <formula>IF(B56="",TRUE)</formula>
    </cfRule>
    <cfRule type="expression" dxfId="38357" priority="38339" stopIfTrue="1">
      <formula>IF(AND(COUNTIF(MetalSmelter,B56&amp;C56)=0,LEN(C56)&gt;0), TRUE, FALSE)</formula>
    </cfRule>
  </conditionalFormatting>
  <conditionalFormatting sqref="G56">
    <cfRule type="expression" dxfId="38356" priority="38340" stopIfTrue="1">
      <formula>IF(FIND("Enter smelter details",G56),TRUE)</formula>
    </cfRule>
  </conditionalFormatting>
  <conditionalFormatting sqref="F56">
    <cfRule type="expression" dxfId="38355" priority="38337" stopIfTrue="1">
      <formula>IF(AND(LEN($A56)&gt;0,$A56&lt;&gt;$F56),TRUE,FALSE)</formula>
    </cfRule>
  </conditionalFormatting>
  <conditionalFormatting sqref="C56">
    <cfRule type="expression" dxfId="38354" priority="38336" stopIfTrue="1">
      <formula>IF(AND(B56&lt;&gt;"",C56=""),TRUE)</formula>
    </cfRule>
  </conditionalFormatting>
  <conditionalFormatting sqref="B56">
    <cfRule type="expression" dxfId="38353" priority="38333" stopIfTrue="1">
      <formula>IF(B56="",TRUE)</formula>
    </cfRule>
    <cfRule type="expression" dxfId="38352" priority="38334" stopIfTrue="1">
      <formula>IF(AND(COUNTIF(MetalSmelter,B56&amp;C56)=0,LEN(C56)&gt;0), TRUE, FALSE)</formula>
    </cfRule>
  </conditionalFormatting>
  <conditionalFormatting sqref="G56">
    <cfRule type="expression" dxfId="38351" priority="38335" stopIfTrue="1">
      <formula>IF(FIND("Enter smelter details",G56),TRUE)</formula>
    </cfRule>
  </conditionalFormatting>
  <conditionalFormatting sqref="F56">
    <cfRule type="expression" dxfId="38350" priority="38332" stopIfTrue="1">
      <formula>IF(AND(LEN($A56)&gt;0,$A56&lt;&gt;$F56),TRUE,FALSE)</formula>
    </cfRule>
  </conditionalFormatting>
  <conditionalFormatting sqref="C56">
    <cfRule type="expression" dxfId="38349" priority="38331" stopIfTrue="1">
      <formula>IF(AND(B56&lt;&gt;"",C56=""),TRUE)</formula>
    </cfRule>
  </conditionalFormatting>
  <conditionalFormatting sqref="B42">
    <cfRule type="expression" dxfId="38348" priority="38328" stopIfTrue="1">
      <formula>IF(B42="",TRUE)</formula>
    </cfRule>
    <cfRule type="expression" dxfId="38347" priority="38329" stopIfTrue="1">
      <formula>IF(AND(COUNTIF(MetalSmelter,B42&amp;C42)=0,LEN(C42)&gt;0), TRUE, FALSE)</formula>
    </cfRule>
  </conditionalFormatting>
  <conditionalFormatting sqref="G42">
    <cfRule type="expression" dxfId="38346" priority="38330" stopIfTrue="1">
      <formula>IF(FIND("Enter smelter details",G42),TRUE)</formula>
    </cfRule>
  </conditionalFormatting>
  <conditionalFormatting sqref="F42">
    <cfRule type="expression" dxfId="38345" priority="38327" stopIfTrue="1">
      <formula>IF(AND(LEN($A42)&gt;0,$A42&lt;&gt;$F42),TRUE,FALSE)</formula>
    </cfRule>
  </conditionalFormatting>
  <conditionalFormatting sqref="C42">
    <cfRule type="expression" dxfId="38344" priority="38326" stopIfTrue="1">
      <formula>IF(AND(B42&lt;&gt;"",C42=""),TRUE)</formula>
    </cfRule>
  </conditionalFormatting>
  <conditionalFormatting sqref="B43">
    <cfRule type="expression" dxfId="38343" priority="38323" stopIfTrue="1">
      <formula>IF(B43="",TRUE)</formula>
    </cfRule>
    <cfRule type="expression" dxfId="38342" priority="38324" stopIfTrue="1">
      <formula>IF(AND(COUNTIF(MetalSmelter,B43&amp;C43)=0,LEN(C43)&gt;0), TRUE, FALSE)</formula>
    </cfRule>
  </conditionalFormatting>
  <conditionalFormatting sqref="G43">
    <cfRule type="expression" dxfId="38341" priority="38325" stopIfTrue="1">
      <formula>IF(FIND("Enter smelter details",G43),TRUE)</formula>
    </cfRule>
  </conditionalFormatting>
  <conditionalFormatting sqref="F43">
    <cfRule type="expression" dxfId="38340" priority="38322" stopIfTrue="1">
      <formula>IF(AND(LEN($A43)&gt;0,$A43&lt;&gt;$F43),TRUE,FALSE)</formula>
    </cfRule>
  </conditionalFormatting>
  <conditionalFormatting sqref="C43">
    <cfRule type="expression" dxfId="38339" priority="38321" stopIfTrue="1">
      <formula>IF(AND(B43&lt;&gt;"",C43=""),TRUE)</formula>
    </cfRule>
  </conditionalFormatting>
  <conditionalFormatting sqref="B43">
    <cfRule type="expression" dxfId="38338" priority="38318" stopIfTrue="1">
      <formula>IF(B43="",TRUE)</formula>
    </cfRule>
    <cfRule type="expression" dxfId="38337" priority="38319" stopIfTrue="1">
      <formula>IF(AND(COUNTIF(MetalSmelter,B43&amp;C43)=0,LEN(C43)&gt;0), TRUE, FALSE)</formula>
    </cfRule>
  </conditionalFormatting>
  <conditionalFormatting sqref="G43">
    <cfRule type="expression" dxfId="38336" priority="38320" stopIfTrue="1">
      <formula>IF(FIND("Enter smelter details",G43),TRUE)</formula>
    </cfRule>
  </conditionalFormatting>
  <conditionalFormatting sqref="F43">
    <cfRule type="expression" dxfId="38335" priority="38317" stopIfTrue="1">
      <formula>IF(AND(LEN($A43)&gt;0,$A43&lt;&gt;$F43),TRUE,FALSE)</formula>
    </cfRule>
  </conditionalFormatting>
  <conditionalFormatting sqref="C43">
    <cfRule type="expression" dxfId="38334" priority="38316" stopIfTrue="1">
      <formula>IF(AND(B43&lt;&gt;"",C43=""),TRUE)</formula>
    </cfRule>
  </conditionalFormatting>
  <conditionalFormatting sqref="B44">
    <cfRule type="expression" dxfId="38333" priority="38310" stopIfTrue="1">
      <formula>IF(B44="",TRUE)</formula>
    </cfRule>
    <cfRule type="expression" dxfId="38332" priority="38313" stopIfTrue="1">
      <formula>IF(AND(COUNTIF(MetalSmelter,B44&amp;C44)=0,LEN(C44)&gt;0), TRUE, FALSE)</formula>
    </cfRule>
  </conditionalFormatting>
  <conditionalFormatting sqref="D44">
    <cfRule type="expression" dxfId="38331" priority="38307" stopIfTrue="1">
      <formula>IF(AND(LEN($C44) &gt;0, ($C44 &lt;&gt; "Smelter Not Listed")),1,0)</formula>
    </cfRule>
    <cfRule type="expression" dxfId="38330" priority="38314" stopIfTrue="1">
      <formula>IF(AND(D44="",$C44=$X$4),TRUE)</formula>
    </cfRule>
    <cfRule type="expression" dxfId="38329" priority="38315" stopIfTrue="1">
      <formula>IF(FIND("!",D44),TRUE)</formula>
    </cfRule>
  </conditionalFormatting>
  <conditionalFormatting sqref="E44">
    <cfRule type="expression" dxfId="38328" priority="38311" stopIfTrue="1">
      <formula>IF(AND(E44="",$C44=$X$4),TRUE)</formula>
    </cfRule>
    <cfRule type="expression" dxfId="38327" priority="38312" stopIfTrue="1">
      <formula>IF(FIND("!",E44),TRUE)</formula>
    </cfRule>
  </conditionalFormatting>
  <conditionalFormatting sqref="F44">
    <cfRule type="expression" dxfId="38326" priority="38309" stopIfTrue="1">
      <formula>IF(AND(LEN($A44)&gt;0,$A44&lt;&gt;$F44),TRUE,FALSE)</formula>
    </cfRule>
  </conditionalFormatting>
  <conditionalFormatting sqref="C44">
    <cfRule type="expression" dxfId="38325" priority="38308" stopIfTrue="1">
      <formula>IF(AND(B44&lt;&gt;"",C44=""),TRUE)</formula>
    </cfRule>
  </conditionalFormatting>
  <conditionalFormatting sqref="G44">
    <cfRule type="expression" dxfId="38324" priority="38306" stopIfTrue="1">
      <formula>IF(FIND("Enter smelter details",G44),TRUE)</formula>
    </cfRule>
  </conditionalFormatting>
  <conditionalFormatting sqref="B45">
    <cfRule type="expression" dxfId="38323" priority="38300" stopIfTrue="1">
      <formula>IF(B45="",TRUE)</formula>
    </cfRule>
    <cfRule type="expression" dxfId="38322" priority="38303" stopIfTrue="1">
      <formula>IF(AND(COUNTIF(MetalSmelter,B45&amp;C45)=0,LEN(C45)&gt;0), TRUE, FALSE)</formula>
    </cfRule>
  </conditionalFormatting>
  <conditionalFormatting sqref="D45">
    <cfRule type="expression" dxfId="38321" priority="38297" stopIfTrue="1">
      <formula>IF(AND(LEN($C45) &gt;0, ($C45 &lt;&gt; "Smelter Not Listed")),1,0)</formula>
    </cfRule>
    <cfRule type="expression" dxfId="38320" priority="38304" stopIfTrue="1">
      <formula>IF(AND(D45="",$C45=$X$4),TRUE)</formula>
    </cfRule>
    <cfRule type="expression" dxfId="38319" priority="38305" stopIfTrue="1">
      <formula>IF(FIND("!",D45),TRUE)</formula>
    </cfRule>
  </conditionalFormatting>
  <conditionalFormatting sqref="E45">
    <cfRule type="expression" dxfId="38318" priority="38301" stopIfTrue="1">
      <formula>IF(AND(E45="",$C45=$X$4),TRUE)</formula>
    </cfRule>
    <cfRule type="expression" dxfId="38317" priority="38302" stopIfTrue="1">
      <formula>IF(FIND("!",E45),TRUE)</formula>
    </cfRule>
  </conditionalFormatting>
  <conditionalFormatting sqref="F45">
    <cfRule type="expression" dxfId="38316" priority="38299" stopIfTrue="1">
      <formula>IF(AND(LEN($A45)&gt;0,$A45&lt;&gt;$F45),TRUE,FALSE)</formula>
    </cfRule>
  </conditionalFormatting>
  <conditionalFormatting sqref="C45">
    <cfRule type="expression" dxfId="38315" priority="38298" stopIfTrue="1">
      <formula>IF(AND(B45&lt;&gt;"",C45=""),TRUE)</formula>
    </cfRule>
  </conditionalFormatting>
  <conditionalFormatting sqref="G45">
    <cfRule type="expression" dxfId="38314" priority="38296" stopIfTrue="1">
      <formula>IF(FIND("Enter smelter details",G45),TRUE)</formula>
    </cfRule>
  </conditionalFormatting>
  <conditionalFormatting sqref="B46">
    <cfRule type="expression" dxfId="38313" priority="38290" stopIfTrue="1">
      <formula>IF(B46="",TRUE)</formula>
    </cfRule>
    <cfRule type="expression" dxfId="38312" priority="38293" stopIfTrue="1">
      <formula>IF(AND(COUNTIF(MetalSmelter,B46&amp;C46)=0,LEN(C46)&gt;0), TRUE, FALSE)</formula>
    </cfRule>
  </conditionalFormatting>
  <conditionalFormatting sqref="D46">
    <cfRule type="expression" dxfId="38311" priority="38287" stopIfTrue="1">
      <formula>IF(AND(LEN($C46) &gt;0, ($C46 &lt;&gt; "Smelter Not Listed")),1,0)</formula>
    </cfRule>
    <cfRule type="expression" dxfId="38310" priority="38294" stopIfTrue="1">
      <formula>IF(AND(D46="",$C46=$X$4),TRUE)</formula>
    </cfRule>
    <cfRule type="expression" dxfId="38309" priority="38295" stopIfTrue="1">
      <formula>IF(FIND("!",D46),TRUE)</formula>
    </cfRule>
  </conditionalFormatting>
  <conditionalFormatting sqref="E46">
    <cfRule type="expression" dxfId="38308" priority="38291" stopIfTrue="1">
      <formula>IF(AND(E46="",$C46=$X$4),TRUE)</formula>
    </cfRule>
    <cfRule type="expression" dxfId="38307" priority="38292" stopIfTrue="1">
      <formula>IF(FIND("!",E46),TRUE)</formula>
    </cfRule>
  </conditionalFormatting>
  <conditionalFormatting sqref="F46">
    <cfRule type="expression" dxfId="38306" priority="38289" stopIfTrue="1">
      <formula>IF(AND(LEN($A46)&gt;0,$A46&lt;&gt;$F46),TRUE,FALSE)</formula>
    </cfRule>
  </conditionalFormatting>
  <conditionalFormatting sqref="C46">
    <cfRule type="expression" dxfId="38305" priority="38288" stopIfTrue="1">
      <formula>IF(AND(B46&lt;&gt;"",C46=""),TRUE)</formula>
    </cfRule>
  </conditionalFormatting>
  <conditionalFormatting sqref="G46">
    <cfRule type="expression" dxfId="38304" priority="38286" stopIfTrue="1">
      <formula>IF(FIND("Enter smelter details",G46),TRUE)</formula>
    </cfRule>
  </conditionalFormatting>
  <conditionalFormatting sqref="B47">
    <cfRule type="expression" dxfId="38303" priority="38280" stopIfTrue="1">
      <formula>IF(B47="",TRUE)</formula>
    </cfRule>
    <cfRule type="expression" dxfId="38302" priority="38283" stopIfTrue="1">
      <formula>IF(AND(COUNTIF(MetalSmelter,B47&amp;C47)=0,LEN(C47)&gt;0), TRUE, FALSE)</formula>
    </cfRule>
  </conditionalFormatting>
  <conditionalFormatting sqref="D47">
    <cfRule type="expression" dxfId="38301" priority="38277" stopIfTrue="1">
      <formula>IF(AND(LEN($C47) &gt;0, ($C47 &lt;&gt; "Smelter Not Listed")),1,0)</formula>
    </cfRule>
    <cfRule type="expression" dxfId="38300" priority="38284" stopIfTrue="1">
      <formula>IF(AND(D47="",$C47=$X$4),TRUE)</formula>
    </cfRule>
    <cfRule type="expression" dxfId="38299" priority="38285" stopIfTrue="1">
      <formula>IF(FIND("!",D47),TRUE)</formula>
    </cfRule>
  </conditionalFormatting>
  <conditionalFormatting sqref="E47">
    <cfRule type="expression" dxfId="38298" priority="38281" stopIfTrue="1">
      <formula>IF(AND(E47="",$C47=$X$4),TRUE)</formula>
    </cfRule>
    <cfRule type="expression" dxfId="38297" priority="38282" stopIfTrue="1">
      <formula>IF(FIND("!",E47),TRUE)</formula>
    </cfRule>
  </conditionalFormatting>
  <conditionalFormatting sqref="F47">
    <cfRule type="expression" dxfId="38296" priority="38279" stopIfTrue="1">
      <formula>IF(AND(LEN($A47)&gt;0,$A47&lt;&gt;$F47),TRUE,FALSE)</formula>
    </cfRule>
  </conditionalFormatting>
  <conditionalFormatting sqref="C47">
    <cfRule type="expression" dxfId="38295" priority="38278" stopIfTrue="1">
      <formula>IF(AND(B47&lt;&gt;"",C47=""),TRUE)</formula>
    </cfRule>
  </conditionalFormatting>
  <conditionalFormatting sqref="G47">
    <cfRule type="expression" dxfId="38294" priority="38276" stopIfTrue="1">
      <formula>IF(FIND("Enter smelter details",G47),TRUE)</formula>
    </cfRule>
  </conditionalFormatting>
  <conditionalFormatting sqref="B48">
    <cfRule type="expression" dxfId="38293" priority="38270" stopIfTrue="1">
      <formula>IF(B48="",TRUE)</formula>
    </cfRule>
    <cfRule type="expression" dxfId="38292" priority="38273" stopIfTrue="1">
      <formula>IF(AND(COUNTIF(MetalSmelter,B48&amp;C48)=0,LEN(C48)&gt;0), TRUE, FALSE)</formula>
    </cfRule>
  </conditionalFormatting>
  <conditionalFormatting sqref="D48">
    <cfRule type="expression" dxfId="38291" priority="38267" stopIfTrue="1">
      <formula>IF(AND(LEN($C48) &gt;0, ($C48 &lt;&gt; "Smelter Not Listed")),1,0)</formula>
    </cfRule>
    <cfRule type="expression" dxfId="38290" priority="38274" stopIfTrue="1">
      <formula>IF(AND(D48="",$C48=$X$4),TRUE)</formula>
    </cfRule>
    <cfRule type="expression" dxfId="38289" priority="38275" stopIfTrue="1">
      <formula>IF(FIND("!",D48),TRUE)</formula>
    </cfRule>
  </conditionalFormatting>
  <conditionalFormatting sqref="E48">
    <cfRule type="expression" dxfId="38288" priority="38271" stopIfTrue="1">
      <formula>IF(AND(E48="",$C48=$X$4),TRUE)</formula>
    </cfRule>
    <cfRule type="expression" dxfId="38287" priority="38272" stopIfTrue="1">
      <formula>IF(FIND("!",E48),TRUE)</formula>
    </cfRule>
  </conditionalFormatting>
  <conditionalFormatting sqref="F48">
    <cfRule type="expression" dxfId="38286" priority="38269" stopIfTrue="1">
      <formula>IF(AND(LEN($A48)&gt;0,$A48&lt;&gt;$F48),TRUE,FALSE)</formula>
    </cfRule>
  </conditionalFormatting>
  <conditionalFormatting sqref="C48">
    <cfRule type="expression" dxfId="38285" priority="38268" stopIfTrue="1">
      <formula>IF(AND(B48&lt;&gt;"",C48=""),TRUE)</formula>
    </cfRule>
  </conditionalFormatting>
  <conditionalFormatting sqref="G48">
    <cfRule type="expression" dxfId="38284" priority="38266" stopIfTrue="1">
      <formula>IF(FIND("Enter smelter details",G48),TRUE)</formula>
    </cfRule>
  </conditionalFormatting>
  <conditionalFormatting sqref="B54">
    <cfRule type="expression" dxfId="38283" priority="38263" stopIfTrue="1">
      <formula>IF(B54="",TRUE)</formula>
    </cfRule>
    <cfRule type="expression" dxfId="38282" priority="38264" stopIfTrue="1">
      <formula>IF(AND(COUNTIF(MetalSmelter,B54&amp;C54)=0,LEN(C54)&gt;0), TRUE, FALSE)</formula>
    </cfRule>
  </conditionalFormatting>
  <conditionalFormatting sqref="G54">
    <cfRule type="expression" dxfId="38281" priority="38265" stopIfTrue="1">
      <formula>IF(FIND("Enter smelter details",G54),TRUE)</formula>
    </cfRule>
  </conditionalFormatting>
  <conditionalFormatting sqref="F54">
    <cfRule type="expression" dxfId="38280" priority="38262" stopIfTrue="1">
      <formula>IF(AND(LEN($A54)&gt;0,$A54&lt;&gt;$F54),TRUE,FALSE)</formula>
    </cfRule>
  </conditionalFormatting>
  <conditionalFormatting sqref="C54">
    <cfRule type="expression" dxfId="38279" priority="38261" stopIfTrue="1">
      <formula>IF(AND(B54&lt;&gt;"",C54=""),TRUE)</formula>
    </cfRule>
  </conditionalFormatting>
  <conditionalFormatting sqref="B54">
    <cfRule type="expression" dxfId="38278" priority="38258" stopIfTrue="1">
      <formula>IF(B54="",TRUE)</formula>
    </cfRule>
    <cfRule type="expression" dxfId="38277" priority="38259" stopIfTrue="1">
      <formula>IF(AND(COUNTIF(MetalSmelter,B54&amp;C54)=0,LEN(C54)&gt;0), TRUE, FALSE)</formula>
    </cfRule>
  </conditionalFormatting>
  <conditionalFormatting sqref="G54">
    <cfRule type="expression" dxfId="38276" priority="38260" stopIfTrue="1">
      <formula>IF(FIND("Enter smelter details",G54),TRUE)</formula>
    </cfRule>
  </conditionalFormatting>
  <conditionalFormatting sqref="F54">
    <cfRule type="expression" dxfId="38275" priority="38257" stopIfTrue="1">
      <formula>IF(AND(LEN($A54)&gt;0,$A54&lt;&gt;$F54),TRUE,FALSE)</formula>
    </cfRule>
  </conditionalFormatting>
  <conditionalFormatting sqref="C54">
    <cfRule type="expression" dxfId="38274" priority="38256" stopIfTrue="1">
      <formula>IF(AND(B54&lt;&gt;"",C54=""),TRUE)</formula>
    </cfRule>
  </conditionalFormatting>
  <conditionalFormatting sqref="B54">
    <cfRule type="expression" dxfId="38273" priority="38254" stopIfTrue="1">
      <formula>IF(B54="",TRUE)</formula>
    </cfRule>
    <cfRule type="expression" dxfId="38272" priority="38255" stopIfTrue="1">
      <formula>IF(AND(COUNTIF(MetalSmelter,B54&amp;C54)=0,LEN(C54)&gt;0), TRUE, FALSE)</formula>
    </cfRule>
  </conditionalFormatting>
  <conditionalFormatting sqref="F54">
    <cfRule type="expression" dxfId="38271" priority="38253" stopIfTrue="1">
      <formula>IF(AND(LEN($A54)&gt;0,$A54&lt;&gt;$F54),TRUE,FALSE)</formula>
    </cfRule>
  </conditionalFormatting>
  <conditionalFormatting sqref="C54">
    <cfRule type="expression" dxfId="38270" priority="38252" stopIfTrue="1">
      <formula>IF(AND(B54&lt;&gt;"",C54=""),TRUE)</formula>
    </cfRule>
  </conditionalFormatting>
  <conditionalFormatting sqref="B49">
    <cfRule type="expression" dxfId="38269" priority="38249" stopIfTrue="1">
      <formula>IF(B49="",TRUE)</formula>
    </cfRule>
    <cfRule type="expression" dxfId="38268" priority="38250" stopIfTrue="1">
      <formula>IF(AND(COUNTIF(MetalSmelter,B49&amp;C49)=0,LEN(C49)&gt;0), TRUE, FALSE)</formula>
    </cfRule>
  </conditionalFormatting>
  <conditionalFormatting sqref="G49">
    <cfRule type="expression" dxfId="38267" priority="38251" stopIfTrue="1">
      <formula>IF(FIND("Enter smelter details",G49),TRUE)</formula>
    </cfRule>
  </conditionalFormatting>
  <conditionalFormatting sqref="F49">
    <cfRule type="expression" dxfId="38266" priority="38248" stopIfTrue="1">
      <formula>IF(AND(LEN($A49)&gt;0,$A49&lt;&gt;$F49),TRUE,FALSE)</formula>
    </cfRule>
  </conditionalFormatting>
  <conditionalFormatting sqref="C49">
    <cfRule type="expression" dxfId="38265" priority="38247" stopIfTrue="1">
      <formula>IF(AND(B49&lt;&gt;"",C49=""),TRUE)</formula>
    </cfRule>
  </conditionalFormatting>
  <conditionalFormatting sqref="B49">
    <cfRule type="expression" dxfId="38264" priority="38244" stopIfTrue="1">
      <formula>IF(B49="",TRUE)</formula>
    </cfRule>
    <cfRule type="expression" dxfId="38263" priority="38245" stopIfTrue="1">
      <formula>IF(AND(COUNTIF(MetalSmelter,B49&amp;C49)=0,LEN(C49)&gt;0), TRUE, FALSE)</formula>
    </cfRule>
  </conditionalFormatting>
  <conditionalFormatting sqref="G49">
    <cfRule type="expression" dxfId="38262" priority="38246" stopIfTrue="1">
      <formula>IF(FIND("Enter smelter details",G49),TRUE)</formula>
    </cfRule>
  </conditionalFormatting>
  <conditionalFormatting sqref="F49">
    <cfRule type="expression" dxfId="38261" priority="38243" stopIfTrue="1">
      <formula>IF(AND(LEN($A49)&gt;0,$A49&lt;&gt;$F49),TRUE,FALSE)</formula>
    </cfRule>
  </conditionalFormatting>
  <conditionalFormatting sqref="C49">
    <cfRule type="expression" dxfId="38260" priority="38242" stopIfTrue="1">
      <formula>IF(AND(B49&lt;&gt;"",C49=""),TRUE)</formula>
    </cfRule>
  </conditionalFormatting>
  <conditionalFormatting sqref="G54">
    <cfRule type="expression" dxfId="38259" priority="38241" stopIfTrue="1">
      <formula>IF(FIND("Enter smelter details",G54),TRUE)</formula>
    </cfRule>
  </conditionalFormatting>
  <conditionalFormatting sqref="B50">
    <cfRule type="expression" dxfId="38258" priority="38238" stopIfTrue="1">
      <formula>IF(B50="",TRUE)</formula>
    </cfRule>
    <cfRule type="expression" dxfId="38257" priority="38239" stopIfTrue="1">
      <formula>IF(AND(COUNTIF(MetalSmelter,B50&amp;C50)=0,LEN(C50)&gt;0), TRUE, FALSE)</formula>
    </cfRule>
  </conditionalFormatting>
  <conditionalFormatting sqref="G50">
    <cfRule type="expression" dxfId="38256" priority="38240" stopIfTrue="1">
      <formula>IF(FIND("Enter smelter details",G50),TRUE)</formula>
    </cfRule>
  </conditionalFormatting>
  <conditionalFormatting sqref="F50">
    <cfRule type="expression" dxfId="38255" priority="38237" stopIfTrue="1">
      <formula>IF(AND(LEN($A50)&gt;0,$A50&lt;&gt;$F50),TRUE,FALSE)</formula>
    </cfRule>
  </conditionalFormatting>
  <conditionalFormatting sqref="C50">
    <cfRule type="expression" dxfId="38254" priority="38236" stopIfTrue="1">
      <formula>IF(AND(B50&lt;&gt;"",C50=""),TRUE)</formula>
    </cfRule>
  </conditionalFormatting>
  <conditionalFormatting sqref="B55">
    <cfRule type="expression" dxfId="38253" priority="38233" stopIfTrue="1">
      <formula>IF(B55="",TRUE)</formula>
    </cfRule>
    <cfRule type="expression" dxfId="38252" priority="38234" stopIfTrue="1">
      <formula>IF(AND(COUNTIF(MetalSmelter,B55&amp;C55)=0,LEN(C55)&gt;0), TRUE, FALSE)</formula>
    </cfRule>
  </conditionalFormatting>
  <conditionalFormatting sqref="G55">
    <cfRule type="expression" dxfId="38251" priority="38235" stopIfTrue="1">
      <formula>IF(FIND("Enter smelter details",G55),TRUE)</formula>
    </cfRule>
  </conditionalFormatting>
  <conditionalFormatting sqref="F55">
    <cfRule type="expression" dxfId="38250" priority="38232" stopIfTrue="1">
      <formula>IF(AND(LEN($A55)&gt;0,$A55&lt;&gt;$F55),TRUE,FALSE)</formula>
    </cfRule>
  </conditionalFormatting>
  <conditionalFormatting sqref="C55">
    <cfRule type="expression" dxfId="38249" priority="38231" stopIfTrue="1">
      <formula>IF(AND(B55&lt;&gt;"",C55=""),TRUE)</formula>
    </cfRule>
  </conditionalFormatting>
  <conditionalFormatting sqref="B55">
    <cfRule type="expression" dxfId="38248" priority="38228" stopIfTrue="1">
      <formula>IF(B55="",TRUE)</formula>
    </cfRule>
    <cfRule type="expression" dxfId="38247" priority="38229" stopIfTrue="1">
      <formula>IF(AND(COUNTIF(MetalSmelter,B55&amp;C55)=0,LEN(C55)&gt;0), TRUE, FALSE)</formula>
    </cfRule>
  </conditionalFormatting>
  <conditionalFormatting sqref="G55">
    <cfRule type="expression" dxfId="38246" priority="38230" stopIfTrue="1">
      <formula>IF(FIND("Enter smelter details",G55),TRUE)</formula>
    </cfRule>
  </conditionalFormatting>
  <conditionalFormatting sqref="F55">
    <cfRule type="expression" dxfId="38245" priority="38227" stopIfTrue="1">
      <formula>IF(AND(LEN($A55)&gt;0,$A55&lt;&gt;$F55),TRUE,FALSE)</formula>
    </cfRule>
  </conditionalFormatting>
  <conditionalFormatting sqref="C55">
    <cfRule type="expression" dxfId="38244" priority="38226" stopIfTrue="1">
      <formula>IF(AND(B55&lt;&gt;"",C55=""),TRUE)</formula>
    </cfRule>
  </conditionalFormatting>
  <conditionalFormatting sqref="B55">
    <cfRule type="expression" dxfId="38243" priority="38223" stopIfTrue="1">
      <formula>IF(B55="",TRUE)</formula>
    </cfRule>
    <cfRule type="expression" dxfId="38242" priority="38224" stopIfTrue="1">
      <formula>IF(AND(COUNTIF(MetalSmelter,B55&amp;C55)=0,LEN(C55)&gt;0), TRUE, FALSE)</formula>
    </cfRule>
  </conditionalFormatting>
  <conditionalFormatting sqref="G55">
    <cfRule type="expression" dxfId="38241" priority="38225" stopIfTrue="1">
      <formula>IF(FIND("Enter smelter details",G55),TRUE)</formula>
    </cfRule>
  </conditionalFormatting>
  <conditionalFormatting sqref="F55">
    <cfRule type="expression" dxfId="38240" priority="38222" stopIfTrue="1">
      <formula>IF(AND(LEN($A55)&gt;0,$A55&lt;&gt;$F55),TRUE,FALSE)</formula>
    </cfRule>
  </conditionalFormatting>
  <conditionalFormatting sqref="C55">
    <cfRule type="expression" dxfId="38239" priority="38221" stopIfTrue="1">
      <formula>IF(AND(B55&lt;&gt;"",C55=""),TRUE)</formula>
    </cfRule>
  </conditionalFormatting>
  <conditionalFormatting sqref="B44">
    <cfRule type="expression" dxfId="38238" priority="38218" stopIfTrue="1">
      <formula>IF(B44="",TRUE)</formula>
    </cfRule>
    <cfRule type="expression" dxfId="38237" priority="38219" stopIfTrue="1">
      <formula>IF(AND(COUNTIF(MetalSmelter,B44&amp;C44)=0,LEN(C44)&gt;0), TRUE, FALSE)</formula>
    </cfRule>
  </conditionalFormatting>
  <conditionalFormatting sqref="G44">
    <cfRule type="expression" dxfId="38236" priority="38220" stopIfTrue="1">
      <formula>IF(FIND("Enter smelter details",G44),TRUE)</formula>
    </cfRule>
  </conditionalFormatting>
  <conditionalFormatting sqref="F44">
    <cfRule type="expression" dxfId="38235" priority="38217" stopIfTrue="1">
      <formula>IF(AND(LEN($A44)&gt;0,$A44&lt;&gt;$F44),TRUE,FALSE)</formula>
    </cfRule>
  </conditionalFormatting>
  <conditionalFormatting sqref="C44">
    <cfRule type="expression" dxfId="38234" priority="38216" stopIfTrue="1">
      <formula>IF(AND(B44&lt;&gt;"",C44=""),TRUE)</formula>
    </cfRule>
  </conditionalFormatting>
  <conditionalFormatting sqref="B45">
    <cfRule type="expression" dxfId="38233" priority="38213" stopIfTrue="1">
      <formula>IF(B45="",TRUE)</formula>
    </cfRule>
    <cfRule type="expression" dxfId="38232" priority="38214" stopIfTrue="1">
      <formula>IF(AND(COUNTIF(MetalSmelter,B45&amp;C45)=0,LEN(C45)&gt;0), TRUE, FALSE)</formula>
    </cfRule>
  </conditionalFormatting>
  <conditionalFormatting sqref="G45">
    <cfRule type="expression" dxfId="38231" priority="38215" stopIfTrue="1">
      <formula>IF(FIND("Enter smelter details",G45),TRUE)</formula>
    </cfRule>
  </conditionalFormatting>
  <conditionalFormatting sqref="F45">
    <cfRule type="expression" dxfId="38230" priority="38212" stopIfTrue="1">
      <formula>IF(AND(LEN($A45)&gt;0,$A45&lt;&gt;$F45),TRUE,FALSE)</formula>
    </cfRule>
  </conditionalFormatting>
  <conditionalFormatting sqref="C45">
    <cfRule type="expression" dxfId="38229" priority="38211" stopIfTrue="1">
      <formula>IF(AND(B45&lt;&gt;"",C45=""),TRUE)</formula>
    </cfRule>
  </conditionalFormatting>
  <conditionalFormatting sqref="B45">
    <cfRule type="expression" dxfId="38228" priority="38208" stopIfTrue="1">
      <formula>IF(B45="",TRUE)</formula>
    </cfRule>
    <cfRule type="expression" dxfId="38227" priority="38209" stopIfTrue="1">
      <formula>IF(AND(COUNTIF(MetalSmelter,B45&amp;C45)=0,LEN(C45)&gt;0), TRUE, FALSE)</formula>
    </cfRule>
  </conditionalFormatting>
  <conditionalFormatting sqref="G45">
    <cfRule type="expression" dxfId="38226" priority="38210" stopIfTrue="1">
      <formula>IF(FIND("Enter smelter details",G45),TRUE)</formula>
    </cfRule>
  </conditionalFormatting>
  <conditionalFormatting sqref="F45">
    <cfRule type="expression" dxfId="38225" priority="38207" stopIfTrue="1">
      <formula>IF(AND(LEN($A45)&gt;0,$A45&lt;&gt;$F45),TRUE,FALSE)</formula>
    </cfRule>
  </conditionalFormatting>
  <conditionalFormatting sqref="C45">
    <cfRule type="expression" dxfId="38224" priority="38206" stopIfTrue="1">
      <formula>IF(AND(B45&lt;&gt;"",C45=""),TRUE)</formula>
    </cfRule>
  </conditionalFormatting>
  <conditionalFormatting sqref="B46">
    <cfRule type="expression" dxfId="38223" priority="38200" stopIfTrue="1">
      <formula>IF(B46="",TRUE)</formula>
    </cfRule>
    <cfRule type="expression" dxfId="38222" priority="38203" stopIfTrue="1">
      <formula>IF(AND(COUNTIF(MetalSmelter,B46&amp;C46)=0,LEN(C46)&gt;0), TRUE, FALSE)</formula>
    </cfRule>
  </conditionalFormatting>
  <conditionalFormatting sqref="D46">
    <cfRule type="expression" dxfId="38221" priority="38197" stopIfTrue="1">
      <formula>IF(AND(LEN($C46) &gt;0, ($C46 &lt;&gt; "Smelter Not Listed")),1,0)</formula>
    </cfRule>
    <cfRule type="expression" dxfId="38220" priority="38204" stopIfTrue="1">
      <formula>IF(AND(D46="",$C46=$X$4),TRUE)</formula>
    </cfRule>
    <cfRule type="expression" dxfId="38219" priority="38205" stopIfTrue="1">
      <formula>IF(FIND("!",D46),TRUE)</formula>
    </cfRule>
  </conditionalFormatting>
  <conditionalFormatting sqref="E46">
    <cfRule type="expression" dxfId="38218" priority="38201" stopIfTrue="1">
      <formula>IF(AND(E46="",$C46=$X$4),TRUE)</formula>
    </cfRule>
    <cfRule type="expression" dxfId="38217" priority="38202" stopIfTrue="1">
      <formula>IF(FIND("!",E46),TRUE)</formula>
    </cfRule>
  </conditionalFormatting>
  <conditionalFormatting sqref="F46">
    <cfRule type="expression" dxfId="38216" priority="38199" stopIfTrue="1">
      <formula>IF(AND(LEN($A46)&gt;0,$A46&lt;&gt;$F46),TRUE,FALSE)</formula>
    </cfRule>
  </conditionalFormatting>
  <conditionalFormatting sqref="C46">
    <cfRule type="expression" dxfId="38215" priority="38198" stopIfTrue="1">
      <formula>IF(AND(B46&lt;&gt;"",C46=""),TRUE)</formula>
    </cfRule>
  </conditionalFormatting>
  <conditionalFormatting sqref="G46">
    <cfRule type="expression" dxfId="38214" priority="38196" stopIfTrue="1">
      <formula>IF(FIND("Enter smelter details",G46),TRUE)</formula>
    </cfRule>
  </conditionalFormatting>
  <conditionalFormatting sqref="B47">
    <cfRule type="expression" dxfId="38213" priority="38190" stopIfTrue="1">
      <formula>IF(B47="",TRUE)</formula>
    </cfRule>
    <cfRule type="expression" dxfId="38212" priority="38193" stopIfTrue="1">
      <formula>IF(AND(COUNTIF(MetalSmelter,B47&amp;C47)=0,LEN(C47)&gt;0), TRUE, FALSE)</formula>
    </cfRule>
  </conditionalFormatting>
  <conditionalFormatting sqref="D47">
    <cfRule type="expression" dxfId="38211" priority="38187" stopIfTrue="1">
      <formula>IF(AND(LEN($C47) &gt;0, ($C47 &lt;&gt; "Smelter Not Listed")),1,0)</formula>
    </cfRule>
    <cfRule type="expression" dxfId="38210" priority="38194" stopIfTrue="1">
      <formula>IF(AND(D47="",$C47=$X$4),TRUE)</formula>
    </cfRule>
    <cfRule type="expression" dxfId="38209" priority="38195" stopIfTrue="1">
      <formula>IF(FIND("!",D47),TRUE)</formula>
    </cfRule>
  </conditionalFormatting>
  <conditionalFormatting sqref="E47">
    <cfRule type="expression" dxfId="38208" priority="38191" stopIfTrue="1">
      <formula>IF(AND(E47="",$C47=$X$4),TRUE)</formula>
    </cfRule>
    <cfRule type="expression" dxfId="38207" priority="38192" stopIfTrue="1">
      <formula>IF(FIND("!",E47),TRUE)</formula>
    </cfRule>
  </conditionalFormatting>
  <conditionalFormatting sqref="F47">
    <cfRule type="expression" dxfId="38206" priority="38189" stopIfTrue="1">
      <formula>IF(AND(LEN($A47)&gt;0,$A47&lt;&gt;$F47),TRUE,FALSE)</formula>
    </cfRule>
  </conditionalFormatting>
  <conditionalFormatting sqref="C47">
    <cfRule type="expression" dxfId="38205" priority="38188" stopIfTrue="1">
      <formula>IF(AND(B47&lt;&gt;"",C47=""),TRUE)</formula>
    </cfRule>
  </conditionalFormatting>
  <conditionalFormatting sqref="G47">
    <cfRule type="expression" dxfId="38204" priority="38186" stopIfTrue="1">
      <formula>IF(FIND("Enter smelter details",G47),TRUE)</formula>
    </cfRule>
  </conditionalFormatting>
  <conditionalFormatting sqref="B48">
    <cfRule type="expression" dxfId="38203" priority="38180" stopIfTrue="1">
      <formula>IF(B48="",TRUE)</formula>
    </cfRule>
    <cfRule type="expression" dxfId="38202" priority="38183" stopIfTrue="1">
      <formula>IF(AND(COUNTIF(MetalSmelter,B48&amp;C48)=0,LEN(C48)&gt;0), TRUE, FALSE)</formula>
    </cfRule>
  </conditionalFormatting>
  <conditionalFormatting sqref="D48">
    <cfRule type="expression" dxfId="38201" priority="38177" stopIfTrue="1">
      <formula>IF(AND(LEN($C48) &gt;0, ($C48 &lt;&gt; "Smelter Not Listed")),1,0)</formula>
    </cfRule>
    <cfRule type="expression" dxfId="38200" priority="38184" stopIfTrue="1">
      <formula>IF(AND(D48="",$C48=$X$4),TRUE)</formula>
    </cfRule>
    <cfRule type="expression" dxfId="38199" priority="38185" stopIfTrue="1">
      <formula>IF(FIND("!",D48),TRUE)</formula>
    </cfRule>
  </conditionalFormatting>
  <conditionalFormatting sqref="E48">
    <cfRule type="expression" dxfId="38198" priority="38181" stopIfTrue="1">
      <formula>IF(AND(E48="",$C48=$X$4),TRUE)</formula>
    </cfRule>
    <cfRule type="expression" dxfId="38197" priority="38182" stopIfTrue="1">
      <formula>IF(FIND("!",E48),TRUE)</formula>
    </cfRule>
  </conditionalFormatting>
  <conditionalFormatting sqref="F48">
    <cfRule type="expression" dxfId="38196" priority="38179" stopIfTrue="1">
      <formula>IF(AND(LEN($A48)&gt;0,$A48&lt;&gt;$F48),TRUE,FALSE)</formula>
    </cfRule>
  </conditionalFormatting>
  <conditionalFormatting sqref="C48">
    <cfRule type="expression" dxfId="38195" priority="38178" stopIfTrue="1">
      <formula>IF(AND(B48&lt;&gt;"",C48=""),TRUE)</formula>
    </cfRule>
  </conditionalFormatting>
  <conditionalFormatting sqref="G48">
    <cfRule type="expression" dxfId="38194" priority="38176" stopIfTrue="1">
      <formula>IF(FIND("Enter smelter details",G48),TRUE)</formula>
    </cfRule>
  </conditionalFormatting>
  <conditionalFormatting sqref="B49">
    <cfRule type="expression" dxfId="38193" priority="38170" stopIfTrue="1">
      <formula>IF(B49="",TRUE)</formula>
    </cfRule>
    <cfRule type="expression" dxfId="38192" priority="38173" stopIfTrue="1">
      <formula>IF(AND(COUNTIF(MetalSmelter,B49&amp;C49)=0,LEN(C49)&gt;0), TRUE, FALSE)</formula>
    </cfRule>
  </conditionalFormatting>
  <conditionalFormatting sqref="D49">
    <cfRule type="expression" dxfId="38191" priority="38167" stopIfTrue="1">
      <formula>IF(AND(LEN($C49) &gt;0, ($C49 &lt;&gt; "Smelter Not Listed")),1,0)</formula>
    </cfRule>
    <cfRule type="expression" dxfId="38190" priority="38174" stopIfTrue="1">
      <formula>IF(AND(D49="",$C49=$X$4),TRUE)</formula>
    </cfRule>
    <cfRule type="expression" dxfId="38189" priority="38175" stopIfTrue="1">
      <formula>IF(FIND("!",D49),TRUE)</formula>
    </cfRule>
  </conditionalFormatting>
  <conditionalFormatting sqref="E49">
    <cfRule type="expression" dxfId="38188" priority="38171" stopIfTrue="1">
      <formula>IF(AND(E49="",$C49=$X$4),TRUE)</formula>
    </cfRule>
    <cfRule type="expression" dxfId="38187" priority="38172" stopIfTrue="1">
      <formula>IF(FIND("!",E49),TRUE)</formula>
    </cfRule>
  </conditionalFormatting>
  <conditionalFormatting sqref="F49">
    <cfRule type="expression" dxfId="38186" priority="38169" stopIfTrue="1">
      <formula>IF(AND(LEN($A49)&gt;0,$A49&lt;&gt;$F49),TRUE,FALSE)</formula>
    </cfRule>
  </conditionalFormatting>
  <conditionalFormatting sqref="C49">
    <cfRule type="expression" dxfId="38185" priority="38168" stopIfTrue="1">
      <formula>IF(AND(B49&lt;&gt;"",C49=""),TRUE)</formula>
    </cfRule>
  </conditionalFormatting>
  <conditionalFormatting sqref="G49">
    <cfRule type="expression" dxfId="38184" priority="38166" stopIfTrue="1">
      <formula>IF(FIND("Enter smelter details",G49),TRUE)</formula>
    </cfRule>
  </conditionalFormatting>
  <conditionalFormatting sqref="B50">
    <cfRule type="expression" dxfId="38183" priority="38160" stopIfTrue="1">
      <formula>IF(B50="",TRUE)</formula>
    </cfRule>
    <cfRule type="expression" dxfId="38182" priority="38163" stopIfTrue="1">
      <formula>IF(AND(COUNTIF(MetalSmelter,B50&amp;C50)=0,LEN(C50)&gt;0), TRUE, FALSE)</formula>
    </cfRule>
  </conditionalFormatting>
  <conditionalFormatting sqref="D50">
    <cfRule type="expression" dxfId="38181" priority="38157" stopIfTrue="1">
      <formula>IF(AND(LEN($C50) &gt;0, ($C50 &lt;&gt; "Smelter Not Listed")),1,0)</formula>
    </cfRule>
    <cfRule type="expression" dxfId="38180" priority="38164" stopIfTrue="1">
      <formula>IF(AND(D50="",$C50=$X$4),TRUE)</formula>
    </cfRule>
    <cfRule type="expression" dxfId="38179" priority="38165" stopIfTrue="1">
      <formula>IF(FIND("!",D50),TRUE)</formula>
    </cfRule>
  </conditionalFormatting>
  <conditionalFormatting sqref="E50">
    <cfRule type="expression" dxfId="38178" priority="38161" stopIfTrue="1">
      <formula>IF(AND(E50="",$C50=$X$4),TRUE)</formula>
    </cfRule>
    <cfRule type="expression" dxfId="38177" priority="38162" stopIfTrue="1">
      <formula>IF(FIND("!",E50),TRUE)</formula>
    </cfRule>
  </conditionalFormatting>
  <conditionalFormatting sqref="F50">
    <cfRule type="expression" dxfId="38176" priority="38159" stopIfTrue="1">
      <formula>IF(AND(LEN($A50)&gt;0,$A50&lt;&gt;$F50),TRUE,FALSE)</formula>
    </cfRule>
  </conditionalFormatting>
  <conditionalFormatting sqref="C50">
    <cfRule type="expression" dxfId="38175" priority="38158" stopIfTrue="1">
      <formula>IF(AND(B50&lt;&gt;"",C50=""),TRUE)</formula>
    </cfRule>
  </conditionalFormatting>
  <conditionalFormatting sqref="G50">
    <cfRule type="expression" dxfId="38174" priority="38156" stopIfTrue="1">
      <formula>IF(FIND("Enter smelter details",G50),TRUE)</formula>
    </cfRule>
  </conditionalFormatting>
  <conditionalFormatting sqref="B56">
    <cfRule type="expression" dxfId="38173" priority="38153" stopIfTrue="1">
      <formula>IF(B56="",TRUE)</formula>
    </cfRule>
    <cfRule type="expression" dxfId="38172" priority="38154" stopIfTrue="1">
      <formula>IF(AND(COUNTIF(MetalSmelter,B56&amp;C56)=0,LEN(C56)&gt;0), TRUE, FALSE)</formula>
    </cfRule>
  </conditionalFormatting>
  <conditionalFormatting sqref="G56">
    <cfRule type="expression" dxfId="38171" priority="38155" stopIfTrue="1">
      <formula>IF(FIND("Enter smelter details",G56),TRUE)</formula>
    </cfRule>
  </conditionalFormatting>
  <conditionalFormatting sqref="F56">
    <cfRule type="expression" dxfId="38170" priority="38152" stopIfTrue="1">
      <formula>IF(AND(LEN($A56)&gt;0,$A56&lt;&gt;$F56),TRUE,FALSE)</formula>
    </cfRule>
  </conditionalFormatting>
  <conditionalFormatting sqref="C56">
    <cfRule type="expression" dxfId="38169" priority="38151" stopIfTrue="1">
      <formula>IF(AND(B56&lt;&gt;"",C56=""),TRUE)</formula>
    </cfRule>
  </conditionalFormatting>
  <conditionalFormatting sqref="B56">
    <cfRule type="expression" dxfId="38168" priority="38148" stopIfTrue="1">
      <formula>IF(B56="",TRUE)</formula>
    </cfRule>
    <cfRule type="expression" dxfId="38167" priority="38149" stopIfTrue="1">
      <formula>IF(AND(COUNTIF(MetalSmelter,B56&amp;C56)=0,LEN(C56)&gt;0), TRUE, FALSE)</formula>
    </cfRule>
  </conditionalFormatting>
  <conditionalFormatting sqref="G56">
    <cfRule type="expression" dxfId="38166" priority="38150" stopIfTrue="1">
      <formula>IF(FIND("Enter smelter details",G56),TRUE)</formula>
    </cfRule>
  </conditionalFormatting>
  <conditionalFormatting sqref="F56">
    <cfRule type="expression" dxfId="38165" priority="38147" stopIfTrue="1">
      <formula>IF(AND(LEN($A56)&gt;0,$A56&lt;&gt;$F56),TRUE,FALSE)</formula>
    </cfRule>
  </conditionalFormatting>
  <conditionalFormatting sqref="C56">
    <cfRule type="expression" dxfId="38164" priority="38146" stopIfTrue="1">
      <formula>IF(AND(B56&lt;&gt;"",C56=""),TRUE)</formula>
    </cfRule>
  </conditionalFormatting>
  <conditionalFormatting sqref="B56">
    <cfRule type="expression" dxfId="38163" priority="38144" stopIfTrue="1">
      <formula>IF(B56="",TRUE)</formula>
    </cfRule>
    <cfRule type="expression" dxfId="38162" priority="38145" stopIfTrue="1">
      <formula>IF(AND(COUNTIF(MetalSmelter,B56&amp;C56)=0,LEN(C56)&gt;0), TRUE, FALSE)</formula>
    </cfRule>
  </conditionalFormatting>
  <conditionalFormatting sqref="F56">
    <cfRule type="expression" dxfId="38161" priority="38143" stopIfTrue="1">
      <formula>IF(AND(LEN($A56)&gt;0,$A56&lt;&gt;$F56),TRUE,FALSE)</formula>
    </cfRule>
  </conditionalFormatting>
  <conditionalFormatting sqref="C56">
    <cfRule type="expression" dxfId="38160" priority="38142" stopIfTrue="1">
      <formula>IF(AND(B56&lt;&gt;"",C56=""),TRUE)</formula>
    </cfRule>
  </conditionalFormatting>
  <conditionalFormatting sqref="B51">
    <cfRule type="expression" dxfId="38159" priority="38139" stopIfTrue="1">
      <formula>IF(B51="",TRUE)</formula>
    </cfRule>
    <cfRule type="expression" dxfId="38158" priority="38140" stopIfTrue="1">
      <formula>IF(AND(COUNTIF(MetalSmelter,B51&amp;C51)=0,LEN(C51)&gt;0), TRUE, FALSE)</formula>
    </cfRule>
  </conditionalFormatting>
  <conditionalFormatting sqref="G51">
    <cfRule type="expression" dxfId="38157" priority="38141" stopIfTrue="1">
      <formula>IF(FIND("Enter smelter details",G51),TRUE)</formula>
    </cfRule>
  </conditionalFormatting>
  <conditionalFormatting sqref="F51">
    <cfRule type="expression" dxfId="38156" priority="38138" stopIfTrue="1">
      <formula>IF(AND(LEN($A51)&gt;0,$A51&lt;&gt;$F51),TRUE,FALSE)</formula>
    </cfRule>
  </conditionalFormatting>
  <conditionalFormatting sqref="C51">
    <cfRule type="expression" dxfId="38155" priority="38137" stopIfTrue="1">
      <formula>IF(AND(B51&lt;&gt;"",C51=""),TRUE)</formula>
    </cfRule>
  </conditionalFormatting>
  <conditionalFormatting sqref="B51">
    <cfRule type="expression" dxfId="38154" priority="38134" stopIfTrue="1">
      <formula>IF(B51="",TRUE)</formula>
    </cfRule>
    <cfRule type="expression" dxfId="38153" priority="38135" stopIfTrue="1">
      <formula>IF(AND(COUNTIF(MetalSmelter,B51&amp;C51)=0,LEN(C51)&gt;0), TRUE, FALSE)</formula>
    </cfRule>
  </conditionalFormatting>
  <conditionalFormatting sqref="G51">
    <cfRule type="expression" dxfId="38152" priority="38136" stopIfTrue="1">
      <formula>IF(FIND("Enter smelter details",G51),TRUE)</formula>
    </cfRule>
  </conditionalFormatting>
  <conditionalFormatting sqref="F51">
    <cfRule type="expression" dxfId="38151" priority="38133" stopIfTrue="1">
      <formula>IF(AND(LEN($A51)&gt;0,$A51&lt;&gt;$F51),TRUE,FALSE)</formula>
    </cfRule>
  </conditionalFormatting>
  <conditionalFormatting sqref="C51">
    <cfRule type="expression" dxfId="38150" priority="38132" stopIfTrue="1">
      <formula>IF(AND(B51&lt;&gt;"",C51=""),TRUE)</formula>
    </cfRule>
  </conditionalFormatting>
  <conditionalFormatting sqref="G56">
    <cfRule type="expression" dxfId="38149" priority="38131" stopIfTrue="1">
      <formula>IF(FIND("Enter smelter details",G56),TRUE)</formula>
    </cfRule>
  </conditionalFormatting>
  <conditionalFormatting sqref="B52">
    <cfRule type="expression" dxfId="38148" priority="38128" stopIfTrue="1">
      <formula>IF(B52="",TRUE)</formula>
    </cfRule>
    <cfRule type="expression" dxfId="38147" priority="38129" stopIfTrue="1">
      <formula>IF(AND(COUNTIF(MetalSmelter,B52&amp;C52)=0,LEN(C52)&gt;0), TRUE, FALSE)</formula>
    </cfRule>
  </conditionalFormatting>
  <conditionalFormatting sqref="G52">
    <cfRule type="expression" dxfId="38146" priority="38130" stopIfTrue="1">
      <formula>IF(FIND("Enter smelter details",G52),TRUE)</formula>
    </cfRule>
  </conditionalFormatting>
  <conditionalFormatting sqref="F52">
    <cfRule type="expression" dxfId="38145" priority="38127" stopIfTrue="1">
      <formula>IF(AND(LEN($A52)&gt;0,$A52&lt;&gt;$F52),TRUE,FALSE)</formula>
    </cfRule>
  </conditionalFormatting>
  <conditionalFormatting sqref="C52">
    <cfRule type="expression" dxfId="38144" priority="38126" stopIfTrue="1">
      <formula>IF(AND(B52&lt;&gt;"",C52=""),TRUE)</formula>
    </cfRule>
  </conditionalFormatting>
  <conditionalFormatting sqref="B57">
    <cfRule type="expression" dxfId="38143" priority="38123" stopIfTrue="1">
      <formula>IF(B57="",TRUE)</formula>
    </cfRule>
    <cfRule type="expression" dxfId="38142" priority="38124" stopIfTrue="1">
      <formula>IF(AND(COUNTIF(MetalSmelter,B57&amp;C57)=0,LEN(C57)&gt;0), TRUE, FALSE)</formula>
    </cfRule>
  </conditionalFormatting>
  <conditionalFormatting sqref="G57">
    <cfRule type="expression" dxfId="38141" priority="38125" stopIfTrue="1">
      <formula>IF(FIND("Enter smelter details",G57),TRUE)</formula>
    </cfRule>
  </conditionalFormatting>
  <conditionalFormatting sqref="F57">
    <cfRule type="expression" dxfId="38140" priority="38122" stopIfTrue="1">
      <formula>IF(AND(LEN($A57)&gt;0,$A57&lt;&gt;$F57),TRUE,FALSE)</formula>
    </cfRule>
  </conditionalFormatting>
  <conditionalFormatting sqref="C57">
    <cfRule type="expression" dxfId="38139" priority="38121" stopIfTrue="1">
      <formula>IF(AND(B57&lt;&gt;"",C57=""),TRUE)</formula>
    </cfRule>
  </conditionalFormatting>
  <conditionalFormatting sqref="B57">
    <cfRule type="expression" dxfId="38138" priority="38118" stopIfTrue="1">
      <formula>IF(B57="",TRUE)</formula>
    </cfRule>
    <cfRule type="expression" dxfId="38137" priority="38119" stopIfTrue="1">
      <formula>IF(AND(COUNTIF(MetalSmelter,B57&amp;C57)=0,LEN(C57)&gt;0), TRUE, FALSE)</formula>
    </cfRule>
  </conditionalFormatting>
  <conditionalFormatting sqref="G57">
    <cfRule type="expression" dxfId="38136" priority="38120" stopIfTrue="1">
      <formula>IF(FIND("Enter smelter details",G57),TRUE)</formula>
    </cfRule>
  </conditionalFormatting>
  <conditionalFormatting sqref="F57">
    <cfRule type="expression" dxfId="38135" priority="38117" stopIfTrue="1">
      <formula>IF(AND(LEN($A57)&gt;0,$A57&lt;&gt;$F57),TRUE,FALSE)</formula>
    </cfRule>
  </conditionalFormatting>
  <conditionalFormatting sqref="C57">
    <cfRule type="expression" dxfId="38134" priority="38116" stopIfTrue="1">
      <formula>IF(AND(B57&lt;&gt;"",C57=""),TRUE)</formula>
    </cfRule>
  </conditionalFormatting>
  <conditionalFormatting sqref="B57">
    <cfRule type="expression" dxfId="38133" priority="38113" stopIfTrue="1">
      <formula>IF(B57="",TRUE)</formula>
    </cfRule>
    <cfRule type="expression" dxfId="38132" priority="38114" stopIfTrue="1">
      <formula>IF(AND(COUNTIF(MetalSmelter,B57&amp;C57)=0,LEN(C57)&gt;0), TRUE, FALSE)</formula>
    </cfRule>
  </conditionalFormatting>
  <conditionalFormatting sqref="G57">
    <cfRule type="expression" dxfId="38131" priority="38115" stopIfTrue="1">
      <formula>IF(FIND("Enter smelter details",G57),TRUE)</formula>
    </cfRule>
  </conditionalFormatting>
  <conditionalFormatting sqref="F57">
    <cfRule type="expression" dxfId="38130" priority="38112" stopIfTrue="1">
      <formula>IF(AND(LEN($A57)&gt;0,$A57&lt;&gt;$F57),TRUE,FALSE)</formula>
    </cfRule>
  </conditionalFormatting>
  <conditionalFormatting sqref="C57">
    <cfRule type="expression" dxfId="38129" priority="38111" stopIfTrue="1">
      <formula>IF(AND(B57&lt;&gt;"",C57=""),TRUE)</formula>
    </cfRule>
  </conditionalFormatting>
  <conditionalFormatting sqref="B43">
    <cfRule type="expression" dxfId="38128" priority="38108" stopIfTrue="1">
      <formula>IF(B43="",TRUE)</formula>
    </cfRule>
    <cfRule type="expression" dxfId="38127" priority="38109" stopIfTrue="1">
      <formula>IF(AND(COUNTIF(MetalSmelter,B43&amp;C43)=0,LEN(C43)&gt;0), TRUE, FALSE)</formula>
    </cfRule>
  </conditionalFormatting>
  <conditionalFormatting sqref="G43">
    <cfRule type="expression" dxfId="38126" priority="38110" stopIfTrue="1">
      <formula>IF(FIND("Enter smelter details",G43),TRUE)</formula>
    </cfRule>
  </conditionalFormatting>
  <conditionalFormatting sqref="F43">
    <cfRule type="expression" dxfId="38125" priority="38107" stopIfTrue="1">
      <formula>IF(AND(LEN($A43)&gt;0,$A43&lt;&gt;$F43),TRUE,FALSE)</formula>
    </cfRule>
  </conditionalFormatting>
  <conditionalFormatting sqref="C43">
    <cfRule type="expression" dxfId="38124" priority="38106" stopIfTrue="1">
      <formula>IF(AND(B43&lt;&gt;"",C43=""),TRUE)</formula>
    </cfRule>
  </conditionalFormatting>
  <conditionalFormatting sqref="B44">
    <cfRule type="expression" dxfId="38123" priority="38103" stopIfTrue="1">
      <formula>IF(B44="",TRUE)</formula>
    </cfRule>
    <cfRule type="expression" dxfId="38122" priority="38104" stopIfTrue="1">
      <formula>IF(AND(COUNTIF(MetalSmelter,B44&amp;C44)=0,LEN(C44)&gt;0), TRUE, FALSE)</formula>
    </cfRule>
  </conditionalFormatting>
  <conditionalFormatting sqref="G44">
    <cfRule type="expression" dxfId="38121" priority="38105" stopIfTrue="1">
      <formula>IF(FIND("Enter smelter details",G44),TRUE)</formula>
    </cfRule>
  </conditionalFormatting>
  <conditionalFormatting sqref="F44">
    <cfRule type="expression" dxfId="38120" priority="38102" stopIfTrue="1">
      <formula>IF(AND(LEN($A44)&gt;0,$A44&lt;&gt;$F44),TRUE,FALSE)</formula>
    </cfRule>
  </conditionalFormatting>
  <conditionalFormatting sqref="C44">
    <cfRule type="expression" dxfId="38119" priority="38101" stopIfTrue="1">
      <formula>IF(AND(B44&lt;&gt;"",C44=""),TRUE)</formula>
    </cfRule>
  </conditionalFormatting>
  <conditionalFormatting sqref="B44">
    <cfRule type="expression" dxfId="38118" priority="38098" stopIfTrue="1">
      <formula>IF(B44="",TRUE)</formula>
    </cfRule>
    <cfRule type="expression" dxfId="38117" priority="38099" stopIfTrue="1">
      <formula>IF(AND(COUNTIF(MetalSmelter,B44&amp;C44)=0,LEN(C44)&gt;0), TRUE, FALSE)</formula>
    </cfRule>
  </conditionalFormatting>
  <conditionalFormatting sqref="G44">
    <cfRule type="expression" dxfId="38116" priority="38100" stopIfTrue="1">
      <formula>IF(FIND("Enter smelter details",G44),TRUE)</formula>
    </cfRule>
  </conditionalFormatting>
  <conditionalFormatting sqref="F44">
    <cfRule type="expression" dxfId="38115" priority="38097" stopIfTrue="1">
      <formula>IF(AND(LEN($A44)&gt;0,$A44&lt;&gt;$F44),TRUE,FALSE)</formula>
    </cfRule>
  </conditionalFormatting>
  <conditionalFormatting sqref="C44">
    <cfRule type="expression" dxfId="38114" priority="38096" stopIfTrue="1">
      <formula>IF(AND(B44&lt;&gt;"",C44=""),TRUE)</formula>
    </cfRule>
  </conditionalFormatting>
  <conditionalFormatting sqref="B45">
    <cfRule type="expression" dxfId="38113" priority="38090" stopIfTrue="1">
      <formula>IF(B45="",TRUE)</formula>
    </cfRule>
    <cfRule type="expression" dxfId="38112" priority="38093" stopIfTrue="1">
      <formula>IF(AND(COUNTIF(MetalSmelter,B45&amp;C45)=0,LEN(C45)&gt;0), TRUE, FALSE)</formula>
    </cfRule>
  </conditionalFormatting>
  <conditionalFormatting sqref="D45">
    <cfRule type="expression" dxfId="38111" priority="38087" stopIfTrue="1">
      <formula>IF(AND(LEN($C45) &gt;0, ($C45 &lt;&gt; "Smelter Not Listed")),1,0)</formula>
    </cfRule>
    <cfRule type="expression" dxfId="38110" priority="38094" stopIfTrue="1">
      <formula>IF(AND(D45="",$C45=$X$4),TRUE)</formula>
    </cfRule>
    <cfRule type="expression" dxfId="38109" priority="38095" stopIfTrue="1">
      <formula>IF(FIND("!",D45),TRUE)</formula>
    </cfRule>
  </conditionalFormatting>
  <conditionalFormatting sqref="E45">
    <cfRule type="expression" dxfId="38108" priority="38091" stopIfTrue="1">
      <formula>IF(AND(E45="",$C45=$X$4),TRUE)</formula>
    </cfRule>
    <cfRule type="expression" dxfId="38107" priority="38092" stopIfTrue="1">
      <formula>IF(FIND("!",E45),TRUE)</formula>
    </cfRule>
  </conditionalFormatting>
  <conditionalFormatting sqref="F45">
    <cfRule type="expression" dxfId="38106" priority="38089" stopIfTrue="1">
      <formula>IF(AND(LEN($A45)&gt;0,$A45&lt;&gt;$F45),TRUE,FALSE)</formula>
    </cfRule>
  </conditionalFormatting>
  <conditionalFormatting sqref="C45">
    <cfRule type="expression" dxfId="38105" priority="38088" stopIfTrue="1">
      <formula>IF(AND(B45&lt;&gt;"",C45=""),TRUE)</formula>
    </cfRule>
  </conditionalFormatting>
  <conditionalFormatting sqref="G45">
    <cfRule type="expression" dxfId="38104" priority="38086" stopIfTrue="1">
      <formula>IF(FIND("Enter smelter details",G45),TRUE)</formula>
    </cfRule>
  </conditionalFormatting>
  <conditionalFormatting sqref="B46">
    <cfRule type="expression" dxfId="38103" priority="38080" stopIfTrue="1">
      <formula>IF(B46="",TRUE)</formula>
    </cfRule>
    <cfRule type="expression" dxfId="38102" priority="38083" stopIfTrue="1">
      <formula>IF(AND(COUNTIF(MetalSmelter,B46&amp;C46)=0,LEN(C46)&gt;0), TRUE, FALSE)</formula>
    </cfRule>
  </conditionalFormatting>
  <conditionalFormatting sqref="D46">
    <cfRule type="expression" dxfId="38101" priority="38077" stopIfTrue="1">
      <formula>IF(AND(LEN($C46) &gt;0, ($C46 &lt;&gt; "Smelter Not Listed")),1,0)</formula>
    </cfRule>
    <cfRule type="expression" dxfId="38100" priority="38084" stopIfTrue="1">
      <formula>IF(AND(D46="",$C46=$X$4),TRUE)</formula>
    </cfRule>
    <cfRule type="expression" dxfId="38099" priority="38085" stopIfTrue="1">
      <formula>IF(FIND("!",D46),TRUE)</formula>
    </cfRule>
  </conditionalFormatting>
  <conditionalFormatting sqref="E46">
    <cfRule type="expression" dxfId="38098" priority="38081" stopIfTrue="1">
      <formula>IF(AND(E46="",$C46=$X$4),TRUE)</formula>
    </cfRule>
    <cfRule type="expression" dxfId="38097" priority="38082" stopIfTrue="1">
      <formula>IF(FIND("!",E46),TRUE)</formula>
    </cfRule>
  </conditionalFormatting>
  <conditionalFormatting sqref="F46">
    <cfRule type="expression" dxfId="38096" priority="38079" stopIfTrue="1">
      <formula>IF(AND(LEN($A46)&gt;0,$A46&lt;&gt;$F46),TRUE,FALSE)</formula>
    </cfRule>
  </conditionalFormatting>
  <conditionalFormatting sqref="C46">
    <cfRule type="expression" dxfId="38095" priority="38078" stopIfTrue="1">
      <formula>IF(AND(B46&lt;&gt;"",C46=""),TRUE)</formula>
    </cfRule>
  </conditionalFormatting>
  <conditionalFormatting sqref="G46">
    <cfRule type="expression" dxfId="38094" priority="38076" stopIfTrue="1">
      <formula>IF(FIND("Enter smelter details",G46),TRUE)</formula>
    </cfRule>
  </conditionalFormatting>
  <conditionalFormatting sqref="B47">
    <cfRule type="expression" dxfId="38093" priority="38070" stopIfTrue="1">
      <formula>IF(B47="",TRUE)</formula>
    </cfRule>
    <cfRule type="expression" dxfId="38092" priority="38073" stopIfTrue="1">
      <formula>IF(AND(COUNTIF(MetalSmelter,B47&amp;C47)=0,LEN(C47)&gt;0), TRUE, FALSE)</formula>
    </cfRule>
  </conditionalFormatting>
  <conditionalFormatting sqref="D47">
    <cfRule type="expression" dxfId="38091" priority="38067" stopIfTrue="1">
      <formula>IF(AND(LEN($C47) &gt;0, ($C47 &lt;&gt; "Smelter Not Listed")),1,0)</formula>
    </cfRule>
    <cfRule type="expression" dxfId="38090" priority="38074" stopIfTrue="1">
      <formula>IF(AND(D47="",$C47=$X$4),TRUE)</formula>
    </cfRule>
    <cfRule type="expression" dxfId="38089" priority="38075" stopIfTrue="1">
      <formula>IF(FIND("!",D47),TRUE)</formula>
    </cfRule>
  </conditionalFormatting>
  <conditionalFormatting sqref="E47">
    <cfRule type="expression" dxfId="38088" priority="38071" stopIfTrue="1">
      <formula>IF(AND(E47="",$C47=$X$4),TRUE)</formula>
    </cfRule>
    <cfRule type="expression" dxfId="38087" priority="38072" stopIfTrue="1">
      <formula>IF(FIND("!",E47),TRUE)</formula>
    </cfRule>
  </conditionalFormatting>
  <conditionalFormatting sqref="F47">
    <cfRule type="expression" dxfId="38086" priority="38069" stopIfTrue="1">
      <formula>IF(AND(LEN($A47)&gt;0,$A47&lt;&gt;$F47),TRUE,FALSE)</formula>
    </cfRule>
  </conditionalFormatting>
  <conditionalFormatting sqref="C47">
    <cfRule type="expression" dxfId="38085" priority="38068" stopIfTrue="1">
      <formula>IF(AND(B47&lt;&gt;"",C47=""),TRUE)</formula>
    </cfRule>
  </conditionalFormatting>
  <conditionalFormatting sqref="G47">
    <cfRule type="expression" dxfId="38084" priority="38066" stopIfTrue="1">
      <formula>IF(FIND("Enter smelter details",G47),TRUE)</formula>
    </cfRule>
  </conditionalFormatting>
  <conditionalFormatting sqref="B48">
    <cfRule type="expression" dxfId="38083" priority="38060" stopIfTrue="1">
      <formula>IF(B48="",TRUE)</formula>
    </cfRule>
    <cfRule type="expression" dxfId="38082" priority="38063" stopIfTrue="1">
      <formula>IF(AND(COUNTIF(MetalSmelter,B48&amp;C48)=0,LEN(C48)&gt;0), TRUE, FALSE)</formula>
    </cfRule>
  </conditionalFormatting>
  <conditionalFormatting sqref="D48">
    <cfRule type="expression" dxfId="38081" priority="38057" stopIfTrue="1">
      <formula>IF(AND(LEN($C48) &gt;0, ($C48 &lt;&gt; "Smelter Not Listed")),1,0)</formula>
    </cfRule>
    <cfRule type="expression" dxfId="38080" priority="38064" stopIfTrue="1">
      <formula>IF(AND(D48="",$C48=$X$4),TRUE)</formula>
    </cfRule>
    <cfRule type="expression" dxfId="38079" priority="38065" stopIfTrue="1">
      <formula>IF(FIND("!",D48),TRUE)</formula>
    </cfRule>
  </conditionalFormatting>
  <conditionalFormatting sqref="E48">
    <cfRule type="expression" dxfId="38078" priority="38061" stopIfTrue="1">
      <formula>IF(AND(E48="",$C48=$X$4),TRUE)</formula>
    </cfRule>
    <cfRule type="expression" dxfId="38077" priority="38062" stopIfTrue="1">
      <formula>IF(FIND("!",E48),TRUE)</formula>
    </cfRule>
  </conditionalFormatting>
  <conditionalFormatting sqref="F48">
    <cfRule type="expression" dxfId="38076" priority="38059" stopIfTrue="1">
      <formula>IF(AND(LEN($A48)&gt;0,$A48&lt;&gt;$F48),TRUE,FALSE)</formula>
    </cfRule>
  </conditionalFormatting>
  <conditionalFormatting sqref="C48">
    <cfRule type="expression" dxfId="38075" priority="38058" stopIfTrue="1">
      <formula>IF(AND(B48&lt;&gt;"",C48=""),TRUE)</formula>
    </cfRule>
  </conditionalFormatting>
  <conditionalFormatting sqref="G48">
    <cfRule type="expression" dxfId="38074" priority="38056" stopIfTrue="1">
      <formula>IF(FIND("Enter smelter details",G48),TRUE)</formula>
    </cfRule>
  </conditionalFormatting>
  <conditionalFormatting sqref="B49">
    <cfRule type="expression" dxfId="38073" priority="38050" stopIfTrue="1">
      <formula>IF(B49="",TRUE)</formula>
    </cfRule>
    <cfRule type="expression" dxfId="38072" priority="38053" stopIfTrue="1">
      <formula>IF(AND(COUNTIF(MetalSmelter,B49&amp;C49)=0,LEN(C49)&gt;0), TRUE, FALSE)</formula>
    </cfRule>
  </conditionalFormatting>
  <conditionalFormatting sqref="D49">
    <cfRule type="expression" dxfId="38071" priority="38047" stopIfTrue="1">
      <formula>IF(AND(LEN($C49) &gt;0, ($C49 &lt;&gt; "Smelter Not Listed")),1,0)</formula>
    </cfRule>
    <cfRule type="expression" dxfId="38070" priority="38054" stopIfTrue="1">
      <formula>IF(AND(D49="",$C49=$X$4),TRUE)</formula>
    </cfRule>
    <cfRule type="expression" dxfId="38069" priority="38055" stopIfTrue="1">
      <formula>IF(FIND("!",D49),TRUE)</formula>
    </cfRule>
  </conditionalFormatting>
  <conditionalFormatting sqref="E49">
    <cfRule type="expression" dxfId="38068" priority="38051" stopIfTrue="1">
      <formula>IF(AND(E49="",$C49=$X$4),TRUE)</formula>
    </cfRule>
    <cfRule type="expression" dxfId="38067" priority="38052" stopIfTrue="1">
      <formula>IF(FIND("!",E49),TRUE)</formula>
    </cfRule>
  </conditionalFormatting>
  <conditionalFormatting sqref="F49">
    <cfRule type="expression" dxfId="38066" priority="38049" stopIfTrue="1">
      <formula>IF(AND(LEN($A49)&gt;0,$A49&lt;&gt;$F49),TRUE,FALSE)</formula>
    </cfRule>
  </conditionalFormatting>
  <conditionalFormatting sqref="C49">
    <cfRule type="expression" dxfId="38065" priority="38048" stopIfTrue="1">
      <formula>IF(AND(B49&lt;&gt;"",C49=""),TRUE)</formula>
    </cfRule>
  </conditionalFormatting>
  <conditionalFormatting sqref="G49">
    <cfRule type="expression" dxfId="38064" priority="38046" stopIfTrue="1">
      <formula>IF(FIND("Enter smelter details",G49),TRUE)</formula>
    </cfRule>
  </conditionalFormatting>
  <conditionalFormatting sqref="B55">
    <cfRule type="expression" dxfId="38063" priority="38043" stopIfTrue="1">
      <formula>IF(B55="",TRUE)</formula>
    </cfRule>
    <cfRule type="expression" dxfId="38062" priority="38044" stopIfTrue="1">
      <formula>IF(AND(COUNTIF(MetalSmelter,B55&amp;C55)=0,LEN(C55)&gt;0), TRUE, FALSE)</formula>
    </cfRule>
  </conditionalFormatting>
  <conditionalFormatting sqref="G55">
    <cfRule type="expression" dxfId="38061" priority="38045" stopIfTrue="1">
      <formula>IF(FIND("Enter smelter details",G55),TRUE)</formula>
    </cfRule>
  </conditionalFormatting>
  <conditionalFormatting sqref="F55">
    <cfRule type="expression" dxfId="38060" priority="38042" stopIfTrue="1">
      <formula>IF(AND(LEN($A55)&gt;0,$A55&lt;&gt;$F55),TRUE,FALSE)</formula>
    </cfRule>
  </conditionalFormatting>
  <conditionalFormatting sqref="C55">
    <cfRule type="expression" dxfId="38059" priority="38041" stopIfTrue="1">
      <formula>IF(AND(B55&lt;&gt;"",C55=""),TRUE)</formula>
    </cfRule>
  </conditionalFormatting>
  <conditionalFormatting sqref="B55">
    <cfRule type="expression" dxfId="38058" priority="38038" stopIfTrue="1">
      <formula>IF(B55="",TRUE)</formula>
    </cfRule>
    <cfRule type="expression" dxfId="38057" priority="38039" stopIfTrue="1">
      <formula>IF(AND(COUNTIF(MetalSmelter,B55&amp;C55)=0,LEN(C55)&gt;0), TRUE, FALSE)</formula>
    </cfRule>
  </conditionalFormatting>
  <conditionalFormatting sqref="G55">
    <cfRule type="expression" dxfId="38056" priority="38040" stopIfTrue="1">
      <formula>IF(FIND("Enter smelter details",G55),TRUE)</formula>
    </cfRule>
  </conditionalFormatting>
  <conditionalFormatting sqref="F55">
    <cfRule type="expression" dxfId="38055" priority="38037" stopIfTrue="1">
      <formula>IF(AND(LEN($A55)&gt;0,$A55&lt;&gt;$F55),TRUE,FALSE)</formula>
    </cfRule>
  </conditionalFormatting>
  <conditionalFormatting sqref="C55">
    <cfRule type="expression" dxfId="38054" priority="38036" stopIfTrue="1">
      <formula>IF(AND(B55&lt;&gt;"",C55=""),TRUE)</formula>
    </cfRule>
  </conditionalFormatting>
  <conditionalFormatting sqref="B55">
    <cfRule type="expression" dxfId="38053" priority="38034" stopIfTrue="1">
      <formula>IF(B55="",TRUE)</formula>
    </cfRule>
    <cfRule type="expression" dxfId="38052" priority="38035" stopIfTrue="1">
      <formula>IF(AND(COUNTIF(MetalSmelter,B55&amp;C55)=0,LEN(C55)&gt;0), TRUE, FALSE)</formula>
    </cfRule>
  </conditionalFormatting>
  <conditionalFormatting sqref="F55">
    <cfRule type="expression" dxfId="38051" priority="38033" stopIfTrue="1">
      <formula>IF(AND(LEN($A55)&gt;0,$A55&lt;&gt;$F55),TRUE,FALSE)</formula>
    </cfRule>
  </conditionalFormatting>
  <conditionalFormatting sqref="C55">
    <cfRule type="expression" dxfId="38050" priority="38032" stopIfTrue="1">
      <formula>IF(AND(B55&lt;&gt;"",C55=""),TRUE)</formula>
    </cfRule>
  </conditionalFormatting>
  <conditionalFormatting sqref="B50">
    <cfRule type="expression" dxfId="38049" priority="38029" stopIfTrue="1">
      <formula>IF(B50="",TRUE)</formula>
    </cfRule>
    <cfRule type="expression" dxfId="38048" priority="38030" stopIfTrue="1">
      <formula>IF(AND(COUNTIF(MetalSmelter,B50&amp;C50)=0,LEN(C50)&gt;0), TRUE, FALSE)</formula>
    </cfRule>
  </conditionalFormatting>
  <conditionalFormatting sqref="G50">
    <cfRule type="expression" dxfId="38047" priority="38031" stopIfTrue="1">
      <formula>IF(FIND("Enter smelter details",G50),TRUE)</formula>
    </cfRule>
  </conditionalFormatting>
  <conditionalFormatting sqref="F50">
    <cfRule type="expression" dxfId="38046" priority="38028" stopIfTrue="1">
      <formula>IF(AND(LEN($A50)&gt;0,$A50&lt;&gt;$F50),TRUE,FALSE)</formula>
    </cfRule>
  </conditionalFormatting>
  <conditionalFormatting sqref="C50">
    <cfRule type="expression" dxfId="38045" priority="38027" stopIfTrue="1">
      <formula>IF(AND(B50&lt;&gt;"",C50=""),TRUE)</formula>
    </cfRule>
  </conditionalFormatting>
  <conditionalFormatting sqref="B50">
    <cfRule type="expression" dxfId="38044" priority="38024" stopIfTrue="1">
      <formula>IF(B50="",TRUE)</formula>
    </cfRule>
    <cfRule type="expression" dxfId="38043" priority="38025" stopIfTrue="1">
      <formula>IF(AND(COUNTIF(MetalSmelter,B50&amp;C50)=0,LEN(C50)&gt;0), TRUE, FALSE)</formula>
    </cfRule>
  </conditionalFormatting>
  <conditionalFormatting sqref="G50">
    <cfRule type="expression" dxfId="38042" priority="38026" stopIfTrue="1">
      <formula>IF(FIND("Enter smelter details",G50),TRUE)</formula>
    </cfRule>
  </conditionalFormatting>
  <conditionalFormatting sqref="F50">
    <cfRule type="expression" dxfId="38041" priority="38023" stopIfTrue="1">
      <formula>IF(AND(LEN($A50)&gt;0,$A50&lt;&gt;$F50),TRUE,FALSE)</formula>
    </cfRule>
  </conditionalFormatting>
  <conditionalFormatting sqref="C50">
    <cfRule type="expression" dxfId="38040" priority="38022" stopIfTrue="1">
      <formula>IF(AND(B50&lt;&gt;"",C50=""),TRUE)</formula>
    </cfRule>
  </conditionalFormatting>
  <conditionalFormatting sqref="G55">
    <cfRule type="expression" dxfId="38039" priority="38021" stopIfTrue="1">
      <formula>IF(FIND("Enter smelter details",G55),TRUE)</formula>
    </cfRule>
  </conditionalFormatting>
  <conditionalFormatting sqref="B51">
    <cfRule type="expression" dxfId="38038" priority="38018" stopIfTrue="1">
      <formula>IF(B51="",TRUE)</formula>
    </cfRule>
    <cfRule type="expression" dxfId="38037" priority="38019" stopIfTrue="1">
      <formula>IF(AND(COUNTIF(MetalSmelter,B51&amp;C51)=0,LEN(C51)&gt;0), TRUE, FALSE)</formula>
    </cfRule>
  </conditionalFormatting>
  <conditionalFormatting sqref="G51">
    <cfRule type="expression" dxfId="38036" priority="38020" stopIfTrue="1">
      <formula>IF(FIND("Enter smelter details",G51),TRUE)</formula>
    </cfRule>
  </conditionalFormatting>
  <conditionalFormatting sqref="F51">
    <cfRule type="expression" dxfId="38035" priority="38017" stopIfTrue="1">
      <formula>IF(AND(LEN($A51)&gt;0,$A51&lt;&gt;$F51),TRUE,FALSE)</formula>
    </cfRule>
  </conditionalFormatting>
  <conditionalFormatting sqref="C51">
    <cfRule type="expression" dxfId="38034" priority="38016" stopIfTrue="1">
      <formula>IF(AND(B51&lt;&gt;"",C51=""),TRUE)</formula>
    </cfRule>
  </conditionalFormatting>
  <conditionalFormatting sqref="B56">
    <cfRule type="expression" dxfId="38033" priority="38013" stopIfTrue="1">
      <formula>IF(B56="",TRUE)</formula>
    </cfRule>
    <cfRule type="expression" dxfId="38032" priority="38014" stopIfTrue="1">
      <formula>IF(AND(COUNTIF(MetalSmelter,B56&amp;C56)=0,LEN(C56)&gt;0), TRUE, FALSE)</formula>
    </cfRule>
  </conditionalFormatting>
  <conditionalFormatting sqref="G56">
    <cfRule type="expression" dxfId="38031" priority="38015" stopIfTrue="1">
      <formula>IF(FIND("Enter smelter details",G56),TRUE)</formula>
    </cfRule>
  </conditionalFormatting>
  <conditionalFormatting sqref="F56">
    <cfRule type="expression" dxfId="38030" priority="38012" stopIfTrue="1">
      <formula>IF(AND(LEN($A56)&gt;0,$A56&lt;&gt;$F56),TRUE,FALSE)</formula>
    </cfRule>
  </conditionalFormatting>
  <conditionalFormatting sqref="C56">
    <cfRule type="expression" dxfId="38029" priority="38011" stopIfTrue="1">
      <formula>IF(AND(B56&lt;&gt;"",C56=""),TRUE)</formula>
    </cfRule>
  </conditionalFormatting>
  <conditionalFormatting sqref="B56">
    <cfRule type="expression" dxfId="38028" priority="38008" stopIfTrue="1">
      <formula>IF(B56="",TRUE)</formula>
    </cfRule>
    <cfRule type="expression" dxfId="38027" priority="38009" stopIfTrue="1">
      <formula>IF(AND(COUNTIF(MetalSmelter,B56&amp;C56)=0,LEN(C56)&gt;0), TRUE, FALSE)</formula>
    </cfRule>
  </conditionalFormatting>
  <conditionalFormatting sqref="G56">
    <cfRule type="expression" dxfId="38026" priority="38010" stopIfTrue="1">
      <formula>IF(FIND("Enter smelter details",G56),TRUE)</formula>
    </cfRule>
  </conditionalFormatting>
  <conditionalFormatting sqref="F56">
    <cfRule type="expression" dxfId="38025" priority="38007" stopIfTrue="1">
      <formula>IF(AND(LEN($A56)&gt;0,$A56&lt;&gt;$F56),TRUE,FALSE)</formula>
    </cfRule>
  </conditionalFormatting>
  <conditionalFormatting sqref="C56">
    <cfRule type="expression" dxfId="38024" priority="38006" stopIfTrue="1">
      <formula>IF(AND(B56&lt;&gt;"",C56=""),TRUE)</formula>
    </cfRule>
  </conditionalFormatting>
  <conditionalFormatting sqref="B56">
    <cfRule type="expression" dxfId="38023" priority="38003" stopIfTrue="1">
      <formula>IF(B56="",TRUE)</formula>
    </cfRule>
    <cfRule type="expression" dxfId="38022" priority="38004" stopIfTrue="1">
      <formula>IF(AND(COUNTIF(MetalSmelter,B56&amp;C56)=0,LEN(C56)&gt;0), TRUE, FALSE)</formula>
    </cfRule>
  </conditionalFormatting>
  <conditionalFormatting sqref="G56">
    <cfRule type="expression" dxfId="38021" priority="38005" stopIfTrue="1">
      <formula>IF(FIND("Enter smelter details",G56),TRUE)</formula>
    </cfRule>
  </conditionalFormatting>
  <conditionalFormatting sqref="F56">
    <cfRule type="expression" dxfId="38020" priority="38002" stopIfTrue="1">
      <formula>IF(AND(LEN($A56)&gt;0,$A56&lt;&gt;$F56),TRUE,FALSE)</formula>
    </cfRule>
  </conditionalFormatting>
  <conditionalFormatting sqref="C56">
    <cfRule type="expression" dxfId="38019" priority="38001" stopIfTrue="1">
      <formula>IF(AND(B56&lt;&gt;"",C56=""),TRUE)</formula>
    </cfRule>
  </conditionalFormatting>
  <conditionalFormatting sqref="B42">
    <cfRule type="expression" dxfId="38018" priority="37998" stopIfTrue="1">
      <formula>IF(B42="",TRUE)</formula>
    </cfRule>
    <cfRule type="expression" dxfId="38017" priority="37999" stopIfTrue="1">
      <formula>IF(AND(COUNTIF(MetalSmelter,B42&amp;C42)=0,LEN(C42)&gt;0), TRUE, FALSE)</formula>
    </cfRule>
  </conditionalFormatting>
  <conditionalFormatting sqref="G42">
    <cfRule type="expression" dxfId="38016" priority="38000" stopIfTrue="1">
      <formula>IF(FIND("Enter smelter details",G42),TRUE)</formula>
    </cfRule>
  </conditionalFormatting>
  <conditionalFormatting sqref="F42">
    <cfRule type="expression" dxfId="38015" priority="37997" stopIfTrue="1">
      <formula>IF(AND(LEN($A42)&gt;0,$A42&lt;&gt;$F42),TRUE,FALSE)</formula>
    </cfRule>
  </conditionalFormatting>
  <conditionalFormatting sqref="C42">
    <cfRule type="expression" dxfId="38014" priority="37996" stopIfTrue="1">
      <formula>IF(AND(B42&lt;&gt;"",C42=""),TRUE)</formula>
    </cfRule>
  </conditionalFormatting>
  <conditionalFormatting sqref="B43">
    <cfRule type="expression" dxfId="38013" priority="37993" stopIfTrue="1">
      <formula>IF(B43="",TRUE)</formula>
    </cfRule>
    <cfRule type="expression" dxfId="38012" priority="37994" stopIfTrue="1">
      <formula>IF(AND(COUNTIF(MetalSmelter,B43&amp;C43)=0,LEN(C43)&gt;0), TRUE, FALSE)</formula>
    </cfRule>
  </conditionalFormatting>
  <conditionalFormatting sqref="G43">
    <cfRule type="expression" dxfId="38011" priority="37995" stopIfTrue="1">
      <formula>IF(FIND("Enter smelter details",G43),TRUE)</formula>
    </cfRule>
  </conditionalFormatting>
  <conditionalFormatting sqref="F43">
    <cfRule type="expression" dxfId="38010" priority="37992" stopIfTrue="1">
      <formula>IF(AND(LEN($A43)&gt;0,$A43&lt;&gt;$F43),TRUE,FALSE)</formula>
    </cfRule>
  </conditionalFormatting>
  <conditionalFormatting sqref="C43">
    <cfRule type="expression" dxfId="38009" priority="37991" stopIfTrue="1">
      <formula>IF(AND(B43&lt;&gt;"",C43=""),TRUE)</formula>
    </cfRule>
  </conditionalFormatting>
  <conditionalFormatting sqref="B43">
    <cfRule type="expression" dxfId="38008" priority="37988" stopIfTrue="1">
      <formula>IF(B43="",TRUE)</formula>
    </cfRule>
    <cfRule type="expression" dxfId="38007" priority="37989" stopIfTrue="1">
      <formula>IF(AND(COUNTIF(MetalSmelter,B43&amp;C43)=0,LEN(C43)&gt;0), TRUE, FALSE)</formula>
    </cfRule>
  </conditionalFormatting>
  <conditionalFormatting sqref="G43">
    <cfRule type="expression" dxfId="38006" priority="37990" stopIfTrue="1">
      <formula>IF(FIND("Enter smelter details",G43),TRUE)</formula>
    </cfRule>
  </conditionalFormatting>
  <conditionalFormatting sqref="F43">
    <cfRule type="expression" dxfId="38005" priority="37987" stopIfTrue="1">
      <formula>IF(AND(LEN($A43)&gt;0,$A43&lt;&gt;$F43),TRUE,FALSE)</formula>
    </cfRule>
  </conditionalFormatting>
  <conditionalFormatting sqref="C43">
    <cfRule type="expression" dxfId="38004" priority="37986" stopIfTrue="1">
      <formula>IF(AND(B43&lt;&gt;"",C43=""),TRUE)</formula>
    </cfRule>
  </conditionalFormatting>
  <conditionalFormatting sqref="B44">
    <cfRule type="expression" dxfId="38003" priority="37980" stopIfTrue="1">
      <formula>IF(B44="",TRUE)</formula>
    </cfRule>
    <cfRule type="expression" dxfId="38002" priority="37983" stopIfTrue="1">
      <formula>IF(AND(COUNTIF(MetalSmelter,B44&amp;C44)=0,LEN(C44)&gt;0), TRUE, FALSE)</formula>
    </cfRule>
  </conditionalFormatting>
  <conditionalFormatting sqref="D44">
    <cfRule type="expression" dxfId="38001" priority="37977" stopIfTrue="1">
      <formula>IF(AND(LEN($C44) &gt;0, ($C44 &lt;&gt; "Smelter Not Listed")),1,0)</formula>
    </cfRule>
    <cfRule type="expression" dxfId="38000" priority="37984" stopIfTrue="1">
      <formula>IF(AND(D44="",$C44=$X$4),TRUE)</formula>
    </cfRule>
    <cfRule type="expression" dxfId="37999" priority="37985" stopIfTrue="1">
      <formula>IF(FIND("!",D44),TRUE)</formula>
    </cfRule>
  </conditionalFormatting>
  <conditionalFormatting sqref="E44">
    <cfRule type="expression" dxfId="37998" priority="37981" stopIfTrue="1">
      <formula>IF(AND(E44="",$C44=$X$4),TRUE)</formula>
    </cfRule>
    <cfRule type="expression" dxfId="37997" priority="37982" stopIfTrue="1">
      <formula>IF(FIND("!",E44),TRUE)</formula>
    </cfRule>
  </conditionalFormatting>
  <conditionalFormatting sqref="F44">
    <cfRule type="expression" dxfId="37996" priority="37979" stopIfTrue="1">
      <formula>IF(AND(LEN($A44)&gt;0,$A44&lt;&gt;$F44),TRUE,FALSE)</formula>
    </cfRule>
  </conditionalFormatting>
  <conditionalFormatting sqref="C44">
    <cfRule type="expression" dxfId="37995" priority="37978" stopIfTrue="1">
      <formula>IF(AND(B44&lt;&gt;"",C44=""),TRUE)</formula>
    </cfRule>
  </conditionalFormatting>
  <conditionalFormatting sqref="G44">
    <cfRule type="expression" dxfId="37994" priority="37976" stopIfTrue="1">
      <formula>IF(FIND("Enter smelter details",G44),TRUE)</formula>
    </cfRule>
  </conditionalFormatting>
  <conditionalFormatting sqref="B45">
    <cfRule type="expression" dxfId="37993" priority="37970" stopIfTrue="1">
      <formula>IF(B45="",TRUE)</formula>
    </cfRule>
    <cfRule type="expression" dxfId="37992" priority="37973" stopIfTrue="1">
      <formula>IF(AND(COUNTIF(MetalSmelter,B45&amp;C45)=0,LEN(C45)&gt;0), TRUE, FALSE)</formula>
    </cfRule>
  </conditionalFormatting>
  <conditionalFormatting sqref="D45">
    <cfRule type="expression" dxfId="37991" priority="37967" stopIfTrue="1">
      <formula>IF(AND(LEN($C45) &gt;0, ($C45 &lt;&gt; "Smelter Not Listed")),1,0)</formula>
    </cfRule>
    <cfRule type="expression" dxfId="37990" priority="37974" stopIfTrue="1">
      <formula>IF(AND(D45="",$C45=$X$4),TRUE)</formula>
    </cfRule>
    <cfRule type="expression" dxfId="37989" priority="37975" stopIfTrue="1">
      <formula>IF(FIND("!",D45),TRUE)</formula>
    </cfRule>
  </conditionalFormatting>
  <conditionalFormatting sqref="E45">
    <cfRule type="expression" dxfId="37988" priority="37971" stopIfTrue="1">
      <formula>IF(AND(E45="",$C45=$X$4),TRUE)</formula>
    </cfRule>
    <cfRule type="expression" dxfId="37987" priority="37972" stopIfTrue="1">
      <formula>IF(FIND("!",E45),TRUE)</formula>
    </cfRule>
  </conditionalFormatting>
  <conditionalFormatting sqref="F45">
    <cfRule type="expression" dxfId="37986" priority="37969" stopIfTrue="1">
      <formula>IF(AND(LEN($A45)&gt;0,$A45&lt;&gt;$F45),TRUE,FALSE)</formula>
    </cfRule>
  </conditionalFormatting>
  <conditionalFormatting sqref="C45">
    <cfRule type="expression" dxfId="37985" priority="37968" stopIfTrue="1">
      <formula>IF(AND(B45&lt;&gt;"",C45=""),TRUE)</formula>
    </cfRule>
  </conditionalFormatting>
  <conditionalFormatting sqref="G45">
    <cfRule type="expression" dxfId="37984" priority="37966" stopIfTrue="1">
      <formula>IF(FIND("Enter smelter details",G45),TRUE)</formula>
    </cfRule>
  </conditionalFormatting>
  <conditionalFormatting sqref="B46">
    <cfRule type="expression" dxfId="37983" priority="37960" stopIfTrue="1">
      <formula>IF(B46="",TRUE)</formula>
    </cfRule>
    <cfRule type="expression" dxfId="37982" priority="37963" stopIfTrue="1">
      <formula>IF(AND(COUNTIF(MetalSmelter,B46&amp;C46)=0,LEN(C46)&gt;0), TRUE, FALSE)</formula>
    </cfRule>
  </conditionalFormatting>
  <conditionalFormatting sqref="D46">
    <cfRule type="expression" dxfId="37981" priority="37957" stopIfTrue="1">
      <formula>IF(AND(LEN($C46) &gt;0, ($C46 &lt;&gt; "Smelter Not Listed")),1,0)</formula>
    </cfRule>
    <cfRule type="expression" dxfId="37980" priority="37964" stopIfTrue="1">
      <formula>IF(AND(D46="",$C46=$X$4),TRUE)</formula>
    </cfRule>
    <cfRule type="expression" dxfId="37979" priority="37965" stopIfTrue="1">
      <formula>IF(FIND("!",D46),TRUE)</formula>
    </cfRule>
  </conditionalFormatting>
  <conditionalFormatting sqref="E46">
    <cfRule type="expression" dxfId="37978" priority="37961" stopIfTrue="1">
      <formula>IF(AND(E46="",$C46=$X$4),TRUE)</formula>
    </cfRule>
    <cfRule type="expression" dxfId="37977" priority="37962" stopIfTrue="1">
      <formula>IF(FIND("!",E46),TRUE)</formula>
    </cfRule>
  </conditionalFormatting>
  <conditionalFormatting sqref="F46">
    <cfRule type="expression" dxfId="37976" priority="37959" stopIfTrue="1">
      <formula>IF(AND(LEN($A46)&gt;0,$A46&lt;&gt;$F46),TRUE,FALSE)</formula>
    </cfRule>
  </conditionalFormatting>
  <conditionalFormatting sqref="C46">
    <cfRule type="expression" dxfId="37975" priority="37958" stopIfTrue="1">
      <formula>IF(AND(B46&lt;&gt;"",C46=""),TRUE)</formula>
    </cfRule>
  </conditionalFormatting>
  <conditionalFormatting sqref="G46">
    <cfRule type="expression" dxfId="37974" priority="37956" stopIfTrue="1">
      <formula>IF(FIND("Enter smelter details",G46),TRUE)</formula>
    </cfRule>
  </conditionalFormatting>
  <conditionalFormatting sqref="B47">
    <cfRule type="expression" dxfId="37973" priority="37950" stopIfTrue="1">
      <formula>IF(B47="",TRUE)</formula>
    </cfRule>
    <cfRule type="expression" dxfId="37972" priority="37953" stopIfTrue="1">
      <formula>IF(AND(COUNTIF(MetalSmelter,B47&amp;C47)=0,LEN(C47)&gt;0), TRUE, FALSE)</formula>
    </cfRule>
  </conditionalFormatting>
  <conditionalFormatting sqref="D47">
    <cfRule type="expression" dxfId="37971" priority="37947" stopIfTrue="1">
      <formula>IF(AND(LEN($C47) &gt;0, ($C47 &lt;&gt; "Smelter Not Listed")),1,0)</formula>
    </cfRule>
    <cfRule type="expression" dxfId="37970" priority="37954" stopIfTrue="1">
      <formula>IF(AND(D47="",$C47=$X$4),TRUE)</formula>
    </cfRule>
    <cfRule type="expression" dxfId="37969" priority="37955" stopIfTrue="1">
      <formula>IF(FIND("!",D47),TRUE)</formula>
    </cfRule>
  </conditionalFormatting>
  <conditionalFormatting sqref="E47">
    <cfRule type="expression" dxfId="37968" priority="37951" stopIfTrue="1">
      <formula>IF(AND(E47="",$C47=$X$4),TRUE)</formula>
    </cfRule>
    <cfRule type="expression" dxfId="37967" priority="37952" stopIfTrue="1">
      <formula>IF(FIND("!",E47),TRUE)</formula>
    </cfRule>
  </conditionalFormatting>
  <conditionalFormatting sqref="F47">
    <cfRule type="expression" dxfId="37966" priority="37949" stopIfTrue="1">
      <formula>IF(AND(LEN($A47)&gt;0,$A47&lt;&gt;$F47),TRUE,FALSE)</formula>
    </cfRule>
  </conditionalFormatting>
  <conditionalFormatting sqref="C47">
    <cfRule type="expression" dxfId="37965" priority="37948" stopIfTrue="1">
      <formula>IF(AND(B47&lt;&gt;"",C47=""),TRUE)</formula>
    </cfRule>
  </conditionalFormatting>
  <conditionalFormatting sqref="G47">
    <cfRule type="expression" dxfId="37964" priority="37946" stopIfTrue="1">
      <formula>IF(FIND("Enter smelter details",G47),TRUE)</formula>
    </cfRule>
  </conditionalFormatting>
  <conditionalFormatting sqref="B48">
    <cfRule type="expression" dxfId="37963" priority="37940" stopIfTrue="1">
      <formula>IF(B48="",TRUE)</formula>
    </cfRule>
    <cfRule type="expression" dxfId="37962" priority="37943" stopIfTrue="1">
      <formula>IF(AND(COUNTIF(MetalSmelter,B48&amp;C48)=0,LEN(C48)&gt;0), TRUE, FALSE)</formula>
    </cfRule>
  </conditionalFormatting>
  <conditionalFormatting sqref="D48">
    <cfRule type="expression" dxfId="37961" priority="37937" stopIfTrue="1">
      <formula>IF(AND(LEN($C48) &gt;0, ($C48 &lt;&gt; "Smelter Not Listed")),1,0)</formula>
    </cfRule>
    <cfRule type="expression" dxfId="37960" priority="37944" stopIfTrue="1">
      <formula>IF(AND(D48="",$C48=$X$4),TRUE)</formula>
    </cfRule>
    <cfRule type="expression" dxfId="37959" priority="37945" stopIfTrue="1">
      <formula>IF(FIND("!",D48),TRUE)</formula>
    </cfRule>
  </conditionalFormatting>
  <conditionalFormatting sqref="E48">
    <cfRule type="expression" dxfId="37958" priority="37941" stopIfTrue="1">
      <formula>IF(AND(E48="",$C48=$X$4),TRUE)</formula>
    </cfRule>
    <cfRule type="expression" dxfId="37957" priority="37942" stopIfTrue="1">
      <formula>IF(FIND("!",E48),TRUE)</formula>
    </cfRule>
  </conditionalFormatting>
  <conditionalFormatting sqref="F48">
    <cfRule type="expression" dxfId="37956" priority="37939" stopIfTrue="1">
      <formula>IF(AND(LEN($A48)&gt;0,$A48&lt;&gt;$F48),TRUE,FALSE)</formula>
    </cfRule>
  </conditionalFormatting>
  <conditionalFormatting sqref="C48">
    <cfRule type="expression" dxfId="37955" priority="37938" stopIfTrue="1">
      <formula>IF(AND(B48&lt;&gt;"",C48=""),TRUE)</formula>
    </cfRule>
  </conditionalFormatting>
  <conditionalFormatting sqref="G48">
    <cfRule type="expression" dxfId="37954" priority="37936" stopIfTrue="1">
      <formula>IF(FIND("Enter smelter details",G48),TRUE)</formula>
    </cfRule>
  </conditionalFormatting>
  <conditionalFormatting sqref="B54">
    <cfRule type="expression" dxfId="37953" priority="37933" stopIfTrue="1">
      <formula>IF(B54="",TRUE)</formula>
    </cfRule>
    <cfRule type="expression" dxfId="37952" priority="37934" stopIfTrue="1">
      <formula>IF(AND(COUNTIF(MetalSmelter,B54&amp;C54)=0,LEN(C54)&gt;0), TRUE, FALSE)</formula>
    </cfRule>
  </conditionalFormatting>
  <conditionalFormatting sqref="G54">
    <cfRule type="expression" dxfId="37951" priority="37935" stopIfTrue="1">
      <formula>IF(FIND("Enter smelter details",G54),TRUE)</formula>
    </cfRule>
  </conditionalFormatting>
  <conditionalFormatting sqref="F54">
    <cfRule type="expression" dxfId="37950" priority="37932" stopIfTrue="1">
      <formula>IF(AND(LEN($A54)&gt;0,$A54&lt;&gt;$F54),TRUE,FALSE)</formula>
    </cfRule>
  </conditionalFormatting>
  <conditionalFormatting sqref="C54">
    <cfRule type="expression" dxfId="37949" priority="37931" stopIfTrue="1">
      <formula>IF(AND(B54&lt;&gt;"",C54=""),TRUE)</formula>
    </cfRule>
  </conditionalFormatting>
  <conditionalFormatting sqref="B54">
    <cfRule type="expression" dxfId="37948" priority="37928" stopIfTrue="1">
      <formula>IF(B54="",TRUE)</formula>
    </cfRule>
    <cfRule type="expression" dxfId="37947" priority="37929" stopIfTrue="1">
      <formula>IF(AND(COUNTIF(MetalSmelter,B54&amp;C54)=0,LEN(C54)&gt;0), TRUE, FALSE)</formula>
    </cfRule>
  </conditionalFormatting>
  <conditionalFormatting sqref="G54">
    <cfRule type="expression" dxfId="37946" priority="37930" stopIfTrue="1">
      <formula>IF(FIND("Enter smelter details",G54),TRUE)</formula>
    </cfRule>
  </conditionalFormatting>
  <conditionalFormatting sqref="F54">
    <cfRule type="expression" dxfId="37945" priority="37927" stopIfTrue="1">
      <formula>IF(AND(LEN($A54)&gt;0,$A54&lt;&gt;$F54),TRUE,FALSE)</formula>
    </cfRule>
  </conditionalFormatting>
  <conditionalFormatting sqref="C54">
    <cfRule type="expression" dxfId="37944" priority="37926" stopIfTrue="1">
      <formula>IF(AND(B54&lt;&gt;"",C54=""),TRUE)</formula>
    </cfRule>
  </conditionalFormatting>
  <conditionalFormatting sqref="B54">
    <cfRule type="expression" dxfId="37943" priority="37924" stopIfTrue="1">
      <formula>IF(B54="",TRUE)</formula>
    </cfRule>
    <cfRule type="expression" dxfId="37942" priority="37925" stopIfTrue="1">
      <formula>IF(AND(COUNTIF(MetalSmelter,B54&amp;C54)=0,LEN(C54)&gt;0), TRUE, FALSE)</formula>
    </cfRule>
  </conditionalFormatting>
  <conditionalFormatting sqref="F54">
    <cfRule type="expression" dxfId="37941" priority="37923" stopIfTrue="1">
      <formula>IF(AND(LEN($A54)&gt;0,$A54&lt;&gt;$F54),TRUE,FALSE)</formula>
    </cfRule>
  </conditionalFormatting>
  <conditionalFormatting sqref="C54">
    <cfRule type="expression" dxfId="37940" priority="37922" stopIfTrue="1">
      <formula>IF(AND(B54&lt;&gt;"",C54=""),TRUE)</formula>
    </cfRule>
  </conditionalFormatting>
  <conditionalFormatting sqref="B49">
    <cfRule type="expression" dxfId="37939" priority="37919" stopIfTrue="1">
      <formula>IF(B49="",TRUE)</formula>
    </cfRule>
    <cfRule type="expression" dxfId="37938" priority="37920" stopIfTrue="1">
      <formula>IF(AND(COUNTIF(MetalSmelter,B49&amp;C49)=0,LEN(C49)&gt;0), TRUE, FALSE)</formula>
    </cfRule>
  </conditionalFormatting>
  <conditionalFormatting sqref="G49">
    <cfRule type="expression" dxfId="37937" priority="37921" stopIfTrue="1">
      <formula>IF(FIND("Enter smelter details",G49),TRUE)</formula>
    </cfRule>
  </conditionalFormatting>
  <conditionalFormatting sqref="F49">
    <cfRule type="expression" dxfId="37936" priority="37918" stopIfTrue="1">
      <formula>IF(AND(LEN($A49)&gt;0,$A49&lt;&gt;$F49),TRUE,FALSE)</formula>
    </cfRule>
  </conditionalFormatting>
  <conditionalFormatting sqref="C49">
    <cfRule type="expression" dxfId="37935" priority="37917" stopIfTrue="1">
      <formula>IF(AND(B49&lt;&gt;"",C49=""),TRUE)</formula>
    </cfRule>
  </conditionalFormatting>
  <conditionalFormatting sqref="B49">
    <cfRule type="expression" dxfId="37934" priority="37914" stopIfTrue="1">
      <formula>IF(B49="",TRUE)</formula>
    </cfRule>
    <cfRule type="expression" dxfId="37933" priority="37915" stopIfTrue="1">
      <formula>IF(AND(COUNTIF(MetalSmelter,B49&amp;C49)=0,LEN(C49)&gt;0), TRUE, FALSE)</formula>
    </cfRule>
  </conditionalFormatting>
  <conditionalFormatting sqref="G49">
    <cfRule type="expression" dxfId="37932" priority="37916" stopIfTrue="1">
      <formula>IF(FIND("Enter smelter details",G49),TRUE)</formula>
    </cfRule>
  </conditionalFormatting>
  <conditionalFormatting sqref="F49">
    <cfRule type="expression" dxfId="37931" priority="37913" stopIfTrue="1">
      <formula>IF(AND(LEN($A49)&gt;0,$A49&lt;&gt;$F49),TRUE,FALSE)</formula>
    </cfRule>
  </conditionalFormatting>
  <conditionalFormatting sqref="C49">
    <cfRule type="expression" dxfId="37930" priority="37912" stopIfTrue="1">
      <formula>IF(AND(B49&lt;&gt;"",C49=""),TRUE)</formula>
    </cfRule>
  </conditionalFormatting>
  <conditionalFormatting sqref="G54">
    <cfRule type="expression" dxfId="37929" priority="37911" stopIfTrue="1">
      <formula>IF(FIND("Enter smelter details",G54),TRUE)</formula>
    </cfRule>
  </conditionalFormatting>
  <conditionalFormatting sqref="B50">
    <cfRule type="expression" dxfId="37928" priority="37908" stopIfTrue="1">
      <formula>IF(B50="",TRUE)</formula>
    </cfRule>
    <cfRule type="expression" dxfId="37927" priority="37909" stopIfTrue="1">
      <formula>IF(AND(COUNTIF(MetalSmelter,B50&amp;C50)=0,LEN(C50)&gt;0), TRUE, FALSE)</formula>
    </cfRule>
  </conditionalFormatting>
  <conditionalFormatting sqref="G50">
    <cfRule type="expression" dxfId="37926" priority="37910" stopIfTrue="1">
      <formula>IF(FIND("Enter smelter details",G50),TRUE)</formula>
    </cfRule>
  </conditionalFormatting>
  <conditionalFormatting sqref="F50">
    <cfRule type="expression" dxfId="37925" priority="37907" stopIfTrue="1">
      <formula>IF(AND(LEN($A50)&gt;0,$A50&lt;&gt;$F50),TRUE,FALSE)</formula>
    </cfRule>
  </conditionalFormatting>
  <conditionalFormatting sqref="C50">
    <cfRule type="expression" dxfId="37924" priority="37906" stopIfTrue="1">
      <formula>IF(AND(B50&lt;&gt;"",C50=""),TRUE)</formula>
    </cfRule>
  </conditionalFormatting>
  <conditionalFormatting sqref="B55">
    <cfRule type="expression" dxfId="37923" priority="37903" stopIfTrue="1">
      <formula>IF(B55="",TRUE)</formula>
    </cfRule>
    <cfRule type="expression" dxfId="37922" priority="37904" stopIfTrue="1">
      <formula>IF(AND(COUNTIF(MetalSmelter,B55&amp;C55)=0,LEN(C55)&gt;0), TRUE, FALSE)</formula>
    </cfRule>
  </conditionalFormatting>
  <conditionalFormatting sqref="G55">
    <cfRule type="expression" dxfId="37921" priority="37905" stopIfTrue="1">
      <formula>IF(FIND("Enter smelter details",G55),TRUE)</formula>
    </cfRule>
  </conditionalFormatting>
  <conditionalFormatting sqref="F55">
    <cfRule type="expression" dxfId="37920" priority="37902" stopIfTrue="1">
      <formula>IF(AND(LEN($A55)&gt;0,$A55&lt;&gt;$F55),TRUE,FALSE)</formula>
    </cfRule>
  </conditionalFormatting>
  <conditionalFormatting sqref="C55">
    <cfRule type="expression" dxfId="37919" priority="37901" stopIfTrue="1">
      <formula>IF(AND(B55&lt;&gt;"",C55=""),TRUE)</formula>
    </cfRule>
  </conditionalFormatting>
  <conditionalFormatting sqref="B55">
    <cfRule type="expression" dxfId="37918" priority="37898" stopIfTrue="1">
      <formula>IF(B55="",TRUE)</formula>
    </cfRule>
    <cfRule type="expression" dxfId="37917" priority="37899" stopIfTrue="1">
      <formula>IF(AND(COUNTIF(MetalSmelter,B55&amp;C55)=0,LEN(C55)&gt;0), TRUE, FALSE)</formula>
    </cfRule>
  </conditionalFormatting>
  <conditionalFormatting sqref="G55">
    <cfRule type="expression" dxfId="37916" priority="37900" stopIfTrue="1">
      <formula>IF(FIND("Enter smelter details",G55),TRUE)</formula>
    </cfRule>
  </conditionalFormatting>
  <conditionalFormatting sqref="F55">
    <cfRule type="expression" dxfId="37915" priority="37897" stopIfTrue="1">
      <formula>IF(AND(LEN($A55)&gt;0,$A55&lt;&gt;$F55),TRUE,FALSE)</formula>
    </cfRule>
  </conditionalFormatting>
  <conditionalFormatting sqref="C55">
    <cfRule type="expression" dxfId="37914" priority="37896" stopIfTrue="1">
      <formula>IF(AND(B55&lt;&gt;"",C55=""),TRUE)</formula>
    </cfRule>
  </conditionalFormatting>
  <conditionalFormatting sqref="B55">
    <cfRule type="expression" dxfId="37913" priority="37893" stopIfTrue="1">
      <formula>IF(B55="",TRUE)</formula>
    </cfRule>
    <cfRule type="expression" dxfId="37912" priority="37894" stopIfTrue="1">
      <formula>IF(AND(COUNTIF(MetalSmelter,B55&amp;C55)=0,LEN(C55)&gt;0), TRUE, FALSE)</formula>
    </cfRule>
  </conditionalFormatting>
  <conditionalFormatting sqref="G55">
    <cfRule type="expression" dxfId="37911" priority="37895" stopIfTrue="1">
      <formula>IF(FIND("Enter smelter details",G55),TRUE)</formula>
    </cfRule>
  </conditionalFormatting>
  <conditionalFormatting sqref="F55">
    <cfRule type="expression" dxfId="37910" priority="37892" stopIfTrue="1">
      <formula>IF(AND(LEN($A55)&gt;0,$A55&lt;&gt;$F55),TRUE,FALSE)</formula>
    </cfRule>
  </conditionalFormatting>
  <conditionalFormatting sqref="C55">
    <cfRule type="expression" dxfId="37909" priority="37891" stopIfTrue="1">
      <formula>IF(AND(B55&lt;&gt;"",C55=""),TRUE)</formula>
    </cfRule>
  </conditionalFormatting>
  <conditionalFormatting sqref="B42">
    <cfRule type="expression" dxfId="37908" priority="37883" stopIfTrue="1">
      <formula>IF(B42="",TRUE)</formula>
    </cfRule>
    <cfRule type="expression" dxfId="37907" priority="37884" stopIfTrue="1">
      <formula>IF(AND(COUNTIF(MetalSmelter,B42&amp;C42)=0,LEN(C42)&gt;0), TRUE, FALSE)</formula>
    </cfRule>
  </conditionalFormatting>
  <conditionalFormatting sqref="G42">
    <cfRule type="expression" dxfId="37906" priority="37885" stopIfTrue="1">
      <formula>IF(FIND("Enter smelter details",G42),TRUE)</formula>
    </cfRule>
  </conditionalFormatting>
  <conditionalFormatting sqref="F42">
    <cfRule type="expression" dxfId="37905" priority="37882" stopIfTrue="1">
      <formula>IF(AND(LEN($A42)&gt;0,$A42&lt;&gt;$F42),TRUE,FALSE)</formula>
    </cfRule>
  </conditionalFormatting>
  <conditionalFormatting sqref="C42">
    <cfRule type="expression" dxfId="37904" priority="37881" stopIfTrue="1">
      <formula>IF(AND(B42&lt;&gt;"",C42=""),TRUE)</formula>
    </cfRule>
  </conditionalFormatting>
  <conditionalFormatting sqref="B42">
    <cfRule type="expression" dxfId="37903" priority="37878" stopIfTrue="1">
      <formula>IF(B42="",TRUE)</formula>
    </cfRule>
    <cfRule type="expression" dxfId="37902" priority="37879" stopIfTrue="1">
      <formula>IF(AND(COUNTIF(MetalSmelter,B42&amp;C42)=0,LEN(C42)&gt;0), TRUE, FALSE)</formula>
    </cfRule>
  </conditionalFormatting>
  <conditionalFormatting sqref="G42">
    <cfRule type="expression" dxfId="37901" priority="37880" stopIfTrue="1">
      <formula>IF(FIND("Enter smelter details",G42),TRUE)</formula>
    </cfRule>
  </conditionalFormatting>
  <conditionalFormatting sqref="F42">
    <cfRule type="expression" dxfId="37900" priority="37877" stopIfTrue="1">
      <formula>IF(AND(LEN($A42)&gt;0,$A42&lt;&gt;$F42),TRUE,FALSE)</formula>
    </cfRule>
  </conditionalFormatting>
  <conditionalFormatting sqref="C42">
    <cfRule type="expression" dxfId="37899" priority="37876" stopIfTrue="1">
      <formula>IF(AND(B42&lt;&gt;"",C42=""),TRUE)</formula>
    </cfRule>
  </conditionalFormatting>
  <conditionalFormatting sqref="B43">
    <cfRule type="expression" dxfId="37898" priority="37870" stopIfTrue="1">
      <formula>IF(B43="",TRUE)</formula>
    </cfRule>
    <cfRule type="expression" dxfId="37897" priority="37873" stopIfTrue="1">
      <formula>IF(AND(COUNTIF(MetalSmelter,B43&amp;C43)=0,LEN(C43)&gt;0), TRUE, FALSE)</formula>
    </cfRule>
  </conditionalFormatting>
  <conditionalFormatting sqref="D43">
    <cfRule type="expression" dxfId="37896" priority="37867" stopIfTrue="1">
      <formula>IF(AND(LEN($C43) &gt;0, ($C43 &lt;&gt; "Smelter Not Listed")),1,0)</formula>
    </cfRule>
    <cfRule type="expression" dxfId="37895" priority="37874" stopIfTrue="1">
      <formula>IF(AND(D43="",$C43=$X$4),TRUE)</formula>
    </cfRule>
    <cfRule type="expression" dxfId="37894" priority="37875" stopIfTrue="1">
      <formula>IF(FIND("!",D43),TRUE)</formula>
    </cfRule>
  </conditionalFormatting>
  <conditionalFormatting sqref="E43">
    <cfRule type="expression" dxfId="37893" priority="37871" stopIfTrue="1">
      <formula>IF(AND(E43="",$C43=$X$4),TRUE)</formula>
    </cfRule>
    <cfRule type="expression" dxfId="37892" priority="37872" stopIfTrue="1">
      <formula>IF(FIND("!",E43),TRUE)</formula>
    </cfRule>
  </conditionalFormatting>
  <conditionalFormatting sqref="F43">
    <cfRule type="expression" dxfId="37891" priority="37869" stopIfTrue="1">
      <formula>IF(AND(LEN($A43)&gt;0,$A43&lt;&gt;$F43),TRUE,FALSE)</formula>
    </cfRule>
  </conditionalFormatting>
  <conditionalFormatting sqref="C43">
    <cfRule type="expression" dxfId="37890" priority="37868" stopIfTrue="1">
      <formula>IF(AND(B43&lt;&gt;"",C43=""),TRUE)</formula>
    </cfRule>
  </conditionalFormatting>
  <conditionalFormatting sqref="G43">
    <cfRule type="expression" dxfId="37889" priority="37866" stopIfTrue="1">
      <formula>IF(FIND("Enter smelter details",G43),TRUE)</formula>
    </cfRule>
  </conditionalFormatting>
  <conditionalFormatting sqref="B44">
    <cfRule type="expression" dxfId="37888" priority="37860" stopIfTrue="1">
      <formula>IF(B44="",TRUE)</formula>
    </cfRule>
    <cfRule type="expression" dxfId="37887" priority="37863" stopIfTrue="1">
      <formula>IF(AND(COUNTIF(MetalSmelter,B44&amp;C44)=0,LEN(C44)&gt;0), TRUE, FALSE)</formula>
    </cfRule>
  </conditionalFormatting>
  <conditionalFormatting sqref="D44">
    <cfRule type="expression" dxfId="37886" priority="37857" stopIfTrue="1">
      <formula>IF(AND(LEN($C44) &gt;0, ($C44 &lt;&gt; "Smelter Not Listed")),1,0)</formula>
    </cfRule>
    <cfRule type="expression" dxfId="37885" priority="37864" stopIfTrue="1">
      <formula>IF(AND(D44="",$C44=$X$4),TRUE)</formula>
    </cfRule>
    <cfRule type="expression" dxfId="37884" priority="37865" stopIfTrue="1">
      <formula>IF(FIND("!",D44),TRUE)</formula>
    </cfRule>
  </conditionalFormatting>
  <conditionalFormatting sqref="E44">
    <cfRule type="expression" dxfId="37883" priority="37861" stopIfTrue="1">
      <formula>IF(AND(E44="",$C44=$X$4),TRUE)</formula>
    </cfRule>
    <cfRule type="expression" dxfId="37882" priority="37862" stopIfTrue="1">
      <formula>IF(FIND("!",E44),TRUE)</formula>
    </cfRule>
  </conditionalFormatting>
  <conditionalFormatting sqref="F44">
    <cfRule type="expression" dxfId="37881" priority="37859" stopIfTrue="1">
      <formula>IF(AND(LEN($A44)&gt;0,$A44&lt;&gt;$F44),TRUE,FALSE)</formula>
    </cfRule>
  </conditionalFormatting>
  <conditionalFormatting sqref="C44">
    <cfRule type="expression" dxfId="37880" priority="37858" stopIfTrue="1">
      <formula>IF(AND(B44&lt;&gt;"",C44=""),TRUE)</formula>
    </cfRule>
  </conditionalFormatting>
  <conditionalFormatting sqref="G44">
    <cfRule type="expression" dxfId="37879" priority="37856" stopIfTrue="1">
      <formula>IF(FIND("Enter smelter details",G44),TRUE)</formula>
    </cfRule>
  </conditionalFormatting>
  <conditionalFormatting sqref="B45">
    <cfRule type="expression" dxfId="37878" priority="37850" stopIfTrue="1">
      <formula>IF(B45="",TRUE)</formula>
    </cfRule>
    <cfRule type="expression" dxfId="37877" priority="37853" stopIfTrue="1">
      <formula>IF(AND(COUNTIF(MetalSmelter,B45&amp;C45)=0,LEN(C45)&gt;0), TRUE, FALSE)</formula>
    </cfRule>
  </conditionalFormatting>
  <conditionalFormatting sqref="D45">
    <cfRule type="expression" dxfId="37876" priority="37847" stopIfTrue="1">
      <formula>IF(AND(LEN($C45) &gt;0, ($C45 &lt;&gt; "Smelter Not Listed")),1,0)</formula>
    </cfRule>
    <cfRule type="expression" dxfId="37875" priority="37854" stopIfTrue="1">
      <formula>IF(AND(D45="",$C45=$X$4),TRUE)</formula>
    </cfRule>
    <cfRule type="expression" dxfId="37874" priority="37855" stopIfTrue="1">
      <formula>IF(FIND("!",D45),TRUE)</formula>
    </cfRule>
  </conditionalFormatting>
  <conditionalFormatting sqref="E45">
    <cfRule type="expression" dxfId="37873" priority="37851" stopIfTrue="1">
      <formula>IF(AND(E45="",$C45=$X$4),TRUE)</formula>
    </cfRule>
    <cfRule type="expression" dxfId="37872" priority="37852" stopIfTrue="1">
      <formula>IF(FIND("!",E45),TRUE)</formula>
    </cfRule>
  </conditionalFormatting>
  <conditionalFormatting sqref="F45">
    <cfRule type="expression" dxfId="37871" priority="37849" stopIfTrue="1">
      <formula>IF(AND(LEN($A45)&gt;0,$A45&lt;&gt;$F45),TRUE,FALSE)</formula>
    </cfRule>
  </conditionalFormatting>
  <conditionalFormatting sqref="C45">
    <cfRule type="expression" dxfId="37870" priority="37848" stopIfTrue="1">
      <formula>IF(AND(B45&lt;&gt;"",C45=""),TRUE)</formula>
    </cfRule>
  </conditionalFormatting>
  <conditionalFormatting sqref="G45">
    <cfRule type="expression" dxfId="37869" priority="37846" stopIfTrue="1">
      <formula>IF(FIND("Enter smelter details",G45),TRUE)</formula>
    </cfRule>
  </conditionalFormatting>
  <conditionalFormatting sqref="B46">
    <cfRule type="expression" dxfId="37868" priority="37840" stopIfTrue="1">
      <formula>IF(B46="",TRUE)</formula>
    </cfRule>
    <cfRule type="expression" dxfId="37867" priority="37843" stopIfTrue="1">
      <formula>IF(AND(COUNTIF(MetalSmelter,B46&amp;C46)=0,LEN(C46)&gt;0), TRUE, FALSE)</formula>
    </cfRule>
  </conditionalFormatting>
  <conditionalFormatting sqref="D46">
    <cfRule type="expression" dxfId="37866" priority="37837" stopIfTrue="1">
      <formula>IF(AND(LEN($C46) &gt;0, ($C46 &lt;&gt; "Smelter Not Listed")),1,0)</formula>
    </cfRule>
    <cfRule type="expression" dxfId="37865" priority="37844" stopIfTrue="1">
      <formula>IF(AND(D46="",$C46=$X$4),TRUE)</formula>
    </cfRule>
    <cfRule type="expression" dxfId="37864" priority="37845" stopIfTrue="1">
      <formula>IF(FIND("!",D46),TRUE)</formula>
    </cfRule>
  </conditionalFormatting>
  <conditionalFormatting sqref="E46">
    <cfRule type="expression" dxfId="37863" priority="37841" stopIfTrue="1">
      <formula>IF(AND(E46="",$C46=$X$4),TRUE)</formula>
    </cfRule>
    <cfRule type="expression" dxfId="37862" priority="37842" stopIfTrue="1">
      <formula>IF(FIND("!",E46),TRUE)</formula>
    </cfRule>
  </conditionalFormatting>
  <conditionalFormatting sqref="F46">
    <cfRule type="expression" dxfId="37861" priority="37839" stopIfTrue="1">
      <formula>IF(AND(LEN($A46)&gt;0,$A46&lt;&gt;$F46),TRUE,FALSE)</formula>
    </cfRule>
  </conditionalFormatting>
  <conditionalFormatting sqref="C46">
    <cfRule type="expression" dxfId="37860" priority="37838" stopIfTrue="1">
      <formula>IF(AND(B46&lt;&gt;"",C46=""),TRUE)</formula>
    </cfRule>
  </conditionalFormatting>
  <conditionalFormatting sqref="G46">
    <cfRule type="expression" dxfId="37859" priority="37836" stopIfTrue="1">
      <formula>IF(FIND("Enter smelter details",G46),TRUE)</formula>
    </cfRule>
  </conditionalFormatting>
  <conditionalFormatting sqref="B47">
    <cfRule type="expression" dxfId="37858" priority="37830" stopIfTrue="1">
      <formula>IF(B47="",TRUE)</formula>
    </cfRule>
    <cfRule type="expression" dxfId="37857" priority="37833" stopIfTrue="1">
      <formula>IF(AND(COUNTIF(MetalSmelter,B47&amp;C47)=0,LEN(C47)&gt;0), TRUE, FALSE)</formula>
    </cfRule>
  </conditionalFormatting>
  <conditionalFormatting sqref="D47">
    <cfRule type="expression" dxfId="37856" priority="37827" stopIfTrue="1">
      <formula>IF(AND(LEN($C47) &gt;0, ($C47 &lt;&gt; "Smelter Not Listed")),1,0)</formula>
    </cfRule>
    <cfRule type="expression" dxfId="37855" priority="37834" stopIfTrue="1">
      <formula>IF(AND(D47="",$C47=$X$4),TRUE)</formula>
    </cfRule>
    <cfRule type="expression" dxfId="37854" priority="37835" stopIfTrue="1">
      <formula>IF(FIND("!",D47),TRUE)</formula>
    </cfRule>
  </conditionalFormatting>
  <conditionalFormatting sqref="E47">
    <cfRule type="expression" dxfId="37853" priority="37831" stopIfTrue="1">
      <formula>IF(AND(E47="",$C47=$X$4),TRUE)</formula>
    </cfRule>
    <cfRule type="expression" dxfId="37852" priority="37832" stopIfTrue="1">
      <formula>IF(FIND("!",E47),TRUE)</formula>
    </cfRule>
  </conditionalFormatting>
  <conditionalFormatting sqref="F47">
    <cfRule type="expression" dxfId="37851" priority="37829" stopIfTrue="1">
      <formula>IF(AND(LEN($A47)&gt;0,$A47&lt;&gt;$F47),TRUE,FALSE)</formula>
    </cfRule>
  </conditionalFormatting>
  <conditionalFormatting sqref="C47">
    <cfRule type="expression" dxfId="37850" priority="37828" stopIfTrue="1">
      <formula>IF(AND(B47&lt;&gt;"",C47=""),TRUE)</formula>
    </cfRule>
  </conditionalFormatting>
  <conditionalFormatting sqref="G47">
    <cfRule type="expression" dxfId="37849" priority="37826" stopIfTrue="1">
      <formula>IF(FIND("Enter smelter details",G47),TRUE)</formula>
    </cfRule>
  </conditionalFormatting>
  <conditionalFormatting sqref="B53">
    <cfRule type="expression" dxfId="37848" priority="37823" stopIfTrue="1">
      <formula>IF(B53="",TRUE)</formula>
    </cfRule>
    <cfRule type="expression" dxfId="37847" priority="37824" stopIfTrue="1">
      <formula>IF(AND(COUNTIF(MetalSmelter,B53&amp;C53)=0,LEN(C53)&gt;0), TRUE, FALSE)</formula>
    </cfRule>
  </conditionalFormatting>
  <conditionalFormatting sqref="G53">
    <cfRule type="expression" dxfId="37846" priority="37825" stopIfTrue="1">
      <formula>IF(FIND("Enter smelter details",G53),TRUE)</formula>
    </cfRule>
  </conditionalFormatting>
  <conditionalFormatting sqref="F53">
    <cfRule type="expression" dxfId="37845" priority="37822" stopIfTrue="1">
      <formula>IF(AND(LEN($A53)&gt;0,$A53&lt;&gt;$F53),TRUE,FALSE)</formula>
    </cfRule>
  </conditionalFormatting>
  <conditionalFormatting sqref="C53">
    <cfRule type="expression" dxfId="37844" priority="37821" stopIfTrue="1">
      <formula>IF(AND(B53&lt;&gt;"",C53=""),TRUE)</formula>
    </cfRule>
  </conditionalFormatting>
  <conditionalFormatting sqref="B53">
    <cfRule type="expression" dxfId="37843" priority="37818" stopIfTrue="1">
      <formula>IF(B53="",TRUE)</formula>
    </cfRule>
    <cfRule type="expression" dxfId="37842" priority="37819" stopIfTrue="1">
      <formula>IF(AND(COUNTIF(MetalSmelter,B53&amp;C53)=0,LEN(C53)&gt;0), TRUE, FALSE)</formula>
    </cfRule>
  </conditionalFormatting>
  <conditionalFormatting sqref="G53">
    <cfRule type="expression" dxfId="37841" priority="37820" stopIfTrue="1">
      <formula>IF(FIND("Enter smelter details",G53),TRUE)</formula>
    </cfRule>
  </conditionalFormatting>
  <conditionalFormatting sqref="F53">
    <cfRule type="expression" dxfId="37840" priority="37817" stopIfTrue="1">
      <formula>IF(AND(LEN($A53)&gt;0,$A53&lt;&gt;$F53),TRUE,FALSE)</formula>
    </cfRule>
  </conditionalFormatting>
  <conditionalFormatting sqref="C53">
    <cfRule type="expression" dxfId="37839" priority="37816" stopIfTrue="1">
      <formula>IF(AND(B53&lt;&gt;"",C53=""),TRUE)</formula>
    </cfRule>
  </conditionalFormatting>
  <conditionalFormatting sqref="B53">
    <cfRule type="expression" dxfId="37838" priority="37814" stopIfTrue="1">
      <formula>IF(B53="",TRUE)</formula>
    </cfRule>
    <cfRule type="expression" dxfId="37837" priority="37815" stopIfTrue="1">
      <formula>IF(AND(COUNTIF(MetalSmelter,B53&amp;C53)=0,LEN(C53)&gt;0), TRUE, FALSE)</formula>
    </cfRule>
  </conditionalFormatting>
  <conditionalFormatting sqref="F53">
    <cfRule type="expression" dxfId="37836" priority="37813" stopIfTrue="1">
      <formula>IF(AND(LEN($A53)&gt;0,$A53&lt;&gt;$F53),TRUE,FALSE)</formula>
    </cfRule>
  </conditionalFormatting>
  <conditionalFormatting sqref="C53">
    <cfRule type="expression" dxfId="37835" priority="37812" stopIfTrue="1">
      <formula>IF(AND(B53&lt;&gt;"",C53=""),TRUE)</formula>
    </cfRule>
  </conditionalFormatting>
  <conditionalFormatting sqref="B48">
    <cfRule type="expression" dxfId="37834" priority="37809" stopIfTrue="1">
      <formula>IF(B48="",TRUE)</formula>
    </cfRule>
    <cfRule type="expression" dxfId="37833" priority="37810" stopIfTrue="1">
      <formula>IF(AND(COUNTIF(MetalSmelter,B48&amp;C48)=0,LEN(C48)&gt;0), TRUE, FALSE)</formula>
    </cfRule>
  </conditionalFormatting>
  <conditionalFormatting sqref="G48">
    <cfRule type="expression" dxfId="37832" priority="37811" stopIfTrue="1">
      <formula>IF(FIND("Enter smelter details",G48),TRUE)</formula>
    </cfRule>
  </conditionalFormatting>
  <conditionalFormatting sqref="F48">
    <cfRule type="expression" dxfId="37831" priority="37808" stopIfTrue="1">
      <formula>IF(AND(LEN($A48)&gt;0,$A48&lt;&gt;$F48),TRUE,FALSE)</formula>
    </cfRule>
  </conditionalFormatting>
  <conditionalFormatting sqref="C48">
    <cfRule type="expression" dxfId="37830" priority="37807" stopIfTrue="1">
      <formula>IF(AND(B48&lt;&gt;"",C48=""),TRUE)</formula>
    </cfRule>
  </conditionalFormatting>
  <conditionalFormatting sqref="B48">
    <cfRule type="expression" dxfId="37829" priority="37804" stopIfTrue="1">
      <formula>IF(B48="",TRUE)</formula>
    </cfRule>
    <cfRule type="expression" dxfId="37828" priority="37805" stopIfTrue="1">
      <formula>IF(AND(COUNTIF(MetalSmelter,B48&amp;C48)=0,LEN(C48)&gt;0), TRUE, FALSE)</formula>
    </cfRule>
  </conditionalFormatting>
  <conditionalFormatting sqref="G48">
    <cfRule type="expression" dxfId="37827" priority="37806" stopIfTrue="1">
      <formula>IF(FIND("Enter smelter details",G48),TRUE)</formula>
    </cfRule>
  </conditionalFormatting>
  <conditionalFormatting sqref="F48">
    <cfRule type="expression" dxfId="37826" priority="37803" stopIfTrue="1">
      <formula>IF(AND(LEN($A48)&gt;0,$A48&lt;&gt;$F48),TRUE,FALSE)</formula>
    </cfRule>
  </conditionalFormatting>
  <conditionalFormatting sqref="C48">
    <cfRule type="expression" dxfId="37825" priority="37802" stopIfTrue="1">
      <formula>IF(AND(B48&lt;&gt;"",C48=""),TRUE)</formula>
    </cfRule>
  </conditionalFormatting>
  <conditionalFormatting sqref="G53">
    <cfRule type="expression" dxfId="37824" priority="37801" stopIfTrue="1">
      <formula>IF(FIND("Enter smelter details",G53),TRUE)</formula>
    </cfRule>
  </conditionalFormatting>
  <conditionalFormatting sqref="B49">
    <cfRule type="expression" dxfId="37823" priority="37798" stopIfTrue="1">
      <formula>IF(B49="",TRUE)</formula>
    </cfRule>
    <cfRule type="expression" dxfId="37822" priority="37799" stopIfTrue="1">
      <formula>IF(AND(COUNTIF(MetalSmelter,B49&amp;C49)=0,LEN(C49)&gt;0), TRUE, FALSE)</formula>
    </cfRule>
  </conditionalFormatting>
  <conditionalFormatting sqref="G49">
    <cfRule type="expression" dxfId="37821" priority="37800" stopIfTrue="1">
      <formula>IF(FIND("Enter smelter details",G49),TRUE)</formula>
    </cfRule>
  </conditionalFormatting>
  <conditionalFormatting sqref="F49">
    <cfRule type="expression" dxfId="37820" priority="37797" stopIfTrue="1">
      <formula>IF(AND(LEN($A49)&gt;0,$A49&lt;&gt;$F49),TRUE,FALSE)</formula>
    </cfRule>
  </conditionalFormatting>
  <conditionalFormatting sqref="C49">
    <cfRule type="expression" dxfId="37819" priority="37796" stopIfTrue="1">
      <formula>IF(AND(B49&lt;&gt;"",C49=""),TRUE)</formula>
    </cfRule>
  </conditionalFormatting>
  <conditionalFormatting sqref="B54">
    <cfRule type="expression" dxfId="37818" priority="37793" stopIfTrue="1">
      <formula>IF(B54="",TRUE)</formula>
    </cfRule>
    <cfRule type="expression" dxfId="37817" priority="37794" stopIfTrue="1">
      <formula>IF(AND(COUNTIF(MetalSmelter,B54&amp;C54)=0,LEN(C54)&gt;0), TRUE, FALSE)</formula>
    </cfRule>
  </conditionalFormatting>
  <conditionalFormatting sqref="G54">
    <cfRule type="expression" dxfId="37816" priority="37795" stopIfTrue="1">
      <formula>IF(FIND("Enter smelter details",G54),TRUE)</formula>
    </cfRule>
  </conditionalFormatting>
  <conditionalFormatting sqref="F54">
    <cfRule type="expression" dxfId="37815" priority="37792" stopIfTrue="1">
      <formula>IF(AND(LEN($A54)&gt;0,$A54&lt;&gt;$F54),TRUE,FALSE)</formula>
    </cfRule>
  </conditionalFormatting>
  <conditionalFormatting sqref="C54">
    <cfRule type="expression" dxfId="37814" priority="37791" stopIfTrue="1">
      <formula>IF(AND(B54&lt;&gt;"",C54=""),TRUE)</formula>
    </cfRule>
  </conditionalFormatting>
  <conditionalFormatting sqref="B54">
    <cfRule type="expression" dxfId="37813" priority="37788" stopIfTrue="1">
      <formula>IF(B54="",TRUE)</formula>
    </cfRule>
    <cfRule type="expression" dxfId="37812" priority="37789" stopIfTrue="1">
      <formula>IF(AND(COUNTIF(MetalSmelter,B54&amp;C54)=0,LEN(C54)&gt;0), TRUE, FALSE)</formula>
    </cfRule>
  </conditionalFormatting>
  <conditionalFormatting sqref="G54">
    <cfRule type="expression" dxfId="37811" priority="37790" stopIfTrue="1">
      <formula>IF(FIND("Enter smelter details",G54),TRUE)</formula>
    </cfRule>
  </conditionalFormatting>
  <conditionalFormatting sqref="F54">
    <cfRule type="expression" dxfId="37810" priority="37787" stopIfTrue="1">
      <formula>IF(AND(LEN($A54)&gt;0,$A54&lt;&gt;$F54),TRUE,FALSE)</formula>
    </cfRule>
  </conditionalFormatting>
  <conditionalFormatting sqref="C54">
    <cfRule type="expression" dxfId="37809" priority="37786" stopIfTrue="1">
      <formula>IF(AND(B54&lt;&gt;"",C54=""),TRUE)</formula>
    </cfRule>
  </conditionalFormatting>
  <conditionalFormatting sqref="B54">
    <cfRule type="expression" dxfId="37808" priority="37783" stopIfTrue="1">
      <formula>IF(B54="",TRUE)</formula>
    </cfRule>
    <cfRule type="expression" dxfId="37807" priority="37784" stopIfTrue="1">
      <formula>IF(AND(COUNTIF(MetalSmelter,B54&amp;C54)=0,LEN(C54)&gt;0), TRUE, FALSE)</formula>
    </cfRule>
  </conditionalFormatting>
  <conditionalFormatting sqref="G54">
    <cfRule type="expression" dxfId="37806" priority="37785" stopIfTrue="1">
      <formula>IF(FIND("Enter smelter details",G54),TRUE)</formula>
    </cfRule>
  </conditionalFormatting>
  <conditionalFormatting sqref="F54">
    <cfRule type="expression" dxfId="37805" priority="37782" stopIfTrue="1">
      <formula>IF(AND(LEN($A54)&gt;0,$A54&lt;&gt;$F54),TRUE,FALSE)</formula>
    </cfRule>
  </conditionalFormatting>
  <conditionalFormatting sqref="C54">
    <cfRule type="expression" dxfId="37804" priority="37781" stopIfTrue="1">
      <formula>IF(AND(B54&lt;&gt;"",C54=""),TRUE)</formula>
    </cfRule>
  </conditionalFormatting>
  <conditionalFormatting sqref="B43">
    <cfRule type="expression" dxfId="37803" priority="37778" stopIfTrue="1">
      <formula>IF(B43="",TRUE)</formula>
    </cfRule>
    <cfRule type="expression" dxfId="37802" priority="37779" stopIfTrue="1">
      <formula>IF(AND(COUNTIF(MetalSmelter,B43&amp;C43)=0,LEN(C43)&gt;0), TRUE, FALSE)</formula>
    </cfRule>
  </conditionalFormatting>
  <conditionalFormatting sqref="G43">
    <cfRule type="expression" dxfId="37801" priority="37780" stopIfTrue="1">
      <formula>IF(FIND("Enter smelter details",G43),TRUE)</formula>
    </cfRule>
  </conditionalFormatting>
  <conditionalFormatting sqref="F43">
    <cfRule type="expression" dxfId="37800" priority="37777" stopIfTrue="1">
      <formula>IF(AND(LEN($A43)&gt;0,$A43&lt;&gt;$F43),TRUE,FALSE)</formula>
    </cfRule>
  </conditionalFormatting>
  <conditionalFormatting sqref="C43">
    <cfRule type="expression" dxfId="37799" priority="37776" stopIfTrue="1">
      <formula>IF(AND(B43&lt;&gt;"",C43=""),TRUE)</formula>
    </cfRule>
  </conditionalFormatting>
  <conditionalFormatting sqref="B44">
    <cfRule type="expression" dxfId="37798" priority="37773" stopIfTrue="1">
      <formula>IF(B44="",TRUE)</formula>
    </cfRule>
    <cfRule type="expression" dxfId="37797" priority="37774" stopIfTrue="1">
      <formula>IF(AND(COUNTIF(MetalSmelter,B44&amp;C44)=0,LEN(C44)&gt;0), TRUE, FALSE)</formula>
    </cfRule>
  </conditionalFormatting>
  <conditionalFormatting sqref="G44">
    <cfRule type="expression" dxfId="37796" priority="37775" stopIfTrue="1">
      <formula>IF(FIND("Enter smelter details",G44),TRUE)</formula>
    </cfRule>
  </conditionalFormatting>
  <conditionalFormatting sqref="F44">
    <cfRule type="expression" dxfId="37795" priority="37772" stopIfTrue="1">
      <formula>IF(AND(LEN($A44)&gt;0,$A44&lt;&gt;$F44),TRUE,FALSE)</formula>
    </cfRule>
  </conditionalFormatting>
  <conditionalFormatting sqref="C44">
    <cfRule type="expression" dxfId="37794" priority="37771" stopIfTrue="1">
      <formula>IF(AND(B44&lt;&gt;"",C44=""),TRUE)</formula>
    </cfRule>
  </conditionalFormatting>
  <conditionalFormatting sqref="B44">
    <cfRule type="expression" dxfId="37793" priority="37768" stopIfTrue="1">
      <formula>IF(B44="",TRUE)</formula>
    </cfRule>
    <cfRule type="expression" dxfId="37792" priority="37769" stopIfTrue="1">
      <formula>IF(AND(COUNTIF(MetalSmelter,B44&amp;C44)=0,LEN(C44)&gt;0), TRUE, FALSE)</formula>
    </cfRule>
  </conditionalFormatting>
  <conditionalFormatting sqref="G44">
    <cfRule type="expression" dxfId="37791" priority="37770" stopIfTrue="1">
      <formula>IF(FIND("Enter smelter details",G44),TRUE)</formula>
    </cfRule>
  </conditionalFormatting>
  <conditionalFormatting sqref="F44">
    <cfRule type="expression" dxfId="37790" priority="37767" stopIfTrue="1">
      <formula>IF(AND(LEN($A44)&gt;0,$A44&lt;&gt;$F44),TRUE,FALSE)</formula>
    </cfRule>
  </conditionalFormatting>
  <conditionalFormatting sqref="C44">
    <cfRule type="expression" dxfId="37789" priority="37766" stopIfTrue="1">
      <formula>IF(AND(B44&lt;&gt;"",C44=""),TRUE)</formula>
    </cfRule>
  </conditionalFormatting>
  <conditionalFormatting sqref="B45">
    <cfRule type="expression" dxfId="37788" priority="37760" stopIfTrue="1">
      <formula>IF(B45="",TRUE)</formula>
    </cfRule>
    <cfRule type="expression" dxfId="37787" priority="37763" stopIfTrue="1">
      <formula>IF(AND(COUNTIF(MetalSmelter,B45&amp;C45)=0,LEN(C45)&gt;0), TRUE, FALSE)</formula>
    </cfRule>
  </conditionalFormatting>
  <conditionalFormatting sqref="D45">
    <cfRule type="expression" dxfId="37786" priority="37757" stopIfTrue="1">
      <formula>IF(AND(LEN($C45) &gt;0, ($C45 &lt;&gt; "Smelter Not Listed")),1,0)</formula>
    </cfRule>
    <cfRule type="expression" dxfId="37785" priority="37764" stopIfTrue="1">
      <formula>IF(AND(D45="",$C45=$X$4),TRUE)</formula>
    </cfRule>
    <cfRule type="expression" dxfId="37784" priority="37765" stopIfTrue="1">
      <formula>IF(FIND("!",D45),TRUE)</formula>
    </cfRule>
  </conditionalFormatting>
  <conditionalFormatting sqref="E45">
    <cfRule type="expression" dxfId="37783" priority="37761" stopIfTrue="1">
      <formula>IF(AND(E45="",$C45=$X$4),TRUE)</formula>
    </cfRule>
    <cfRule type="expression" dxfId="37782" priority="37762" stopIfTrue="1">
      <formula>IF(FIND("!",E45),TRUE)</formula>
    </cfRule>
  </conditionalFormatting>
  <conditionalFormatting sqref="F45">
    <cfRule type="expression" dxfId="37781" priority="37759" stopIfTrue="1">
      <formula>IF(AND(LEN($A45)&gt;0,$A45&lt;&gt;$F45),TRUE,FALSE)</formula>
    </cfRule>
  </conditionalFormatting>
  <conditionalFormatting sqref="C45">
    <cfRule type="expression" dxfId="37780" priority="37758" stopIfTrue="1">
      <formula>IF(AND(B45&lt;&gt;"",C45=""),TRUE)</formula>
    </cfRule>
  </conditionalFormatting>
  <conditionalFormatting sqref="G45">
    <cfRule type="expression" dxfId="37779" priority="37756" stopIfTrue="1">
      <formula>IF(FIND("Enter smelter details",G45),TRUE)</formula>
    </cfRule>
  </conditionalFormatting>
  <conditionalFormatting sqref="B46">
    <cfRule type="expression" dxfId="37778" priority="37750" stopIfTrue="1">
      <formula>IF(B46="",TRUE)</formula>
    </cfRule>
    <cfRule type="expression" dxfId="37777" priority="37753" stopIfTrue="1">
      <formula>IF(AND(COUNTIF(MetalSmelter,B46&amp;C46)=0,LEN(C46)&gt;0), TRUE, FALSE)</formula>
    </cfRule>
  </conditionalFormatting>
  <conditionalFormatting sqref="D46">
    <cfRule type="expression" dxfId="37776" priority="37747" stopIfTrue="1">
      <formula>IF(AND(LEN($C46) &gt;0, ($C46 &lt;&gt; "Smelter Not Listed")),1,0)</formula>
    </cfRule>
    <cfRule type="expression" dxfId="37775" priority="37754" stopIfTrue="1">
      <formula>IF(AND(D46="",$C46=$X$4),TRUE)</formula>
    </cfRule>
    <cfRule type="expression" dxfId="37774" priority="37755" stopIfTrue="1">
      <formula>IF(FIND("!",D46),TRUE)</formula>
    </cfRule>
  </conditionalFormatting>
  <conditionalFormatting sqref="E46">
    <cfRule type="expression" dxfId="37773" priority="37751" stopIfTrue="1">
      <formula>IF(AND(E46="",$C46=$X$4),TRUE)</formula>
    </cfRule>
    <cfRule type="expression" dxfId="37772" priority="37752" stopIfTrue="1">
      <formula>IF(FIND("!",E46),TRUE)</formula>
    </cfRule>
  </conditionalFormatting>
  <conditionalFormatting sqref="F46">
    <cfRule type="expression" dxfId="37771" priority="37749" stopIfTrue="1">
      <formula>IF(AND(LEN($A46)&gt;0,$A46&lt;&gt;$F46),TRUE,FALSE)</formula>
    </cfRule>
  </conditionalFormatting>
  <conditionalFormatting sqref="C46">
    <cfRule type="expression" dxfId="37770" priority="37748" stopIfTrue="1">
      <formula>IF(AND(B46&lt;&gt;"",C46=""),TRUE)</formula>
    </cfRule>
  </conditionalFormatting>
  <conditionalFormatting sqref="G46">
    <cfRule type="expression" dxfId="37769" priority="37746" stopIfTrue="1">
      <formula>IF(FIND("Enter smelter details",G46),TRUE)</formula>
    </cfRule>
  </conditionalFormatting>
  <conditionalFormatting sqref="B47">
    <cfRule type="expression" dxfId="37768" priority="37740" stopIfTrue="1">
      <formula>IF(B47="",TRUE)</formula>
    </cfRule>
    <cfRule type="expression" dxfId="37767" priority="37743" stopIfTrue="1">
      <formula>IF(AND(COUNTIF(MetalSmelter,B47&amp;C47)=0,LEN(C47)&gt;0), TRUE, FALSE)</formula>
    </cfRule>
  </conditionalFormatting>
  <conditionalFormatting sqref="D47">
    <cfRule type="expression" dxfId="37766" priority="37737" stopIfTrue="1">
      <formula>IF(AND(LEN($C47) &gt;0, ($C47 &lt;&gt; "Smelter Not Listed")),1,0)</formula>
    </cfRule>
    <cfRule type="expression" dxfId="37765" priority="37744" stopIfTrue="1">
      <formula>IF(AND(D47="",$C47=$X$4),TRUE)</formula>
    </cfRule>
    <cfRule type="expression" dxfId="37764" priority="37745" stopIfTrue="1">
      <formula>IF(FIND("!",D47),TRUE)</formula>
    </cfRule>
  </conditionalFormatting>
  <conditionalFormatting sqref="E47">
    <cfRule type="expression" dxfId="37763" priority="37741" stopIfTrue="1">
      <formula>IF(AND(E47="",$C47=$X$4),TRUE)</formula>
    </cfRule>
    <cfRule type="expression" dxfId="37762" priority="37742" stopIfTrue="1">
      <formula>IF(FIND("!",E47),TRUE)</formula>
    </cfRule>
  </conditionalFormatting>
  <conditionalFormatting sqref="F47">
    <cfRule type="expression" dxfId="37761" priority="37739" stopIfTrue="1">
      <formula>IF(AND(LEN($A47)&gt;0,$A47&lt;&gt;$F47),TRUE,FALSE)</formula>
    </cfRule>
  </conditionalFormatting>
  <conditionalFormatting sqref="C47">
    <cfRule type="expression" dxfId="37760" priority="37738" stopIfTrue="1">
      <formula>IF(AND(B47&lt;&gt;"",C47=""),TRUE)</formula>
    </cfRule>
  </conditionalFormatting>
  <conditionalFormatting sqref="G47">
    <cfRule type="expression" dxfId="37759" priority="37736" stopIfTrue="1">
      <formula>IF(FIND("Enter smelter details",G47),TRUE)</formula>
    </cfRule>
  </conditionalFormatting>
  <conditionalFormatting sqref="B48">
    <cfRule type="expression" dxfId="37758" priority="37730" stopIfTrue="1">
      <formula>IF(B48="",TRUE)</formula>
    </cfRule>
    <cfRule type="expression" dxfId="37757" priority="37733" stopIfTrue="1">
      <formula>IF(AND(COUNTIF(MetalSmelter,B48&amp;C48)=0,LEN(C48)&gt;0), TRUE, FALSE)</formula>
    </cfRule>
  </conditionalFormatting>
  <conditionalFormatting sqref="D48">
    <cfRule type="expression" dxfId="37756" priority="37727" stopIfTrue="1">
      <formula>IF(AND(LEN($C48) &gt;0, ($C48 &lt;&gt; "Smelter Not Listed")),1,0)</formula>
    </cfRule>
    <cfRule type="expression" dxfId="37755" priority="37734" stopIfTrue="1">
      <formula>IF(AND(D48="",$C48=$X$4),TRUE)</formula>
    </cfRule>
    <cfRule type="expression" dxfId="37754" priority="37735" stopIfTrue="1">
      <formula>IF(FIND("!",D48),TRUE)</formula>
    </cfRule>
  </conditionalFormatting>
  <conditionalFormatting sqref="E48">
    <cfRule type="expression" dxfId="37753" priority="37731" stopIfTrue="1">
      <formula>IF(AND(E48="",$C48=$X$4),TRUE)</formula>
    </cfRule>
    <cfRule type="expression" dxfId="37752" priority="37732" stopIfTrue="1">
      <formula>IF(FIND("!",E48),TRUE)</formula>
    </cfRule>
  </conditionalFormatting>
  <conditionalFormatting sqref="F48">
    <cfRule type="expression" dxfId="37751" priority="37729" stopIfTrue="1">
      <formula>IF(AND(LEN($A48)&gt;0,$A48&lt;&gt;$F48),TRUE,FALSE)</formula>
    </cfRule>
  </conditionalFormatting>
  <conditionalFormatting sqref="C48">
    <cfRule type="expression" dxfId="37750" priority="37728" stopIfTrue="1">
      <formula>IF(AND(B48&lt;&gt;"",C48=""),TRUE)</formula>
    </cfRule>
  </conditionalFormatting>
  <conditionalFormatting sqref="G48">
    <cfRule type="expression" dxfId="37749" priority="37726" stopIfTrue="1">
      <formula>IF(FIND("Enter smelter details",G48),TRUE)</formula>
    </cfRule>
  </conditionalFormatting>
  <conditionalFormatting sqref="B49">
    <cfRule type="expression" dxfId="37748" priority="37720" stopIfTrue="1">
      <formula>IF(B49="",TRUE)</formula>
    </cfRule>
    <cfRule type="expression" dxfId="37747" priority="37723" stopIfTrue="1">
      <formula>IF(AND(COUNTIF(MetalSmelter,B49&amp;C49)=0,LEN(C49)&gt;0), TRUE, FALSE)</formula>
    </cfRule>
  </conditionalFormatting>
  <conditionalFormatting sqref="D49">
    <cfRule type="expression" dxfId="37746" priority="37717" stopIfTrue="1">
      <formula>IF(AND(LEN($C49) &gt;0, ($C49 &lt;&gt; "Smelter Not Listed")),1,0)</formula>
    </cfRule>
    <cfRule type="expression" dxfId="37745" priority="37724" stopIfTrue="1">
      <formula>IF(AND(D49="",$C49=$X$4),TRUE)</formula>
    </cfRule>
    <cfRule type="expression" dxfId="37744" priority="37725" stopIfTrue="1">
      <formula>IF(FIND("!",D49),TRUE)</formula>
    </cfRule>
  </conditionalFormatting>
  <conditionalFormatting sqref="E49">
    <cfRule type="expression" dxfId="37743" priority="37721" stopIfTrue="1">
      <formula>IF(AND(E49="",$C49=$X$4),TRUE)</formula>
    </cfRule>
    <cfRule type="expression" dxfId="37742" priority="37722" stopIfTrue="1">
      <formula>IF(FIND("!",E49),TRUE)</formula>
    </cfRule>
  </conditionalFormatting>
  <conditionalFormatting sqref="F49">
    <cfRule type="expression" dxfId="37741" priority="37719" stopIfTrue="1">
      <formula>IF(AND(LEN($A49)&gt;0,$A49&lt;&gt;$F49),TRUE,FALSE)</formula>
    </cfRule>
  </conditionalFormatting>
  <conditionalFormatting sqref="C49">
    <cfRule type="expression" dxfId="37740" priority="37718" stopIfTrue="1">
      <formula>IF(AND(B49&lt;&gt;"",C49=""),TRUE)</formula>
    </cfRule>
  </conditionalFormatting>
  <conditionalFormatting sqref="G49">
    <cfRule type="expression" dxfId="37739" priority="37716" stopIfTrue="1">
      <formula>IF(FIND("Enter smelter details",G49),TRUE)</formula>
    </cfRule>
  </conditionalFormatting>
  <conditionalFormatting sqref="B55">
    <cfRule type="expression" dxfId="37738" priority="37713" stopIfTrue="1">
      <formula>IF(B55="",TRUE)</formula>
    </cfRule>
    <cfRule type="expression" dxfId="37737" priority="37714" stopIfTrue="1">
      <formula>IF(AND(COUNTIF(MetalSmelter,B55&amp;C55)=0,LEN(C55)&gt;0), TRUE, FALSE)</formula>
    </cfRule>
  </conditionalFormatting>
  <conditionalFormatting sqref="G55">
    <cfRule type="expression" dxfId="37736" priority="37715" stopIfTrue="1">
      <formula>IF(FIND("Enter smelter details",G55),TRUE)</formula>
    </cfRule>
  </conditionalFormatting>
  <conditionalFormatting sqref="F55">
    <cfRule type="expression" dxfId="37735" priority="37712" stopIfTrue="1">
      <formula>IF(AND(LEN($A55)&gt;0,$A55&lt;&gt;$F55),TRUE,FALSE)</formula>
    </cfRule>
  </conditionalFormatting>
  <conditionalFormatting sqref="C55">
    <cfRule type="expression" dxfId="37734" priority="37711" stopIfTrue="1">
      <formula>IF(AND(B55&lt;&gt;"",C55=""),TRUE)</formula>
    </cfRule>
  </conditionalFormatting>
  <conditionalFormatting sqref="B55">
    <cfRule type="expression" dxfId="37733" priority="37708" stopIfTrue="1">
      <formula>IF(B55="",TRUE)</formula>
    </cfRule>
    <cfRule type="expression" dxfId="37732" priority="37709" stopIfTrue="1">
      <formula>IF(AND(COUNTIF(MetalSmelter,B55&amp;C55)=0,LEN(C55)&gt;0), TRUE, FALSE)</formula>
    </cfRule>
  </conditionalFormatting>
  <conditionalFormatting sqref="G55">
    <cfRule type="expression" dxfId="37731" priority="37710" stopIfTrue="1">
      <formula>IF(FIND("Enter smelter details",G55),TRUE)</formula>
    </cfRule>
  </conditionalFormatting>
  <conditionalFormatting sqref="F55">
    <cfRule type="expression" dxfId="37730" priority="37707" stopIfTrue="1">
      <formula>IF(AND(LEN($A55)&gt;0,$A55&lt;&gt;$F55),TRUE,FALSE)</formula>
    </cfRule>
  </conditionalFormatting>
  <conditionalFormatting sqref="C55">
    <cfRule type="expression" dxfId="37729" priority="37706" stopIfTrue="1">
      <formula>IF(AND(B55&lt;&gt;"",C55=""),TRUE)</formula>
    </cfRule>
  </conditionalFormatting>
  <conditionalFormatting sqref="B55">
    <cfRule type="expression" dxfId="37728" priority="37704" stopIfTrue="1">
      <formula>IF(B55="",TRUE)</formula>
    </cfRule>
    <cfRule type="expression" dxfId="37727" priority="37705" stopIfTrue="1">
      <formula>IF(AND(COUNTIF(MetalSmelter,B55&amp;C55)=0,LEN(C55)&gt;0), TRUE, FALSE)</formula>
    </cfRule>
  </conditionalFormatting>
  <conditionalFormatting sqref="F55">
    <cfRule type="expression" dxfId="37726" priority="37703" stopIfTrue="1">
      <formula>IF(AND(LEN($A55)&gt;0,$A55&lt;&gt;$F55),TRUE,FALSE)</formula>
    </cfRule>
  </conditionalFormatting>
  <conditionalFormatting sqref="C55">
    <cfRule type="expression" dxfId="37725" priority="37702" stopIfTrue="1">
      <formula>IF(AND(B55&lt;&gt;"",C55=""),TRUE)</formula>
    </cfRule>
  </conditionalFormatting>
  <conditionalFormatting sqref="B50">
    <cfRule type="expression" dxfId="37724" priority="37699" stopIfTrue="1">
      <formula>IF(B50="",TRUE)</formula>
    </cfRule>
    <cfRule type="expression" dxfId="37723" priority="37700" stopIfTrue="1">
      <formula>IF(AND(COUNTIF(MetalSmelter,B50&amp;C50)=0,LEN(C50)&gt;0), TRUE, FALSE)</formula>
    </cfRule>
  </conditionalFormatting>
  <conditionalFormatting sqref="G50">
    <cfRule type="expression" dxfId="37722" priority="37701" stopIfTrue="1">
      <formula>IF(FIND("Enter smelter details",G50),TRUE)</formula>
    </cfRule>
  </conditionalFormatting>
  <conditionalFormatting sqref="F50">
    <cfRule type="expression" dxfId="37721" priority="37698" stopIfTrue="1">
      <formula>IF(AND(LEN($A50)&gt;0,$A50&lt;&gt;$F50),TRUE,FALSE)</formula>
    </cfRule>
  </conditionalFormatting>
  <conditionalFormatting sqref="C50">
    <cfRule type="expression" dxfId="37720" priority="37697" stopIfTrue="1">
      <formula>IF(AND(B50&lt;&gt;"",C50=""),TRUE)</formula>
    </cfRule>
  </conditionalFormatting>
  <conditionalFormatting sqref="B50">
    <cfRule type="expression" dxfId="37719" priority="37694" stopIfTrue="1">
      <formula>IF(B50="",TRUE)</formula>
    </cfRule>
    <cfRule type="expression" dxfId="37718" priority="37695" stopIfTrue="1">
      <formula>IF(AND(COUNTIF(MetalSmelter,B50&amp;C50)=0,LEN(C50)&gt;0), TRUE, FALSE)</formula>
    </cfRule>
  </conditionalFormatting>
  <conditionalFormatting sqref="G50">
    <cfRule type="expression" dxfId="37717" priority="37696" stopIfTrue="1">
      <formula>IF(FIND("Enter smelter details",G50),TRUE)</formula>
    </cfRule>
  </conditionalFormatting>
  <conditionalFormatting sqref="F50">
    <cfRule type="expression" dxfId="37716" priority="37693" stopIfTrue="1">
      <formula>IF(AND(LEN($A50)&gt;0,$A50&lt;&gt;$F50),TRUE,FALSE)</formula>
    </cfRule>
  </conditionalFormatting>
  <conditionalFormatting sqref="C50">
    <cfRule type="expression" dxfId="37715" priority="37692" stopIfTrue="1">
      <formula>IF(AND(B50&lt;&gt;"",C50=""),TRUE)</formula>
    </cfRule>
  </conditionalFormatting>
  <conditionalFormatting sqref="G55">
    <cfRule type="expression" dxfId="37714" priority="37691" stopIfTrue="1">
      <formula>IF(FIND("Enter smelter details",G55),TRUE)</formula>
    </cfRule>
  </conditionalFormatting>
  <conditionalFormatting sqref="B51">
    <cfRule type="expression" dxfId="37713" priority="37688" stopIfTrue="1">
      <formula>IF(B51="",TRUE)</formula>
    </cfRule>
    <cfRule type="expression" dxfId="37712" priority="37689" stopIfTrue="1">
      <formula>IF(AND(COUNTIF(MetalSmelter,B51&amp;C51)=0,LEN(C51)&gt;0), TRUE, FALSE)</formula>
    </cfRule>
  </conditionalFormatting>
  <conditionalFormatting sqref="G51">
    <cfRule type="expression" dxfId="37711" priority="37690" stopIfTrue="1">
      <formula>IF(FIND("Enter smelter details",G51),TRUE)</formula>
    </cfRule>
  </conditionalFormatting>
  <conditionalFormatting sqref="F51">
    <cfRule type="expression" dxfId="37710" priority="37687" stopIfTrue="1">
      <formula>IF(AND(LEN($A51)&gt;0,$A51&lt;&gt;$F51),TRUE,FALSE)</formula>
    </cfRule>
  </conditionalFormatting>
  <conditionalFormatting sqref="C51">
    <cfRule type="expression" dxfId="37709" priority="37686" stopIfTrue="1">
      <formula>IF(AND(B51&lt;&gt;"",C51=""),TRUE)</formula>
    </cfRule>
  </conditionalFormatting>
  <conditionalFormatting sqref="B56">
    <cfRule type="expression" dxfId="37708" priority="37683" stopIfTrue="1">
      <formula>IF(B56="",TRUE)</formula>
    </cfRule>
    <cfRule type="expression" dxfId="37707" priority="37684" stopIfTrue="1">
      <formula>IF(AND(COUNTIF(MetalSmelter,B56&amp;C56)=0,LEN(C56)&gt;0), TRUE, FALSE)</formula>
    </cfRule>
  </conditionalFormatting>
  <conditionalFormatting sqref="G56">
    <cfRule type="expression" dxfId="37706" priority="37685" stopIfTrue="1">
      <formula>IF(FIND("Enter smelter details",G56),TRUE)</formula>
    </cfRule>
  </conditionalFormatting>
  <conditionalFormatting sqref="F56">
    <cfRule type="expression" dxfId="37705" priority="37682" stopIfTrue="1">
      <formula>IF(AND(LEN($A56)&gt;0,$A56&lt;&gt;$F56),TRUE,FALSE)</formula>
    </cfRule>
  </conditionalFormatting>
  <conditionalFormatting sqref="C56">
    <cfRule type="expression" dxfId="37704" priority="37681" stopIfTrue="1">
      <formula>IF(AND(B56&lt;&gt;"",C56=""),TRUE)</formula>
    </cfRule>
  </conditionalFormatting>
  <conditionalFormatting sqref="B56">
    <cfRule type="expression" dxfId="37703" priority="37678" stopIfTrue="1">
      <formula>IF(B56="",TRUE)</formula>
    </cfRule>
    <cfRule type="expression" dxfId="37702" priority="37679" stopIfTrue="1">
      <formula>IF(AND(COUNTIF(MetalSmelter,B56&amp;C56)=0,LEN(C56)&gt;0), TRUE, FALSE)</formula>
    </cfRule>
  </conditionalFormatting>
  <conditionalFormatting sqref="G56">
    <cfRule type="expression" dxfId="37701" priority="37680" stopIfTrue="1">
      <formula>IF(FIND("Enter smelter details",G56),TRUE)</formula>
    </cfRule>
  </conditionalFormatting>
  <conditionalFormatting sqref="F56">
    <cfRule type="expression" dxfId="37700" priority="37677" stopIfTrue="1">
      <formula>IF(AND(LEN($A56)&gt;0,$A56&lt;&gt;$F56),TRUE,FALSE)</formula>
    </cfRule>
  </conditionalFormatting>
  <conditionalFormatting sqref="C56">
    <cfRule type="expression" dxfId="37699" priority="37676" stopIfTrue="1">
      <formula>IF(AND(B56&lt;&gt;"",C56=""),TRUE)</formula>
    </cfRule>
  </conditionalFormatting>
  <conditionalFormatting sqref="B56">
    <cfRule type="expression" dxfId="37698" priority="37673" stopIfTrue="1">
      <formula>IF(B56="",TRUE)</formula>
    </cfRule>
    <cfRule type="expression" dxfId="37697" priority="37674" stopIfTrue="1">
      <formula>IF(AND(COUNTIF(MetalSmelter,B56&amp;C56)=0,LEN(C56)&gt;0), TRUE, FALSE)</formula>
    </cfRule>
  </conditionalFormatting>
  <conditionalFormatting sqref="G56">
    <cfRule type="expression" dxfId="37696" priority="37675" stopIfTrue="1">
      <formula>IF(FIND("Enter smelter details",G56),TRUE)</formula>
    </cfRule>
  </conditionalFormatting>
  <conditionalFormatting sqref="F56">
    <cfRule type="expression" dxfId="37695" priority="37672" stopIfTrue="1">
      <formula>IF(AND(LEN($A56)&gt;0,$A56&lt;&gt;$F56),TRUE,FALSE)</formula>
    </cfRule>
  </conditionalFormatting>
  <conditionalFormatting sqref="C56">
    <cfRule type="expression" dxfId="37694" priority="37671" stopIfTrue="1">
      <formula>IF(AND(B56&lt;&gt;"",C56=""),TRUE)</formula>
    </cfRule>
  </conditionalFormatting>
  <conditionalFormatting sqref="B42">
    <cfRule type="expression" dxfId="37693" priority="37668" stopIfTrue="1">
      <formula>IF(B42="",TRUE)</formula>
    </cfRule>
    <cfRule type="expression" dxfId="37692" priority="37669" stopIfTrue="1">
      <formula>IF(AND(COUNTIF(MetalSmelter,B42&amp;C42)=0,LEN(C42)&gt;0), TRUE, FALSE)</formula>
    </cfRule>
  </conditionalFormatting>
  <conditionalFormatting sqref="G42">
    <cfRule type="expression" dxfId="37691" priority="37670" stopIfTrue="1">
      <formula>IF(FIND("Enter smelter details",G42),TRUE)</formula>
    </cfRule>
  </conditionalFormatting>
  <conditionalFormatting sqref="F42">
    <cfRule type="expression" dxfId="37690" priority="37667" stopIfTrue="1">
      <formula>IF(AND(LEN($A42)&gt;0,$A42&lt;&gt;$F42),TRUE,FALSE)</formula>
    </cfRule>
  </conditionalFormatting>
  <conditionalFormatting sqref="C42">
    <cfRule type="expression" dxfId="37689" priority="37666" stopIfTrue="1">
      <formula>IF(AND(B42&lt;&gt;"",C42=""),TRUE)</formula>
    </cfRule>
  </conditionalFormatting>
  <conditionalFormatting sqref="B43">
    <cfRule type="expression" dxfId="37688" priority="37663" stopIfTrue="1">
      <formula>IF(B43="",TRUE)</formula>
    </cfRule>
    <cfRule type="expression" dxfId="37687" priority="37664" stopIfTrue="1">
      <formula>IF(AND(COUNTIF(MetalSmelter,B43&amp;C43)=0,LEN(C43)&gt;0), TRUE, FALSE)</formula>
    </cfRule>
  </conditionalFormatting>
  <conditionalFormatting sqref="G43">
    <cfRule type="expression" dxfId="37686" priority="37665" stopIfTrue="1">
      <formula>IF(FIND("Enter smelter details",G43),TRUE)</formula>
    </cfRule>
  </conditionalFormatting>
  <conditionalFormatting sqref="F43">
    <cfRule type="expression" dxfId="37685" priority="37662" stopIfTrue="1">
      <formula>IF(AND(LEN($A43)&gt;0,$A43&lt;&gt;$F43),TRUE,FALSE)</formula>
    </cfRule>
  </conditionalFormatting>
  <conditionalFormatting sqref="C43">
    <cfRule type="expression" dxfId="37684" priority="37661" stopIfTrue="1">
      <formula>IF(AND(B43&lt;&gt;"",C43=""),TRUE)</formula>
    </cfRule>
  </conditionalFormatting>
  <conditionalFormatting sqref="B43">
    <cfRule type="expression" dxfId="37683" priority="37658" stopIfTrue="1">
      <formula>IF(B43="",TRUE)</formula>
    </cfRule>
    <cfRule type="expression" dxfId="37682" priority="37659" stopIfTrue="1">
      <formula>IF(AND(COUNTIF(MetalSmelter,B43&amp;C43)=0,LEN(C43)&gt;0), TRUE, FALSE)</formula>
    </cfRule>
  </conditionalFormatting>
  <conditionalFormatting sqref="G43">
    <cfRule type="expression" dxfId="37681" priority="37660" stopIfTrue="1">
      <formula>IF(FIND("Enter smelter details",G43),TRUE)</formula>
    </cfRule>
  </conditionalFormatting>
  <conditionalFormatting sqref="F43">
    <cfRule type="expression" dxfId="37680" priority="37657" stopIfTrue="1">
      <formula>IF(AND(LEN($A43)&gt;0,$A43&lt;&gt;$F43),TRUE,FALSE)</formula>
    </cfRule>
  </conditionalFormatting>
  <conditionalFormatting sqref="C43">
    <cfRule type="expression" dxfId="37679" priority="37656" stopIfTrue="1">
      <formula>IF(AND(B43&lt;&gt;"",C43=""),TRUE)</formula>
    </cfRule>
  </conditionalFormatting>
  <conditionalFormatting sqref="B44">
    <cfRule type="expression" dxfId="37678" priority="37650" stopIfTrue="1">
      <formula>IF(B44="",TRUE)</formula>
    </cfRule>
    <cfRule type="expression" dxfId="37677" priority="37653" stopIfTrue="1">
      <formula>IF(AND(COUNTIF(MetalSmelter,B44&amp;C44)=0,LEN(C44)&gt;0), TRUE, FALSE)</formula>
    </cfRule>
  </conditionalFormatting>
  <conditionalFormatting sqref="D44">
    <cfRule type="expression" dxfId="37676" priority="37647" stopIfTrue="1">
      <formula>IF(AND(LEN($C44) &gt;0, ($C44 &lt;&gt; "Smelter Not Listed")),1,0)</formula>
    </cfRule>
    <cfRule type="expression" dxfId="37675" priority="37654" stopIfTrue="1">
      <formula>IF(AND(D44="",$C44=$X$4),TRUE)</formula>
    </cfRule>
    <cfRule type="expression" dxfId="37674" priority="37655" stopIfTrue="1">
      <formula>IF(FIND("!",D44),TRUE)</formula>
    </cfRule>
  </conditionalFormatting>
  <conditionalFormatting sqref="E44">
    <cfRule type="expression" dxfId="37673" priority="37651" stopIfTrue="1">
      <formula>IF(AND(E44="",$C44=$X$4),TRUE)</formula>
    </cfRule>
    <cfRule type="expression" dxfId="37672" priority="37652" stopIfTrue="1">
      <formula>IF(FIND("!",E44),TRUE)</formula>
    </cfRule>
  </conditionalFormatting>
  <conditionalFormatting sqref="F44">
    <cfRule type="expression" dxfId="37671" priority="37649" stopIfTrue="1">
      <formula>IF(AND(LEN($A44)&gt;0,$A44&lt;&gt;$F44),TRUE,FALSE)</formula>
    </cfRule>
  </conditionalFormatting>
  <conditionalFormatting sqref="C44">
    <cfRule type="expression" dxfId="37670" priority="37648" stopIfTrue="1">
      <formula>IF(AND(B44&lt;&gt;"",C44=""),TRUE)</formula>
    </cfRule>
  </conditionalFormatting>
  <conditionalFormatting sqref="G44">
    <cfRule type="expression" dxfId="37669" priority="37646" stopIfTrue="1">
      <formula>IF(FIND("Enter smelter details",G44),TRUE)</formula>
    </cfRule>
  </conditionalFormatting>
  <conditionalFormatting sqref="B45">
    <cfRule type="expression" dxfId="37668" priority="37640" stopIfTrue="1">
      <formula>IF(B45="",TRUE)</formula>
    </cfRule>
    <cfRule type="expression" dxfId="37667" priority="37643" stopIfTrue="1">
      <formula>IF(AND(COUNTIF(MetalSmelter,B45&amp;C45)=0,LEN(C45)&gt;0), TRUE, FALSE)</formula>
    </cfRule>
  </conditionalFormatting>
  <conditionalFormatting sqref="D45">
    <cfRule type="expression" dxfId="37666" priority="37637" stopIfTrue="1">
      <formula>IF(AND(LEN($C45) &gt;0, ($C45 &lt;&gt; "Smelter Not Listed")),1,0)</formula>
    </cfRule>
    <cfRule type="expression" dxfId="37665" priority="37644" stopIfTrue="1">
      <formula>IF(AND(D45="",$C45=$X$4),TRUE)</formula>
    </cfRule>
    <cfRule type="expression" dxfId="37664" priority="37645" stopIfTrue="1">
      <formula>IF(FIND("!",D45),TRUE)</formula>
    </cfRule>
  </conditionalFormatting>
  <conditionalFormatting sqref="E45">
    <cfRule type="expression" dxfId="37663" priority="37641" stopIfTrue="1">
      <formula>IF(AND(E45="",$C45=$X$4),TRUE)</formula>
    </cfRule>
    <cfRule type="expression" dxfId="37662" priority="37642" stopIfTrue="1">
      <formula>IF(FIND("!",E45),TRUE)</formula>
    </cfRule>
  </conditionalFormatting>
  <conditionalFormatting sqref="F45">
    <cfRule type="expression" dxfId="37661" priority="37639" stopIfTrue="1">
      <formula>IF(AND(LEN($A45)&gt;0,$A45&lt;&gt;$F45),TRUE,FALSE)</formula>
    </cfRule>
  </conditionalFormatting>
  <conditionalFormatting sqref="C45">
    <cfRule type="expression" dxfId="37660" priority="37638" stopIfTrue="1">
      <formula>IF(AND(B45&lt;&gt;"",C45=""),TRUE)</formula>
    </cfRule>
  </conditionalFormatting>
  <conditionalFormatting sqref="G45">
    <cfRule type="expression" dxfId="37659" priority="37636" stopIfTrue="1">
      <formula>IF(FIND("Enter smelter details",G45),TRUE)</formula>
    </cfRule>
  </conditionalFormatting>
  <conditionalFormatting sqref="B46">
    <cfRule type="expression" dxfId="37658" priority="37630" stopIfTrue="1">
      <formula>IF(B46="",TRUE)</formula>
    </cfRule>
    <cfRule type="expression" dxfId="37657" priority="37633" stopIfTrue="1">
      <formula>IF(AND(COUNTIF(MetalSmelter,B46&amp;C46)=0,LEN(C46)&gt;0), TRUE, FALSE)</formula>
    </cfRule>
  </conditionalFormatting>
  <conditionalFormatting sqref="D46">
    <cfRule type="expression" dxfId="37656" priority="37627" stopIfTrue="1">
      <formula>IF(AND(LEN($C46) &gt;0, ($C46 &lt;&gt; "Smelter Not Listed")),1,0)</formula>
    </cfRule>
    <cfRule type="expression" dxfId="37655" priority="37634" stopIfTrue="1">
      <formula>IF(AND(D46="",$C46=$X$4),TRUE)</formula>
    </cfRule>
    <cfRule type="expression" dxfId="37654" priority="37635" stopIfTrue="1">
      <formula>IF(FIND("!",D46),TRUE)</formula>
    </cfRule>
  </conditionalFormatting>
  <conditionalFormatting sqref="E46">
    <cfRule type="expression" dxfId="37653" priority="37631" stopIfTrue="1">
      <formula>IF(AND(E46="",$C46=$X$4),TRUE)</formula>
    </cfRule>
    <cfRule type="expression" dxfId="37652" priority="37632" stopIfTrue="1">
      <formula>IF(FIND("!",E46),TRUE)</formula>
    </cfRule>
  </conditionalFormatting>
  <conditionalFormatting sqref="F46">
    <cfRule type="expression" dxfId="37651" priority="37629" stopIfTrue="1">
      <formula>IF(AND(LEN($A46)&gt;0,$A46&lt;&gt;$F46),TRUE,FALSE)</formula>
    </cfRule>
  </conditionalFormatting>
  <conditionalFormatting sqref="C46">
    <cfRule type="expression" dxfId="37650" priority="37628" stopIfTrue="1">
      <formula>IF(AND(B46&lt;&gt;"",C46=""),TRUE)</formula>
    </cfRule>
  </conditionalFormatting>
  <conditionalFormatting sqref="G46">
    <cfRule type="expression" dxfId="37649" priority="37626" stopIfTrue="1">
      <formula>IF(FIND("Enter smelter details",G46),TRUE)</formula>
    </cfRule>
  </conditionalFormatting>
  <conditionalFormatting sqref="B47">
    <cfRule type="expression" dxfId="37648" priority="37620" stopIfTrue="1">
      <formula>IF(B47="",TRUE)</formula>
    </cfRule>
    <cfRule type="expression" dxfId="37647" priority="37623" stopIfTrue="1">
      <formula>IF(AND(COUNTIF(MetalSmelter,B47&amp;C47)=0,LEN(C47)&gt;0), TRUE, FALSE)</formula>
    </cfRule>
  </conditionalFormatting>
  <conditionalFormatting sqref="D47">
    <cfRule type="expression" dxfId="37646" priority="37617" stopIfTrue="1">
      <formula>IF(AND(LEN($C47) &gt;0, ($C47 &lt;&gt; "Smelter Not Listed")),1,0)</formula>
    </cfRule>
    <cfRule type="expression" dxfId="37645" priority="37624" stopIfTrue="1">
      <formula>IF(AND(D47="",$C47=$X$4),TRUE)</formula>
    </cfRule>
    <cfRule type="expression" dxfId="37644" priority="37625" stopIfTrue="1">
      <formula>IF(FIND("!",D47),TRUE)</formula>
    </cfRule>
  </conditionalFormatting>
  <conditionalFormatting sqref="E47">
    <cfRule type="expression" dxfId="37643" priority="37621" stopIfTrue="1">
      <formula>IF(AND(E47="",$C47=$X$4),TRUE)</formula>
    </cfRule>
    <cfRule type="expression" dxfId="37642" priority="37622" stopIfTrue="1">
      <formula>IF(FIND("!",E47),TRUE)</formula>
    </cfRule>
  </conditionalFormatting>
  <conditionalFormatting sqref="F47">
    <cfRule type="expression" dxfId="37641" priority="37619" stopIfTrue="1">
      <formula>IF(AND(LEN($A47)&gt;0,$A47&lt;&gt;$F47),TRUE,FALSE)</formula>
    </cfRule>
  </conditionalFormatting>
  <conditionalFormatting sqref="C47">
    <cfRule type="expression" dxfId="37640" priority="37618" stopIfTrue="1">
      <formula>IF(AND(B47&lt;&gt;"",C47=""),TRUE)</formula>
    </cfRule>
  </conditionalFormatting>
  <conditionalFormatting sqref="G47">
    <cfRule type="expression" dxfId="37639" priority="37616" stopIfTrue="1">
      <formula>IF(FIND("Enter smelter details",G47),TRUE)</formula>
    </cfRule>
  </conditionalFormatting>
  <conditionalFormatting sqref="B48">
    <cfRule type="expression" dxfId="37638" priority="37610" stopIfTrue="1">
      <formula>IF(B48="",TRUE)</formula>
    </cfRule>
    <cfRule type="expression" dxfId="37637" priority="37613" stopIfTrue="1">
      <formula>IF(AND(COUNTIF(MetalSmelter,B48&amp;C48)=0,LEN(C48)&gt;0), TRUE, FALSE)</formula>
    </cfRule>
  </conditionalFormatting>
  <conditionalFormatting sqref="D48">
    <cfRule type="expression" dxfId="37636" priority="37607" stopIfTrue="1">
      <formula>IF(AND(LEN($C48) &gt;0, ($C48 &lt;&gt; "Smelter Not Listed")),1,0)</formula>
    </cfRule>
    <cfRule type="expression" dxfId="37635" priority="37614" stopIfTrue="1">
      <formula>IF(AND(D48="",$C48=$X$4),TRUE)</formula>
    </cfRule>
    <cfRule type="expression" dxfId="37634" priority="37615" stopIfTrue="1">
      <formula>IF(FIND("!",D48),TRUE)</formula>
    </cfRule>
  </conditionalFormatting>
  <conditionalFormatting sqref="E48">
    <cfRule type="expression" dxfId="37633" priority="37611" stopIfTrue="1">
      <formula>IF(AND(E48="",$C48=$X$4),TRUE)</formula>
    </cfRule>
    <cfRule type="expression" dxfId="37632" priority="37612" stopIfTrue="1">
      <formula>IF(FIND("!",E48),TRUE)</formula>
    </cfRule>
  </conditionalFormatting>
  <conditionalFormatting sqref="F48">
    <cfRule type="expression" dxfId="37631" priority="37609" stopIfTrue="1">
      <formula>IF(AND(LEN($A48)&gt;0,$A48&lt;&gt;$F48),TRUE,FALSE)</formula>
    </cfRule>
  </conditionalFormatting>
  <conditionalFormatting sqref="C48">
    <cfRule type="expression" dxfId="37630" priority="37608" stopIfTrue="1">
      <formula>IF(AND(B48&lt;&gt;"",C48=""),TRUE)</formula>
    </cfRule>
  </conditionalFormatting>
  <conditionalFormatting sqref="G48">
    <cfRule type="expression" dxfId="37629" priority="37606" stopIfTrue="1">
      <formula>IF(FIND("Enter smelter details",G48),TRUE)</formula>
    </cfRule>
  </conditionalFormatting>
  <conditionalFormatting sqref="B54">
    <cfRule type="expression" dxfId="37628" priority="37603" stopIfTrue="1">
      <formula>IF(B54="",TRUE)</formula>
    </cfRule>
    <cfRule type="expression" dxfId="37627" priority="37604" stopIfTrue="1">
      <formula>IF(AND(COUNTIF(MetalSmelter,B54&amp;C54)=0,LEN(C54)&gt;0), TRUE, FALSE)</formula>
    </cfRule>
  </conditionalFormatting>
  <conditionalFormatting sqref="G54">
    <cfRule type="expression" dxfId="37626" priority="37605" stopIfTrue="1">
      <formula>IF(FIND("Enter smelter details",G54),TRUE)</formula>
    </cfRule>
  </conditionalFormatting>
  <conditionalFormatting sqref="F54">
    <cfRule type="expression" dxfId="37625" priority="37602" stopIfTrue="1">
      <formula>IF(AND(LEN($A54)&gt;0,$A54&lt;&gt;$F54),TRUE,FALSE)</formula>
    </cfRule>
  </conditionalFormatting>
  <conditionalFormatting sqref="C54">
    <cfRule type="expression" dxfId="37624" priority="37601" stopIfTrue="1">
      <formula>IF(AND(B54&lt;&gt;"",C54=""),TRUE)</formula>
    </cfRule>
  </conditionalFormatting>
  <conditionalFormatting sqref="B54">
    <cfRule type="expression" dxfId="37623" priority="37598" stopIfTrue="1">
      <formula>IF(B54="",TRUE)</formula>
    </cfRule>
    <cfRule type="expression" dxfId="37622" priority="37599" stopIfTrue="1">
      <formula>IF(AND(COUNTIF(MetalSmelter,B54&amp;C54)=0,LEN(C54)&gt;0), TRUE, FALSE)</formula>
    </cfRule>
  </conditionalFormatting>
  <conditionalFormatting sqref="G54">
    <cfRule type="expression" dxfId="37621" priority="37600" stopIfTrue="1">
      <formula>IF(FIND("Enter smelter details",G54),TRUE)</formula>
    </cfRule>
  </conditionalFormatting>
  <conditionalFormatting sqref="F54">
    <cfRule type="expression" dxfId="37620" priority="37597" stopIfTrue="1">
      <formula>IF(AND(LEN($A54)&gt;0,$A54&lt;&gt;$F54),TRUE,FALSE)</formula>
    </cfRule>
  </conditionalFormatting>
  <conditionalFormatting sqref="C54">
    <cfRule type="expression" dxfId="37619" priority="37596" stopIfTrue="1">
      <formula>IF(AND(B54&lt;&gt;"",C54=""),TRUE)</formula>
    </cfRule>
  </conditionalFormatting>
  <conditionalFormatting sqref="B54">
    <cfRule type="expression" dxfId="37618" priority="37594" stopIfTrue="1">
      <formula>IF(B54="",TRUE)</formula>
    </cfRule>
    <cfRule type="expression" dxfId="37617" priority="37595" stopIfTrue="1">
      <formula>IF(AND(COUNTIF(MetalSmelter,B54&amp;C54)=0,LEN(C54)&gt;0), TRUE, FALSE)</formula>
    </cfRule>
  </conditionalFormatting>
  <conditionalFormatting sqref="F54">
    <cfRule type="expression" dxfId="37616" priority="37593" stopIfTrue="1">
      <formula>IF(AND(LEN($A54)&gt;0,$A54&lt;&gt;$F54),TRUE,FALSE)</formula>
    </cfRule>
  </conditionalFormatting>
  <conditionalFormatting sqref="C54">
    <cfRule type="expression" dxfId="37615" priority="37592" stopIfTrue="1">
      <formula>IF(AND(B54&lt;&gt;"",C54=""),TRUE)</formula>
    </cfRule>
  </conditionalFormatting>
  <conditionalFormatting sqref="B49">
    <cfRule type="expression" dxfId="37614" priority="37589" stopIfTrue="1">
      <formula>IF(B49="",TRUE)</formula>
    </cfRule>
    <cfRule type="expression" dxfId="37613" priority="37590" stopIfTrue="1">
      <formula>IF(AND(COUNTIF(MetalSmelter,B49&amp;C49)=0,LEN(C49)&gt;0), TRUE, FALSE)</formula>
    </cfRule>
  </conditionalFormatting>
  <conditionalFormatting sqref="G49">
    <cfRule type="expression" dxfId="37612" priority="37591" stopIfTrue="1">
      <formula>IF(FIND("Enter smelter details",G49),TRUE)</formula>
    </cfRule>
  </conditionalFormatting>
  <conditionalFormatting sqref="F49">
    <cfRule type="expression" dxfId="37611" priority="37588" stopIfTrue="1">
      <formula>IF(AND(LEN($A49)&gt;0,$A49&lt;&gt;$F49),TRUE,FALSE)</formula>
    </cfRule>
  </conditionalFormatting>
  <conditionalFormatting sqref="C49">
    <cfRule type="expression" dxfId="37610" priority="37587" stopIfTrue="1">
      <formula>IF(AND(B49&lt;&gt;"",C49=""),TRUE)</formula>
    </cfRule>
  </conditionalFormatting>
  <conditionalFormatting sqref="B49">
    <cfRule type="expression" dxfId="37609" priority="37584" stopIfTrue="1">
      <formula>IF(B49="",TRUE)</formula>
    </cfRule>
    <cfRule type="expression" dxfId="37608" priority="37585" stopIfTrue="1">
      <formula>IF(AND(COUNTIF(MetalSmelter,B49&amp;C49)=0,LEN(C49)&gt;0), TRUE, FALSE)</formula>
    </cfRule>
  </conditionalFormatting>
  <conditionalFormatting sqref="G49">
    <cfRule type="expression" dxfId="37607" priority="37586" stopIfTrue="1">
      <formula>IF(FIND("Enter smelter details",G49),TRUE)</formula>
    </cfRule>
  </conditionalFormatting>
  <conditionalFormatting sqref="F49">
    <cfRule type="expression" dxfId="37606" priority="37583" stopIfTrue="1">
      <formula>IF(AND(LEN($A49)&gt;0,$A49&lt;&gt;$F49),TRUE,FALSE)</formula>
    </cfRule>
  </conditionalFormatting>
  <conditionalFormatting sqref="C49">
    <cfRule type="expression" dxfId="37605" priority="37582" stopIfTrue="1">
      <formula>IF(AND(B49&lt;&gt;"",C49=""),TRUE)</formula>
    </cfRule>
  </conditionalFormatting>
  <conditionalFormatting sqref="G54">
    <cfRule type="expression" dxfId="37604" priority="37581" stopIfTrue="1">
      <formula>IF(FIND("Enter smelter details",G54),TRUE)</formula>
    </cfRule>
  </conditionalFormatting>
  <conditionalFormatting sqref="B50">
    <cfRule type="expression" dxfId="37603" priority="37578" stopIfTrue="1">
      <formula>IF(B50="",TRUE)</formula>
    </cfRule>
    <cfRule type="expression" dxfId="37602" priority="37579" stopIfTrue="1">
      <formula>IF(AND(COUNTIF(MetalSmelter,B50&amp;C50)=0,LEN(C50)&gt;0), TRUE, FALSE)</formula>
    </cfRule>
  </conditionalFormatting>
  <conditionalFormatting sqref="G50">
    <cfRule type="expression" dxfId="37601" priority="37580" stopIfTrue="1">
      <formula>IF(FIND("Enter smelter details",G50),TRUE)</formula>
    </cfRule>
  </conditionalFormatting>
  <conditionalFormatting sqref="F50">
    <cfRule type="expression" dxfId="37600" priority="37577" stopIfTrue="1">
      <formula>IF(AND(LEN($A50)&gt;0,$A50&lt;&gt;$F50),TRUE,FALSE)</formula>
    </cfRule>
  </conditionalFormatting>
  <conditionalFormatting sqref="C50">
    <cfRule type="expression" dxfId="37599" priority="37576" stopIfTrue="1">
      <formula>IF(AND(B50&lt;&gt;"",C50=""),TRUE)</formula>
    </cfRule>
  </conditionalFormatting>
  <conditionalFormatting sqref="B55">
    <cfRule type="expression" dxfId="37598" priority="37573" stopIfTrue="1">
      <formula>IF(B55="",TRUE)</formula>
    </cfRule>
    <cfRule type="expression" dxfId="37597" priority="37574" stopIfTrue="1">
      <formula>IF(AND(COUNTIF(MetalSmelter,B55&amp;C55)=0,LEN(C55)&gt;0), TRUE, FALSE)</formula>
    </cfRule>
  </conditionalFormatting>
  <conditionalFormatting sqref="G55">
    <cfRule type="expression" dxfId="37596" priority="37575" stopIfTrue="1">
      <formula>IF(FIND("Enter smelter details",G55),TRUE)</formula>
    </cfRule>
  </conditionalFormatting>
  <conditionalFormatting sqref="F55">
    <cfRule type="expression" dxfId="37595" priority="37572" stopIfTrue="1">
      <formula>IF(AND(LEN($A55)&gt;0,$A55&lt;&gt;$F55),TRUE,FALSE)</formula>
    </cfRule>
  </conditionalFormatting>
  <conditionalFormatting sqref="C55">
    <cfRule type="expression" dxfId="37594" priority="37571" stopIfTrue="1">
      <formula>IF(AND(B55&lt;&gt;"",C55=""),TRUE)</formula>
    </cfRule>
  </conditionalFormatting>
  <conditionalFormatting sqref="B55">
    <cfRule type="expression" dxfId="37593" priority="37568" stopIfTrue="1">
      <formula>IF(B55="",TRUE)</formula>
    </cfRule>
    <cfRule type="expression" dxfId="37592" priority="37569" stopIfTrue="1">
      <formula>IF(AND(COUNTIF(MetalSmelter,B55&amp;C55)=0,LEN(C55)&gt;0), TRUE, FALSE)</formula>
    </cfRule>
  </conditionalFormatting>
  <conditionalFormatting sqref="G55">
    <cfRule type="expression" dxfId="37591" priority="37570" stopIfTrue="1">
      <formula>IF(FIND("Enter smelter details",G55),TRUE)</formula>
    </cfRule>
  </conditionalFormatting>
  <conditionalFormatting sqref="F55">
    <cfRule type="expression" dxfId="37590" priority="37567" stopIfTrue="1">
      <formula>IF(AND(LEN($A55)&gt;0,$A55&lt;&gt;$F55),TRUE,FALSE)</formula>
    </cfRule>
  </conditionalFormatting>
  <conditionalFormatting sqref="C55">
    <cfRule type="expression" dxfId="37589" priority="37566" stopIfTrue="1">
      <formula>IF(AND(B55&lt;&gt;"",C55=""),TRUE)</formula>
    </cfRule>
  </conditionalFormatting>
  <conditionalFormatting sqref="B55">
    <cfRule type="expression" dxfId="37588" priority="37563" stopIfTrue="1">
      <formula>IF(B55="",TRUE)</formula>
    </cfRule>
    <cfRule type="expression" dxfId="37587" priority="37564" stopIfTrue="1">
      <formula>IF(AND(COUNTIF(MetalSmelter,B55&amp;C55)=0,LEN(C55)&gt;0), TRUE, FALSE)</formula>
    </cfRule>
  </conditionalFormatting>
  <conditionalFormatting sqref="G55">
    <cfRule type="expression" dxfId="37586" priority="37565" stopIfTrue="1">
      <formula>IF(FIND("Enter smelter details",G55),TRUE)</formula>
    </cfRule>
  </conditionalFormatting>
  <conditionalFormatting sqref="F55">
    <cfRule type="expression" dxfId="37585" priority="37562" stopIfTrue="1">
      <formula>IF(AND(LEN($A55)&gt;0,$A55&lt;&gt;$F55),TRUE,FALSE)</formula>
    </cfRule>
  </conditionalFormatting>
  <conditionalFormatting sqref="C55">
    <cfRule type="expression" dxfId="37584" priority="37561" stopIfTrue="1">
      <formula>IF(AND(B55&lt;&gt;"",C55=""),TRUE)</formula>
    </cfRule>
  </conditionalFormatting>
  <conditionalFormatting sqref="B51">
    <cfRule type="expression" dxfId="37583" priority="37558" stopIfTrue="1">
      <formula>IF(B51="",TRUE)</formula>
    </cfRule>
    <cfRule type="expression" dxfId="37582" priority="37559" stopIfTrue="1">
      <formula>IF(AND(COUNTIF(MetalSmelter,B51&amp;C51)=0,LEN(C51)&gt;0), TRUE, FALSE)</formula>
    </cfRule>
  </conditionalFormatting>
  <conditionalFormatting sqref="G51">
    <cfRule type="expression" dxfId="37581" priority="37560" stopIfTrue="1">
      <formula>IF(FIND("Enter smelter details",G51),TRUE)</formula>
    </cfRule>
  </conditionalFormatting>
  <conditionalFormatting sqref="F51">
    <cfRule type="expression" dxfId="37580" priority="37557" stopIfTrue="1">
      <formula>IF(AND(LEN($A51)&gt;0,$A51&lt;&gt;$F51),TRUE,FALSE)</formula>
    </cfRule>
  </conditionalFormatting>
  <conditionalFormatting sqref="C51">
    <cfRule type="expression" dxfId="37579" priority="37556" stopIfTrue="1">
      <formula>IF(AND(B51&lt;&gt;"",C51=""),TRUE)</formula>
    </cfRule>
  </conditionalFormatting>
  <conditionalFormatting sqref="B50">
    <cfRule type="expression" dxfId="37578" priority="37548" stopIfTrue="1">
      <formula>IF(B50="",TRUE)</formula>
    </cfRule>
    <cfRule type="expression" dxfId="37577" priority="37549" stopIfTrue="1">
      <formula>IF(AND(COUNTIF(MetalSmelter,B50&amp;C50)=0,LEN(C50)&gt;0), TRUE, FALSE)</formula>
    </cfRule>
  </conditionalFormatting>
  <conditionalFormatting sqref="G50">
    <cfRule type="expression" dxfId="37576" priority="37550" stopIfTrue="1">
      <formula>IF(FIND("Enter smelter details",G50),TRUE)</formula>
    </cfRule>
  </conditionalFormatting>
  <conditionalFormatting sqref="F50">
    <cfRule type="expression" dxfId="37575" priority="37547" stopIfTrue="1">
      <formula>IF(AND(LEN($A50)&gt;0,$A50&lt;&gt;$F50),TRUE,FALSE)</formula>
    </cfRule>
  </conditionalFormatting>
  <conditionalFormatting sqref="C50">
    <cfRule type="expression" dxfId="37574" priority="37546" stopIfTrue="1">
      <formula>IF(AND(B50&lt;&gt;"",C50=""),TRUE)</formula>
    </cfRule>
  </conditionalFormatting>
  <conditionalFormatting sqref="B52">
    <cfRule type="expression" dxfId="37573" priority="37553" stopIfTrue="1">
      <formula>IF(B52="",TRUE)</formula>
    </cfRule>
    <cfRule type="expression" dxfId="37572" priority="37554" stopIfTrue="1">
      <formula>IF(AND(COUNTIF(MetalSmelter,B52&amp;C52)=0,LEN(C52)&gt;0), TRUE, FALSE)</formula>
    </cfRule>
  </conditionalFormatting>
  <conditionalFormatting sqref="G52">
    <cfRule type="expression" dxfId="37571" priority="37555" stopIfTrue="1">
      <formula>IF(FIND("Enter smelter details",G52),TRUE)</formula>
    </cfRule>
  </conditionalFormatting>
  <conditionalFormatting sqref="F52">
    <cfRule type="expression" dxfId="37570" priority="37552" stopIfTrue="1">
      <formula>IF(AND(LEN($A52)&gt;0,$A52&lt;&gt;$F52),TRUE,FALSE)</formula>
    </cfRule>
  </conditionalFormatting>
  <conditionalFormatting sqref="C52">
    <cfRule type="expression" dxfId="37569" priority="37551" stopIfTrue="1">
      <formula>IF(AND(B52&lt;&gt;"",C52=""),TRUE)</formula>
    </cfRule>
  </conditionalFormatting>
  <conditionalFormatting sqref="B45">
    <cfRule type="expression" dxfId="37568" priority="37543" stopIfTrue="1">
      <formula>IF(B45="",TRUE)</formula>
    </cfRule>
    <cfRule type="expression" dxfId="37567" priority="37544" stopIfTrue="1">
      <formula>IF(AND(COUNTIF(MetalSmelter,B45&amp;C45)=0,LEN(C45)&gt;0), TRUE, FALSE)</formula>
    </cfRule>
  </conditionalFormatting>
  <conditionalFormatting sqref="G45">
    <cfRule type="expression" dxfId="37566" priority="37545" stopIfTrue="1">
      <formula>IF(FIND("Enter smelter details",G45),TRUE)</formula>
    </cfRule>
  </conditionalFormatting>
  <conditionalFormatting sqref="F45">
    <cfRule type="expression" dxfId="37565" priority="37542" stopIfTrue="1">
      <formula>IF(AND(LEN($A45)&gt;0,$A45&lt;&gt;$F45),TRUE,FALSE)</formula>
    </cfRule>
  </conditionalFormatting>
  <conditionalFormatting sqref="C45">
    <cfRule type="expression" dxfId="37564" priority="37541" stopIfTrue="1">
      <formula>IF(AND(B45&lt;&gt;"",C45=""),TRUE)</formula>
    </cfRule>
  </conditionalFormatting>
  <conditionalFormatting sqref="B45">
    <cfRule type="expression" dxfId="37563" priority="37538" stopIfTrue="1">
      <formula>IF(B45="",TRUE)</formula>
    </cfRule>
    <cfRule type="expression" dxfId="37562" priority="37539" stopIfTrue="1">
      <formula>IF(AND(COUNTIF(MetalSmelter,B45&amp;C45)=0,LEN(C45)&gt;0), TRUE, FALSE)</formula>
    </cfRule>
  </conditionalFormatting>
  <conditionalFormatting sqref="G45">
    <cfRule type="expression" dxfId="37561" priority="37540" stopIfTrue="1">
      <formula>IF(FIND("Enter smelter details",G45),TRUE)</formula>
    </cfRule>
  </conditionalFormatting>
  <conditionalFormatting sqref="F45">
    <cfRule type="expression" dxfId="37560" priority="37537" stopIfTrue="1">
      <formula>IF(AND(LEN($A45)&gt;0,$A45&lt;&gt;$F45),TRUE,FALSE)</formula>
    </cfRule>
  </conditionalFormatting>
  <conditionalFormatting sqref="C45">
    <cfRule type="expression" dxfId="37559" priority="37536" stopIfTrue="1">
      <formula>IF(AND(B45&lt;&gt;"",C45=""),TRUE)</formula>
    </cfRule>
  </conditionalFormatting>
  <conditionalFormatting sqref="B52">
    <cfRule type="expression" dxfId="37558" priority="37533" stopIfTrue="1">
      <formula>IF(B52="",TRUE)</formula>
    </cfRule>
    <cfRule type="expression" dxfId="37557" priority="37534" stopIfTrue="1">
      <formula>IF(AND(COUNTIF(MetalSmelter,B52&amp;C52)=0,LEN(C52)&gt;0), TRUE, FALSE)</formula>
    </cfRule>
  </conditionalFormatting>
  <conditionalFormatting sqref="G52">
    <cfRule type="expression" dxfId="37556" priority="37535" stopIfTrue="1">
      <formula>IF(FIND("Enter smelter details",G52),TRUE)</formula>
    </cfRule>
  </conditionalFormatting>
  <conditionalFormatting sqref="F52">
    <cfRule type="expression" dxfId="37555" priority="37532" stopIfTrue="1">
      <formula>IF(AND(LEN($A52)&gt;0,$A52&lt;&gt;$F52),TRUE,FALSE)</formula>
    </cfRule>
  </conditionalFormatting>
  <conditionalFormatting sqref="C52">
    <cfRule type="expression" dxfId="37554" priority="37531" stopIfTrue="1">
      <formula>IF(AND(B52&lt;&gt;"",C52=""),TRUE)</formula>
    </cfRule>
  </conditionalFormatting>
  <conditionalFormatting sqref="G50">
    <cfRule type="expression" dxfId="37553" priority="37530" stopIfTrue="1">
      <formula>IF(FIND("Enter smelter details",G50),TRUE)</formula>
    </cfRule>
  </conditionalFormatting>
  <conditionalFormatting sqref="B51">
    <cfRule type="expression" dxfId="37552" priority="37527" stopIfTrue="1">
      <formula>IF(B51="",TRUE)</formula>
    </cfRule>
    <cfRule type="expression" dxfId="37551" priority="37528" stopIfTrue="1">
      <formula>IF(AND(COUNTIF(MetalSmelter,B51&amp;C51)=0,LEN(C51)&gt;0), TRUE, FALSE)</formula>
    </cfRule>
  </conditionalFormatting>
  <conditionalFormatting sqref="G51">
    <cfRule type="expression" dxfId="37550" priority="37529" stopIfTrue="1">
      <formula>IF(FIND("Enter smelter details",G51),TRUE)</formula>
    </cfRule>
  </conditionalFormatting>
  <conditionalFormatting sqref="F51">
    <cfRule type="expression" dxfId="37549" priority="37526" stopIfTrue="1">
      <formula>IF(AND(LEN($A51)&gt;0,$A51&lt;&gt;$F51),TRUE,FALSE)</formula>
    </cfRule>
  </conditionalFormatting>
  <conditionalFormatting sqref="C51">
    <cfRule type="expression" dxfId="37548" priority="37525" stopIfTrue="1">
      <formula>IF(AND(B51&lt;&gt;"",C51=""),TRUE)</formula>
    </cfRule>
  </conditionalFormatting>
  <conditionalFormatting sqref="B46">
    <cfRule type="expression" dxfId="37547" priority="37522" stopIfTrue="1">
      <formula>IF(B46="",TRUE)</formula>
    </cfRule>
    <cfRule type="expression" dxfId="37546" priority="37523" stopIfTrue="1">
      <formula>IF(AND(COUNTIF(MetalSmelter,B46&amp;C46)=0,LEN(C46)&gt;0), TRUE, FALSE)</formula>
    </cfRule>
  </conditionalFormatting>
  <conditionalFormatting sqref="G46">
    <cfRule type="expression" dxfId="37545" priority="37524" stopIfTrue="1">
      <formula>IF(FIND("Enter smelter details",G46),TRUE)</formula>
    </cfRule>
  </conditionalFormatting>
  <conditionalFormatting sqref="F46">
    <cfRule type="expression" dxfId="37544" priority="37521" stopIfTrue="1">
      <formula>IF(AND(LEN($A46)&gt;0,$A46&lt;&gt;$F46),TRUE,FALSE)</formula>
    </cfRule>
  </conditionalFormatting>
  <conditionalFormatting sqref="C46">
    <cfRule type="expression" dxfId="37543" priority="37520" stopIfTrue="1">
      <formula>IF(AND(B46&lt;&gt;"",C46=""),TRUE)</formula>
    </cfRule>
  </conditionalFormatting>
  <conditionalFormatting sqref="G51">
    <cfRule type="expression" dxfId="37542" priority="37519" stopIfTrue="1">
      <formula>IF(FIND("Enter smelter details",G51),TRUE)</formula>
    </cfRule>
  </conditionalFormatting>
  <conditionalFormatting sqref="B52">
    <cfRule type="expression" dxfId="37541" priority="37516" stopIfTrue="1">
      <formula>IF(B52="",TRUE)</formula>
    </cfRule>
    <cfRule type="expression" dxfId="37540" priority="37517" stopIfTrue="1">
      <formula>IF(AND(COUNTIF(MetalSmelter,B52&amp;C52)=0,LEN(C52)&gt;0), TRUE, FALSE)</formula>
    </cfRule>
  </conditionalFormatting>
  <conditionalFormatting sqref="G52">
    <cfRule type="expression" dxfId="37539" priority="37518" stopIfTrue="1">
      <formula>IF(FIND("Enter smelter details",G52),TRUE)</formula>
    </cfRule>
  </conditionalFormatting>
  <conditionalFormatting sqref="F52">
    <cfRule type="expression" dxfId="37538" priority="37515" stopIfTrue="1">
      <formula>IF(AND(LEN($A52)&gt;0,$A52&lt;&gt;$F52),TRUE,FALSE)</formula>
    </cfRule>
  </conditionalFormatting>
  <conditionalFormatting sqref="C52">
    <cfRule type="expression" dxfId="37537" priority="37514" stopIfTrue="1">
      <formula>IF(AND(B52&lt;&gt;"",C52=""),TRUE)</formula>
    </cfRule>
  </conditionalFormatting>
  <conditionalFormatting sqref="B45">
    <cfRule type="expression" dxfId="37536" priority="37508" stopIfTrue="1">
      <formula>IF(B45="",TRUE)</formula>
    </cfRule>
    <cfRule type="expression" dxfId="37535" priority="37511" stopIfTrue="1">
      <formula>IF(AND(COUNTIF(MetalSmelter,B45&amp;C45)=0,LEN(C45)&gt;0), TRUE, FALSE)</formula>
    </cfRule>
  </conditionalFormatting>
  <conditionalFormatting sqref="D45">
    <cfRule type="expression" dxfId="37534" priority="37505" stopIfTrue="1">
      <formula>IF(AND(LEN($C45) &gt;0, ($C45 &lt;&gt; "Smelter Not Listed")),1,0)</formula>
    </cfRule>
    <cfRule type="expression" dxfId="37533" priority="37512" stopIfTrue="1">
      <formula>IF(AND(D45="",$C45=$X$4),TRUE)</formula>
    </cfRule>
    <cfRule type="expression" dxfId="37532" priority="37513" stopIfTrue="1">
      <formula>IF(FIND("!",D45),TRUE)</formula>
    </cfRule>
  </conditionalFormatting>
  <conditionalFormatting sqref="E45">
    <cfRule type="expression" dxfId="37531" priority="37509" stopIfTrue="1">
      <formula>IF(AND(E45="",$C45=$X$4),TRUE)</formula>
    </cfRule>
    <cfRule type="expression" dxfId="37530" priority="37510" stopIfTrue="1">
      <formula>IF(FIND("!",E45),TRUE)</formula>
    </cfRule>
  </conditionalFormatting>
  <conditionalFormatting sqref="F45">
    <cfRule type="expression" dxfId="37529" priority="37507" stopIfTrue="1">
      <formula>IF(AND(LEN($A45)&gt;0,$A45&lt;&gt;$F45),TRUE,FALSE)</formula>
    </cfRule>
  </conditionalFormatting>
  <conditionalFormatting sqref="C45">
    <cfRule type="expression" dxfId="37528" priority="37506" stopIfTrue="1">
      <formula>IF(AND(B45&lt;&gt;"",C45=""),TRUE)</formula>
    </cfRule>
  </conditionalFormatting>
  <conditionalFormatting sqref="G45">
    <cfRule type="expression" dxfId="37527" priority="37504" stopIfTrue="1">
      <formula>IF(FIND("Enter smelter details",G45),TRUE)</formula>
    </cfRule>
  </conditionalFormatting>
  <conditionalFormatting sqref="B46">
    <cfRule type="expression" dxfId="37526" priority="37498" stopIfTrue="1">
      <formula>IF(B46="",TRUE)</formula>
    </cfRule>
    <cfRule type="expression" dxfId="37525" priority="37501" stopIfTrue="1">
      <formula>IF(AND(COUNTIF(MetalSmelter,B46&amp;C46)=0,LEN(C46)&gt;0), TRUE, FALSE)</formula>
    </cfRule>
  </conditionalFormatting>
  <conditionalFormatting sqref="D46">
    <cfRule type="expression" dxfId="37524" priority="37495" stopIfTrue="1">
      <formula>IF(AND(LEN($C46) &gt;0, ($C46 &lt;&gt; "Smelter Not Listed")),1,0)</formula>
    </cfRule>
    <cfRule type="expression" dxfId="37523" priority="37502" stopIfTrue="1">
      <formula>IF(AND(D46="",$C46=$X$4),TRUE)</formula>
    </cfRule>
    <cfRule type="expression" dxfId="37522" priority="37503" stopIfTrue="1">
      <formula>IF(FIND("!",D46),TRUE)</formula>
    </cfRule>
  </conditionalFormatting>
  <conditionalFormatting sqref="E46">
    <cfRule type="expression" dxfId="37521" priority="37499" stopIfTrue="1">
      <formula>IF(AND(E46="",$C46=$X$4),TRUE)</formula>
    </cfRule>
    <cfRule type="expression" dxfId="37520" priority="37500" stopIfTrue="1">
      <formula>IF(FIND("!",E46),TRUE)</formula>
    </cfRule>
  </conditionalFormatting>
  <conditionalFormatting sqref="F46">
    <cfRule type="expression" dxfId="37519" priority="37497" stopIfTrue="1">
      <formula>IF(AND(LEN($A46)&gt;0,$A46&lt;&gt;$F46),TRUE,FALSE)</formula>
    </cfRule>
  </conditionalFormatting>
  <conditionalFormatting sqref="C46">
    <cfRule type="expression" dxfId="37518" priority="37496" stopIfTrue="1">
      <formula>IF(AND(B46&lt;&gt;"",C46=""),TRUE)</formula>
    </cfRule>
  </conditionalFormatting>
  <conditionalFormatting sqref="G46">
    <cfRule type="expression" dxfId="37517" priority="37494" stopIfTrue="1">
      <formula>IF(FIND("Enter smelter details",G46),TRUE)</formula>
    </cfRule>
  </conditionalFormatting>
  <conditionalFormatting sqref="B47">
    <cfRule type="expression" dxfId="37516" priority="37488" stopIfTrue="1">
      <formula>IF(B47="",TRUE)</formula>
    </cfRule>
    <cfRule type="expression" dxfId="37515" priority="37491" stopIfTrue="1">
      <formula>IF(AND(COUNTIF(MetalSmelter,B47&amp;C47)=0,LEN(C47)&gt;0), TRUE, FALSE)</formula>
    </cfRule>
  </conditionalFormatting>
  <conditionalFormatting sqref="D47">
    <cfRule type="expression" dxfId="37514" priority="37485" stopIfTrue="1">
      <formula>IF(AND(LEN($C47) &gt;0, ($C47 &lt;&gt; "Smelter Not Listed")),1,0)</formula>
    </cfRule>
    <cfRule type="expression" dxfId="37513" priority="37492" stopIfTrue="1">
      <formula>IF(AND(D47="",$C47=$X$4),TRUE)</formula>
    </cfRule>
    <cfRule type="expression" dxfId="37512" priority="37493" stopIfTrue="1">
      <formula>IF(FIND("!",D47),TRUE)</formula>
    </cfRule>
  </conditionalFormatting>
  <conditionalFormatting sqref="E47">
    <cfRule type="expression" dxfId="37511" priority="37489" stopIfTrue="1">
      <formula>IF(AND(E47="",$C47=$X$4),TRUE)</formula>
    </cfRule>
    <cfRule type="expression" dxfId="37510" priority="37490" stopIfTrue="1">
      <formula>IF(FIND("!",E47),TRUE)</formula>
    </cfRule>
  </conditionalFormatting>
  <conditionalFormatting sqref="F47">
    <cfRule type="expression" dxfId="37509" priority="37487" stopIfTrue="1">
      <formula>IF(AND(LEN($A47)&gt;0,$A47&lt;&gt;$F47),TRUE,FALSE)</formula>
    </cfRule>
  </conditionalFormatting>
  <conditionalFormatting sqref="C47">
    <cfRule type="expression" dxfId="37508" priority="37486" stopIfTrue="1">
      <formula>IF(AND(B47&lt;&gt;"",C47=""),TRUE)</formula>
    </cfRule>
  </conditionalFormatting>
  <conditionalFormatting sqref="G47">
    <cfRule type="expression" dxfId="37507" priority="37484" stopIfTrue="1">
      <formula>IF(FIND("Enter smelter details",G47),TRUE)</formula>
    </cfRule>
  </conditionalFormatting>
  <conditionalFormatting sqref="B53">
    <cfRule type="expression" dxfId="37506" priority="37481" stopIfTrue="1">
      <formula>IF(B53="",TRUE)</formula>
    </cfRule>
    <cfRule type="expression" dxfId="37505" priority="37482" stopIfTrue="1">
      <formula>IF(AND(COUNTIF(MetalSmelter,B53&amp;C53)=0,LEN(C53)&gt;0), TRUE, FALSE)</formula>
    </cfRule>
  </conditionalFormatting>
  <conditionalFormatting sqref="G53">
    <cfRule type="expression" dxfId="37504" priority="37483" stopIfTrue="1">
      <formula>IF(FIND("Enter smelter details",G53),TRUE)</formula>
    </cfRule>
  </conditionalFormatting>
  <conditionalFormatting sqref="F53">
    <cfRule type="expression" dxfId="37503" priority="37480" stopIfTrue="1">
      <formula>IF(AND(LEN($A53)&gt;0,$A53&lt;&gt;$F53),TRUE,FALSE)</formula>
    </cfRule>
  </conditionalFormatting>
  <conditionalFormatting sqref="C53">
    <cfRule type="expression" dxfId="37502" priority="37479" stopIfTrue="1">
      <formula>IF(AND(B53&lt;&gt;"",C53=""),TRUE)</formula>
    </cfRule>
  </conditionalFormatting>
  <conditionalFormatting sqref="B53">
    <cfRule type="expression" dxfId="37501" priority="37476" stopIfTrue="1">
      <formula>IF(B53="",TRUE)</formula>
    </cfRule>
    <cfRule type="expression" dxfId="37500" priority="37477" stopIfTrue="1">
      <formula>IF(AND(COUNTIF(MetalSmelter,B53&amp;C53)=0,LEN(C53)&gt;0), TRUE, FALSE)</formula>
    </cfRule>
  </conditionalFormatting>
  <conditionalFormatting sqref="G53">
    <cfRule type="expression" dxfId="37499" priority="37478" stopIfTrue="1">
      <formula>IF(FIND("Enter smelter details",G53),TRUE)</formula>
    </cfRule>
  </conditionalFormatting>
  <conditionalFormatting sqref="F53">
    <cfRule type="expression" dxfId="37498" priority="37475" stopIfTrue="1">
      <formula>IF(AND(LEN($A53)&gt;0,$A53&lt;&gt;$F53),TRUE,FALSE)</formula>
    </cfRule>
  </conditionalFormatting>
  <conditionalFormatting sqref="C53">
    <cfRule type="expression" dxfId="37497" priority="37474" stopIfTrue="1">
      <formula>IF(AND(B53&lt;&gt;"",C53=""),TRUE)</formula>
    </cfRule>
  </conditionalFormatting>
  <conditionalFormatting sqref="B53">
    <cfRule type="expression" dxfId="37496" priority="37472" stopIfTrue="1">
      <formula>IF(B53="",TRUE)</formula>
    </cfRule>
    <cfRule type="expression" dxfId="37495" priority="37473" stopIfTrue="1">
      <formula>IF(AND(COUNTIF(MetalSmelter,B53&amp;C53)=0,LEN(C53)&gt;0), TRUE, FALSE)</formula>
    </cfRule>
  </conditionalFormatting>
  <conditionalFormatting sqref="F53">
    <cfRule type="expression" dxfId="37494" priority="37471" stopIfTrue="1">
      <formula>IF(AND(LEN($A53)&gt;0,$A53&lt;&gt;$F53),TRUE,FALSE)</formula>
    </cfRule>
  </conditionalFormatting>
  <conditionalFormatting sqref="C53">
    <cfRule type="expression" dxfId="37493" priority="37470" stopIfTrue="1">
      <formula>IF(AND(B53&lt;&gt;"",C53=""),TRUE)</formula>
    </cfRule>
  </conditionalFormatting>
  <conditionalFormatting sqref="B48">
    <cfRule type="expression" dxfId="37492" priority="37467" stopIfTrue="1">
      <formula>IF(B48="",TRUE)</formula>
    </cfRule>
    <cfRule type="expression" dxfId="37491" priority="37468" stopIfTrue="1">
      <formula>IF(AND(COUNTIF(MetalSmelter,B48&amp;C48)=0,LEN(C48)&gt;0), TRUE, FALSE)</formula>
    </cfRule>
  </conditionalFormatting>
  <conditionalFormatting sqref="G48">
    <cfRule type="expression" dxfId="37490" priority="37469" stopIfTrue="1">
      <formula>IF(FIND("Enter smelter details",G48),TRUE)</formula>
    </cfRule>
  </conditionalFormatting>
  <conditionalFormatting sqref="F48">
    <cfRule type="expression" dxfId="37489" priority="37466" stopIfTrue="1">
      <formula>IF(AND(LEN($A48)&gt;0,$A48&lt;&gt;$F48),TRUE,FALSE)</formula>
    </cfRule>
  </conditionalFormatting>
  <conditionalFormatting sqref="C48">
    <cfRule type="expression" dxfId="37488" priority="37465" stopIfTrue="1">
      <formula>IF(AND(B48&lt;&gt;"",C48=""),TRUE)</formula>
    </cfRule>
  </conditionalFormatting>
  <conditionalFormatting sqref="B48">
    <cfRule type="expression" dxfId="37487" priority="37462" stopIfTrue="1">
      <formula>IF(B48="",TRUE)</formula>
    </cfRule>
    <cfRule type="expression" dxfId="37486" priority="37463" stopIfTrue="1">
      <formula>IF(AND(COUNTIF(MetalSmelter,B48&amp;C48)=0,LEN(C48)&gt;0), TRUE, FALSE)</formula>
    </cfRule>
  </conditionalFormatting>
  <conditionalFormatting sqref="G48">
    <cfRule type="expression" dxfId="37485" priority="37464" stopIfTrue="1">
      <formula>IF(FIND("Enter smelter details",G48),TRUE)</formula>
    </cfRule>
  </conditionalFormatting>
  <conditionalFormatting sqref="F48">
    <cfRule type="expression" dxfId="37484" priority="37461" stopIfTrue="1">
      <formula>IF(AND(LEN($A48)&gt;0,$A48&lt;&gt;$F48),TRUE,FALSE)</formula>
    </cfRule>
  </conditionalFormatting>
  <conditionalFormatting sqref="C48">
    <cfRule type="expression" dxfId="37483" priority="37460" stopIfTrue="1">
      <formula>IF(AND(B48&lt;&gt;"",C48=""),TRUE)</formula>
    </cfRule>
  </conditionalFormatting>
  <conditionalFormatting sqref="G53">
    <cfRule type="expression" dxfId="37482" priority="37459" stopIfTrue="1">
      <formula>IF(FIND("Enter smelter details",G53),TRUE)</formula>
    </cfRule>
  </conditionalFormatting>
  <conditionalFormatting sqref="B49">
    <cfRule type="expression" dxfId="37481" priority="37456" stopIfTrue="1">
      <formula>IF(B49="",TRUE)</formula>
    </cfRule>
    <cfRule type="expression" dxfId="37480" priority="37457" stopIfTrue="1">
      <formula>IF(AND(COUNTIF(MetalSmelter,B49&amp;C49)=0,LEN(C49)&gt;0), TRUE, FALSE)</formula>
    </cfRule>
  </conditionalFormatting>
  <conditionalFormatting sqref="G49">
    <cfRule type="expression" dxfId="37479" priority="37458" stopIfTrue="1">
      <formula>IF(FIND("Enter smelter details",G49),TRUE)</formula>
    </cfRule>
  </conditionalFormatting>
  <conditionalFormatting sqref="F49">
    <cfRule type="expression" dxfId="37478" priority="37455" stopIfTrue="1">
      <formula>IF(AND(LEN($A49)&gt;0,$A49&lt;&gt;$F49),TRUE,FALSE)</formula>
    </cfRule>
  </conditionalFormatting>
  <conditionalFormatting sqref="C49">
    <cfRule type="expression" dxfId="37477" priority="37454" stopIfTrue="1">
      <formula>IF(AND(B49&lt;&gt;"",C49=""),TRUE)</formula>
    </cfRule>
  </conditionalFormatting>
  <conditionalFormatting sqref="B54">
    <cfRule type="expression" dxfId="37476" priority="37451" stopIfTrue="1">
      <formula>IF(B54="",TRUE)</formula>
    </cfRule>
    <cfRule type="expression" dxfId="37475" priority="37452" stopIfTrue="1">
      <formula>IF(AND(COUNTIF(MetalSmelter,B54&amp;C54)=0,LEN(C54)&gt;0), TRUE, FALSE)</formula>
    </cfRule>
  </conditionalFormatting>
  <conditionalFormatting sqref="G54">
    <cfRule type="expression" dxfId="37474" priority="37453" stopIfTrue="1">
      <formula>IF(FIND("Enter smelter details",G54),TRUE)</formula>
    </cfRule>
  </conditionalFormatting>
  <conditionalFormatting sqref="F54">
    <cfRule type="expression" dxfId="37473" priority="37450" stopIfTrue="1">
      <formula>IF(AND(LEN($A54)&gt;0,$A54&lt;&gt;$F54),TRUE,FALSE)</formula>
    </cfRule>
  </conditionalFormatting>
  <conditionalFormatting sqref="C54">
    <cfRule type="expression" dxfId="37472" priority="37449" stopIfTrue="1">
      <formula>IF(AND(B54&lt;&gt;"",C54=""),TRUE)</formula>
    </cfRule>
  </conditionalFormatting>
  <conditionalFormatting sqref="B54">
    <cfRule type="expression" dxfId="37471" priority="37446" stopIfTrue="1">
      <formula>IF(B54="",TRUE)</formula>
    </cfRule>
    <cfRule type="expression" dxfId="37470" priority="37447" stopIfTrue="1">
      <formula>IF(AND(COUNTIF(MetalSmelter,B54&amp;C54)=0,LEN(C54)&gt;0), TRUE, FALSE)</formula>
    </cfRule>
  </conditionalFormatting>
  <conditionalFormatting sqref="G54">
    <cfRule type="expression" dxfId="37469" priority="37448" stopIfTrue="1">
      <formula>IF(FIND("Enter smelter details",G54),TRUE)</formula>
    </cfRule>
  </conditionalFormatting>
  <conditionalFormatting sqref="F54">
    <cfRule type="expression" dxfId="37468" priority="37445" stopIfTrue="1">
      <formula>IF(AND(LEN($A54)&gt;0,$A54&lt;&gt;$F54),TRUE,FALSE)</formula>
    </cfRule>
  </conditionalFormatting>
  <conditionalFormatting sqref="C54">
    <cfRule type="expression" dxfId="37467" priority="37444" stopIfTrue="1">
      <formula>IF(AND(B54&lt;&gt;"",C54=""),TRUE)</formula>
    </cfRule>
  </conditionalFormatting>
  <conditionalFormatting sqref="B54">
    <cfRule type="expression" dxfId="37466" priority="37441" stopIfTrue="1">
      <formula>IF(B54="",TRUE)</formula>
    </cfRule>
    <cfRule type="expression" dxfId="37465" priority="37442" stopIfTrue="1">
      <formula>IF(AND(COUNTIF(MetalSmelter,B54&amp;C54)=0,LEN(C54)&gt;0), TRUE, FALSE)</formula>
    </cfRule>
  </conditionalFormatting>
  <conditionalFormatting sqref="G54">
    <cfRule type="expression" dxfId="37464" priority="37443" stopIfTrue="1">
      <formula>IF(FIND("Enter smelter details",G54),TRUE)</formula>
    </cfRule>
  </conditionalFormatting>
  <conditionalFormatting sqref="F54">
    <cfRule type="expression" dxfId="37463" priority="37440" stopIfTrue="1">
      <formula>IF(AND(LEN($A54)&gt;0,$A54&lt;&gt;$F54),TRUE,FALSE)</formula>
    </cfRule>
  </conditionalFormatting>
  <conditionalFormatting sqref="C54">
    <cfRule type="expression" dxfId="37462" priority="37439" stopIfTrue="1">
      <formula>IF(AND(B54&lt;&gt;"",C54=""),TRUE)</formula>
    </cfRule>
  </conditionalFormatting>
  <conditionalFormatting sqref="B45">
    <cfRule type="expression" dxfId="37461" priority="37433" stopIfTrue="1">
      <formula>IF(B45="",TRUE)</formula>
    </cfRule>
    <cfRule type="expression" dxfId="37460" priority="37436" stopIfTrue="1">
      <formula>IF(AND(COUNTIF(MetalSmelter,B45&amp;C45)=0,LEN(C45)&gt;0), TRUE, FALSE)</formula>
    </cfRule>
  </conditionalFormatting>
  <conditionalFormatting sqref="D45">
    <cfRule type="expression" dxfId="37459" priority="37430" stopIfTrue="1">
      <formula>IF(AND(LEN($C45) &gt;0, ($C45 &lt;&gt; "Smelter Not Listed")),1,0)</formula>
    </cfRule>
    <cfRule type="expression" dxfId="37458" priority="37437" stopIfTrue="1">
      <formula>IF(AND(D45="",$C45=$X$4),TRUE)</formula>
    </cfRule>
    <cfRule type="expression" dxfId="37457" priority="37438" stopIfTrue="1">
      <formula>IF(FIND("!",D45),TRUE)</formula>
    </cfRule>
  </conditionalFormatting>
  <conditionalFormatting sqref="E45">
    <cfRule type="expression" dxfId="37456" priority="37434" stopIfTrue="1">
      <formula>IF(AND(E45="",$C45=$X$4),TRUE)</formula>
    </cfRule>
    <cfRule type="expression" dxfId="37455" priority="37435" stopIfTrue="1">
      <formula>IF(FIND("!",E45),TRUE)</formula>
    </cfRule>
  </conditionalFormatting>
  <conditionalFormatting sqref="F45">
    <cfRule type="expression" dxfId="37454" priority="37432" stopIfTrue="1">
      <formula>IF(AND(LEN($A45)&gt;0,$A45&lt;&gt;$F45),TRUE,FALSE)</formula>
    </cfRule>
  </conditionalFormatting>
  <conditionalFormatting sqref="C45">
    <cfRule type="expression" dxfId="37453" priority="37431" stopIfTrue="1">
      <formula>IF(AND(B45&lt;&gt;"",C45=""),TRUE)</formula>
    </cfRule>
  </conditionalFormatting>
  <conditionalFormatting sqref="G45">
    <cfRule type="expression" dxfId="37452" priority="37429" stopIfTrue="1">
      <formula>IF(FIND("Enter smelter details",G45),TRUE)</formula>
    </cfRule>
  </conditionalFormatting>
  <conditionalFormatting sqref="B46">
    <cfRule type="expression" dxfId="37451" priority="37423" stopIfTrue="1">
      <formula>IF(B46="",TRUE)</formula>
    </cfRule>
    <cfRule type="expression" dxfId="37450" priority="37426" stopIfTrue="1">
      <formula>IF(AND(COUNTIF(MetalSmelter,B46&amp;C46)=0,LEN(C46)&gt;0), TRUE, FALSE)</formula>
    </cfRule>
  </conditionalFormatting>
  <conditionalFormatting sqref="D46">
    <cfRule type="expression" dxfId="37449" priority="37420" stopIfTrue="1">
      <formula>IF(AND(LEN($C46) &gt;0, ($C46 &lt;&gt; "Smelter Not Listed")),1,0)</formula>
    </cfRule>
    <cfRule type="expression" dxfId="37448" priority="37427" stopIfTrue="1">
      <formula>IF(AND(D46="",$C46=$X$4),TRUE)</formula>
    </cfRule>
    <cfRule type="expression" dxfId="37447" priority="37428" stopIfTrue="1">
      <formula>IF(FIND("!",D46),TRUE)</formula>
    </cfRule>
  </conditionalFormatting>
  <conditionalFormatting sqref="E46">
    <cfRule type="expression" dxfId="37446" priority="37424" stopIfTrue="1">
      <formula>IF(AND(E46="",$C46=$X$4),TRUE)</formula>
    </cfRule>
    <cfRule type="expression" dxfId="37445" priority="37425" stopIfTrue="1">
      <formula>IF(FIND("!",E46),TRUE)</formula>
    </cfRule>
  </conditionalFormatting>
  <conditionalFormatting sqref="F46">
    <cfRule type="expression" dxfId="37444" priority="37422" stopIfTrue="1">
      <formula>IF(AND(LEN($A46)&gt;0,$A46&lt;&gt;$F46),TRUE,FALSE)</formula>
    </cfRule>
  </conditionalFormatting>
  <conditionalFormatting sqref="C46">
    <cfRule type="expression" dxfId="37443" priority="37421" stopIfTrue="1">
      <formula>IF(AND(B46&lt;&gt;"",C46=""),TRUE)</formula>
    </cfRule>
  </conditionalFormatting>
  <conditionalFormatting sqref="G46">
    <cfRule type="expression" dxfId="37442" priority="37419" stopIfTrue="1">
      <formula>IF(FIND("Enter smelter details",G46),TRUE)</formula>
    </cfRule>
  </conditionalFormatting>
  <conditionalFormatting sqref="B52">
    <cfRule type="expression" dxfId="37441" priority="37416" stopIfTrue="1">
      <formula>IF(B52="",TRUE)</formula>
    </cfRule>
    <cfRule type="expression" dxfId="37440" priority="37417" stopIfTrue="1">
      <formula>IF(AND(COUNTIF(MetalSmelter,B52&amp;C52)=0,LEN(C52)&gt;0), TRUE, FALSE)</formula>
    </cfRule>
  </conditionalFormatting>
  <conditionalFormatting sqref="G52">
    <cfRule type="expression" dxfId="37439" priority="37418" stopIfTrue="1">
      <formula>IF(FIND("Enter smelter details",G52),TRUE)</formula>
    </cfRule>
  </conditionalFormatting>
  <conditionalFormatting sqref="F52">
    <cfRule type="expression" dxfId="37438" priority="37415" stopIfTrue="1">
      <formula>IF(AND(LEN($A52)&gt;0,$A52&lt;&gt;$F52),TRUE,FALSE)</formula>
    </cfRule>
  </conditionalFormatting>
  <conditionalFormatting sqref="C52">
    <cfRule type="expression" dxfId="37437" priority="37414" stopIfTrue="1">
      <formula>IF(AND(B52&lt;&gt;"",C52=""),TRUE)</formula>
    </cfRule>
  </conditionalFormatting>
  <conditionalFormatting sqref="B52">
    <cfRule type="expression" dxfId="37436" priority="37411" stopIfTrue="1">
      <formula>IF(B52="",TRUE)</formula>
    </cfRule>
    <cfRule type="expression" dxfId="37435" priority="37412" stopIfTrue="1">
      <formula>IF(AND(COUNTIF(MetalSmelter,B52&amp;C52)=0,LEN(C52)&gt;0), TRUE, FALSE)</formula>
    </cfRule>
  </conditionalFormatting>
  <conditionalFormatting sqref="G52">
    <cfRule type="expression" dxfId="37434" priority="37413" stopIfTrue="1">
      <formula>IF(FIND("Enter smelter details",G52),TRUE)</formula>
    </cfRule>
  </conditionalFormatting>
  <conditionalFormatting sqref="F52">
    <cfRule type="expression" dxfId="37433" priority="37410" stopIfTrue="1">
      <formula>IF(AND(LEN($A52)&gt;0,$A52&lt;&gt;$F52),TRUE,FALSE)</formula>
    </cfRule>
  </conditionalFormatting>
  <conditionalFormatting sqref="C52">
    <cfRule type="expression" dxfId="37432" priority="37409" stopIfTrue="1">
      <formula>IF(AND(B52&lt;&gt;"",C52=""),TRUE)</formula>
    </cfRule>
  </conditionalFormatting>
  <conditionalFormatting sqref="B52">
    <cfRule type="expression" dxfId="37431" priority="37407" stopIfTrue="1">
      <formula>IF(B52="",TRUE)</formula>
    </cfRule>
    <cfRule type="expression" dxfId="37430" priority="37408" stopIfTrue="1">
      <formula>IF(AND(COUNTIF(MetalSmelter,B52&amp;C52)=0,LEN(C52)&gt;0), TRUE, FALSE)</formula>
    </cfRule>
  </conditionalFormatting>
  <conditionalFormatting sqref="F52">
    <cfRule type="expression" dxfId="37429" priority="37406" stopIfTrue="1">
      <formula>IF(AND(LEN($A52)&gt;0,$A52&lt;&gt;$F52),TRUE,FALSE)</formula>
    </cfRule>
  </conditionalFormatting>
  <conditionalFormatting sqref="C52">
    <cfRule type="expression" dxfId="37428" priority="37405" stopIfTrue="1">
      <formula>IF(AND(B52&lt;&gt;"",C52=""),TRUE)</formula>
    </cfRule>
  </conditionalFormatting>
  <conditionalFormatting sqref="B47">
    <cfRule type="expression" dxfId="37427" priority="37402" stopIfTrue="1">
      <formula>IF(B47="",TRUE)</formula>
    </cfRule>
    <cfRule type="expression" dxfId="37426" priority="37403" stopIfTrue="1">
      <formula>IF(AND(COUNTIF(MetalSmelter,B47&amp;C47)=0,LEN(C47)&gt;0), TRUE, FALSE)</formula>
    </cfRule>
  </conditionalFormatting>
  <conditionalFormatting sqref="G47">
    <cfRule type="expression" dxfId="37425" priority="37404" stopIfTrue="1">
      <formula>IF(FIND("Enter smelter details",G47),TRUE)</formula>
    </cfRule>
  </conditionalFormatting>
  <conditionalFormatting sqref="F47">
    <cfRule type="expression" dxfId="37424" priority="37401" stopIfTrue="1">
      <formula>IF(AND(LEN($A47)&gt;0,$A47&lt;&gt;$F47),TRUE,FALSE)</formula>
    </cfRule>
  </conditionalFormatting>
  <conditionalFormatting sqref="C47">
    <cfRule type="expression" dxfId="37423" priority="37400" stopIfTrue="1">
      <formula>IF(AND(B47&lt;&gt;"",C47=""),TRUE)</formula>
    </cfRule>
  </conditionalFormatting>
  <conditionalFormatting sqref="B47">
    <cfRule type="expression" dxfId="37422" priority="37397" stopIfTrue="1">
      <formula>IF(B47="",TRUE)</formula>
    </cfRule>
    <cfRule type="expression" dxfId="37421" priority="37398" stopIfTrue="1">
      <formula>IF(AND(COUNTIF(MetalSmelter,B47&amp;C47)=0,LEN(C47)&gt;0), TRUE, FALSE)</formula>
    </cfRule>
  </conditionalFormatting>
  <conditionalFormatting sqref="G47">
    <cfRule type="expression" dxfId="37420" priority="37399" stopIfTrue="1">
      <formula>IF(FIND("Enter smelter details",G47),TRUE)</formula>
    </cfRule>
  </conditionalFormatting>
  <conditionalFormatting sqref="F47">
    <cfRule type="expression" dxfId="37419" priority="37396" stopIfTrue="1">
      <formula>IF(AND(LEN($A47)&gt;0,$A47&lt;&gt;$F47),TRUE,FALSE)</formula>
    </cfRule>
  </conditionalFormatting>
  <conditionalFormatting sqref="C47">
    <cfRule type="expression" dxfId="37418" priority="37395" stopIfTrue="1">
      <formula>IF(AND(B47&lt;&gt;"",C47=""),TRUE)</formula>
    </cfRule>
  </conditionalFormatting>
  <conditionalFormatting sqref="G52">
    <cfRule type="expression" dxfId="37417" priority="37394" stopIfTrue="1">
      <formula>IF(FIND("Enter smelter details",G52),TRUE)</formula>
    </cfRule>
  </conditionalFormatting>
  <conditionalFormatting sqref="B48">
    <cfRule type="expression" dxfId="37416" priority="37391" stopIfTrue="1">
      <formula>IF(B48="",TRUE)</formula>
    </cfRule>
    <cfRule type="expression" dxfId="37415" priority="37392" stopIfTrue="1">
      <formula>IF(AND(COUNTIF(MetalSmelter,B48&amp;C48)=0,LEN(C48)&gt;0), TRUE, FALSE)</formula>
    </cfRule>
  </conditionalFormatting>
  <conditionalFormatting sqref="G48">
    <cfRule type="expression" dxfId="37414" priority="37393" stopIfTrue="1">
      <formula>IF(FIND("Enter smelter details",G48),TRUE)</formula>
    </cfRule>
  </conditionalFormatting>
  <conditionalFormatting sqref="F48">
    <cfRule type="expression" dxfId="37413" priority="37390" stopIfTrue="1">
      <formula>IF(AND(LEN($A48)&gt;0,$A48&lt;&gt;$F48),TRUE,FALSE)</formula>
    </cfRule>
  </conditionalFormatting>
  <conditionalFormatting sqref="C48">
    <cfRule type="expression" dxfId="37412" priority="37389" stopIfTrue="1">
      <formula>IF(AND(B48&lt;&gt;"",C48=""),TRUE)</formula>
    </cfRule>
  </conditionalFormatting>
  <conditionalFormatting sqref="B53">
    <cfRule type="expression" dxfId="37411" priority="37386" stopIfTrue="1">
      <formula>IF(B53="",TRUE)</formula>
    </cfRule>
    <cfRule type="expression" dxfId="37410" priority="37387" stopIfTrue="1">
      <formula>IF(AND(COUNTIF(MetalSmelter,B53&amp;C53)=0,LEN(C53)&gt;0), TRUE, FALSE)</formula>
    </cfRule>
  </conditionalFormatting>
  <conditionalFormatting sqref="G53">
    <cfRule type="expression" dxfId="37409" priority="37388" stopIfTrue="1">
      <formula>IF(FIND("Enter smelter details",G53),TRUE)</formula>
    </cfRule>
  </conditionalFormatting>
  <conditionalFormatting sqref="F53">
    <cfRule type="expression" dxfId="37408" priority="37385" stopIfTrue="1">
      <formula>IF(AND(LEN($A53)&gt;0,$A53&lt;&gt;$F53),TRUE,FALSE)</formula>
    </cfRule>
  </conditionalFormatting>
  <conditionalFormatting sqref="C53">
    <cfRule type="expression" dxfId="37407" priority="37384" stopIfTrue="1">
      <formula>IF(AND(B53&lt;&gt;"",C53=""),TRUE)</formula>
    </cfRule>
  </conditionalFormatting>
  <conditionalFormatting sqref="B53">
    <cfRule type="expression" dxfId="37406" priority="37381" stopIfTrue="1">
      <formula>IF(B53="",TRUE)</formula>
    </cfRule>
    <cfRule type="expression" dxfId="37405" priority="37382" stopIfTrue="1">
      <formula>IF(AND(COUNTIF(MetalSmelter,B53&amp;C53)=0,LEN(C53)&gt;0), TRUE, FALSE)</formula>
    </cfRule>
  </conditionalFormatting>
  <conditionalFormatting sqref="G53">
    <cfRule type="expression" dxfId="37404" priority="37383" stopIfTrue="1">
      <formula>IF(FIND("Enter smelter details",G53),TRUE)</formula>
    </cfRule>
  </conditionalFormatting>
  <conditionalFormatting sqref="F53">
    <cfRule type="expression" dxfId="37403" priority="37380" stopIfTrue="1">
      <formula>IF(AND(LEN($A53)&gt;0,$A53&lt;&gt;$F53),TRUE,FALSE)</formula>
    </cfRule>
  </conditionalFormatting>
  <conditionalFormatting sqref="C53">
    <cfRule type="expression" dxfId="37402" priority="37379" stopIfTrue="1">
      <formula>IF(AND(B53&lt;&gt;"",C53=""),TRUE)</formula>
    </cfRule>
  </conditionalFormatting>
  <conditionalFormatting sqref="B53">
    <cfRule type="expression" dxfId="37401" priority="37376" stopIfTrue="1">
      <formula>IF(B53="",TRUE)</formula>
    </cfRule>
    <cfRule type="expression" dxfId="37400" priority="37377" stopIfTrue="1">
      <formula>IF(AND(COUNTIF(MetalSmelter,B53&amp;C53)=0,LEN(C53)&gt;0), TRUE, FALSE)</formula>
    </cfRule>
  </conditionalFormatting>
  <conditionalFormatting sqref="G53">
    <cfRule type="expression" dxfId="37399" priority="37378" stopIfTrue="1">
      <formula>IF(FIND("Enter smelter details",G53),TRUE)</formula>
    </cfRule>
  </conditionalFormatting>
  <conditionalFormatting sqref="F53">
    <cfRule type="expression" dxfId="37398" priority="37375" stopIfTrue="1">
      <formula>IF(AND(LEN($A53)&gt;0,$A53&lt;&gt;$F53),TRUE,FALSE)</formula>
    </cfRule>
  </conditionalFormatting>
  <conditionalFormatting sqref="C53">
    <cfRule type="expression" dxfId="37397" priority="37374" stopIfTrue="1">
      <formula>IF(AND(B53&lt;&gt;"",C53=""),TRUE)</formula>
    </cfRule>
  </conditionalFormatting>
  <conditionalFormatting sqref="B45">
    <cfRule type="expression" dxfId="37396" priority="37368" stopIfTrue="1">
      <formula>IF(B45="",TRUE)</formula>
    </cfRule>
    <cfRule type="expression" dxfId="37395" priority="37371" stopIfTrue="1">
      <formula>IF(AND(COUNTIF(MetalSmelter,B45&amp;C45)=0,LEN(C45)&gt;0), TRUE, FALSE)</formula>
    </cfRule>
  </conditionalFormatting>
  <conditionalFormatting sqref="D45">
    <cfRule type="expression" dxfId="37394" priority="37365" stopIfTrue="1">
      <formula>IF(AND(LEN($C45) &gt;0, ($C45 &lt;&gt; "Smelter Not Listed")),1,0)</formula>
    </cfRule>
    <cfRule type="expression" dxfId="37393" priority="37372" stopIfTrue="1">
      <formula>IF(AND(D45="",$C45=$X$4),TRUE)</formula>
    </cfRule>
    <cfRule type="expression" dxfId="37392" priority="37373" stopIfTrue="1">
      <formula>IF(FIND("!",D45),TRUE)</formula>
    </cfRule>
  </conditionalFormatting>
  <conditionalFormatting sqref="E45">
    <cfRule type="expression" dxfId="37391" priority="37369" stopIfTrue="1">
      <formula>IF(AND(E45="",$C45=$X$4),TRUE)</formula>
    </cfRule>
    <cfRule type="expression" dxfId="37390" priority="37370" stopIfTrue="1">
      <formula>IF(FIND("!",E45),TRUE)</formula>
    </cfRule>
  </conditionalFormatting>
  <conditionalFormatting sqref="F45">
    <cfRule type="expression" dxfId="37389" priority="37367" stopIfTrue="1">
      <formula>IF(AND(LEN($A45)&gt;0,$A45&lt;&gt;$F45),TRUE,FALSE)</formula>
    </cfRule>
  </conditionalFormatting>
  <conditionalFormatting sqref="C45">
    <cfRule type="expression" dxfId="37388" priority="37366" stopIfTrue="1">
      <formula>IF(AND(B45&lt;&gt;"",C45=""),TRUE)</formula>
    </cfRule>
  </conditionalFormatting>
  <conditionalFormatting sqref="G45">
    <cfRule type="expression" dxfId="37387" priority="37364" stopIfTrue="1">
      <formula>IF(FIND("Enter smelter details",G45),TRUE)</formula>
    </cfRule>
  </conditionalFormatting>
  <conditionalFormatting sqref="B46">
    <cfRule type="expression" dxfId="37386" priority="37358" stopIfTrue="1">
      <formula>IF(B46="",TRUE)</formula>
    </cfRule>
    <cfRule type="expression" dxfId="37385" priority="37361" stopIfTrue="1">
      <formula>IF(AND(COUNTIF(MetalSmelter,B46&amp;C46)=0,LEN(C46)&gt;0), TRUE, FALSE)</formula>
    </cfRule>
  </conditionalFormatting>
  <conditionalFormatting sqref="D46">
    <cfRule type="expression" dxfId="37384" priority="37355" stopIfTrue="1">
      <formula>IF(AND(LEN($C46) &gt;0, ($C46 &lt;&gt; "Smelter Not Listed")),1,0)</formula>
    </cfRule>
    <cfRule type="expression" dxfId="37383" priority="37362" stopIfTrue="1">
      <formula>IF(AND(D46="",$C46=$X$4),TRUE)</formula>
    </cfRule>
    <cfRule type="expression" dxfId="37382" priority="37363" stopIfTrue="1">
      <formula>IF(FIND("!",D46),TRUE)</formula>
    </cfRule>
  </conditionalFormatting>
  <conditionalFormatting sqref="E46">
    <cfRule type="expression" dxfId="37381" priority="37359" stopIfTrue="1">
      <formula>IF(AND(E46="",$C46=$X$4),TRUE)</formula>
    </cfRule>
    <cfRule type="expression" dxfId="37380" priority="37360" stopIfTrue="1">
      <formula>IF(FIND("!",E46),TRUE)</formula>
    </cfRule>
  </conditionalFormatting>
  <conditionalFormatting sqref="F46">
    <cfRule type="expression" dxfId="37379" priority="37357" stopIfTrue="1">
      <formula>IF(AND(LEN($A46)&gt;0,$A46&lt;&gt;$F46),TRUE,FALSE)</formula>
    </cfRule>
  </conditionalFormatting>
  <conditionalFormatting sqref="C46">
    <cfRule type="expression" dxfId="37378" priority="37356" stopIfTrue="1">
      <formula>IF(AND(B46&lt;&gt;"",C46=""),TRUE)</formula>
    </cfRule>
  </conditionalFormatting>
  <conditionalFormatting sqref="G46">
    <cfRule type="expression" dxfId="37377" priority="37354" stopIfTrue="1">
      <formula>IF(FIND("Enter smelter details",G46),TRUE)</formula>
    </cfRule>
  </conditionalFormatting>
  <conditionalFormatting sqref="B47">
    <cfRule type="expression" dxfId="37376" priority="37348" stopIfTrue="1">
      <formula>IF(B47="",TRUE)</formula>
    </cfRule>
    <cfRule type="expression" dxfId="37375" priority="37351" stopIfTrue="1">
      <formula>IF(AND(COUNTIF(MetalSmelter,B47&amp;C47)=0,LEN(C47)&gt;0), TRUE, FALSE)</formula>
    </cfRule>
  </conditionalFormatting>
  <conditionalFormatting sqref="D47">
    <cfRule type="expression" dxfId="37374" priority="37345" stopIfTrue="1">
      <formula>IF(AND(LEN($C47) &gt;0, ($C47 &lt;&gt; "Smelter Not Listed")),1,0)</formula>
    </cfRule>
    <cfRule type="expression" dxfId="37373" priority="37352" stopIfTrue="1">
      <formula>IF(AND(D47="",$C47=$X$4),TRUE)</formula>
    </cfRule>
    <cfRule type="expression" dxfId="37372" priority="37353" stopIfTrue="1">
      <formula>IF(FIND("!",D47),TRUE)</formula>
    </cfRule>
  </conditionalFormatting>
  <conditionalFormatting sqref="E47">
    <cfRule type="expression" dxfId="37371" priority="37349" stopIfTrue="1">
      <formula>IF(AND(E47="",$C47=$X$4),TRUE)</formula>
    </cfRule>
    <cfRule type="expression" dxfId="37370" priority="37350" stopIfTrue="1">
      <formula>IF(FIND("!",E47),TRUE)</formula>
    </cfRule>
  </conditionalFormatting>
  <conditionalFormatting sqref="F47">
    <cfRule type="expression" dxfId="37369" priority="37347" stopIfTrue="1">
      <formula>IF(AND(LEN($A47)&gt;0,$A47&lt;&gt;$F47),TRUE,FALSE)</formula>
    </cfRule>
  </conditionalFormatting>
  <conditionalFormatting sqref="C47">
    <cfRule type="expression" dxfId="37368" priority="37346" stopIfTrue="1">
      <formula>IF(AND(B47&lt;&gt;"",C47=""),TRUE)</formula>
    </cfRule>
  </conditionalFormatting>
  <conditionalFormatting sqref="G47">
    <cfRule type="expression" dxfId="37367" priority="37344" stopIfTrue="1">
      <formula>IF(FIND("Enter smelter details",G47),TRUE)</formula>
    </cfRule>
  </conditionalFormatting>
  <conditionalFormatting sqref="B48">
    <cfRule type="expression" dxfId="37366" priority="37338" stopIfTrue="1">
      <formula>IF(B48="",TRUE)</formula>
    </cfRule>
    <cfRule type="expression" dxfId="37365" priority="37341" stopIfTrue="1">
      <formula>IF(AND(COUNTIF(MetalSmelter,B48&amp;C48)=0,LEN(C48)&gt;0), TRUE, FALSE)</formula>
    </cfRule>
  </conditionalFormatting>
  <conditionalFormatting sqref="D48">
    <cfRule type="expression" dxfId="37364" priority="37335" stopIfTrue="1">
      <formula>IF(AND(LEN($C48) &gt;0, ($C48 &lt;&gt; "Smelter Not Listed")),1,0)</formula>
    </cfRule>
    <cfRule type="expression" dxfId="37363" priority="37342" stopIfTrue="1">
      <formula>IF(AND(D48="",$C48=$X$4),TRUE)</formula>
    </cfRule>
    <cfRule type="expression" dxfId="37362" priority="37343" stopIfTrue="1">
      <formula>IF(FIND("!",D48),TRUE)</formula>
    </cfRule>
  </conditionalFormatting>
  <conditionalFormatting sqref="E48">
    <cfRule type="expression" dxfId="37361" priority="37339" stopIfTrue="1">
      <formula>IF(AND(E48="",$C48=$X$4),TRUE)</formula>
    </cfRule>
    <cfRule type="expression" dxfId="37360" priority="37340" stopIfTrue="1">
      <formula>IF(FIND("!",E48),TRUE)</formula>
    </cfRule>
  </conditionalFormatting>
  <conditionalFormatting sqref="F48">
    <cfRule type="expression" dxfId="37359" priority="37337" stopIfTrue="1">
      <formula>IF(AND(LEN($A48)&gt;0,$A48&lt;&gt;$F48),TRUE,FALSE)</formula>
    </cfRule>
  </conditionalFormatting>
  <conditionalFormatting sqref="C48">
    <cfRule type="expression" dxfId="37358" priority="37336" stopIfTrue="1">
      <formula>IF(AND(B48&lt;&gt;"",C48=""),TRUE)</formula>
    </cfRule>
  </conditionalFormatting>
  <conditionalFormatting sqref="G48">
    <cfRule type="expression" dxfId="37357" priority="37334" stopIfTrue="1">
      <formula>IF(FIND("Enter smelter details",G48),TRUE)</formula>
    </cfRule>
  </conditionalFormatting>
  <conditionalFormatting sqref="B54">
    <cfRule type="expression" dxfId="37356" priority="37331" stopIfTrue="1">
      <formula>IF(B54="",TRUE)</formula>
    </cfRule>
    <cfRule type="expression" dxfId="37355" priority="37332" stopIfTrue="1">
      <formula>IF(AND(COUNTIF(MetalSmelter,B54&amp;C54)=0,LEN(C54)&gt;0), TRUE, FALSE)</formula>
    </cfRule>
  </conditionalFormatting>
  <conditionalFormatting sqref="G54">
    <cfRule type="expression" dxfId="37354" priority="37333" stopIfTrue="1">
      <formula>IF(FIND("Enter smelter details",G54),TRUE)</formula>
    </cfRule>
  </conditionalFormatting>
  <conditionalFormatting sqref="F54">
    <cfRule type="expression" dxfId="37353" priority="37330" stopIfTrue="1">
      <formula>IF(AND(LEN($A54)&gt;0,$A54&lt;&gt;$F54),TRUE,FALSE)</formula>
    </cfRule>
  </conditionalFormatting>
  <conditionalFormatting sqref="C54">
    <cfRule type="expression" dxfId="37352" priority="37329" stopIfTrue="1">
      <formula>IF(AND(B54&lt;&gt;"",C54=""),TRUE)</formula>
    </cfRule>
  </conditionalFormatting>
  <conditionalFormatting sqref="B54">
    <cfRule type="expression" dxfId="37351" priority="37326" stopIfTrue="1">
      <formula>IF(B54="",TRUE)</formula>
    </cfRule>
    <cfRule type="expression" dxfId="37350" priority="37327" stopIfTrue="1">
      <formula>IF(AND(COUNTIF(MetalSmelter,B54&amp;C54)=0,LEN(C54)&gt;0), TRUE, FALSE)</formula>
    </cfRule>
  </conditionalFormatting>
  <conditionalFormatting sqref="G54">
    <cfRule type="expression" dxfId="37349" priority="37328" stopIfTrue="1">
      <formula>IF(FIND("Enter smelter details",G54),TRUE)</formula>
    </cfRule>
  </conditionalFormatting>
  <conditionalFormatting sqref="F54">
    <cfRule type="expression" dxfId="37348" priority="37325" stopIfTrue="1">
      <formula>IF(AND(LEN($A54)&gt;0,$A54&lt;&gt;$F54),TRUE,FALSE)</formula>
    </cfRule>
  </conditionalFormatting>
  <conditionalFormatting sqref="C54">
    <cfRule type="expression" dxfId="37347" priority="37324" stopIfTrue="1">
      <formula>IF(AND(B54&lt;&gt;"",C54=""),TRUE)</formula>
    </cfRule>
  </conditionalFormatting>
  <conditionalFormatting sqref="B54">
    <cfRule type="expression" dxfId="37346" priority="37322" stopIfTrue="1">
      <formula>IF(B54="",TRUE)</formula>
    </cfRule>
    <cfRule type="expression" dxfId="37345" priority="37323" stopIfTrue="1">
      <formula>IF(AND(COUNTIF(MetalSmelter,B54&amp;C54)=0,LEN(C54)&gt;0), TRUE, FALSE)</formula>
    </cfRule>
  </conditionalFormatting>
  <conditionalFormatting sqref="F54">
    <cfRule type="expression" dxfId="37344" priority="37321" stopIfTrue="1">
      <formula>IF(AND(LEN($A54)&gt;0,$A54&lt;&gt;$F54),TRUE,FALSE)</formula>
    </cfRule>
  </conditionalFormatting>
  <conditionalFormatting sqref="C54">
    <cfRule type="expression" dxfId="37343" priority="37320" stopIfTrue="1">
      <formula>IF(AND(B54&lt;&gt;"",C54=""),TRUE)</formula>
    </cfRule>
  </conditionalFormatting>
  <conditionalFormatting sqref="B49">
    <cfRule type="expression" dxfId="37342" priority="37317" stopIfTrue="1">
      <formula>IF(B49="",TRUE)</formula>
    </cfRule>
    <cfRule type="expression" dxfId="37341" priority="37318" stopIfTrue="1">
      <formula>IF(AND(COUNTIF(MetalSmelter,B49&amp;C49)=0,LEN(C49)&gt;0), TRUE, FALSE)</formula>
    </cfRule>
  </conditionalFormatting>
  <conditionalFormatting sqref="G49">
    <cfRule type="expression" dxfId="37340" priority="37319" stopIfTrue="1">
      <formula>IF(FIND("Enter smelter details",G49),TRUE)</formula>
    </cfRule>
  </conditionalFormatting>
  <conditionalFormatting sqref="F49">
    <cfRule type="expression" dxfId="37339" priority="37316" stopIfTrue="1">
      <formula>IF(AND(LEN($A49)&gt;0,$A49&lt;&gt;$F49),TRUE,FALSE)</formula>
    </cfRule>
  </conditionalFormatting>
  <conditionalFormatting sqref="C49">
    <cfRule type="expression" dxfId="37338" priority="37315" stopIfTrue="1">
      <formula>IF(AND(B49&lt;&gt;"",C49=""),TRUE)</formula>
    </cfRule>
  </conditionalFormatting>
  <conditionalFormatting sqref="B49">
    <cfRule type="expression" dxfId="37337" priority="37312" stopIfTrue="1">
      <formula>IF(B49="",TRUE)</formula>
    </cfRule>
    <cfRule type="expression" dxfId="37336" priority="37313" stopIfTrue="1">
      <formula>IF(AND(COUNTIF(MetalSmelter,B49&amp;C49)=0,LEN(C49)&gt;0), TRUE, FALSE)</formula>
    </cfRule>
  </conditionalFormatting>
  <conditionalFormatting sqref="G49">
    <cfRule type="expression" dxfId="37335" priority="37314" stopIfTrue="1">
      <formula>IF(FIND("Enter smelter details",G49),TRUE)</formula>
    </cfRule>
  </conditionalFormatting>
  <conditionalFormatting sqref="F49">
    <cfRule type="expression" dxfId="37334" priority="37311" stopIfTrue="1">
      <formula>IF(AND(LEN($A49)&gt;0,$A49&lt;&gt;$F49),TRUE,FALSE)</formula>
    </cfRule>
  </conditionalFormatting>
  <conditionalFormatting sqref="C49">
    <cfRule type="expression" dxfId="37333" priority="37310" stopIfTrue="1">
      <formula>IF(AND(B49&lt;&gt;"",C49=""),TRUE)</formula>
    </cfRule>
  </conditionalFormatting>
  <conditionalFormatting sqref="G54">
    <cfRule type="expression" dxfId="37332" priority="37309" stopIfTrue="1">
      <formula>IF(FIND("Enter smelter details",G54),TRUE)</formula>
    </cfRule>
  </conditionalFormatting>
  <conditionalFormatting sqref="B50">
    <cfRule type="expression" dxfId="37331" priority="37306" stopIfTrue="1">
      <formula>IF(B50="",TRUE)</formula>
    </cfRule>
    <cfRule type="expression" dxfId="37330" priority="37307" stopIfTrue="1">
      <formula>IF(AND(COUNTIF(MetalSmelter,B50&amp;C50)=0,LEN(C50)&gt;0), TRUE, FALSE)</formula>
    </cfRule>
  </conditionalFormatting>
  <conditionalFormatting sqref="G50">
    <cfRule type="expression" dxfId="37329" priority="37308" stopIfTrue="1">
      <formula>IF(FIND("Enter smelter details",G50),TRUE)</formula>
    </cfRule>
  </conditionalFormatting>
  <conditionalFormatting sqref="F50">
    <cfRule type="expression" dxfId="37328" priority="37305" stopIfTrue="1">
      <formula>IF(AND(LEN($A50)&gt;0,$A50&lt;&gt;$F50),TRUE,FALSE)</formula>
    </cfRule>
  </conditionalFormatting>
  <conditionalFormatting sqref="C50">
    <cfRule type="expression" dxfId="37327" priority="37304" stopIfTrue="1">
      <formula>IF(AND(B50&lt;&gt;"",C50=""),TRUE)</formula>
    </cfRule>
  </conditionalFormatting>
  <conditionalFormatting sqref="B55">
    <cfRule type="expression" dxfId="37326" priority="37301" stopIfTrue="1">
      <formula>IF(B55="",TRUE)</formula>
    </cfRule>
    <cfRule type="expression" dxfId="37325" priority="37302" stopIfTrue="1">
      <formula>IF(AND(COUNTIF(MetalSmelter,B55&amp;C55)=0,LEN(C55)&gt;0), TRUE, FALSE)</formula>
    </cfRule>
  </conditionalFormatting>
  <conditionalFormatting sqref="G55">
    <cfRule type="expression" dxfId="37324" priority="37303" stopIfTrue="1">
      <formula>IF(FIND("Enter smelter details",G55),TRUE)</formula>
    </cfRule>
  </conditionalFormatting>
  <conditionalFormatting sqref="F55">
    <cfRule type="expression" dxfId="37323" priority="37300" stopIfTrue="1">
      <formula>IF(AND(LEN($A55)&gt;0,$A55&lt;&gt;$F55),TRUE,FALSE)</formula>
    </cfRule>
  </conditionalFormatting>
  <conditionalFormatting sqref="C55">
    <cfRule type="expression" dxfId="37322" priority="37299" stopIfTrue="1">
      <formula>IF(AND(B55&lt;&gt;"",C55=""),TRUE)</formula>
    </cfRule>
  </conditionalFormatting>
  <conditionalFormatting sqref="B55">
    <cfRule type="expression" dxfId="37321" priority="37296" stopIfTrue="1">
      <formula>IF(B55="",TRUE)</formula>
    </cfRule>
    <cfRule type="expression" dxfId="37320" priority="37297" stopIfTrue="1">
      <formula>IF(AND(COUNTIF(MetalSmelter,B55&amp;C55)=0,LEN(C55)&gt;0), TRUE, FALSE)</formula>
    </cfRule>
  </conditionalFormatting>
  <conditionalFormatting sqref="G55">
    <cfRule type="expression" dxfId="37319" priority="37298" stopIfTrue="1">
      <formula>IF(FIND("Enter smelter details",G55),TRUE)</formula>
    </cfRule>
  </conditionalFormatting>
  <conditionalFormatting sqref="F55">
    <cfRule type="expression" dxfId="37318" priority="37295" stopIfTrue="1">
      <formula>IF(AND(LEN($A55)&gt;0,$A55&lt;&gt;$F55),TRUE,FALSE)</formula>
    </cfRule>
  </conditionalFormatting>
  <conditionalFormatting sqref="C55">
    <cfRule type="expression" dxfId="37317" priority="37294" stopIfTrue="1">
      <formula>IF(AND(B55&lt;&gt;"",C55=""),TRUE)</formula>
    </cfRule>
  </conditionalFormatting>
  <conditionalFormatting sqref="B55">
    <cfRule type="expression" dxfId="37316" priority="37291" stopIfTrue="1">
      <formula>IF(B55="",TRUE)</formula>
    </cfRule>
    <cfRule type="expression" dxfId="37315" priority="37292" stopIfTrue="1">
      <formula>IF(AND(COUNTIF(MetalSmelter,B55&amp;C55)=0,LEN(C55)&gt;0), TRUE, FALSE)</formula>
    </cfRule>
  </conditionalFormatting>
  <conditionalFormatting sqref="G55">
    <cfRule type="expression" dxfId="37314" priority="37293" stopIfTrue="1">
      <formula>IF(FIND("Enter smelter details",G55),TRUE)</formula>
    </cfRule>
  </conditionalFormatting>
  <conditionalFormatting sqref="F55">
    <cfRule type="expression" dxfId="37313" priority="37290" stopIfTrue="1">
      <formula>IF(AND(LEN($A55)&gt;0,$A55&lt;&gt;$F55),TRUE,FALSE)</formula>
    </cfRule>
  </conditionalFormatting>
  <conditionalFormatting sqref="C55">
    <cfRule type="expression" dxfId="37312" priority="37289" stopIfTrue="1">
      <formula>IF(AND(B55&lt;&gt;"",C55=""),TRUE)</formula>
    </cfRule>
  </conditionalFormatting>
  <conditionalFormatting sqref="B45">
    <cfRule type="expression" dxfId="37311" priority="37283" stopIfTrue="1">
      <formula>IF(B45="",TRUE)</formula>
    </cfRule>
    <cfRule type="expression" dxfId="37310" priority="37286" stopIfTrue="1">
      <formula>IF(AND(COUNTIF(MetalSmelter,B45&amp;C45)=0,LEN(C45)&gt;0), TRUE, FALSE)</formula>
    </cfRule>
  </conditionalFormatting>
  <conditionalFormatting sqref="D45">
    <cfRule type="expression" dxfId="37309" priority="37280" stopIfTrue="1">
      <formula>IF(AND(LEN($C45) &gt;0, ($C45 &lt;&gt; "Smelter Not Listed")),1,0)</formula>
    </cfRule>
    <cfRule type="expression" dxfId="37308" priority="37287" stopIfTrue="1">
      <formula>IF(AND(D45="",$C45=$X$4),TRUE)</formula>
    </cfRule>
    <cfRule type="expression" dxfId="37307" priority="37288" stopIfTrue="1">
      <formula>IF(FIND("!",D45),TRUE)</formula>
    </cfRule>
  </conditionalFormatting>
  <conditionalFormatting sqref="E45">
    <cfRule type="expression" dxfId="37306" priority="37284" stopIfTrue="1">
      <formula>IF(AND(E45="",$C45=$X$4),TRUE)</formula>
    </cfRule>
    <cfRule type="expression" dxfId="37305" priority="37285" stopIfTrue="1">
      <formula>IF(FIND("!",E45),TRUE)</formula>
    </cfRule>
  </conditionalFormatting>
  <conditionalFormatting sqref="F45">
    <cfRule type="expression" dxfId="37304" priority="37282" stopIfTrue="1">
      <formula>IF(AND(LEN($A45)&gt;0,$A45&lt;&gt;$F45),TRUE,FALSE)</formula>
    </cfRule>
  </conditionalFormatting>
  <conditionalFormatting sqref="C45">
    <cfRule type="expression" dxfId="37303" priority="37281" stopIfTrue="1">
      <formula>IF(AND(B45&lt;&gt;"",C45=""),TRUE)</formula>
    </cfRule>
  </conditionalFormatting>
  <conditionalFormatting sqref="G45">
    <cfRule type="expression" dxfId="37302" priority="37279" stopIfTrue="1">
      <formula>IF(FIND("Enter smelter details",G45),TRUE)</formula>
    </cfRule>
  </conditionalFormatting>
  <conditionalFormatting sqref="B46">
    <cfRule type="expression" dxfId="37301" priority="37273" stopIfTrue="1">
      <formula>IF(B46="",TRUE)</formula>
    </cfRule>
    <cfRule type="expression" dxfId="37300" priority="37276" stopIfTrue="1">
      <formula>IF(AND(COUNTIF(MetalSmelter,B46&amp;C46)=0,LEN(C46)&gt;0), TRUE, FALSE)</formula>
    </cfRule>
  </conditionalFormatting>
  <conditionalFormatting sqref="D46">
    <cfRule type="expression" dxfId="37299" priority="37270" stopIfTrue="1">
      <formula>IF(AND(LEN($C46) &gt;0, ($C46 &lt;&gt; "Smelter Not Listed")),1,0)</formula>
    </cfRule>
    <cfRule type="expression" dxfId="37298" priority="37277" stopIfTrue="1">
      <formula>IF(AND(D46="",$C46=$X$4),TRUE)</formula>
    </cfRule>
    <cfRule type="expression" dxfId="37297" priority="37278" stopIfTrue="1">
      <formula>IF(FIND("!",D46),TRUE)</formula>
    </cfRule>
  </conditionalFormatting>
  <conditionalFormatting sqref="E46">
    <cfRule type="expression" dxfId="37296" priority="37274" stopIfTrue="1">
      <formula>IF(AND(E46="",$C46=$X$4),TRUE)</formula>
    </cfRule>
    <cfRule type="expression" dxfId="37295" priority="37275" stopIfTrue="1">
      <formula>IF(FIND("!",E46),TRUE)</formula>
    </cfRule>
  </conditionalFormatting>
  <conditionalFormatting sqref="F46">
    <cfRule type="expression" dxfId="37294" priority="37272" stopIfTrue="1">
      <formula>IF(AND(LEN($A46)&gt;0,$A46&lt;&gt;$F46),TRUE,FALSE)</formula>
    </cfRule>
  </conditionalFormatting>
  <conditionalFormatting sqref="C46">
    <cfRule type="expression" dxfId="37293" priority="37271" stopIfTrue="1">
      <formula>IF(AND(B46&lt;&gt;"",C46=""),TRUE)</formula>
    </cfRule>
  </conditionalFormatting>
  <conditionalFormatting sqref="G46">
    <cfRule type="expression" dxfId="37292" priority="37269" stopIfTrue="1">
      <formula>IF(FIND("Enter smelter details",G46),TRUE)</formula>
    </cfRule>
  </conditionalFormatting>
  <conditionalFormatting sqref="B47">
    <cfRule type="expression" dxfId="37291" priority="37263" stopIfTrue="1">
      <formula>IF(B47="",TRUE)</formula>
    </cfRule>
    <cfRule type="expression" dxfId="37290" priority="37266" stopIfTrue="1">
      <formula>IF(AND(COUNTIF(MetalSmelter,B47&amp;C47)=0,LEN(C47)&gt;0), TRUE, FALSE)</formula>
    </cfRule>
  </conditionalFormatting>
  <conditionalFormatting sqref="D47">
    <cfRule type="expression" dxfId="37289" priority="37260" stopIfTrue="1">
      <formula>IF(AND(LEN($C47) &gt;0, ($C47 &lt;&gt; "Smelter Not Listed")),1,0)</formula>
    </cfRule>
    <cfRule type="expression" dxfId="37288" priority="37267" stopIfTrue="1">
      <formula>IF(AND(D47="",$C47=$X$4),TRUE)</formula>
    </cfRule>
    <cfRule type="expression" dxfId="37287" priority="37268" stopIfTrue="1">
      <formula>IF(FIND("!",D47),TRUE)</formula>
    </cfRule>
  </conditionalFormatting>
  <conditionalFormatting sqref="E47">
    <cfRule type="expression" dxfId="37286" priority="37264" stopIfTrue="1">
      <formula>IF(AND(E47="",$C47=$X$4),TRUE)</formula>
    </cfRule>
    <cfRule type="expression" dxfId="37285" priority="37265" stopIfTrue="1">
      <formula>IF(FIND("!",E47),TRUE)</formula>
    </cfRule>
  </conditionalFormatting>
  <conditionalFormatting sqref="F47">
    <cfRule type="expression" dxfId="37284" priority="37262" stopIfTrue="1">
      <formula>IF(AND(LEN($A47)&gt;0,$A47&lt;&gt;$F47),TRUE,FALSE)</formula>
    </cfRule>
  </conditionalFormatting>
  <conditionalFormatting sqref="C47">
    <cfRule type="expression" dxfId="37283" priority="37261" stopIfTrue="1">
      <formula>IF(AND(B47&lt;&gt;"",C47=""),TRUE)</formula>
    </cfRule>
  </conditionalFormatting>
  <conditionalFormatting sqref="G47">
    <cfRule type="expression" dxfId="37282" priority="37259" stopIfTrue="1">
      <formula>IF(FIND("Enter smelter details",G47),TRUE)</formula>
    </cfRule>
  </conditionalFormatting>
  <conditionalFormatting sqref="B53">
    <cfRule type="expression" dxfId="37281" priority="37256" stopIfTrue="1">
      <formula>IF(B53="",TRUE)</formula>
    </cfRule>
    <cfRule type="expression" dxfId="37280" priority="37257" stopIfTrue="1">
      <formula>IF(AND(COUNTIF(MetalSmelter,B53&amp;C53)=0,LEN(C53)&gt;0), TRUE, FALSE)</formula>
    </cfRule>
  </conditionalFormatting>
  <conditionalFormatting sqref="G53">
    <cfRule type="expression" dxfId="37279" priority="37258" stopIfTrue="1">
      <formula>IF(FIND("Enter smelter details",G53),TRUE)</formula>
    </cfRule>
  </conditionalFormatting>
  <conditionalFormatting sqref="F53">
    <cfRule type="expression" dxfId="37278" priority="37255" stopIfTrue="1">
      <formula>IF(AND(LEN($A53)&gt;0,$A53&lt;&gt;$F53),TRUE,FALSE)</formula>
    </cfRule>
  </conditionalFormatting>
  <conditionalFormatting sqref="C53">
    <cfRule type="expression" dxfId="37277" priority="37254" stopIfTrue="1">
      <formula>IF(AND(B53&lt;&gt;"",C53=""),TRUE)</formula>
    </cfRule>
  </conditionalFormatting>
  <conditionalFormatting sqref="B53">
    <cfRule type="expression" dxfId="37276" priority="37251" stopIfTrue="1">
      <formula>IF(B53="",TRUE)</formula>
    </cfRule>
    <cfRule type="expression" dxfId="37275" priority="37252" stopIfTrue="1">
      <formula>IF(AND(COUNTIF(MetalSmelter,B53&amp;C53)=0,LEN(C53)&gt;0), TRUE, FALSE)</formula>
    </cfRule>
  </conditionalFormatting>
  <conditionalFormatting sqref="G53">
    <cfRule type="expression" dxfId="37274" priority="37253" stopIfTrue="1">
      <formula>IF(FIND("Enter smelter details",G53),TRUE)</formula>
    </cfRule>
  </conditionalFormatting>
  <conditionalFormatting sqref="F53">
    <cfRule type="expression" dxfId="37273" priority="37250" stopIfTrue="1">
      <formula>IF(AND(LEN($A53)&gt;0,$A53&lt;&gt;$F53),TRUE,FALSE)</formula>
    </cfRule>
  </conditionalFormatting>
  <conditionalFormatting sqref="C53">
    <cfRule type="expression" dxfId="37272" priority="37249" stopIfTrue="1">
      <formula>IF(AND(B53&lt;&gt;"",C53=""),TRUE)</formula>
    </cfRule>
  </conditionalFormatting>
  <conditionalFormatting sqref="B53">
    <cfRule type="expression" dxfId="37271" priority="37247" stopIfTrue="1">
      <formula>IF(B53="",TRUE)</formula>
    </cfRule>
    <cfRule type="expression" dxfId="37270" priority="37248" stopIfTrue="1">
      <formula>IF(AND(COUNTIF(MetalSmelter,B53&amp;C53)=0,LEN(C53)&gt;0), TRUE, FALSE)</formula>
    </cfRule>
  </conditionalFormatting>
  <conditionalFormatting sqref="F53">
    <cfRule type="expression" dxfId="37269" priority="37246" stopIfTrue="1">
      <formula>IF(AND(LEN($A53)&gt;0,$A53&lt;&gt;$F53),TRUE,FALSE)</formula>
    </cfRule>
  </conditionalFormatting>
  <conditionalFormatting sqref="C53">
    <cfRule type="expression" dxfId="37268" priority="37245" stopIfTrue="1">
      <formula>IF(AND(B53&lt;&gt;"",C53=""),TRUE)</formula>
    </cfRule>
  </conditionalFormatting>
  <conditionalFormatting sqref="B48">
    <cfRule type="expression" dxfId="37267" priority="37242" stopIfTrue="1">
      <formula>IF(B48="",TRUE)</formula>
    </cfRule>
    <cfRule type="expression" dxfId="37266" priority="37243" stopIfTrue="1">
      <formula>IF(AND(COUNTIF(MetalSmelter,B48&amp;C48)=0,LEN(C48)&gt;0), TRUE, FALSE)</formula>
    </cfRule>
  </conditionalFormatting>
  <conditionalFormatting sqref="G48">
    <cfRule type="expression" dxfId="37265" priority="37244" stopIfTrue="1">
      <formula>IF(FIND("Enter smelter details",G48),TRUE)</formula>
    </cfRule>
  </conditionalFormatting>
  <conditionalFormatting sqref="F48">
    <cfRule type="expression" dxfId="37264" priority="37241" stopIfTrue="1">
      <formula>IF(AND(LEN($A48)&gt;0,$A48&lt;&gt;$F48),TRUE,FALSE)</formula>
    </cfRule>
  </conditionalFormatting>
  <conditionalFormatting sqref="C48">
    <cfRule type="expression" dxfId="37263" priority="37240" stopIfTrue="1">
      <formula>IF(AND(B48&lt;&gt;"",C48=""),TRUE)</formula>
    </cfRule>
  </conditionalFormatting>
  <conditionalFormatting sqref="B48">
    <cfRule type="expression" dxfId="37262" priority="37237" stopIfTrue="1">
      <formula>IF(B48="",TRUE)</formula>
    </cfRule>
    <cfRule type="expression" dxfId="37261" priority="37238" stopIfTrue="1">
      <formula>IF(AND(COUNTIF(MetalSmelter,B48&amp;C48)=0,LEN(C48)&gt;0), TRUE, FALSE)</formula>
    </cfRule>
  </conditionalFormatting>
  <conditionalFormatting sqref="G48">
    <cfRule type="expression" dxfId="37260" priority="37239" stopIfTrue="1">
      <formula>IF(FIND("Enter smelter details",G48),TRUE)</formula>
    </cfRule>
  </conditionalFormatting>
  <conditionalFormatting sqref="F48">
    <cfRule type="expression" dxfId="37259" priority="37236" stopIfTrue="1">
      <formula>IF(AND(LEN($A48)&gt;0,$A48&lt;&gt;$F48),TRUE,FALSE)</formula>
    </cfRule>
  </conditionalFormatting>
  <conditionalFormatting sqref="C48">
    <cfRule type="expression" dxfId="37258" priority="37235" stopIfTrue="1">
      <formula>IF(AND(B48&lt;&gt;"",C48=""),TRUE)</formula>
    </cfRule>
  </conditionalFormatting>
  <conditionalFormatting sqref="G53">
    <cfRule type="expression" dxfId="37257" priority="37234" stopIfTrue="1">
      <formula>IF(FIND("Enter smelter details",G53),TRUE)</formula>
    </cfRule>
  </conditionalFormatting>
  <conditionalFormatting sqref="B49">
    <cfRule type="expression" dxfId="37256" priority="37231" stopIfTrue="1">
      <formula>IF(B49="",TRUE)</formula>
    </cfRule>
    <cfRule type="expression" dxfId="37255" priority="37232" stopIfTrue="1">
      <formula>IF(AND(COUNTIF(MetalSmelter,B49&amp;C49)=0,LEN(C49)&gt;0), TRUE, FALSE)</formula>
    </cfRule>
  </conditionalFormatting>
  <conditionalFormatting sqref="G49">
    <cfRule type="expression" dxfId="37254" priority="37233" stopIfTrue="1">
      <formula>IF(FIND("Enter smelter details",G49),TRUE)</formula>
    </cfRule>
  </conditionalFormatting>
  <conditionalFormatting sqref="F49">
    <cfRule type="expression" dxfId="37253" priority="37230" stopIfTrue="1">
      <formula>IF(AND(LEN($A49)&gt;0,$A49&lt;&gt;$F49),TRUE,FALSE)</formula>
    </cfRule>
  </conditionalFormatting>
  <conditionalFormatting sqref="C49">
    <cfRule type="expression" dxfId="37252" priority="37229" stopIfTrue="1">
      <formula>IF(AND(B49&lt;&gt;"",C49=""),TRUE)</formula>
    </cfRule>
  </conditionalFormatting>
  <conditionalFormatting sqref="B54">
    <cfRule type="expression" dxfId="37251" priority="37226" stopIfTrue="1">
      <formula>IF(B54="",TRUE)</formula>
    </cfRule>
    <cfRule type="expression" dxfId="37250" priority="37227" stopIfTrue="1">
      <formula>IF(AND(COUNTIF(MetalSmelter,B54&amp;C54)=0,LEN(C54)&gt;0), TRUE, FALSE)</formula>
    </cfRule>
  </conditionalFormatting>
  <conditionalFormatting sqref="G54">
    <cfRule type="expression" dxfId="37249" priority="37228" stopIfTrue="1">
      <formula>IF(FIND("Enter smelter details",G54),TRUE)</formula>
    </cfRule>
  </conditionalFormatting>
  <conditionalFormatting sqref="F54">
    <cfRule type="expression" dxfId="37248" priority="37225" stopIfTrue="1">
      <formula>IF(AND(LEN($A54)&gt;0,$A54&lt;&gt;$F54),TRUE,FALSE)</formula>
    </cfRule>
  </conditionalFormatting>
  <conditionalFormatting sqref="C54">
    <cfRule type="expression" dxfId="37247" priority="37224" stopIfTrue="1">
      <formula>IF(AND(B54&lt;&gt;"",C54=""),TRUE)</formula>
    </cfRule>
  </conditionalFormatting>
  <conditionalFormatting sqref="B54">
    <cfRule type="expression" dxfId="37246" priority="37221" stopIfTrue="1">
      <formula>IF(B54="",TRUE)</formula>
    </cfRule>
    <cfRule type="expression" dxfId="37245" priority="37222" stopIfTrue="1">
      <formula>IF(AND(COUNTIF(MetalSmelter,B54&amp;C54)=0,LEN(C54)&gt;0), TRUE, FALSE)</formula>
    </cfRule>
  </conditionalFormatting>
  <conditionalFormatting sqref="G54">
    <cfRule type="expression" dxfId="37244" priority="37223" stopIfTrue="1">
      <formula>IF(FIND("Enter smelter details",G54),TRUE)</formula>
    </cfRule>
  </conditionalFormatting>
  <conditionalFormatting sqref="F54">
    <cfRule type="expression" dxfId="37243" priority="37220" stopIfTrue="1">
      <formula>IF(AND(LEN($A54)&gt;0,$A54&lt;&gt;$F54),TRUE,FALSE)</formula>
    </cfRule>
  </conditionalFormatting>
  <conditionalFormatting sqref="C54">
    <cfRule type="expression" dxfId="37242" priority="37219" stopIfTrue="1">
      <formula>IF(AND(B54&lt;&gt;"",C54=""),TRUE)</formula>
    </cfRule>
  </conditionalFormatting>
  <conditionalFormatting sqref="B54">
    <cfRule type="expression" dxfId="37241" priority="37216" stopIfTrue="1">
      <formula>IF(B54="",TRUE)</formula>
    </cfRule>
    <cfRule type="expression" dxfId="37240" priority="37217" stopIfTrue="1">
      <formula>IF(AND(COUNTIF(MetalSmelter,B54&amp;C54)=0,LEN(C54)&gt;0), TRUE, FALSE)</formula>
    </cfRule>
  </conditionalFormatting>
  <conditionalFormatting sqref="G54">
    <cfRule type="expression" dxfId="37239" priority="37218" stopIfTrue="1">
      <formula>IF(FIND("Enter smelter details",G54),TRUE)</formula>
    </cfRule>
  </conditionalFormatting>
  <conditionalFormatting sqref="F54">
    <cfRule type="expression" dxfId="37238" priority="37215" stopIfTrue="1">
      <formula>IF(AND(LEN($A54)&gt;0,$A54&lt;&gt;$F54),TRUE,FALSE)</formula>
    </cfRule>
  </conditionalFormatting>
  <conditionalFormatting sqref="C54">
    <cfRule type="expression" dxfId="37237" priority="37214" stopIfTrue="1">
      <formula>IF(AND(B54&lt;&gt;"",C54=""),TRUE)</formula>
    </cfRule>
  </conditionalFormatting>
  <conditionalFormatting sqref="B45">
    <cfRule type="expression" dxfId="37236" priority="37208" stopIfTrue="1">
      <formula>IF(B45="",TRUE)</formula>
    </cfRule>
    <cfRule type="expression" dxfId="37235" priority="37211" stopIfTrue="1">
      <formula>IF(AND(COUNTIF(MetalSmelter,B45&amp;C45)=0,LEN(C45)&gt;0), TRUE, FALSE)</formula>
    </cfRule>
  </conditionalFormatting>
  <conditionalFormatting sqref="D45">
    <cfRule type="expression" dxfId="37234" priority="37205" stopIfTrue="1">
      <formula>IF(AND(LEN($C45) &gt;0, ($C45 &lt;&gt; "Smelter Not Listed")),1,0)</formula>
    </cfRule>
    <cfRule type="expression" dxfId="37233" priority="37212" stopIfTrue="1">
      <formula>IF(AND(D45="",$C45=$X$4),TRUE)</formula>
    </cfRule>
    <cfRule type="expression" dxfId="37232" priority="37213" stopIfTrue="1">
      <formula>IF(FIND("!",D45),TRUE)</formula>
    </cfRule>
  </conditionalFormatting>
  <conditionalFormatting sqref="E45">
    <cfRule type="expression" dxfId="37231" priority="37209" stopIfTrue="1">
      <formula>IF(AND(E45="",$C45=$X$4),TRUE)</formula>
    </cfRule>
    <cfRule type="expression" dxfId="37230" priority="37210" stopIfTrue="1">
      <formula>IF(FIND("!",E45),TRUE)</formula>
    </cfRule>
  </conditionalFormatting>
  <conditionalFormatting sqref="F45">
    <cfRule type="expression" dxfId="37229" priority="37207" stopIfTrue="1">
      <formula>IF(AND(LEN($A45)&gt;0,$A45&lt;&gt;$F45),TRUE,FALSE)</formula>
    </cfRule>
  </conditionalFormatting>
  <conditionalFormatting sqref="C45">
    <cfRule type="expression" dxfId="37228" priority="37206" stopIfTrue="1">
      <formula>IF(AND(B45&lt;&gt;"",C45=""),TRUE)</formula>
    </cfRule>
  </conditionalFormatting>
  <conditionalFormatting sqref="G45">
    <cfRule type="expression" dxfId="37227" priority="37204" stopIfTrue="1">
      <formula>IF(FIND("Enter smelter details",G45),TRUE)</formula>
    </cfRule>
  </conditionalFormatting>
  <conditionalFormatting sqref="B46">
    <cfRule type="expression" dxfId="37226" priority="37198" stopIfTrue="1">
      <formula>IF(B46="",TRUE)</formula>
    </cfRule>
    <cfRule type="expression" dxfId="37225" priority="37201" stopIfTrue="1">
      <formula>IF(AND(COUNTIF(MetalSmelter,B46&amp;C46)=0,LEN(C46)&gt;0), TRUE, FALSE)</formula>
    </cfRule>
  </conditionalFormatting>
  <conditionalFormatting sqref="D46">
    <cfRule type="expression" dxfId="37224" priority="37195" stopIfTrue="1">
      <formula>IF(AND(LEN($C46) &gt;0, ($C46 &lt;&gt; "Smelter Not Listed")),1,0)</formula>
    </cfRule>
    <cfRule type="expression" dxfId="37223" priority="37202" stopIfTrue="1">
      <formula>IF(AND(D46="",$C46=$X$4),TRUE)</formula>
    </cfRule>
    <cfRule type="expression" dxfId="37222" priority="37203" stopIfTrue="1">
      <formula>IF(FIND("!",D46),TRUE)</formula>
    </cfRule>
  </conditionalFormatting>
  <conditionalFormatting sqref="E46">
    <cfRule type="expression" dxfId="37221" priority="37199" stopIfTrue="1">
      <formula>IF(AND(E46="",$C46=$X$4),TRUE)</formula>
    </cfRule>
    <cfRule type="expression" dxfId="37220" priority="37200" stopIfTrue="1">
      <formula>IF(FIND("!",E46),TRUE)</formula>
    </cfRule>
  </conditionalFormatting>
  <conditionalFormatting sqref="F46">
    <cfRule type="expression" dxfId="37219" priority="37197" stopIfTrue="1">
      <formula>IF(AND(LEN($A46)&gt;0,$A46&lt;&gt;$F46),TRUE,FALSE)</formula>
    </cfRule>
  </conditionalFormatting>
  <conditionalFormatting sqref="C46">
    <cfRule type="expression" dxfId="37218" priority="37196" stopIfTrue="1">
      <formula>IF(AND(B46&lt;&gt;"",C46=""),TRUE)</formula>
    </cfRule>
  </conditionalFormatting>
  <conditionalFormatting sqref="G46">
    <cfRule type="expression" dxfId="37217" priority="37194" stopIfTrue="1">
      <formula>IF(FIND("Enter smelter details",G46),TRUE)</formula>
    </cfRule>
  </conditionalFormatting>
  <conditionalFormatting sqref="B52">
    <cfRule type="expression" dxfId="37216" priority="37191" stopIfTrue="1">
      <formula>IF(B52="",TRUE)</formula>
    </cfRule>
    <cfRule type="expression" dxfId="37215" priority="37192" stopIfTrue="1">
      <formula>IF(AND(COUNTIF(MetalSmelter,B52&amp;C52)=0,LEN(C52)&gt;0), TRUE, FALSE)</formula>
    </cfRule>
  </conditionalFormatting>
  <conditionalFormatting sqref="G52">
    <cfRule type="expression" dxfId="37214" priority="37193" stopIfTrue="1">
      <formula>IF(FIND("Enter smelter details",G52),TRUE)</formula>
    </cfRule>
  </conditionalFormatting>
  <conditionalFormatting sqref="F52">
    <cfRule type="expression" dxfId="37213" priority="37190" stopIfTrue="1">
      <formula>IF(AND(LEN($A52)&gt;0,$A52&lt;&gt;$F52),TRUE,FALSE)</formula>
    </cfRule>
  </conditionalFormatting>
  <conditionalFormatting sqref="C52">
    <cfRule type="expression" dxfId="37212" priority="37189" stopIfTrue="1">
      <formula>IF(AND(B52&lt;&gt;"",C52=""),TRUE)</formula>
    </cfRule>
  </conditionalFormatting>
  <conditionalFormatting sqref="B52">
    <cfRule type="expression" dxfId="37211" priority="37186" stopIfTrue="1">
      <formula>IF(B52="",TRUE)</formula>
    </cfRule>
    <cfRule type="expression" dxfId="37210" priority="37187" stopIfTrue="1">
      <formula>IF(AND(COUNTIF(MetalSmelter,B52&amp;C52)=0,LEN(C52)&gt;0), TRUE, FALSE)</formula>
    </cfRule>
  </conditionalFormatting>
  <conditionalFormatting sqref="G52">
    <cfRule type="expression" dxfId="37209" priority="37188" stopIfTrue="1">
      <formula>IF(FIND("Enter smelter details",G52),TRUE)</formula>
    </cfRule>
  </conditionalFormatting>
  <conditionalFormatting sqref="F52">
    <cfRule type="expression" dxfId="37208" priority="37185" stopIfTrue="1">
      <formula>IF(AND(LEN($A52)&gt;0,$A52&lt;&gt;$F52),TRUE,FALSE)</formula>
    </cfRule>
  </conditionalFormatting>
  <conditionalFormatting sqref="C52">
    <cfRule type="expression" dxfId="37207" priority="37184" stopIfTrue="1">
      <formula>IF(AND(B52&lt;&gt;"",C52=""),TRUE)</formula>
    </cfRule>
  </conditionalFormatting>
  <conditionalFormatting sqref="B52">
    <cfRule type="expression" dxfId="37206" priority="37182" stopIfTrue="1">
      <formula>IF(B52="",TRUE)</formula>
    </cfRule>
    <cfRule type="expression" dxfId="37205" priority="37183" stopIfTrue="1">
      <formula>IF(AND(COUNTIF(MetalSmelter,B52&amp;C52)=0,LEN(C52)&gt;0), TRUE, FALSE)</formula>
    </cfRule>
  </conditionalFormatting>
  <conditionalFormatting sqref="F52">
    <cfRule type="expression" dxfId="37204" priority="37181" stopIfTrue="1">
      <formula>IF(AND(LEN($A52)&gt;0,$A52&lt;&gt;$F52),TRUE,FALSE)</formula>
    </cfRule>
  </conditionalFormatting>
  <conditionalFormatting sqref="C52">
    <cfRule type="expression" dxfId="37203" priority="37180" stopIfTrue="1">
      <formula>IF(AND(B52&lt;&gt;"",C52=""),TRUE)</formula>
    </cfRule>
  </conditionalFormatting>
  <conditionalFormatting sqref="B47">
    <cfRule type="expression" dxfId="37202" priority="37177" stopIfTrue="1">
      <formula>IF(B47="",TRUE)</formula>
    </cfRule>
    <cfRule type="expression" dxfId="37201" priority="37178" stopIfTrue="1">
      <formula>IF(AND(COUNTIF(MetalSmelter,B47&amp;C47)=0,LEN(C47)&gt;0), TRUE, FALSE)</formula>
    </cfRule>
  </conditionalFormatting>
  <conditionalFormatting sqref="G47">
    <cfRule type="expression" dxfId="37200" priority="37179" stopIfTrue="1">
      <formula>IF(FIND("Enter smelter details",G47),TRUE)</formula>
    </cfRule>
  </conditionalFormatting>
  <conditionalFormatting sqref="F47">
    <cfRule type="expression" dxfId="37199" priority="37176" stopIfTrue="1">
      <formula>IF(AND(LEN($A47)&gt;0,$A47&lt;&gt;$F47),TRUE,FALSE)</formula>
    </cfRule>
  </conditionalFormatting>
  <conditionalFormatting sqref="C47">
    <cfRule type="expression" dxfId="37198" priority="37175" stopIfTrue="1">
      <formula>IF(AND(B47&lt;&gt;"",C47=""),TRUE)</formula>
    </cfRule>
  </conditionalFormatting>
  <conditionalFormatting sqref="B47">
    <cfRule type="expression" dxfId="37197" priority="37172" stopIfTrue="1">
      <formula>IF(B47="",TRUE)</formula>
    </cfRule>
    <cfRule type="expression" dxfId="37196" priority="37173" stopIfTrue="1">
      <formula>IF(AND(COUNTIF(MetalSmelter,B47&amp;C47)=0,LEN(C47)&gt;0), TRUE, FALSE)</formula>
    </cfRule>
  </conditionalFormatting>
  <conditionalFormatting sqref="G47">
    <cfRule type="expression" dxfId="37195" priority="37174" stopIfTrue="1">
      <formula>IF(FIND("Enter smelter details",G47),TRUE)</formula>
    </cfRule>
  </conditionalFormatting>
  <conditionalFormatting sqref="F47">
    <cfRule type="expression" dxfId="37194" priority="37171" stopIfTrue="1">
      <formula>IF(AND(LEN($A47)&gt;0,$A47&lt;&gt;$F47),TRUE,FALSE)</formula>
    </cfRule>
  </conditionalFormatting>
  <conditionalFormatting sqref="C47">
    <cfRule type="expression" dxfId="37193" priority="37170" stopIfTrue="1">
      <formula>IF(AND(B47&lt;&gt;"",C47=""),TRUE)</formula>
    </cfRule>
  </conditionalFormatting>
  <conditionalFormatting sqref="G52">
    <cfRule type="expression" dxfId="37192" priority="37169" stopIfTrue="1">
      <formula>IF(FIND("Enter smelter details",G52),TRUE)</formula>
    </cfRule>
  </conditionalFormatting>
  <conditionalFormatting sqref="B48">
    <cfRule type="expression" dxfId="37191" priority="37166" stopIfTrue="1">
      <formula>IF(B48="",TRUE)</formula>
    </cfRule>
    <cfRule type="expression" dxfId="37190" priority="37167" stopIfTrue="1">
      <formula>IF(AND(COUNTIF(MetalSmelter,B48&amp;C48)=0,LEN(C48)&gt;0), TRUE, FALSE)</formula>
    </cfRule>
  </conditionalFormatting>
  <conditionalFormatting sqref="G48">
    <cfRule type="expression" dxfId="37189" priority="37168" stopIfTrue="1">
      <formula>IF(FIND("Enter smelter details",G48),TRUE)</formula>
    </cfRule>
  </conditionalFormatting>
  <conditionalFormatting sqref="F48">
    <cfRule type="expression" dxfId="37188" priority="37165" stopIfTrue="1">
      <formula>IF(AND(LEN($A48)&gt;0,$A48&lt;&gt;$F48),TRUE,FALSE)</formula>
    </cfRule>
  </conditionalFormatting>
  <conditionalFormatting sqref="C48">
    <cfRule type="expression" dxfId="37187" priority="37164" stopIfTrue="1">
      <formula>IF(AND(B48&lt;&gt;"",C48=""),TRUE)</formula>
    </cfRule>
  </conditionalFormatting>
  <conditionalFormatting sqref="B53">
    <cfRule type="expression" dxfId="37186" priority="37161" stopIfTrue="1">
      <formula>IF(B53="",TRUE)</formula>
    </cfRule>
    <cfRule type="expression" dxfId="37185" priority="37162" stopIfTrue="1">
      <formula>IF(AND(COUNTIF(MetalSmelter,B53&amp;C53)=0,LEN(C53)&gt;0), TRUE, FALSE)</formula>
    </cfRule>
  </conditionalFormatting>
  <conditionalFormatting sqref="G53">
    <cfRule type="expression" dxfId="37184" priority="37163" stopIfTrue="1">
      <formula>IF(FIND("Enter smelter details",G53),TRUE)</formula>
    </cfRule>
  </conditionalFormatting>
  <conditionalFormatting sqref="F53">
    <cfRule type="expression" dxfId="37183" priority="37160" stopIfTrue="1">
      <formula>IF(AND(LEN($A53)&gt;0,$A53&lt;&gt;$F53),TRUE,FALSE)</formula>
    </cfRule>
  </conditionalFormatting>
  <conditionalFormatting sqref="C53">
    <cfRule type="expression" dxfId="37182" priority="37159" stopIfTrue="1">
      <formula>IF(AND(B53&lt;&gt;"",C53=""),TRUE)</formula>
    </cfRule>
  </conditionalFormatting>
  <conditionalFormatting sqref="B53">
    <cfRule type="expression" dxfId="37181" priority="37156" stopIfTrue="1">
      <formula>IF(B53="",TRUE)</formula>
    </cfRule>
    <cfRule type="expression" dxfId="37180" priority="37157" stopIfTrue="1">
      <formula>IF(AND(COUNTIF(MetalSmelter,B53&amp;C53)=0,LEN(C53)&gt;0), TRUE, FALSE)</formula>
    </cfRule>
  </conditionalFormatting>
  <conditionalFormatting sqref="G53">
    <cfRule type="expression" dxfId="37179" priority="37158" stopIfTrue="1">
      <formula>IF(FIND("Enter smelter details",G53),TRUE)</formula>
    </cfRule>
  </conditionalFormatting>
  <conditionalFormatting sqref="F53">
    <cfRule type="expression" dxfId="37178" priority="37155" stopIfTrue="1">
      <formula>IF(AND(LEN($A53)&gt;0,$A53&lt;&gt;$F53),TRUE,FALSE)</formula>
    </cfRule>
  </conditionalFormatting>
  <conditionalFormatting sqref="C53">
    <cfRule type="expression" dxfId="37177" priority="37154" stopIfTrue="1">
      <formula>IF(AND(B53&lt;&gt;"",C53=""),TRUE)</formula>
    </cfRule>
  </conditionalFormatting>
  <conditionalFormatting sqref="B53">
    <cfRule type="expression" dxfId="37176" priority="37151" stopIfTrue="1">
      <formula>IF(B53="",TRUE)</formula>
    </cfRule>
    <cfRule type="expression" dxfId="37175" priority="37152" stopIfTrue="1">
      <formula>IF(AND(COUNTIF(MetalSmelter,B53&amp;C53)=0,LEN(C53)&gt;0), TRUE, FALSE)</formula>
    </cfRule>
  </conditionalFormatting>
  <conditionalFormatting sqref="G53">
    <cfRule type="expression" dxfId="37174" priority="37153" stopIfTrue="1">
      <formula>IF(FIND("Enter smelter details",G53),TRUE)</formula>
    </cfRule>
  </conditionalFormatting>
  <conditionalFormatting sqref="F53">
    <cfRule type="expression" dxfId="37173" priority="37150" stopIfTrue="1">
      <formula>IF(AND(LEN($A53)&gt;0,$A53&lt;&gt;$F53),TRUE,FALSE)</formula>
    </cfRule>
  </conditionalFormatting>
  <conditionalFormatting sqref="C53">
    <cfRule type="expression" dxfId="37172" priority="37149" stopIfTrue="1">
      <formula>IF(AND(B53&lt;&gt;"",C53=""),TRUE)</formula>
    </cfRule>
  </conditionalFormatting>
  <conditionalFormatting sqref="B45">
    <cfRule type="expression" dxfId="37171" priority="37143" stopIfTrue="1">
      <formula>IF(B45="",TRUE)</formula>
    </cfRule>
    <cfRule type="expression" dxfId="37170" priority="37146" stopIfTrue="1">
      <formula>IF(AND(COUNTIF(MetalSmelter,B45&amp;C45)=0,LEN(C45)&gt;0), TRUE, FALSE)</formula>
    </cfRule>
  </conditionalFormatting>
  <conditionalFormatting sqref="D45">
    <cfRule type="expression" dxfId="37169" priority="37140" stopIfTrue="1">
      <formula>IF(AND(LEN($C45) &gt;0, ($C45 &lt;&gt; "Smelter Not Listed")),1,0)</formula>
    </cfRule>
    <cfRule type="expression" dxfId="37168" priority="37147" stopIfTrue="1">
      <formula>IF(AND(D45="",$C45=$X$4),TRUE)</formula>
    </cfRule>
    <cfRule type="expression" dxfId="37167" priority="37148" stopIfTrue="1">
      <formula>IF(FIND("!",D45),TRUE)</formula>
    </cfRule>
  </conditionalFormatting>
  <conditionalFormatting sqref="E45">
    <cfRule type="expression" dxfId="37166" priority="37144" stopIfTrue="1">
      <formula>IF(AND(E45="",$C45=$X$4),TRUE)</formula>
    </cfRule>
    <cfRule type="expression" dxfId="37165" priority="37145" stopIfTrue="1">
      <formula>IF(FIND("!",E45),TRUE)</formula>
    </cfRule>
  </conditionalFormatting>
  <conditionalFormatting sqref="F45">
    <cfRule type="expression" dxfId="37164" priority="37142" stopIfTrue="1">
      <formula>IF(AND(LEN($A45)&gt;0,$A45&lt;&gt;$F45),TRUE,FALSE)</formula>
    </cfRule>
  </conditionalFormatting>
  <conditionalFormatting sqref="C45">
    <cfRule type="expression" dxfId="37163" priority="37141" stopIfTrue="1">
      <formula>IF(AND(B45&lt;&gt;"",C45=""),TRUE)</formula>
    </cfRule>
  </conditionalFormatting>
  <conditionalFormatting sqref="G45">
    <cfRule type="expression" dxfId="37162" priority="37139" stopIfTrue="1">
      <formula>IF(FIND("Enter smelter details",G45),TRUE)</formula>
    </cfRule>
  </conditionalFormatting>
  <conditionalFormatting sqref="B51">
    <cfRule type="expression" dxfId="37161" priority="37136" stopIfTrue="1">
      <formula>IF(B51="",TRUE)</formula>
    </cfRule>
    <cfRule type="expression" dxfId="37160" priority="37137" stopIfTrue="1">
      <formula>IF(AND(COUNTIF(MetalSmelter,B51&amp;C51)=0,LEN(C51)&gt;0), TRUE, FALSE)</formula>
    </cfRule>
  </conditionalFormatting>
  <conditionalFormatting sqref="G51">
    <cfRule type="expression" dxfId="37159" priority="37138" stopIfTrue="1">
      <formula>IF(FIND("Enter smelter details",G51),TRUE)</formula>
    </cfRule>
  </conditionalFormatting>
  <conditionalFormatting sqref="F51">
    <cfRule type="expression" dxfId="37158" priority="37135" stopIfTrue="1">
      <formula>IF(AND(LEN($A51)&gt;0,$A51&lt;&gt;$F51),TRUE,FALSE)</formula>
    </cfRule>
  </conditionalFormatting>
  <conditionalFormatting sqref="C51">
    <cfRule type="expression" dxfId="37157" priority="37134" stopIfTrue="1">
      <formula>IF(AND(B51&lt;&gt;"",C51=""),TRUE)</formula>
    </cfRule>
  </conditionalFormatting>
  <conditionalFormatting sqref="B51">
    <cfRule type="expression" dxfId="37156" priority="37131" stopIfTrue="1">
      <formula>IF(B51="",TRUE)</formula>
    </cfRule>
    <cfRule type="expression" dxfId="37155" priority="37132" stopIfTrue="1">
      <formula>IF(AND(COUNTIF(MetalSmelter,B51&amp;C51)=0,LEN(C51)&gt;0), TRUE, FALSE)</formula>
    </cfRule>
  </conditionalFormatting>
  <conditionalFormatting sqref="G51">
    <cfRule type="expression" dxfId="37154" priority="37133" stopIfTrue="1">
      <formula>IF(FIND("Enter smelter details",G51),TRUE)</formula>
    </cfRule>
  </conditionalFormatting>
  <conditionalFormatting sqref="F51">
    <cfRule type="expression" dxfId="37153" priority="37130" stopIfTrue="1">
      <formula>IF(AND(LEN($A51)&gt;0,$A51&lt;&gt;$F51),TRUE,FALSE)</formula>
    </cfRule>
  </conditionalFormatting>
  <conditionalFormatting sqref="C51">
    <cfRule type="expression" dxfId="37152" priority="37129" stopIfTrue="1">
      <formula>IF(AND(B51&lt;&gt;"",C51=""),TRUE)</formula>
    </cfRule>
  </conditionalFormatting>
  <conditionalFormatting sqref="B51">
    <cfRule type="expression" dxfId="37151" priority="37127" stopIfTrue="1">
      <formula>IF(B51="",TRUE)</formula>
    </cfRule>
    <cfRule type="expression" dxfId="37150" priority="37128" stopIfTrue="1">
      <formula>IF(AND(COUNTIF(MetalSmelter,B51&amp;C51)=0,LEN(C51)&gt;0), TRUE, FALSE)</formula>
    </cfRule>
  </conditionalFormatting>
  <conditionalFormatting sqref="F51">
    <cfRule type="expression" dxfId="37149" priority="37126" stopIfTrue="1">
      <formula>IF(AND(LEN($A51)&gt;0,$A51&lt;&gt;$F51),TRUE,FALSE)</formula>
    </cfRule>
  </conditionalFormatting>
  <conditionalFormatting sqref="C51">
    <cfRule type="expression" dxfId="37148" priority="37125" stopIfTrue="1">
      <formula>IF(AND(B51&lt;&gt;"",C51=""),TRUE)</formula>
    </cfRule>
  </conditionalFormatting>
  <conditionalFormatting sqref="B46">
    <cfRule type="expression" dxfId="37147" priority="37122" stopIfTrue="1">
      <formula>IF(B46="",TRUE)</formula>
    </cfRule>
    <cfRule type="expression" dxfId="37146" priority="37123" stopIfTrue="1">
      <formula>IF(AND(COUNTIF(MetalSmelter,B46&amp;C46)=0,LEN(C46)&gt;0), TRUE, FALSE)</formula>
    </cfRule>
  </conditionalFormatting>
  <conditionalFormatting sqref="G46">
    <cfRule type="expression" dxfId="37145" priority="37124" stopIfTrue="1">
      <formula>IF(FIND("Enter smelter details",G46),TRUE)</formula>
    </cfRule>
  </conditionalFormatting>
  <conditionalFormatting sqref="F46">
    <cfRule type="expression" dxfId="37144" priority="37121" stopIfTrue="1">
      <formula>IF(AND(LEN($A46)&gt;0,$A46&lt;&gt;$F46),TRUE,FALSE)</formula>
    </cfRule>
  </conditionalFormatting>
  <conditionalFormatting sqref="C46">
    <cfRule type="expression" dxfId="37143" priority="37120" stopIfTrue="1">
      <formula>IF(AND(B46&lt;&gt;"",C46=""),TRUE)</formula>
    </cfRule>
  </conditionalFormatting>
  <conditionalFormatting sqref="B46">
    <cfRule type="expression" dxfId="37142" priority="37117" stopIfTrue="1">
      <formula>IF(B46="",TRUE)</formula>
    </cfRule>
    <cfRule type="expression" dxfId="37141" priority="37118" stopIfTrue="1">
      <formula>IF(AND(COUNTIF(MetalSmelter,B46&amp;C46)=0,LEN(C46)&gt;0), TRUE, FALSE)</formula>
    </cfRule>
  </conditionalFormatting>
  <conditionalFormatting sqref="G46">
    <cfRule type="expression" dxfId="37140" priority="37119" stopIfTrue="1">
      <formula>IF(FIND("Enter smelter details",G46),TRUE)</formula>
    </cfRule>
  </conditionalFormatting>
  <conditionalFormatting sqref="F46">
    <cfRule type="expression" dxfId="37139" priority="37116" stopIfTrue="1">
      <formula>IF(AND(LEN($A46)&gt;0,$A46&lt;&gt;$F46),TRUE,FALSE)</formula>
    </cfRule>
  </conditionalFormatting>
  <conditionalFormatting sqref="C46">
    <cfRule type="expression" dxfId="37138" priority="37115" stopIfTrue="1">
      <formula>IF(AND(B46&lt;&gt;"",C46=""),TRUE)</formula>
    </cfRule>
  </conditionalFormatting>
  <conditionalFormatting sqref="G51">
    <cfRule type="expression" dxfId="37137" priority="37114" stopIfTrue="1">
      <formula>IF(FIND("Enter smelter details",G51),TRUE)</formula>
    </cfRule>
  </conditionalFormatting>
  <conditionalFormatting sqref="B47">
    <cfRule type="expression" dxfId="37136" priority="37111" stopIfTrue="1">
      <formula>IF(B47="",TRUE)</formula>
    </cfRule>
    <cfRule type="expression" dxfId="37135" priority="37112" stopIfTrue="1">
      <formula>IF(AND(COUNTIF(MetalSmelter,B47&amp;C47)=0,LEN(C47)&gt;0), TRUE, FALSE)</formula>
    </cfRule>
  </conditionalFormatting>
  <conditionalFormatting sqref="G47">
    <cfRule type="expression" dxfId="37134" priority="37113" stopIfTrue="1">
      <formula>IF(FIND("Enter smelter details",G47),TRUE)</formula>
    </cfRule>
  </conditionalFormatting>
  <conditionalFormatting sqref="F47">
    <cfRule type="expression" dxfId="37133" priority="37110" stopIfTrue="1">
      <formula>IF(AND(LEN($A47)&gt;0,$A47&lt;&gt;$F47),TRUE,FALSE)</formula>
    </cfRule>
  </conditionalFormatting>
  <conditionalFormatting sqref="C47">
    <cfRule type="expression" dxfId="37132" priority="37109" stopIfTrue="1">
      <formula>IF(AND(B47&lt;&gt;"",C47=""),TRUE)</formula>
    </cfRule>
  </conditionalFormatting>
  <conditionalFormatting sqref="B52">
    <cfRule type="expression" dxfId="37131" priority="37106" stopIfTrue="1">
      <formula>IF(B52="",TRUE)</formula>
    </cfRule>
    <cfRule type="expression" dxfId="37130" priority="37107" stopIfTrue="1">
      <formula>IF(AND(COUNTIF(MetalSmelter,B52&amp;C52)=0,LEN(C52)&gt;0), TRUE, FALSE)</formula>
    </cfRule>
  </conditionalFormatting>
  <conditionalFormatting sqref="G52">
    <cfRule type="expression" dxfId="37129" priority="37108" stopIfTrue="1">
      <formula>IF(FIND("Enter smelter details",G52),TRUE)</formula>
    </cfRule>
  </conditionalFormatting>
  <conditionalFormatting sqref="F52">
    <cfRule type="expression" dxfId="37128" priority="37105" stopIfTrue="1">
      <formula>IF(AND(LEN($A52)&gt;0,$A52&lt;&gt;$F52),TRUE,FALSE)</formula>
    </cfRule>
  </conditionalFormatting>
  <conditionalFormatting sqref="C52">
    <cfRule type="expression" dxfId="37127" priority="37104" stopIfTrue="1">
      <formula>IF(AND(B52&lt;&gt;"",C52=""),TRUE)</formula>
    </cfRule>
  </conditionalFormatting>
  <conditionalFormatting sqref="B52">
    <cfRule type="expression" dxfId="37126" priority="37101" stopIfTrue="1">
      <formula>IF(B52="",TRUE)</formula>
    </cfRule>
    <cfRule type="expression" dxfId="37125" priority="37102" stopIfTrue="1">
      <formula>IF(AND(COUNTIF(MetalSmelter,B52&amp;C52)=0,LEN(C52)&gt;0), TRUE, FALSE)</formula>
    </cfRule>
  </conditionalFormatting>
  <conditionalFormatting sqref="G52">
    <cfRule type="expression" dxfId="37124" priority="37103" stopIfTrue="1">
      <formula>IF(FIND("Enter smelter details",G52),TRUE)</formula>
    </cfRule>
  </conditionalFormatting>
  <conditionalFormatting sqref="F52">
    <cfRule type="expression" dxfId="37123" priority="37100" stopIfTrue="1">
      <formula>IF(AND(LEN($A52)&gt;0,$A52&lt;&gt;$F52),TRUE,FALSE)</formula>
    </cfRule>
  </conditionalFormatting>
  <conditionalFormatting sqref="C52">
    <cfRule type="expression" dxfId="37122" priority="37099" stopIfTrue="1">
      <formula>IF(AND(B52&lt;&gt;"",C52=""),TRUE)</formula>
    </cfRule>
  </conditionalFormatting>
  <conditionalFormatting sqref="B52">
    <cfRule type="expression" dxfId="37121" priority="37096" stopIfTrue="1">
      <formula>IF(B52="",TRUE)</formula>
    </cfRule>
    <cfRule type="expression" dxfId="37120" priority="37097" stopIfTrue="1">
      <formula>IF(AND(COUNTIF(MetalSmelter,B52&amp;C52)=0,LEN(C52)&gt;0), TRUE, FALSE)</formula>
    </cfRule>
  </conditionalFormatting>
  <conditionalFormatting sqref="G52">
    <cfRule type="expression" dxfId="37119" priority="37098" stopIfTrue="1">
      <formula>IF(FIND("Enter smelter details",G52),TRUE)</formula>
    </cfRule>
  </conditionalFormatting>
  <conditionalFormatting sqref="F52">
    <cfRule type="expression" dxfId="37118" priority="37095" stopIfTrue="1">
      <formula>IF(AND(LEN($A52)&gt;0,$A52&lt;&gt;$F52),TRUE,FALSE)</formula>
    </cfRule>
  </conditionalFormatting>
  <conditionalFormatting sqref="C52">
    <cfRule type="expression" dxfId="37117" priority="37094" stopIfTrue="1">
      <formula>IF(AND(B52&lt;&gt;"",C52=""),TRUE)</formula>
    </cfRule>
  </conditionalFormatting>
  <conditionalFormatting sqref="B45">
    <cfRule type="expression" dxfId="37116" priority="37088" stopIfTrue="1">
      <formula>IF(B45="",TRUE)</formula>
    </cfRule>
    <cfRule type="expression" dxfId="37115" priority="37091" stopIfTrue="1">
      <formula>IF(AND(COUNTIF(MetalSmelter,B45&amp;C45)=0,LEN(C45)&gt;0), TRUE, FALSE)</formula>
    </cfRule>
  </conditionalFormatting>
  <conditionalFormatting sqref="D45">
    <cfRule type="expression" dxfId="37114" priority="37085" stopIfTrue="1">
      <formula>IF(AND(LEN($C45) &gt;0, ($C45 &lt;&gt; "Smelter Not Listed")),1,0)</formula>
    </cfRule>
    <cfRule type="expression" dxfId="37113" priority="37092" stopIfTrue="1">
      <formula>IF(AND(D45="",$C45=$X$4),TRUE)</formula>
    </cfRule>
    <cfRule type="expression" dxfId="37112" priority="37093" stopIfTrue="1">
      <formula>IF(FIND("!",D45),TRUE)</formula>
    </cfRule>
  </conditionalFormatting>
  <conditionalFormatting sqref="E45">
    <cfRule type="expression" dxfId="37111" priority="37089" stopIfTrue="1">
      <formula>IF(AND(E45="",$C45=$X$4),TRUE)</formula>
    </cfRule>
    <cfRule type="expression" dxfId="37110" priority="37090" stopIfTrue="1">
      <formula>IF(FIND("!",E45),TRUE)</formula>
    </cfRule>
  </conditionalFormatting>
  <conditionalFormatting sqref="F45">
    <cfRule type="expression" dxfId="37109" priority="37087" stopIfTrue="1">
      <formula>IF(AND(LEN($A45)&gt;0,$A45&lt;&gt;$F45),TRUE,FALSE)</formula>
    </cfRule>
  </conditionalFormatting>
  <conditionalFormatting sqref="C45">
    <cfRule type="expression" dxfId="37108" priority="37086" stopIfTrue="1">
      <formula>IF(AND(B45&lt;&gt;"",C45=""),TRUE)</formula>
    </cfRule>
  </conditionalFormatting>
  <conditionalFormatting sqref="G45">
    <cfRule type="expression" dxfId="37107" priority="37084" stopIfTrue="1">
      <formula>IF(FIND("Enter smelter details",G45),TRUE)</formula>
    </cfRule>
  </conditionalFormatting>
  <conditionalFormatting sqref="B46">
    <cfRule type="expression" dxfId="37106" priority="37078" stopIfTrue="1">
      <formula>IF(B46="",TRUE)</formula>
    </cfRule>
    <cfRule type="expression" dxfId="37105" priority="37081" stopIfTrue="1">
      <formula>IF(AND(COUNTIF(MetalSmelter,B46&amp;C46)=0,LEN(C46)&gt;0), TRUE, FALSE)</formula>
    </cfRule>
  </conditionalFormatting>
  <conditionalFormatting sqref="D46">
    <cfRule type="expression" dxfId="37104" priority="37075" stopIfTrue="1">
      <formula>IF(AND(LEN($C46) &gt;0, ($C46 &lt;&gt; "Smelter Not Listed")),1,0)</formula>
    </cfRule>
    <cfRule type="expression" dxfId="37103" priority="37082" stopIfTrue="1">
      <formula>IF(AND(D46="",$C46=$X$4),TRUE)</formula>
    </cfRule>
    <cfRule type="expression" dxfId="37102" priority="37083" stopIfTrue="1">
      <formula>IF(FIND("!",D46),TRUE)</formula>
    </cfRule>
  </conditionalFormatting>
  <conditionalFormatting sqref="E46">
    <cfRule type="expression" dxfId="37101" priority="37079" stopIfTrue="1">
      <formula>IF(AND(E46="",$C46=$X$4),TRUE)</formula>
    </cfRule>
    <cfRule type="expression" dxfId="37100" priority="37080" stopIfTrue="1">
      <formula>IF(FIND("!",E46),TRUE)</formula>
    </cfRule>
  </conditionalFormatting>
  <conditionalFormatting sqref="F46">
    <cfRule type="expression" dxfId="37099" priority="37077" stopIfTrue="1">
      <formula>IF(AND(LEN($A46)&gt;0,$A46&lt;&gt;$F46),TRUE,FALSE)</formula>
    </cfRule>
  </conditionalFormatting>
  <conditionalFormatting sqref="C46">
    <cfRule type="expression" dxfId="37098" priority="37076" stopIfTrue="1">
      <formula>IF(AND(B46&lt;&gt;"",C46=""),TRUE)</formula>
    </cfRule>
  </conditionalFormatting>
  <conditionalFormatting sqref="G46">
    <cfRule type="expression" dxfId="37097" priority="37074" stopIfTrue="1">
      <formula>IF(FIND("Enter smelter details",G46),TRUE)</formula>
    </cfRule>
  </conditionalFormatting>
  <conditionalFormatting sqref="B47">
    <cfRule type="expression" dxfId="37096" priority="37068" stopIfTrue="1">
      <formula>IF(B47="",TRUE)</formula>
    </cfRule>
    <cfRule type="expression" dxfId="37095" priority="37071" stopIfTrue="1">
      <formula>IF(AND(COUNTIF(MetalSmelter,B47&amp;C47)=0,LEN(C47)&gt;0), TRUE, FALSE)</formula>
    </cfRule>
  </conditionalFormatting>
  <conditionalFormatting sqref="D47">
    <cfRule type="expression" dxfId="37094" priority="37065" stopIfTrue="1">
      <formula>IF(AND(LEN($C47) &gt;0, ($C47 &lt;&gt; "Smelter Not Listed")),1,0)</formula>
    </cfRule>
    <cfRule type="expression" dxfId="37093" priority="37072" stopIfTrue="1">
      <formula>IF(AND(D47="",$C47=$X$4),TRUE)</formula>
    </cfRule>
    <cfRule type="expression" dxfId="37092" priority="37073" stopIfTrue="1">
      <formula>IF(FIND("!",D47),TRUE)</formula>
    </cfRule>
  </conditionalFormatting>
  <conditionalFormatting sqref="E47">
    <cfRule type="expression" dxfId="37091" priority="37069" stopIfTrue="1">
      <formula>IF(AND(E47="",$C47=$X$4),TRUE)</formula>
    </cfRule>
    <cfRule type="expression" dxfId="37090" priority="37070" stopIfTrue="1">
      <formula>IF(FIND("!",E47),TRUE)</formula>
    </cfRule>
  </conditionalFormatting>
  <conditionalFormatting sqref="F47">
    <cfRule type="expression" dxfId="37089" priority="37067" stopIfTrue="1">
      <formula>IF(AND(LEN($A47)&gt;0,$A47&lt;&gt;$F47),TRUE,FALSE)</formula>
    </cfRule>
  </conditionalFormatting>
  <conditionalFormatting sqref="C47">
    <cfRule type="expression" dxfId="37088" priority="37066" stopIfTrue="1">
      <formula>IF(AND(B47&lt;&gt;"",C47=""),TRUE)</formula>
    </cfRule>
  </conditionalFormatting>
  <conditionalFormatting sqref="G47">
    <cfRule type="expression" dxfId="37087" priority="37064" stopIfTrue="1">
      <formula>IF(FIND("Enter smelter details",G47),TRUE)</formula>
    </cfRule>
  </conditionalFormatting>
  <conditionalFormatting sqref="B53">
    <cfRule type="expression" dxfId="37086" priority="37061" stopIfTrue="1">
      <formula>IF(B53="",TRUE)</formula>
    </cfRule>
    <cfRule type="expression" dxfId="37085" priority="37062" stopIfTrue="1">
      <formula>IF(AND(COUNTIF(MetalSmelter,B53&amp;C53)=0,LEN(C53)&gt;0), TRUE, FALSE)</formula>
    </cfRule>
  </conditionalFormatting>
  <conditionalFormatting sqref="G53">
    <cfRule type="expression" dxfId="37084" priority="37063" stopIfTrue="1">
      <formula>IF(FIND("Enter smelter details",G53),TRUE)</formula>
    </cfRule>
  </conditionalFormatting>
  <conditionalFormatting sqref="F53">
    <cfRule type="expression" dxfId="37083" priority="37060" stopIfTrue="1">
      <formula>IF(AND(LEN($A53)&gt;0,$A53&lt;&gt;$F53),TRUE,FALSE)</formula>
    </cfRule>
  </conditionalFormatting>
  <conditionalFormatting sqref="C53">
    <cfRule type="expression" dxfId="37082" priority="37059" stopIfTrue="1">
      <formula>IF(AND(B53&lt;&gt;"",C53=""),TRUE)</formula>
    </cfRule>
  </conditionalFormatting>
  <conditionalFormatting sqref="B53">
    <cfRule type="expression" dxfId="37081" priority="37056" stopIfTrue="1">
      <formula>IF(B53="",TRUE)</formula>
    </cfRule>
    <cfRule type="expression" dxfId="37080" priority="37057" stopIfTrue="1">
      <formula>IF(AND(COUNTIF(MetalSmelter,B53&amp;C53)=0,LEN(C53)&gt;0), TRUE, FALSE)</formula>
    </cfRule>
  </conditionalFormatting>
  <conditionalFormatting sqref="G53">
    <cfRule type="expression" dxfId="37079" priority="37058" stopIfTrue="1">
      <formula>IF(FIND("Enter smelter details",G53),TRUE)</formula>
    </cfRule>
  </conditionalFormatting>
  <conditionalFormatting sqref="F53">
    <cfRule type="expression" dxfId="37078" priority="37055" stopIfTrue="1">
      <formula>IF(AND(LEN($A53)&gt;0,$A53&lt;&gt;$F53),TRUE,FALSE)</formula>
    </cfRule>
  </conditionalFormatting>
  <conditionalFormatting sqref="C53">
    <cfRule type="expression" dxfId="37077" priority="37054" stopIfTrue="1">
      <formula>IF(AND(B53&lt;&gt;"",C53=""),TRUE)</formula>
    </cfRule>
  </conditionalFormatting>
  <conditionalFormatting sqref="B53">
    <cfRule type="expression" dxfId="37076" priority="37052" stopIfTrue="1">
      <formula>IF(B53="",TRUE)</formula>
    </cfRule>
    <cfRule type="expression" dxfId="37075" priority="37053" stopIfTrue="1">
      <formula>IF(AND(COUNTIF(MetalSmelter,B53&amp;C53)=0,LEN(C53)&gt;0), TRUE, FALSE)</formula>
    </cfRule>
  </conditionalFormatting>
  <conditionalFormatting sqref="F53">
    <cfRule type="expression" dxfId="37074" priority="37051" stopIfTrue="1">
      <formula>IF(AND(LEN($A53)&gt;0,$A53&lt;&gt;$F53),TRUE,FALSE)</formula>
    </cfRule>
  </conditionalFormatting>
  <conditionalFormatting sqref="C53">
    <cfRule type="expression" dxfId="37073" priority="37050" stopIfTrue="1">
      <formula>IF(AND(B53&lt;&gt;"",C53=""),TRUE)</formula>
    </cfRule>
  </conditionalFormatting>
  <conditionalFormatting sqref="B48">
    <cfRule type="expression" dxfId="37072" priority="37047" stopIfTrue="1">
      <formula>IF(B48="",TRUE)</formula>
    </cfRule>
    <cfRule type="expression" dxfId="37071" priority="37048" stopIfTrue="1">
      <formula>IF(AND(COUNTIF(MetalSmelter,B48&amp;C48)=0,LEN(C48)&gt;0), TRUE, FALSE)</formula>
    </cfRule>
  </conditionalFormatting>
  <conditionalFormatting sqref="G48">
    <cfRule type="expression" dxfId="37070" priority="37049" stopIfTrue="1">
      <formula>IF(FIND("Enter smelter details",G48),TRUE)</formula>
    </cfRule>
  </conditionalFormatting>
  <conditionalFormatting sqref="F48">
    <cfRule type="expression" dxfId="37069" priority="37046" stopIfTrue="1">
      <formula>IF(AND(LEN($A48)&gt;0,$A48&lt;&gt;$F48),TRUE,FALSE)</formula>
    </cfRule>
  </conditionalFormatting>
  <conditionalFormatting sqref="C48">
    <cfRule type="expression" dxfId="37068" priority="37045" stopIfTrue="1">
      <formula>IF(AND(B48&lt;&gt;"",C48=""),TRUE)</formula>
    </cfRule>
  </conditionalFormatting>
  <conditionalFormatting sqref="B48">
    <cfRule type="expression" dxfId="37067" priority="37042" stopIfTrue="1">
      <formula>IF(B48="",TRUE)</formula>
    </cfRule>
    <cfRule type="expression" dxfId="37066" priority="37043" stopIfTrue="1">
      <formula>IF(AND(COUNTIF(MetalSmelter,B48&amp;C48)=0,LEN(C48)&gt;0), TRUE, FALSE)</formula>
    </cfRule>
  </conditionalFormatting>
  <conditionalFormatting sqref="G48">
    <cfRule type="expression" dxfId="37065" priority="37044" stopIfTrue="1">
      <formula>IF(FIND("Enter smelter details",G48),TRUE)</formula>
    </cfRule>
  </conditionalFormatting>
  <conditionalFormatting sqref="F48">
    <cfRule type="expression" dxfId="37064" priority="37041" stopIfTrue="1">
      <formula>IF(AND(LEN($A48)&gt;0,$A48&lt;&gt;$F48),TRUE,FALSE)</formula>
    </cfRule>
  </conditionalFormatting>
  <conditionalFormatting sqref="C48">
    <cfRule type="expression" dxfId="37063" priority="37040" stopIfTrue="1">
      <formula>IF(AND(B48&lt;&gt;"",C48=""),TRUE)</formula>
    </cfRule>
  </conditionalFormatting>
  <conditionalFormatting sqref="G53">
    <cfRule type="expression" dxfId="37062" priority="37039" stopIfTrue="1">
      <formula>IF(FIND("Enter smelter details",G53),TRUE)</formula>
    </cfRule>
  </conditionalFormatting>
  <conditionalFormatting sqref="B49">
    <cfRule type="expression" dxfId="37061" priority="37036" stopIfTrue="1">
      <formula>IF(B49="",TRUE)</formula>
    </cfRule>
    <cfRule type="expression" dxfId="37060" priority="37037" stopIfTrue="1">
      <formula>IF(AND(COUNTIF(MetalSmelter,B49&amp;C49)=0,LEN(C49)&gt;0), TRUE, FALSE)</formula>
    </cfRule>
  </conditionalFormatting>
  <conditionalFormatting sqref="G49">
    <cfRule type="expression" dxfId="37059" priority="37038" stopIfTrue="1">
      <formula>IF(FIND("Enter smelter details",G49),TRUE)</formula>
    </cfRule>
  </conditionalFormatting>
  <conditionalFormatting sqref="F49">
    <cfRule type="expression" dxfId="37058" priority="37035" stopIfTrue="1">
      <formula>IF(AND(LEN($A49)&gt;0,$A49&lt;&gt;$F49),TRUE,FALSE)</formula>
    </cfRule>
  </conditionalFormatting>
  <conditionalFormatting sqref="C49">
    <cfRule type="expression" dxfId="37057" priority="37034" stopIfTrue="1">
      <formula>IF(AND(B49&lt;&gt;"",C49=""),TRUE)</formula>
    </cfRule>
  </conditionalFormatting>
  <conditionalFormatting sqref="B54">
    <cfRule type="expression" dxfId="37056" priority="37031" stopIfTrue="1">
      <formula>IF(B54="",TRUE)</formula>
    </cfRule>
    <cfRule type="expression" dxfId="37055" priority="37032" stopIfTrue="1">
      <formula>IF(AND(COUNTIF(MetalSmelter,B54&amp;C54)=0,LEN(C54)&gt;0), TRUE, FALSE)</formula>
    </cfRule>
  </conditionalFormatting>
  <conditionalFormatting sqref="G54">
    <cfRule type="expression" dxfId="37054" priority="37033" stopIfTrue="1">
      <formula>IF(FIND("Enter smelter details",G54),TRUE)</formula>
    </cfRule>
  </conditionalFormatting>
  <conditionalFormatting sqref="F54">
    <cfRule type="expression" dxfId="37053" priority="37030" stopIfTrue="1">
      <formula>IF(AND(LEN($A54)&gt;0,$A54&lt;&gt;$F54),TRUE,FALSE)</formula>
    </cfRule>
  </conditionalFormatting>
  <conditionalFormatting sqref="C54">
    <cfRule type="expression" dxfId="37052" priority="37029" stopIfTrue="1">
      <formula>IF(AND(B54&lt;&gt;"",C54=""),TRUE)</formula>
    </cfRule>
  </conditionalFormatting>
  <conditionalFormatting sqref="B54">
    <cfRule type="expression" dxfId="37051" priority="37026" stopIfTrue="1">
      <formula>IF(B54="",TRUE)</formula>
    </cfRule>
    <cfRule type="expression" dxfId="37050" priority="37027" stopIfTrue="1">
      <formula>IF(AND(COUNTIF(MetalSmelter,B54&amp;C54)=0,LEN(C54)&gt;0), TRUE, FALSE)</formula>
    </cfRule>
  </conditionalFormatting>
  <conditionalFormatting sqref="G54">
    <cfRule type="expression" dxfId="37049" priority="37028" stopIfTrue="1">
      <formula>IF(FIND("Enter smelter details",G54),TRUE)</formula>
    </cfRule>
  </conditionalFormatting>
  <conditionalFormatting sqref="F54">
    <cfRule type="expression" dxfId="37048" priority="37025" stopIfTrue="1">
      <formula>IF(AND(LEN($A54)&gt;0,$A54&lt;&gt;$F54),TRUE,FALSE)</formula>
    </cfRule>
  </conditionalFormatting>
  <conditionalFormatting sqref="C54">
    <cfRule type="expression" dxfId="37047" priority="37024" stopIfTrue="1">
      <formula>IF(AND(B54&lt;&gt;"",C54=""),TRUE)</formula>
    </cfRule>
  </conditionalFormatting>
  <conditionalFormatting sqref="B54">
    <cfRule type="expression" dxfId="37046" priority="37021" stopIfTrue="1">
      <formula>IF(B54="",TRUE)</formula>
    </cfRule>
    <cfRule type="expression" dxfId="37045" priority="37022" stopIfTrue="1">
      <formula>IF(AND(COUNTIF(MetalSmelter,B54&amp;C54)=0,LEN(C54)&gt;0), TRUE, FALSE)</formula>
    </cfRule>
  </conditionalFormatting>
  <conditionalFormatting sqref="G54">
    <cfRule type="expression" dxfId="37044" priority="37023" stopIfTrue="1">
      <formula>IF(FIND("Enter smelter details",G54),TRUE)</formula>
    </cfRule>
  </conditionalFormatting>
  <conditionalFormatting sqref="F54">
    <cfRule type="expression" dxfId="37043" priority="37020" stopIfTrue="1">
      <formula>IF(AND(LEN($A54)&gt;0,$A54&lt;&gt;$F54),TRUE,FALSE)</formula>
    </cfRule>
  </conditionalFormatting>
  <conditionalFormatting sqref="C54">
    <cfRule type="expression" dxfId="37042" priority="37019" stopIfTrue="1">
      <formula>IF(AND(B54&lt;&gt;"",C54=""),TRUE)</formula>
    </cfRule>
  </conditionalFormatting>
  <conditionalFormatting sqref="B45">
    <cfRule type="expression" dxfId="37041" priority="37013" stopIfTrue="1">
      <formula>IF(B45="",TRUE)</formula>
    </cfRule>
    <cfRule type="expression" dxfId="37040" priority="37016" stopIfTrue="1">
      <formula>IF(AND(COUNTIF(MetalSmelter,B45&amp;C45)=0,LEN(C45)&gt;0), TRUE, FALSE)</formula>
    </cfRule>
  </conditionalFormatting>
  <conditionalFormatting sqref="D45">
    <cfRule type="expression" dxfId="37039" priority="37010" stopIfTrue="1">
      <formula>IF(AND(LEN($C45) &gt;0, ($C45 &lt;&gt; "Smelter Not Listed")),1,0)</formula>
    </cfRule>
    <cfRule type="expression" dxfId="37038" priority="37017" stopIfTrue="1">
      <formula>IF(AND(D45="",$C45=$X$4),TRUE)</formula>
    </cfRule>
    <cfRule type="expression" dxfId="37037" priority="37018" stopIfTrue="1">
      <formula>IF(FIND("!",D45),TRUE)</formula>
    </cfRule>
  </conditionalFormatting>
  <conditionalFormatting sqref="E45">
    <cfRule type="expression" dxfId="37036" priority="37014" stopIfTrue="1">
      <formula>IF(AND(E45="",$C45=$X$4),TRUE)</formula>
    </cfRule>
    <cfRule type="expression" dxfId="37035" priority="37015" stopIfTrue="1">
      <formula>IF(FIND("!",E45),TRUE)</formula>
    </cfRule>
  </conditionalFormatting>
  <conditionalFormatting sqref="F45">
    <cfRule type="expression" dxfId="37034" priority="37012" stopIfTrue="1">
      <formula>IF(AND(LEN($A45)&gt;0,$A45&lt;&gt;$F45),TRUE,FALSE)</formula>
    </cfRule>
  </conditionalFormatting>
  <conditionalFormatting sqref="C45">
    <cfRule type="expression" dxfId="37033" priority="37011" stopIfTrue="1">
      <formula>IF(AND(B45&lt;&gt;"",C45=""),TRUE)</formula>
    </cfRule>
  </conditionalFormatting>
  <conditionalFormatting sqref="G45">
    <cfRule type="expression" dxfId="37032" priority="37009" stopIfTrue="1">
      <formula>IF(FIND("Enter smelter details",G45),TRUE)</formula>
    </cfRule>
  </conditionalFormatting>
  <conditionalFormatting sqref="B46">
    <cfRule type="expression" dxfId="37031" priority="37003" stopIfTrue="1">
      <formula>IF(B46="",TRUE)</formula>
    </cfRule>
    <cfRule type="expression" dxfId="37030" priority="37006" stopIfTrue="1">
      <formula>IF(AND(COUNTIF(MetalSmelter,B46&amp;C46)=0,LEN(C46)&gt;0), TRUE, FALSE)</formula>
    </cfRule>
  </conditionalFormatting>
  <conditionalFormatting sqref="D46">
    <cfRule type="expression" dxfId="37029" priority="37000" stopIfTrue="1">
      <formula>IF(AND(LEN($C46) &gt;0, ($C46 &lt;&gt; "Smelter Not Listed")),1,0)</formula>
    </cfRule>
    <cfRule type="expression" dxfId="37028" priority="37007" stopIfTrue="1">
      <formula>IF(AND(D46="",$C46=$X$4),TRUE)</formula>
    </cfRule>
    <cfRule type="expression" dxfId="37027" priority="37008" stopIfTrue="1">
      <formula>IF(FIND("!",D46),TRUE)</formula>
    </cfRule>
  </conditionalFormatting>
  <conditionalFormatting sqref="E46">
    <cfRule type="expression" dxfId="37026" priority="37004" stopIfTrue="1">
      <formula>IF(AND(E46="",$C46=$X$4),TRUE)</formula>
    </cfRule>
    <cfRule type="expression" dxfId="37025" priority="37005" stopIfTrue="1">
      <formula>IF(FIND("!",E46),TRUE)</formula>
    </cfRule>
  </conditionalFormatting>
  <conditionalFormatting sqref="F46">
    <cfRule type="expression" dxfId="37024" priority="37002" stopIfTrue="1">
      <formula>IF(AND(LEN($A46)&gt;0,$A46&lt;&gt;$F46),TRUE,FALSE)</formula>
    </cfRule>
  </conditionalFormatting>
  <conditionalFormatting sqref="C46">
    <cfRule type="expression" dxfId="37023" priority="37001" stopIfTrue="1">
      <formula>IF(AND(B46&lt;&gt;"",C46=""),TRUE)</formula>
    </cfRule>
  </conditionalFormatting>
  <conditionalFormatting sqref="G46">
    <cfRule type="expression" dxfId="37022" priority="36999" stopIfTrue="1">
      <formula>IF(FIND("Enter smelter details",G46),TRUE)</formula>
    </cfRule>
  </conditionalFormatting>
  <conditionalFormatting sqref="B52">
    <cfRule type="expression" dxfId="37021" priority="36996" stopIfTrue="1">
      <formula>IF(B52="",TRUE)</formula>
    </cfRule>
    <cfRule type="expression" dxfId="37020" priority="36997" stopIfTrue="1">
      <formula>IF(AND(COUNTIF(MetalSmelter,B52&amp;C52)=0,LEN(C52)&gt;0), TRUE, FALSE)</formula>
    </cfRule>
  </conditionalFormatting>
  <conditionalFormatting sqref="G52">
    <cfRule type="expression" dxfId="37019" priority="36998" stopIfTrue="1">
      <formula>IF(FIND("Enter smelter details",G52),TRUE)</formula>
    </cfRule>
  </conditionalFormatting>
  <conditionalFormatting sqref="F52">
    <cfRule type="expression" dxfId="37018" priority="36995" stopIfTrue="1">
      <formula>IF(AND(LEN($A52)&gt;0,$A52&lt;&gt;$F52),TRUE,FALSE)</formula>
    </cfRule>
  </conditionalFormatting>
  <conditionalFormatting sqref="C52">
    <cfRule type="expression" dxfId="37017" priority="36994" stopIfTrue="1">
      <formula>IF(AND(B52&lt;&gt;"",C52=""),TRUE)</formula>
    </cfRule>
  </conditionalFormatting>
  <conditionalFormatting sqref="B52">
    <cfRule type="expression" dxfId="37016" priority="36991" stopIfTrue="1">
      <formula>IF(B52="",TRUE)</formula>
    </cfRule>
    <cfRule type="expression" dxfId="37015" priority="36992" stopIfTrue="1">
      <formula>IF(AND(COUNTIF(MetalSmelter,B52&amp;C52)=0,LEN(C52)&gt;0), TRUE, FALSE)</formula>
    </cfRule>
  </conditionalFormatting>
  <conditionalFormatting sqref="G52">
    <cfRule type="expression" dxfId="37014" priority="36993" stopIfTrue="1">
      <formula>IF(FIND("Enter smelter details",G52),TRUE)</formula>
    </cfRule>
  </conditionalFormatting>
  <conditionalFormatting sqref="F52">
    <cfRule type="expression" dxfId="37013" priority="36990" stopIfTrue="1">
      <formula>IF(AND(LEN($A52)&gt;0,$A52&lt;&gt;$F52),TRUE,FALSE)</formula>
    </cfRule>
  </conditionalFormatting>
  <conditionalFormatting sqref="C52">
    <cfRule type="expression" dxfId="37012" priority="36989" stopIfTrue="1">
      <formula>IF(AND(B52&lt;&gt;"",C52=""),TRUE)</formula>
    </cfRule>
  </conditionalFormatting>
  <conditionalFormatting sqref="B52">
    <cfRule type="expression" dxfId="37011" priority="36987" stopIfTrue="1">
      <formula>IF(B52="",TRUE)</formula>
    </cfRule>
    <cfRule type="expression" dxfId="37010" priority="36988" stopIfTrue="1">
      <formula>IF(AND(COUNTIF(MetalSmelter,B52&amp;C52)=0,LEN(C52)&gt;0), TRUE, FALSE)</formula>
    </cfRule>
  </conditionalFormatting>
  <conditionalFormatting sqref="F52">
    <cfRule type="expression" dxfId="37009" priority="36986" stopIfTrue="1">
      <formula>IF(AND(LEN($A52)&gt;0,$A52&lt;&gt;$F52),TRUE,FALSE)</formula>
    </cfRule>
  </conditionalFormatting>
  <conditionalFormatting sqref="C52">
    <cfRule type="expression" dxfId="37008" priority="36985" stopIfTrue="1">
      <formula>IF(AND(B52&lt;&gt;"",C52=""),TRUE)</formula>
    </cfRule>
  </conditionalFormatting>
  <conditionalFormatting sqref="B47">
    <cfRule type="expression" dxfId="37007" priority="36982" stopIfTrue="1">
      <formula>IF(B47="",TRUE)</formula>
    </cfRule>
    <cfRule type="expression" dxfId="37006" priority="36983" stopIfTrue="1">
      <formula>IF(AND(COUNTIF(MetalSmelter,B47&amp;C47)=0,LEN(C47)&gt;0), TRUE, FALSE)</formula>
    </cfRule>
  </conditionalFormatting>
  <conditionalFormatting sqref="G47">
    <cfRule type="expression" dxfId="37005" priority="36984" stopIfTrue="1">
      <formula>IF(FIND("Enter smelter details",G47),TRUE)</formula>
    </cfRule>
  </conditionalFormatting>
  <conditionalFormatting sqref="F47">
    <cfRule type="expression" dxfId="37004" priority="36981" stopIfTrue="1">
      <formula>IF(AND(LEN($A47)&gt;0,$A47&lt;&gt;$F47),TRUE,FALSE)</formula>
    </cfRule>
  </conditionalFormatting>
  <conditionalFormatting sqref="C47">
    <cfRule type="expression" dxfId="37003" priority="36980" stopIfTrue="1">
      <formula>IF(AND(B47&lt;&gt;"",C47=""),TRUE)</formula>
    </cfRule>
  </conditionalFormatting>
  <conditionalFormatting sqref="B47">
    <cfRule type="expression" dxfId="37002" priority="36977" stopIfTrue="1">
      <formula>IF(B47="",TRUE)</formula>
    </cfRule>
    <cfRule type="expression" dxfId="37001" priority="36978" stopIfTrue="1">
      <formula>IF(AND(COUNTIF(MetalSmelter,B47&amp;C47)=0,LEN(C47)&gt;0), TRUE, FALSE)</formula>
    </cfRule>
  </conditionalFormatting>
  <conditionalFormatting sqref="G47">
    <cfRule type="expression" dxfId="37000" priority="36979" stopIfTrue="1">
      <formula>IF(FIND("Enter smelter details",G47),TRUE)</formula>
    </cfRule>
  </conditionalFormatting>
  <conditionalFormatting sqref="F47">
    <cfRule type="expression" dxfId="36999" priority="36976" stopIfTrue="1">
      <formula>IF(AND(LEN($A47)&gt;0,$A47&lt;&gt;$F47),TRUE,FALSE)</formula>
    </cfRule>
  </conditionalFormatting>
  <conditionalFormatting sqref="C47">
    <cfRule type="expression" dxfId="36998" priority="36975" stopIfTrue="1">
      <formula>IF(AND(B47&lt;&gt;"",C47=""),TRUE)</formula>
    </cfRule>
  </conditionalFormatting>
  <conditionalFormatting sqref="G52">
    <cfRule type="expression" dxfId="36997" priority="36974" stopIfTrue="1">
      <formula>IF(FIND("Enter smelter details",G52),TRUE)</formula>
    </cfRule>
  </conditionalFormatting>
  <conditionalFormatting sqref="B48">
    <cfRule type="expression" dxfId="36996" priority="36971" stopIfTrue="1">
      <formula>IF(B48="",TRUE)</formula>
    </cfRule>
    <cfRule type="expression" dxfId="36995" priority="36972" stopIfTrue="1">
      <formula>IF(AND(COUNTIF(MetalSmelter,B48&amp;C48)=0,LEN(C48)&gt;0), TRUE, FALSE)</formula>
    </cfRule>
  </conditionalFormatting>
  <conditionalFormatting sqref="G48">
    <cfRule type="expression" dxfId="36994" priority="36973" stopIfTrue="1">
      <formula>IF(FIND("Enter smelter details",G48),TRUE)</formula>
    </cfRule>
  </conditionalFormatting>
  <conditionalFormatting sqref="F48">
    <cfRule type="expression" dxfId="36993" priority="36970" stopIfTrue="1">
      <formula>IF(AND(LEN($A48)&gt;0,$A48&lt;&gt;$F48),TRUE,FALSE)</formula>
    </cfRule>
  </conditionalFormatting>
  <conditionalFormatting sqref="C48">
    <cfRule type="expression" dxfId="36992" priority="36969" stopIfTrue="1">
      <formula>IF(AND(B48&lt;&gt;"",C48=""),TRUE)</formula>
    </cfRule>
  </conditionalFormatting>
  <conditionalFormatting sqref="B53">
    <cfRule type="expression" dxfId="36991" priority="36966" stopIfTrue="1">
      <formula>IF(B53="",TRUE)</formula>
    </cfRule>
    <cfRule type="expression" dxfId="36990" priority="36967" stopIfTrue="1">
      <formula>IF(AND(COUNTIF(MetalSmelter,B53&amp;C53)=0,LEN(C53)&gt;0), TRUE, FALSE)</formula>
    </cfRule>
  </conditionalFormatting>
  <conditionalFormatting sqref="G53">
    <cfRule type="expression" dxfId="36989" priority="36968" stopIfTrue="1">
      <formula>IF(FIND("Enter smelter details",G53),TRUE)</formula>
    </cfRule>
  </conditionalFormatting>
  <conditionalFormatting sqref="F53">
    <cfRule type="expression" dxfId="36988" priority="36965" stopIfTrue="1">
      <formula>IF(AND(LEN($A53)&gt;0,$A53&lt;&gt;$F53),TRUE,FALSE)</formula>
    </cfRule>
  </conditionalFormatting>
  <conditionalFormatting sqref="C53">
    <cfRule type="expression" dxfId="36987" priority="36964" stopIfTrue="1">
      <formula>IF(AND(B53&lt;&gt;"",C53=""),TRUE)</formula>
    </cfRule>
  </conditionalFormatting>
  <conditionalFormatting sqref="B53">
    <cfRule type="expression" dxfId="36986" priority="36961" stopIfTrue="1">
      <formula>IF(B53="",TRUE)</formula>
    </cfRule>
    <cfRule type="expression" dxfId="36985" priority="36962" stopIfTrue="1">
      <formula>IF(AND(COUNTIF(MetalSmelter,B53&amp;C53)=0,LEN(C53)&gt;0), TRUE, FALSE)</formula>
    </cfRule>
  </conditionalFormatting>
  <conditionalFormatting sqref="G53">
    <cfRule type="expression" dxfId="36984" priority="36963" stopIfTrue="1">
      <formula>IF(FIND("Enter smelter details",G53),TRUE)</formula>
    </cfRule>
  </conditionalFormatting>
  <conditionalFormatting sqref="F53">
    <cfRule type="expression" dxfId="36983" priority="36960" stopIfTrue="1">
      <formula>IF(AND(LEN($A53)&gt;0,$A53&lt;&gt;$F53),TRUE,FALSE)</formula>
    </cfRule>
  </conditionalFormatting>
  <conditionalFormatting sqref="C53">
    <cfRule type="expression" dxfId="36982" priority="36959" stopIfTrue="1">
      <formula>IF(AND(B53&lt;&gt;"",C53=""),TRUE)</formula>
    </cfRule>
  </conditionalFormatting>
  <conditionalFormatting sqref="B53">
    <cfRule type="expression" dxfId="36981" priority="36956" stopIfTrue="1">
      <formula>IF(B53="",TRUE)</formula>
    </cfRule>
    <cfRule type="expression" dxfId="36980" priority="36957" stopIfTrue="1">
      <formula>IF(AND(COUNTIF(MetalSmelter,B53&amp;C53)=0,LEN(C53)&gt;0), TRUE, FALSE)</formula>
    </cfRule>
  </conditionalFormatting>
  <conditionalFormatting sqref="G53">
    <cfRule type="expression" dxfId="36979" priority="36958" stopIfTrue="1">
      <formula>IF(FIND("Enter smelter details",G53),TRUE)</formula>
    </cfRule>
  </conditionalFormatting>
  <conditionalFormatting sqref="F53">
    <cfRule type="expression" dxfId="36978" priority="36955" stopIfTrue="1">
      <formula>IF(AND(LEN($A53)&gt;0,$A53&lt;&gt;$F53),TRUE,FALSE)</formula>
    </cfRule>
  </conditionalFormatting>
  <conditionalFormatting sqref="C53">
    <cfRule type="expression" dxfId="36977" priority="36954" stopIfTrue="1">
      <formula>IF(AND(B53&lt;&gt;"",C53=""),TRUE)</formula>
    </cfRule>
  </conditionalFormatting>
  <conditionalFormatting sqref="B52">
    <cfRule type="expression" dxfId="36976" priority="36951" stopIfTrue="1">
      <formula>IF(B52="",TRUE)</formula>
    </cfRule>
    <cfRule type="expression" dxfId="36975" priority="36952" stopIfTrue="1">
      <formula>IF(AND(COUNTIF(MetalSmelter,B52&amp;C52)=0,LEN(C52)&gt;0), TRUE, FALSE)</formula>
    </cfRule>
  </conditionalFormatting>
  <conditionalFormatting sqref="G52">
    <cfRule type="expression" dxfId="36974" priority="36953" stopIfTrue="1">
      <formula>IF(FIND("Enter smelter details",G52),TRUE)</formula>
    </cfRule>
  </conditionalFormatting>
  <conditionalFormatting sqref="F52">
    <cfRule type="expression" dxfId="36973" priority="36950" stopIfTrue="1">
      <formula>IF(AND(LEN($A52)&gt;0,$A52&lt;&gt;$F52),TRUE,FALSE)</formula>
    </cfRule>
  </conditionalFormatting>
  <conditionalFormatting sqref="C52">
    <cfRule type="expression" dxfId="36972" priority="36949" stopIfTrue="1">
      <formula>IF(AND(B52&lt;&gt;"",C52=""),TRUE)</formula>
    </cfRule>
  </conditionalFormatting>
  <conditionalFormatting sqref="B51">
    <cfRule type="expression" dxfId="36971" priority="36941" stopIfTrue="1">
      <formula>IF(B51="",TRUE)</formula>
    </cfRule>
    <cfRule type="expression" dxfId="36970" priority="36942" stopIfTrue="1">
      <formula>IF(AND(COUNTIF(MetalSmelter,B51&amp;C51)=0,LEN(C51)&gt;0), TRUE, FALSE)</formula>
    </cfRule>
  </conditionalFormatting>
  <conditionalFormatting sqref="G51">
    <cfRule type="expression" dxfId="36969" priority="36943" stopIfTrue="1">
      <formula>IF(FIND("Enter smelter details",G51),TRUE)</formula>
    </cfRule>
  </conditionalFormatting>
  <conditionalFormatting sqref="F51">
    <cfRule type="expression" dxfId="36968" priority="36940" stopIfTrue="1">
      <formula>IF(AND(LEN($A51)&gt;0,$A51&lt;&gt;$F51),TRUE,FALSE)</formula>
    </cfRule>
  </conditionalFormatting>
  <conditionalFormatting sqref="C51">
    <cfRule type="expression" dxfId="36967" priority="36939" stopIfTrue="1">
      <formula>IF(AND(B51&lt;&gt;"",C51=""),TRUE)</formula>
    </cfRule>
  </conditionalFormatting>
  <conditionalFormatting sqref="B53">
    <cfRule type="expression" dxfId="36966" priority="36946" stopIfTrue="1">
      <formula>IF(B53="",TRUE)</formula>
    </cfRule>
    <cfRule type="expression" dxfId="36965" priority="36947" stopIfTrue="1">
      <formula>IF(AND(COUNTIF(MetalSmelter,B53&amp;C53)=0,LEN(C53)&gt;0), TRUE, FALSE)</formula>
    </cfRule>
  </conditionalFormatting>
  <conditionalFormatting sqref="G53">
    <cfRule type="expression" dxfId="36964" priority="36948" stopIfTrue="1">
      <formula>IF(FIND("Enter smelter details",G53),TRUE)</formula>
    </cfRule>
  </conditionalFormatting>
  <conditionalFormatting sqref="F53">
    <cfRule type="expression" dxfId="36963" priority="36945" stopIfTrue="1">
      <formula>IF(AND(LEN($A53)&gt;0,$A53&lt;&gt;$F53),TRUE,FALSE)</formula>
    </cfRule>
  </conditionalFormatting>
  <conditionalFormatting sqref="C53">
    <cfRule type="expression" dxfId="36962" priority="36944" stopIfTrue="1">
      <formula>IF(AND(B53&lt;&gt;"",C53=""),TRUE)</formula>
    </cfRule>
  </conditionalFormatting>
  <conditionalFormatting sqref="B46">
    <cfRule type="expression" dxfId="36961" priority="36936" stopIfTrue="1">
      <formula>IF(B46="",TRUE)</formula>
    </cfRule>
    <cfRule type="expression" dxfId="36960" priority="36937" stopIfTrue="1">
      <formula>IF(AND(COUNTIF(MetalSmelter,B46&amp;C46)=0,LEN(C46)&gt;0), TRUE, FALSE)</formula>
    </cfRule>
  </conditionalFormatting>
  <conditionalFormatting sqref="G46">
    <cfRule type="expression" dxfId="36959" priority="36938" stopIfTrue="1">
      <formula>IF(FIND("Enter smelter details",G46),TRUE)</formula>
    </cfRule>
  </conditionalFormatting>
  <conditionalFormatting sqref="F46">
    <cfRule type="expression" dxfId="36958" priority="36935" stopIfTrue="1">
      <formula>IF(AND(LEN($A46)&gt;0,$A46&lt;&gt;$F46),TRUE,FALSE)</formula>
    </cfRule>
  </conditionalFormatting>
  <conditionalFormatting sqref="C46">
    <cfRule type="expression" dxfId="36957" priority="36934" stopIfTrue="1">
      <formula>IF(AND(B46&lt;&gt;"",C46=""),TRUE)</formula>
    </cfRule>
  </conditionalFormatting>
  <conditionalFormatting sqref="B53">
    <cfRule type="expression" dxfId="36956" priority="36931" stopIfTrue="1">
      <formula>IF(B53="",TRUE)</formula>
    </cfRule>
    <cfRule type="expression" dxfId="36955" priority="36932" stopIfTrue="1">
      <formula>IF(AND(COUNTIF(MetalSmelter,B53&amp;C53)=0,LEN(C53)&gt;0), TRUE, FALSE)</formula>
    </cfRule>
  </conditionalFormatting>
  <conditionalFormatting sqref="G53">
    <cfRule type="expression" dxfId="36954" priority="36933" stopIfTrue="1">
      <formula>IF(FIND("Enter smelter details",G53),TRUE)</formula>
    </cfRule>
  </conditionalFormatting>
  <conditionalFormatting sqref="F53">
    <cfRule type="expression" dxfId="36953" priority="36930" stopIfTrue="1">
      <formula>IF(AND(LEN($A53)&gt;0,$A53&lt;&gt;$F53),TRUE,FALSE)</formula>
    </cfRule>
  </conditionalFormatting>
  <conditionalFormatting sqref="C53">
    <cfRule type="expression" dxfId="36952" priority="36929" stopIfTrue="1">
      <formula>IF(AND(B53&lt;&gt;"",C53=""),TRUE)</formula>
    </cfRule>
  </conditionalFormatting>
  <conditionalFormatting sqref="G51">
    <cfRule type="expression" dxfId="36951" priority="36928" stopIfTrue="1">
      <formula>IF(FIND("Enter smelter details",G51),TRUE)</formula>
    </cfRule>
  </conditionalFormatting>
  <conditionalFormatting sqref="B52">
    <cfRule type="expression" dxfId="36950" priority="36925" stopIfTrue="1">
      <formula>IF(B52="",TRUE)</formula>
    </cfRule>
    <cfRule type="expression" dxfId="36949" priority="36926" stopIfTrue="1">
      <formula>IF(AND(COUNTIF(MetalSmelter,B52&amp;C52)=0,LEN(C52)&gt;0), TRUE, FALSE)</formula>
    </cfRule>
  </conditionalFormatting>
  <conditionalFormatting sqref="G52">
    <cfRule type="expression" dxfId="36948" priority="36927" stopIfTrue="1">
      <formula>IF(FIND("Enter smelter details",G52),TRUE)</formula>
    </cfRule>
  </conditionalFormatting>
  <conditionalFormatting sqref="F52">
    <cfRule type="expression" dxfId="36947" priority="36924" stopIfTrue="1">
      <formula>IF(AND(LEN($A52)&gt;0,$A52&lt;&gt;$F52),TRUE,FALSE)</formula>
    </cfRule>
  </conditionalFormatting>
  <conditionalFormatting sqref="C52">
    <cfRule type="expression" dxfId="36946" priority="36923" stopIfTrue="1">
      <formula>IF(AND(B52&lt;&gt;"",C52=""),TRUE)</formula>
    </cfRule>
  </conditionalFormatting>
  <conditionalFormatting sqref="B47">
    <cfRule type="expression" dxfId="36945" priority="36920" stopIfTrue="1">
      <formula>IF(B47="",TRUE)</formula>
    </cfRule>
    <cfRule type="expression" dxfId="36944" priority="36921" stopIfTrue="1">
      <formula>IF(AND(COUNTIF(MetalSmelter,B47&amp;C47)=0,LEN(C47)&gt;0), TRUE, FALSE)</formula>
    </cfRule>
  </conditionalFormatting>
  <conditionalFormatting sqref="G47">
    <cfRule type="expression" dxfId="36943" priority="36922" stopIfTrue="1">
      <formula>IF(FIND("Enter smelter details",G47),TRUE)</formula>
    </cfRule>
  </conditionalFormatting>
  <conditionalFormatting sqref="F47">
    <cfRule type="expression" dxfId="36942" priority="36919" stopIfTrue="1">
      <formula>IF(AND(LEN($A47)&gt;0,$A47&lt;&gt;$F47),TRUE,FALSE)</formula>
    </cfRule>
  </conditionalFormatting>
  <conditionalFormatting sqref="C47">
    <cfRule type="expression" dxfId="36941" priority="36918" stopIfTrue="1">
      <formula>IF(AND(B47&lt;&gt;"",C47=""),TRUE)</formula>
    </cfRule>
  </conditionalFormatting>
  <conditionalFormatting sqref="G52">
    <cfRule type="expression" dxfId="36940" priority="36917" stopIfTrue="1">
      <formula>IF(FIND("Enter smelter details",G52),TRUE)</formula>
    </cfRule>
  </conditionalFormatting>
  <conditionalFormatting sqref="B53">
    <cfRule type="expression" dxfId="36939" priority="36914" stopIfTrue="1">
      <formula>IF(B53="",TRUE)</formula>
    </cfRule>
    <cfRule type="expression" dxfId="36938" priority="36915" stopIfTrue="1">
      <formula>IF(AND(COUNTIF(MetalSmelter,B53&amp;C53)=0,LEN(C53)&gt;0), TRUE, FALSE)</formula>
    </cfRule>
  </conditionalFormatting>
  <conditionalFormatting sqref="G53">
    <cfRule type="expression" dxfId="36937" priority="36916" stopIfTrue="1">
      <formula>IF(FIND("Enter smelter details",G53),TRUE)</formula>
    </cfRule>
  </conditionalFormatting>
  <conditionalFormatting sqref="F53">
    <cfRule type="expression" dxfId="36936" priority="36913" stopIfTrue="1">
      <formula>IF(AND(LEN($A53)&gt;0,$A53&lt;&gt;$F53),TRUE,FALSE)</formula>
    </cfRule>
  </conditionalFormatting>
  <conditionalFormatting sqref="C53">
    <cfRule type="expression" dxfId="36935" priority="36912" stopIfTrue="1">
      <formula>IF(AND(B53&lt;&gt;"",C53=""),TRUE)</formula>
    </cfRule>
  </conditionalFormatting>
  <conditionalFormatting sqref="B46">
    <cfRule type="expression" dxfId="36934" priority="36906" stopIfTrue="1">
      <formula>IF(B46="",TRUE)</formula>
    </cfRule>
    <cfRule type="expression" dxfId="36933" priority="36909" stopIfTrue="1">
      <formula>IF(AND(COUNTIF(MetalSmelter,B46&amp;C46)=0,LEN(C46)&gt;0), TRUE, FALSE)</formula>
    </cfRule>
  </conditionalFormatting>
  <conditionalFormatting sqref="D46">
    <cfRule type="expression" dxfId="36932" priority="36903" stopIfTrue="1">
      <formula>IF(AND(LEN($C46) &gt;0, ($C46 &lt;&gt; "Smelter Not Listed")),1,0)</formula>
    </cfRule>
    <cfRule type="expression" dxfId="36931" priority="36910" stopIfTrue="1">
      <formula>IF(AND(D46="",$C46=$X$4),TRUE)</formula>
    </cfRule>
    <cfRule type="expression" dxfId="36930" priority="36911" stopIfTrue="1">
      <formula>IF(FIND("!",D46),TRUE)</formula>
    </cfRule>
  </conditionalFormatting>
  <conditionalFormatting sqref="E46">
    <cfRule type="expression" dxfId="36929" priority="36907" stopIfTrue="1">
      <formula>IF(AND(E46="",$C46=$X$4),TRUE)</formula>
    </cfRule>
    <cfRule type="expression" dxfId="36928" priority="36908" stopIfTrue="1">
      <formula>IF(FIND("!",E46),TRUE)</formula>
    </cfRule>
  </conditionalFormatting>
  <conditionalFormatting sqref="F46">
    <cfRule type="expression" dxfId="36927" priority="36905" stopIfTrue="1">
      <formula>IF(AND(LEN($A46)&gt;0,$A46&lt;&gt;$F46),TRUE,FALSE)</formula>
    </cfRule>
  </conditionalFormatting>
  <conditionalFormatting sqref="C46">
    <cfRule type="expression" dxfId="36926" priority="36904" stopIfTrue="1">
      <formula>IF(AND(B46&lt;&gt;"",C46=""),TRUE)</formula>
    </cfRule>
  </conditionalFormatting>
  <conditionalFormatting sqref="G46">
    <cfRule type="expression" dxfId="36925" priority="36902" stopIfTrue="1">
      <formula>IF(FIND("Enter smelter details",G46),TRUE)</formula>
    </cfRule>
  </conditionalFormatting>
  <conditionalFormatting sqref="B47">
    <cfRule type="expression" dxfId="36924" priority="36896" stopIfTrue="1">
      <formula>IF(B47="",TRUE)</formula>
    </cfRule>
    <cfRule type="expression" dxfId="36923" priority="36899" stopIfTrue="1">
      <formula>IF(AND(COUNTIF(MetalSmelter,B47&amp;C47)=0,LEN(C47)&gt;0), TRUE, FALSE)</formula>
    </cfRule>
  </conditionalFormatting>
  <conditionalFormatting sqref="D47">
    <cfRule type="expression" dxfId="36922" priority="36893" stopIfTrue="1">
      <formula>IF(AND(LEN($C47) &gt;0, ($C47 &lt;&gt; "Smelter Not Listed")),1,0)</formula>
    </cfRule>
    <cfRule type="expression" dxfId="36921" priority="36900" stopIfTrue="1">
      <formula>IF(AND(D47="",$C47=$X$4),TRUE)</formula>
    </cfRule>
    <cfRule type="expression" dxfId="36920" priority="36901" stopIfTrue="1">
      <formula>IF(FIND("!",D47),TRUE)</formula>
    </cfRule>
  </conditionalFormatting>
  <conditionalFormatting sqref="E47">
    <cfRule type="expression" dxfId="36919" priority="36897" stopIfTrue="1">
      <formula>IF(AND(E47="",$C47=$X$4),TRUE)</formula>
    </cfRule>
    <cfRule type="expression" dxfId="36918" priority="36898" stopIfTrue="1">
      <formula>IF(FIND("!",E47),TRUE)</formula>
    </cfRule>
  </conditionalFormatting>
  <conditionalFormatting sqref="F47">
    <cfRule type="expression" dxfId="36917" priority="36895" stopIfTrue="1">
      <formula>IF(AND(LEN($A47)&gt;0,$A47&lt;&gt;$F47),TRUE,FALSE)</formula>
    </cfRule>
  </conditionalFormatting>
  <conditionalFormatting sqref="C47">
    <cfRule type="expression" dxfId="36916" priority="36894" stopIfTrue="1">
      <formula>IF(AND(B47&lt;&gt;"",C47=""),TRUE)</formula>
    </cfRule>
  </conditionalFormatting>
  <conditionalFormatting sqref="G47">
    <cfRule type="expression" dxfId="36915" priority="36892" stopIfTrue="1">
      <formula>IF(FIND("Enter smelter details",G47),TRUE)</formula>
    </cfRule>
  </conditionalFormatting>
  <conditionalFormatting sqref="B48">
    <cfRule type="expression" dxfId="36914" priority="36886" stopIfTrue="1">
      <formula>IF(B48="",TRUE)</formula>
    </cfRule>
    <cfRule type="expression" dxfId="36913" priority="36889" stopIfTrue="1">
      <formula>IF(AND(COUNTIF(MetalSmelter,B48&amp;C48)=0,LEN(C48)&gt;0), TRUE, FALSE)</formula>
    </cfRule>
  </conditionalFormatting>
  <conditionalFormatting sqref="D48">
    <cfRule type="expression" dxfId="36912" priority="36883" stopIfTrue="1">
      <formula>IF(AND(LEN($C48) &gt;0, ($C48 &lt;&gt; "Smelter Not Listed")),1,0)</formula>
    </cfRule>
    <cfRule type="expression" dxfId="36911" priority="36890" stopIfTrue="1">
      <formula>IF(AND(D48="",$C48=$X$4),TRUE)</formula>
    </cfRule>
    <cfRule type="expression" dxfId="36910" priority="36891" stopIfTrue="1">
      <formula>IF(FIND("!",D48),TRUE)</formula>
    </cfRule>
  </conditionalFormatting>
  <conditionalFormatting sqref="E48">
    <cfRule type="expression" dxfId="36909" priority="36887" stopIfTrue="1">
      <formula>IF(AND(E48="",$C48=$X$4),TRUE)</formula>
    </cfRule>
    <cfRule type="expression" dxfId="36908" priority="36888" stopIfTrue="1">
      <formula>IF(FIND("!",E48),TRUE)</formula>
    </cfRule>
  </conditionalFormatting>
  <conditionalFormatting sqref="F48">
    <cfRule type="expression" dxfId="36907" priority="36885" stopIfTrue="1">
      <formula>IF(AND(LEN($A48)&gt;0,$A48&lt;&gt;$F48),TRUE,FALSE)</formula>
    </cfRule>
  </conditionalFormatting>
  <conditionalFormatting sqref="C48">
    <cfRule type="expression" dxfId="36906" priority="36884" stopIfTrue="1">
      <formula>IF(AND(B48&lt;&gt;"",C48=""),TRUE)</formula>
    </cfRule>
  </conditionalFormatting>
  <conditionalFormatting sqref="G48">
    <cfRule type="expression" dxfId="36905" priority="36882" stopIfTrue="1">
      <formula>IF(FIND("Enter smelter details",G48),TRUE)</formula>
    </cfRule>
  </conditionalFormatting>
  <conditionalFormatting sqref="B54">
    <cfRule type="expression" dxfId="36904" priority="36879" stopIfTrue="1">
      <formula>IF(B54="",TRUE)</formula>
    </cfRule>
    <cfRule type="expression" dxfId="36903" priority="36880" stopIfTrue="1">
      <formula>IF(AND(COUNTIF(MetalSmelter,B54&amp;C54)=0,LEN(C54)&gt;0), TRUE, FALSE)</formula>
    </cfRule>
  </conditionalFormatting>
  <conditionalFormatting sqref="G54">
    <cfRule type="expression" dxfId="36902" priority="36881" stopIfTrue="1">
      <formula>IF(FIND("Enter smelter details",G54),TRUE)</formula>
    </cfRule>
  </conditionalFormatting>
  <conditionalFormatting sqref="F54">
    <cfRule type="expression" dxfId="36901" priority="36878" stopIfTrue="1">
      <formula>IF(AND(LEN($A54)&gt;0,$A54&lt;&gt;$F54),TRUE,FALSE)</formula>
    </cfRule>
  </conditionalFormatting>
  <conditionalFormatting sqref="C54">
    <cfRule type="expression" dxfId="36900" priority="36877" stopIfTrue="1">
      <formula>IF(AND(B54&lt;&gt;"",C54=""),TRUE)</formula>
    </cfRule>
  </conditionalFormatting>
  <conditionalFormatting sqref="B54">
    <cfRule type="expression" dxfId="36899" priority="36874" stopIfTrue="1">
      <formula>IF(B54="",TRUE)</formula>
    </cfRule>
    <cfRule type="expression" dxfId="36898" priority="36875" stopIfTrue="1">
      <formula>IF(AND(COUNTIF(MetalSmelter,B54&amp;C54)=0,LEN(C54)&gt;0), TRUE, FALSE)</formula>
    </cfRule>
  </conditionalFormatting>
  <conditionalFormatting sqref="G54">
    <cfRule type="expression" dxfId="36897" priority="36876" stopIfTrue="1">
      <formula>IF(FIND("Enter smelter details",G54),TRUE)</formula>
    </cfRule>
  </conditionalFormatting>
  <conditionalFormatting sqref="F54">
    <cfRule type="expression" dxfId="36896" priority="36873" stopIfTrue="1">
      <formula>IF(AND(LEN($A54)&gt;0,$A54&lt;&gt;$F54),TRUE,FALSE)</formula>
    </cfRule>
  </conditionalFormatting>
  <conditionalFormatting sqref="C54">
    <cfRule type="expression" dxfId="36895" priority="36872" stopIfTrue="1">
      <formula>IF(AND(B54&lt;&gt;"",C54=""),TRUE)</formula>
    </cfRule>
  </conditionalFormatting>
  <conditionalFormatting sqref="B54">
    <cfRule type="expression" dxfId="36894" priority="36870" stopIfTrue="1">
      <formula>IF(B54="",TRUE)</formula>
    </cfRule>
    <cfRule type="expression" dxfId="36893" priority="36871" stopIfTrue="1">
      <formula>IF(AND(COUNTIF(MetalSmelter,B54&amp;C54)=0,LEN(C54)&gt;0), TRUE, FALSE)</formula>
    </cfRule>
  </conditionalFormatting>
  <conditionalFormatting sqref="F54">
    <cfRule type="expression" dxfId="36892" priority="36869" stopIfTrue="1">
      <formula>IF(AND(LEN($A54)&gt;0,$A54&lt;&gt;$F54),TRUE,FALSE)</formula>
    </cfRule>
  </conditionalFormatting>
  <conditionalFormatting sqref="C54">
    <cfRule type="expression" dxfId="36891" priority="36868" stopIfTrue="1">
      <formula>IF(AND(B54&lt;&gt;"",C54=""),TRUE)</formula>
    </cfRule>
  </conditionalFormatting>
  <conditionalFormatting sqref="B49">
    <cfRule type="expression" dxfId="36890" priority="36865" stopIfTrue="1">
      <formula>IF(B49="",TRUE)</formula>
    </cfRule>
    <cfRule type="expression" dxfId="36889" priority="36866" stopIfTrue="1">
      <formula>IF(AND(COUNTIF(MetalSmelter,B49&amp;C49)=0,LEN(C49)&gt;0), TRUE, FALSE)</formula>
    </cfRule>
  </conditionalFormatting>
  <conditionalFormatting sqref="G49">
    <cfRule type="expression" dxfId="36888" priority="36867" stopIfTrue="1">
      <formula>IF(FIND("Enter smelter details",G49),TRUE)</formula>
    </cfRule>
  </conditionalFormatting>
  <conditionalFormatting sqref="F49">
    <cfRule type="expression" dxfId="36887" priority="36864" stopIfTrue="1">
      <formula>IF(AND(LEN($A49)&gt;0,$A49&lt;&gt;$F49),TRUE,FALSE)</formula>
    </cfRule>
  </conditionalFormatting>
  <conditionalFormatting sqref="C49">
    <cfRule type="expression" dxfId="36886" priority="36863" stopIfTrue="1">
      <formula>IF(AND(B49&lt;&gt;"",C49=""),TRUE)</formula>
    </cfRule>
  </conditionalFormatting>
  <conditionalFormatting sqref="B49">
    <cfRule type="expression" dxfId="36885" priority="36860" stopIfTrue="1">
      <formula>IF(B49="",TRUE)</formula>
    </cfRule>
    <cfRule type="expression" dxfId="36884" priority="36861" stopIfTrue="1">
      <formula>IF(AND(COUNTIF(MetalSmelter,B49&amp;C49)=0,LEN(C49)&gt;0), TRUE, FALSE)</formula>
    </cfRule>
  </conditionalFormatting>
  <conditionalFormatting sqref="G49">
    <cfRule type="expression" dxfId="36883" priority="36862" stopIfTrue="1">
      <formula>IF(FIND("Enter smelter details",G49),TRUE)</formula>
    </cfRule>
  </conditionalFormatting>
  <conditionalFormatting sqref="F49">
    <cfRule type="expression" dxfId="36882" priority="36859" stopIfTrue="1">
      <formula>IF(AND(LEN($A49)&gt;0,$A49&lt;&gt;$F49),TRUE,FALSE)</formula>
    </cfRule>
  </conditionalFormatting>
  <conditionalFormatting sqref="C49">
    <cfRule type="expression" dxfId="36881" priority="36858" stopIfTrue="1">
      <formula>IF(AND(B49&lt;&gt;"",C49=""),TRUE)</formula>
    </cfRule>
  </conditionalFormatting>
  <conditionalFormatting sqref="G54">
    <cfRule type="expression" dxfId="36880" priority="36857" stopIfTrue="1">
      <formula>IF(FIND("Enter smelter details",G54),TRUE)</formula>
    </cfRule>
  </conditionalFormatting>
  <conditionalFormatting sqref="B50">
    <cfRule type="expression" dxfId="36879" priority="36854" stopIfTrue="1">
      <formula>IF(B50="",TRUE)</formula>
    </cfRule>
    <cfRule type="expression" dxfId="36878" priority="36855" stopIfTrue="1">
      <formula>IF(AND(COUNTIF(MetalSmelter,B50&amp;C50)=0,LEN(C50)&gt;0), TRUE, FALSE)</formula>
    </cfRule>
  </conditionalFormatting>
  <conditionalFormatting sqref="G50">
    <cfRule type="expression" dxfId="36877" priority="36856" stopIfTrue="1">
      <formula>IF(FIND("Enter smelter details",G50),TRUE)</formula>
    </cfRule>
  </conditionalFormatting>
  <conditionalFormatting sqref="F50">
    <cfRule type="expression" dxfId="36876" priority="36853" stopIfTrue="1">
      <formula>IF(AND(LEN($A50)&gt;0,$A50&lt;&gt;$F50),TRUE,FALSE)</formula>
    </cfRule>
  </conditionalFormatting>
  <conditionalFormatting sqref="C50">
    <cfRule type="expression" dxfId="36875" priority="36852" stopIfTrue="1">
      <formula>IF(AND(B50&lt;&gt;"",C50=""),TRUE)</formula>
    </cfRule>
  </conditionalFormatting>
  <conditionalFormatting sqref="B55">
    <cfRule type="expression" dxfId="36874" priority="36849" stopIfTrue="1">
      <formula>IF(B55="",TRUE)</formula>
    </cfRule>
    <cfRule type="expression" dxfId="36873" priority="36850" stopIfTrue="1">
      <formula>IF(AND(COUNTIF(MetalSmelter,B55&amp;C55)=0,LEN(C55)&gt;0), TRUE, FALSE)</formula>
    </cfRule>
  </conditionalFormatting>
  <conditionalFormatting sqref="G55">
    <cfRule type="expression" dxfId="36872" priority="36851" stopIfTrue="1">
      <formula>IF(FIND("Enter smelter details",G55),TRUE)</formula>
    </cfRule>
  </conditionalFormatting>
  <conditionalFormatting sqref="F55">
    <cfRule type="expression" dxfId="36871" priority="36848" stopIfTrue="1">
      <formula>IF(AND(LEN($A55)&gt;0,$A55&lt;&gt;$F55),TRUE,FALSE)</formula>
    </cfRule>
  </conditionalFormatting>
  <conditionalFormatting sqref="C55">
    <cfRule type="expression" dxfId="36870" priority="36847" stopIfTrue="1">
      <formula>IF(AND(B55&lt;&gt;"",C55=""),TRUE)</formula>
    </cfRule>
  </conditionalFormatting>
  <conditionalFormatting sqref="B55">
    <cfRule type="expression" dxfId="36869" priority="36844" stopIfTrue="1">
      <formula>IF(B55="",TRUE)</formula>
    </cfRule>
    <cfRule type="expression" dxfId="36868" priority="36845" stopIfTrue="1">
      <formula>IF(AND(COUNTIF(MetalSmelter,B55&amp;C55)=0,LEN(C55)&gt;0), TRUE, FALSE)</formula>
    </cfRule>
  </conditionalFormatting>
  <conditionalFormatting sqref="G55">
    <cfRule type="expression" dxfId="36867" priority="36846" stopIfTrue="1">
      <formula>IF(FIND("Enter smelter details",G55),TRUE)</formula>
    </cfRule>
  </conditionalFormatting>
  <conditionalFormatting sqref="F55">
    <cfRule type="expression" dxfId="36866" priority="36843" stopIfTrue="1">
      <formula>IF(AND(LEN($A55)&gt;0,$A55&lt;&gt;$F55),TRUE,FALSE)</formula>
    </cfRule>
  </conditionalFormatting>
  <conditionalFormatting sqref="C55">
    <cfRule type="expression" dxfId="36865" priority="36842" stopIfTrue="1">
      <formula>IF(AND(B55&lt;&gt;"",C55=""),TRUE)</formula>
    </cfRule>
  </conditionalFormatting>
  <conditionalFormatting sqref="B55">
    <cfRule type="expression" dxfId="36864" priority="36839" stopIfTrue="1">
      <formula>IF(B55="",TRUE)</formula>
    </cfRule>
    <cfRule type="expression" dxfId="36863" priority="36840" stopIfTrue="1">
      <formula>IF(AND(COUNTIF(MetalSmelter,B55&amp;C55)=0,LEN(C55)&gt;0), TRUE, FALSE)</formula>
    </cfRule>
  </conditionalFormatting>
  <conditionalFormatting sqref="G55">
    <cfRule type="expression" dxfId="36862" priority="36841" stopIfTrue="1">
      <formula>IF(FIND("Enter smelter details",G55),TRUE)</formula>
    </cfRule>
  </conditionalFormatting>
  <conditionalFormatting sqref="F55">
    <cfRule type="expression" dxfId="36861" priority="36838" stopIfTrue="1">
      <formula>IF(AND(LEN($A55)&gt;0,$A55&lt;&gt;$F55),TRUE,FALSE)</formula>
    </cfRule>
  </conditionalFormatting>
  <conditionalFormatting sqref="C55">
    <cfRule type="expression" dxfId="36860" priority="36837" stopIfTrue="1">
      <formula>IF(AND(B55&lt;&gt;"",C55=""),TRUE)</formula>
    </cfRule>
  </conditionalFormatting>
  <conditionalFormatting sqref="B46">
    <cfRule type="expression" dxfId="36859" priority="36831" stopIfTrue="1">
      <formula>IF(B46="",TRUE)</formula>
    </cfRule>
    <cfRule type="expression" dxfId="36858" priority="36834" stopIfTrue="1">
      <formula>IF(AND(COUNTIF(MetalSmelter,B46&amp;C46)=0,LEN(C46)&gt;0), TRUE, FALSE)</formula>
    </cfRule>
  </conditionalFormatting>
  <conditionalFormatting sqref="D46">
    <cfRule type="expression" dxfId="36857" priority="36828" stopIfTrue="1">
      <formula>IF(AND(LEN($C46) &gt;0, ($C46 &lt;&gt; "Smelter Not Listed")),1,0)</formula>
    </cfRule>
    <cfRule type="expression" dxfId="36856" priority="36835" stopIfTrue="1">
      <formula>IF(AND(D46="",$C46=$X$4),TRUE)</formula>
    </cfRule>
    <cfRule type="expression" dxfId="36855" priority="36836" stopIfTrue="1">
      <formula>IF(FIND("!",D46),TRUE)</formula>
    </cfRule>
  </conditionalFormatting>
  <conditionalFormatting sqref="E46">
    <cfRule type="expression" dxfId="36854" priority="36832" stopIfTrue="1">
      <formula>IF(AND(E46="",$C46=$X$4),TRUE)</formula>
    </cfRule>
    <cfRule type="expression" dxfId="36853" priority="36833" stopIfTrue="1">
      <formula>IF(FIND("!",E46),TRUE)</formula>
    </cfRule>
  </conditionalFormatting>
  <conditionalFormatting sqref="F46">
    <cfRule type="expression" dxfId="36852" priority="36830" stopIfTrue="1">
      <formula>IF(AND(LEN($A46)&gt;0,$A46&lt;&gt;$F46),TRUE,FALSE)</formula>
    </cfRule>
  </conditionalFormatting>
  <conditionalFormatting sqref="C46">
    <cfRule type="expression" dxfId="36851" priority="36829" stopIfTrue="1">
      <formula>IF(AND(B46&lt;&gt;"",C46=""),TRUE)</formula>
    </cfRule>
  </conditionalFormatting>
  <conditionalFormatting sqref="G46">
    <cfRule type="expression" dxfId="36850" priority="36827" stopIfTrue="1">
      <formula>IF(FIND("Enter smelter details",G46),TRUE)</formula>
    </cfRule>
  </conditionalFormatting>
  <conditionalFormatting sqref="B47">
    <cfRule type="expression" dxfId="36849" priority="36821" stopIfTrue="1">
      <formula>IF(B47="",TRUE)</formula>
    </cfRule>
    <cfRule type="expression" dxfId="36848" priority="36824" stopIfTrue="1">
      <formula>IF(AND(COUNTIF(MetalSmelter,B47&amp;C47)=0,LEN(C47)&gt;0), TRUE, FALSE)</formula>
    </cfRule>
  </conditionalFormatting>
  <conditionalFormatting sqref="D47">
    <cfRule type="expression" dxfId="36847" priority="36818" stopIfTrue="1">
      <formula>IF(AND(LEN($C47) &gt;0, ($C47 &lt;&gt; "Smelter Not Listed")),1,0)</formula>
    </cfRule>
    <cfRule type="expression" dxfId="36846" priority="36825" stopIfTrue="1">
      <formula>IF(AND(D47="",$C47=$X$4),TRUE)</formula>
    </cfRule>
    <cfRule type="expression" dxfId="36845" priority="36826" stopIfTrue="1">
      <formula>IF(FIND("!",D47),TRUE)</formula>
    </cfRule>
  </conditionalFormatting>
  <conditionalFormatting sqref="E47">
    <cfRule type="expression" dxfId="36844" priority="36822" stopIfTrue="1">
      <formula>IF(AND(E47="",$C47=$X$4),TRUE)</formula>
    </cfRule>
    <cfRule type="expression" dxfId="36843" priority="36823" stopIfTrue="1">
      <formula>IF(FIND("!",E47),TRUE)</formula>
    </cfRule>
  </conditionalFormatting>
  <conditionalFormatting sqref="F47">
    <cfRule type="expression" dxfId="36842" priority="36820" stopIfTrue="1">
      <formula>IF(AND(LEN($A47)&gt;0,$A47&lt;&gt;$F47),TRUE,FALSE)</formula>
    </cfRule>
  </conditionalFormatting>
  <conditionalFormatting sqref="C47">
    <cfRule type="expression" dxfId="36841" priority="36819" stopIfTrue="1">
      <formula>IF(AND(B47&lt;&gt;"",C47=""),TRUE)</formula>
    </cfRule>
  </conditionalFormatting>
  <conditionalFormatting sqref="G47">
    <cfRule type="expression" dxfId="36840" priority="36817" stopIfTrue="1">
      <formula>IF(FIND("Enter smelter details",G47),TRUE)</formula>
    </cfRule>
  </conditionalFormatting>
  <conditionalFormatting sqref="B53">
    <cfRule type="expression" dxfId="36839" priority="36814" stopIfTrue="1">
      <formula>IF(B53="",TRUE)</formula>
    </cfRule>
    <cfRule type="expression" dxfId="36838" priority="36815" stopIfTrue="1">
      <formula>IF(AND(COUNTIF(MetalSmelter,B53&amp;C53)=0,LEN(C53)&gt;0), TRUE, FALSE)</formula>
    </cfRule>
  </conditionalFormatting>
  <conditionalFormatting sqref="G53">
    <cfRule type="expression" dxfId="36837" priority="36816" stopIfTrue="1">
      <formula>IF(FIND("Enter smelter details",G53),TRUE)</formula>
    </cfRule>
  </conditionalFormatting>
  <conditionalFormatting sqref="F53">
    <cfRule type="expression" dxfId="36836" priority="36813" stopIfTrue="1">
      <formula>IF(AND(LEN($A53)&gt;0,$A53&lt;&gt;$F53),TRUE,FALSE)</formula>
    </cfRule>
  </conditionalFormatting>
  <conditionalFormatting sqref="C53">
    <cfRule type="expression" dxfId="36835" priority="36812" stopIfTrue="1">
      <formula>IF(AND(B53&lt;&gt;"",C53=""),TRUE)</formula>
    </cfRule>
  </conditionalFormatting>
  <conditionalFormatting sqref="B53">
    <cfRule type="expression" dxfId="36834" priority="36809" stopIfTrue="1">
      <formula>IF(B53="",TRUE)</formula>
    </cfRule>
    <cfRule type="expression" dxfId="36833" priority="36810" stopIfTrue="1">
      <formula>IF(AND(COUNTIF(MetalSmelter,B53&amp;C53)=0,LEN(C53)&gt;0), TRUE, FALSE)</formula>
    </cfRule>
  </conditionalFormatting>
  <conditionalFormatting sqref="G53">
    <cfRule type="expression" dxfId="36832" priority="36811" stopIfTrue="1">
      <formula>IF(FIND("Enter smelter details",G53),TRUE)</formula>
    </cfRule>
  </conditionalFormatting>
  <conditionalFormatting sqref="F53">
    <cfRule type="expression" dxfId="36831" priority="36808" stopIfTrue="1">
      <formula>IF(AND(LEN($A53)&gt;0,$A53&lt;&gt;$F53),TRUE,FALSE)</formula>
    </cfRule>
  </conditionalFormatting>
  <conditionalFormatting sqref="C53">
    <cfRule type="expression" dxfId="36830" priority="36807" stopIfTrue="1">
      <formula>IF(AND(B53&lt;&gt;"",C53=""),TRUE)</formula>
    </cfRule>
  </conditionalFormatting>
  <conditionalFormatting sqref="B53">
    <cfRule type="expression" dxfId="36829" priority="36805" stopIfTrue="1">
      <formula>IF(B53="",TRUE)</formula>
    </cfRule>
    <cfRule type="expression" dxfId="36828" priority="36806" stopIfTrue="1">
      <formula>IF(AND(COUNTIF(MetalSmelter,B53&amp;C53)=0,LEN(C53)&gt;0), TRUE, FALSE)</formula>
    </cfRule>
  </conditionalFormatting>
  <conditionalFormatting sqref="F53">
    <cfRule type="expression" dxfId="36827" priority="36804" stopIfTrue="1">
      <formula>IF(AND(LEN($A53)&gt;0,$A53&lt;&gt;$F53),TRUE,FALSE)</formula>
    </cfRule>
  </conditionalFormatting>
  <conditionalFormatting sqref="C53">
    <cfRule type="expression" dxfId="36826" priority="36803" stopIfTrue="1">
      <formula>IF(AND(B53&lt;&gt;"",C53=""),TRUE)</formula>
    </cfRule>
  </conditionalFormatting>
  <conditionalFormatting sqref="B48">
    <cfRule type="expression" dxfId="36825" priority="36800" stopIfTrue="1">
      <formula>IF(B48="",TRUE)</formula>
    </cfRule>
    <cfRule type="expression" dxfId="36824" priority="36801" stopIfTrue="1">
      <formula>IF(AND(COUNTIF(MetalSmelter,B48&amp;C48)=0,LEN(C48)&gt;0), TRUE, FALSE)</formula>
    </cfRule>
  </conditionalFormatting>
  <conditionalFormatting sqref="G48">
    <cfRule type="expression" dxfId="36823" priority="36802" stopIfTrue="1">
      <formula>IF(FIND("Enter smelter details",G48),TRUE)</formula>
    </cfRule>
  </conditionalFormatting>
  <conditionalFormatting sqref="F48">
    <cfRule type="expression" dxfId="36822" priority="36799" stopIfTrue="1">
      <formula>IF(AND(LEN($A48)&gt;0,$A48&lt;&gt;$F48),TRUE,FALSE)</formula>
    </cfRule>
  </conditionalFormatting>
  <conditionalFormatting sqref="C48">
    <cfRule type="expression" dxfId="36821" priority="36798" stopIfTrue="1">
      <formula>IF(AND(B48&lt;&gt;"",C48=""),TRUE)</formula>
    </cfRule>
  </conditionalFormatting>
  <conditionalFormatting sqref="B48">
    <cfRule type="expression" dxfId="36820" priority="36795" stopIfTrue="1">
      <formula>IF(B48="",TRUE)</formula>
    </cfRule>
    <cfRule type="expression" dxfId="36819" priority="36796" stopIfTrue="1">
      <formula>IF(AND(COUNTIF(MetalSmelter,B48&amp;C48)=0,LEN(C48)&gt;0), TRUE, FALSE)</formula>
    </cfRule>
  </conditionalFormatting>
  <conditionalFormatting sqref="G48">
    <cfRule type="expression" dxfId="36818" priority="36797" stopIfTrue="1">
      <formula>IF(FIND("Enter smelter details",G48),TRUE)</formula>
    </cfRule>
  </conditionalFormatting>
  <conditionalFormatting sqref="F48">
    <cfRule type="expression" dxfId="36817" priority="36794" stopIfTrue="1">
      <formula>IF(AND(LEN($A48)&gt;0,$A48&lt;&gt;$F48),TRUE,FALSE)</formula>
    </cfRule>
  </conditionalFormatting>
  <conditionalFormatting sqref="C48">
    <cfRule type="expression" dxfId="36816" priority="36793" stopIfTrue="1">
      <formula>IF(AND(B48&lt;&gt;"",C48=""),TRUE)</formula>
    </cfRule>
  </conditionalFormatting>
  <conditionalFormatting sqref="G53">
    <cfRule type="expression" dxfId="36815" priority="36792" stopIfTrue="1">
      <formula>IF(FIND("Enter smelter details",G53),TRUE)</formula>
    </cfRule>
  </conditionalFormatting>
  <conditionalFormatting sqref="B49">
    <cfRule type="expression" dxfId="36814" priority="36789" stopIfTrue="1">
      <formula>IF(B49="",TRUE)</formula>
    </cfRule>
    <cfRule type="expression" dxfId="36813" priority="36790" stopIfTrue="1">
      <formula>IF(AND(COUNTIF(MetalSmelter,B49&amp;C49)=0,LEN(C49)&gt;0), TRUE, FALSE)</formula>
    </cfRule>
  </conditionalFormatting>
  <conditionalFormatting sqref="G49">
    <cfRule type="expression" dxfId="36812" priority="36791" stopIfTrue="1">
      <formula>IF(FIND("Enter smelter details",G49),TRUE)</formula>
    </cfRule>
  </conditionalFormatting>
  <conditionalFormatting sqref="F49">
    <cfRule type="expression" dxfId="36811" priority="36788" stopIfTrue="1">
      <formula>IF(AND(LEN($A49)&gt;0,$A49&lt;&gt;$F49),TRUE,FALSE)</formula>
    </cfRule>
  </conditionalFormatting>
  <conditionalFormatting sqref="C49">
    <cfRule type="expression" dxfId="36810" priority="36787" stopIfTrue="1">
      <formula>IF(AND(B49&lt;&gt;"",C49=""),TRUE)</formula>
    </cfRule>
  </conditionalFormatting>
  <conditionalFormatting sqref="B54">
    <cfRule type="expression" dxfId="36809" priority="36784" stopIfTrue="1">
      <formula>IF(B54="",TRUE)</formula>
    </cfRule>
    <cfRule type="expression" dxfId="36808" priority="36785" stopIfTrue="1">
      <formula>IF(AND(COUNTIF(MetalSmelter,B54&amp;C54)=0,LEN(C54)&gt;0), TRUE, FALSE)</formula>
    </cfRule>
  </conditionalFormatting>
  <conditionalFormatting sqref="G54">
    <cfRule type="expression" dxfId="36807" priority="36786" stopIfTrue="1">
      <formula>IF(FIND("Enter smelter details",G54),TRUE)</formula>
    </cfRule>
  </conditionalFormatting>
  <conditionalFormatting sqref="F54">
    <cfRule type="expression" dxfId="36806" priority="36783" stopIfTrue="1">
      <formula>IF(AND(LEN($A54)&gt;0,$A54&lt;&gt;$F54),TRUE,FALSE)</formula>
    </cfRule>
  </conditionalFormatting>
  <conditionalFormatting sqref="C54">
    <cfRule type="expression" dxfId="36805" priority="36782" stopIfTrue="1">
      <formula>IF(AND(B54&lt;&gt;"",C54=""),TRUE)</formula>
    </cfRule>
  </conditionalFormatting>
  <conditionalFormatting sqref="B54">
    <cfRule type="expression" dxfId="36804" priority="36779" stopIfTrue="1">
      <formula>IF(B54="",TRUE)</formula>
    </cfRule>
    <cfRule type="expression" dxfId="36803" priority="36780" stopIfTrue="1">
      <formula>IF(AND(COUNTIF(MetalSmelter,B54&amp;C54)=0,LEN(C54)&gt;0), TRUE, FALSE)</formula>
    </cfRule>
  </conditionalFormatting>
  <conditionalFormatting sqref="G54">
    <cfRule type="expression" dxfId="36802" priority="36781" stopIfTrue="1">
      <formula>IF(FIND("Enter smelter details",G54),TRUE)</formula>
    </cfRule>
  </conditionalFormatting>
  <conditionalFormatting sqref="F54">
    <cfRule type="expression" dxfId="36801" priority="36778" stopIfTrue="1">
      <formula>IF(AND(LEN($A54)&gt;0,$A54&lt;&gt;$F54),TRUE,FALSE)</formula>
    </cfRule>
  </conditionalFormatting>
  <conditionalFormatting sqref="C54">
    <cfRule type="expression" dxfId="36800" priority="36777" stopIfTrue="1">
      <formula>IF(AND(B54&lt;&gt;"",C54=""),TRUE)</formula>
    </cfRule>
  </conditionalFormatting>
  <conditionalFormatting sqref="B54">
    <cfRule type="expression" dxfId="36799" priority="36774" stopIfTrue="1">
      <formula>IF(B54="",TRUE)</formula>
    </cfRule>
    <cfRule type="expression" dxfId="36798" priority="36775" stopIfTrue="1">
      <formula>IF(AND(COUNTIF(MetalSmelter,B54&amp;C54)=0,LEN(C54)&gt;0), TRUE, FALSE)</formula>
    </cfRule>
  </conditionalFormatting>
  <conditionalFormatting sqref="G54">
    <cfRule type="expression" dxfId="36797" priority="36776" stopIfTrue="1">
      <formula>IF(FIND("Enter smelter details",G54),TRUE)</formula>
    </cfRule>
  </conditionalFormatting>
  <conditionalFormatting sqref="F54">
    <cfRule type="expression" dxfId="36796" priority="36773" stopIfTrue="1">
      <formula>IF(AND(LEN($A54)&gt;0,$A54&lt;&gt;$F54),TRUE,FALSE)</formula>
    </cfRule>
  </conditionalFormatting>
  <conditionalFormatting sqref="C54">
    <cfRule type="expression" dxfId="36795" priority="36772" stopIfTrue="1">
      <formula>IF(AND(B54&lt;&gt;"",C54=""),TRUE)</formula>
    </cfRule>
  </conditionalFormatting>
  <conditionalFormatting sqref="B46">
    <cfRule type="expression" dxfId="36794" priority="36766" stopIfTrue="1">
      <formula>IF(B46="",TRUE)</formula>
    </cfRule>
    <cfRule type="expression" dxfId="36793" priority="36769" stopIfTrue="1">
      <formula>IF(AND(COUNTIF(MetalSmelter,B46&amp;C46)=0,LEN(C46)&gt;0), TRUE, FALSE)</formula>
    </cfRule>
  </conditionalFormatting>
  <conditionalFormatting sqref="D46">
    <cfRule type="expression" dxfId="36792" priority="36763" stopIfTrue="1">
      <formula>IF(AND(LEN($C46) &gt;0, ($C46 &lt;&gt; "Smelter Not Listed")),1,0)</formula>
    </cfRule>
    <cfRule type="expression" dxfId="36791" priority="36770" stopIfTrue="1">
      <formula>IF(AND(D46="",$C46=$X$4),TRUE)</formula>
    </cfRule>
    <cfRule type="expression" dxfId="36790" priority="36771" stopIfTrue="1">
      <formula>IF(FIND("!",D46),TRUE)</formula>
    </cfRule>
  </conditionalFormatting>
  <conditionalFormatting sqref="E46">
    <cfRule type="expression" dxfId="36789" priority="36767" stopIfTrue="1">
      <formula>IF(AND(E46="",$C46=$X$4),TRUE)</formula>
    </cfRule>
    <cfRule type="expression" dxfId="36788" priority="36768" stopIfTrue="1">
      <formula>IF(FIND("!",E46),TRUE)</formula>
    </cfRule>
  </conditionalFormatting>
  <conditionalFormatting sqref="F46">
    <cfRule type="expression" dxfId="36787" priority="36765" stopIfTrue="1">
      <formula>IF(AND(LEN($A46)&gt;0,$A46&lt;&gt;$F46),TRUE,FALSE)</formula>
    </cfRule>
  </conditionalFormatting>
  <conditionalFormatting sqref="C46">
    <cfRule type="expression" dxfId="36786" priority="36764" stopIfTrue="1">
      <formula>IF(AND(B46&lt;&gt;"",C46=""),TRUE)</formula>
    </cfRule>
  </conditionalFormatting>
  <conditionalFormatting sqref="G46">
    <cfRule type="expression" dxfId="36785" priority="36762" stopIfTrue="1">
      <formula>IF(FIND("Enter smelter details",G46),TRUE)</formula>
    </cfRule>
  </conditionalFormatting>
  <conditionalFormatting sqref="B47">
    <cfRule type="expression" dxfId="36784" priority="36756" stopIfTrue="1">
      <formula>IF(B47="",TRUE)</formula>
    </cfRule>
    <cfRule type="expression" dxfId="36783" priority="36759" stopIfTrue="1">
      <formula>IF(AND(COUNTIF(MetalSmelter,B47&amp;C47)=0,LEN(C47)&gt;0), TRUE, FALSE)</formula>
    </cfRule>
  </conditionalFormatting>
  <conditionalFormatting sqref="D47">
    <cfRule type="expression" dxfId="36782" priority="36753" stopIfTrue="1">
      <formula>IF(AND(LEN($C47) &gt;0, ($C47 &lt;&gt; "Smelter Not Listed")),1,0)</formula>
    </cfRule>
    <cfRule type="expression" dxfId="36781" priority="36760" stopIfTrue="1">
      <formula>IF(AND(D47="",$C47=$X$4),TRUE)</formula>
    </cfRule>
    <cfRule type="expression" dxfId="36780" priority="36761" stopIfTrue="1">
      <formula>IF(FIND("!",D47),TRUE)</formula>
    </cfRule>
  </conditionalFormatting>
  <conditionalFormatting sqref="E47">
    <cfRule type="expression" dxfId="36779" priority="36757" stopIfTrue="1">
      <formula>IF(AND(E47="",$C47=$X$4),TRUE)</formula>
    </cfRule>
    <cfRule type="expression" dxfId="36778" priority="36758" stopIfTrue="1">
      <formula>IF(FIND("!",E47),TRUE)</formula>
    </cfRule>
  </conditionalFormatting>
  <conditionalFormatting sqref="F47">
    <cfRule type="expression" dxfId="36777" priority="36755" stopIfTrue="1">
      <formula>IF(AND(LEN($A47)&gt;0,$A47&lt;&gt;$F47),TRUE,FALSE)</formula>
    </cfRule>
  </conditionalFormatting>
  <conditionalFormatting sqref="C47">
    <cfRule type="expression" dxfId="36776" priority="36754" stopIfTrue="1">
      <formula>IF(AND(B47&lt;&gt;"",C47=""),TRUE)</formula>
    </cfRule>
  </conditionalFormatting>
  <conditionalFormatting sqref="G47">
    <cfRule type="expression" dxfId="36775" priority="36752" stopIfTrue="1">
      <formula>IF(FIND("Enter smelter details",G47),TRUE)</formula>
    </cfRule>
  </conditionalFormatting>
  <conditionalFormatting sqref="B48">
    <cfRule type="expression" dxfId="36774" priority="36746" stopIfTrue="1">
      <formula>IF(B48="",TRUE)</formula>
    </cfRule>
    <cfRule type="expression" dxfId="36773" priority="36749" stopIfTrue="1">
      <formula>IF(AND(COUNTIF(MetalSmelter,B48&amp;C48)=0,LEN(C48)&gt;0), TRUE, FALSE)</formula>
    </cfRule>
  </conditionalFormatting>
  <conditionalFormatting sqref="D48">
    <cfRule type="expression" dxfId="36772" priority="36743" stopIfTrue="1">
      <formula>IF(AND(LEN($C48) &gt;0, ($C48 &lt;&gt; "Smelter Not Listed")),1,0)</formula>
    </cfRule>
    <cfRule type="expression" dxfId="36771" priority="36750" stopIfTrue="1">
      <formula>IF(AND(D48="",$C48=$X$4),TRUE)</formula>
    </cfRule>
    <cfRule type="expression" dxfId="36770" priority="36751" stopIfTrue="1">
      <formula>IF(FIND("!",D48),TRUE)</formula>
    </cfRule>
  </conditionalFormatting>
  <conditionalFormatting sqref="E48">
    <cfRule type="expression" dxfId="36769" priority="36747" stopIfTrue="1">
      <formula>IF(AND(E48="",$C48=$X$4),TRUE)</formula>
    </cfRule>
    <cfRule type="expression" dxfId="36768" priority="36748" stopIfTrue="1">
      <formula>IF(FIND("!",E48),TRUE)</formula>
    </cfRule>
  </conditionalFormatting>
  <conditionalFormatting sqref="F48">
    <cfRule type="expression" dxfId="36767" priority="36745" stopIfTrue="1">
      <formula>IF(AND(LEN($A48)&gt;0,$A48&lt;&gt;$F48),TRUE,FALSE)</formula>
    </cfRule>
  </conditionalFormatting>
  <conditionalFormatting sqref="C48">
    <cfRule type="expression" dxfId="36766" priority="36744" stopIfTrue="1">
      <formula>IF(AND(B48&lt;&gt;"",C48=""),TRUE)</formula>
    </cfRule>
  </conditionalFormatting>
  <conditionalFormatting sqref="G48">
    <cfRule type="expression" dxfId="36765" priority="36742" stopIfTrue="1">
      <formula>IF(FIND("Enter smelter details",G48),TRUE)</formula>
    </cfRule>
  </conditionalFormatting>
  <conditionalFormatting sqref="B49">
    <cfRule type="expression" dxfId="36764" priority="36736" stopIfTrue="1">
      <formula>IF(B49="",TRUE)</formula>
    </cfRule>
    <cfRule type="expression" dxfId="36763" priority="36739" stopIfTrue="1">
      <formula>IF(AND(COUNTIF(MetalSmelter,B49&amp;C49)=0,LEN(C49)&gt;0), TRUE, FALSE)</formula>
    </cfRule>
  </conditionalFormatting>
  <conditionalFormatting sqref="D49">
    <cfRule type="expression" dxfId="36762" priority="36733" stopIfTrue="1">
      <formula>IF(AND(LEN($C49) &gt;0, ($C49 &lt;&gt; "Smelter Not Listed")),1,0)</formula>
    </cfRule>
    <cfRule type="expression" dxfId="36761" priority="36740" stopIfTrue="1">
      <formula>IF(AND(D49="",$C49=$X$4),TRUE)</formula>
    </cfRule>
    <cfRule type="expression" dxfId="36760" priority="36741" stopIfTrue="1">
      <formula>IF(FIND("!",D49),TRUE)</formula>
    </cfRule>
  </conditionalFormatting>
  <conditionalFormatting sqref="E49">
    <cfRule type="expression" dxfId="36759" priority="36737" stopIfTrue="1">
      <formula>IF(AND(E49="",$C49=$X$4),TRUE)</formula>
    </cfRule>
    <cfRule type="expression" dxfId="36758" priority="36738" stopIfTrue="1">
      <formula>IF(FIND("!",E49),TRUE)</formula>
    </cfRule>
  </conditionalFormatting>
  <conditionalFormatting sqref="F49">
    <cfRule type="expression" dxfId="36757" priority="36735" stopIfTrue="1">
      <formula>IF(AND(LEN($A49)&gt;0,$A49&lt;&gt;$F49),TRUE,FALSE)</formula>
    </cfRule>
  </conditionalFormatting>
  <conditionalFormatting sqref="C49">
    <cfRule type="expression" dxfId="36756" priority="36734" stopIfTrue="1">
      <formula>IF(AND(B49&lt;&gt;"",C49=""),TRUE)</formula>
    </cfRule>
  </conditionalFormatting>
  <conditionalFormatting sqref="G49">
    <cfRule type="expression" dxfId="36755" priority="36732" stopIfTrue="1">
      <formula>IF(FIND("Enter smelter details",G49),TRUE)</formula>
    </cfRule>
  </conditionalFormatting>
  <conditionalFormatting sqref="B55">
    <cfRule type="expression" dxfId="36754" priority="36729" stopIfTrue="1">
      <formula>IF(B55="",TRUE)</formula>
    </cfRule>
    <cfRule type="expression" dxfId="36753" priority="36730" stopIfTrue="1">
      <formula>IF(AND(COUNTIF(MetalSmelter,B55&amp;C55)=0,LEN(C55)&gt;0), TRUE, FALSE)</formula>
    </cfRule>
  </conditionalFormatting>
  <conditionalFormatting sqref="G55">
    <cfRule type="expression" dxfId="36752" priority="36731" stopIfTrue="1">
      <formula>IF(FIND("Enter smelter details",G55),TRUE)</formula>
    </cfRule>
  </conditionalFormatting>
  <conditionalFormatting sqref="F55">
    <cfRule type="expression" dxfId="36751" priority="36728" stopIfTrue="1">
      <formula>IF(AND(LEN($A55)&gt;0,$A55&lt;&gt;$F55),TRUE,FALSE)</formula>
    </cfRule>
  </conditionalFormatting>
  <conditionalFormatting sqref="C55">
    <cfRule type="expression" dxfId="36750" priority="36727" stopIfTrue="1">
      <formula>IF(AND(B55&lt;&gt;"",C55=""),TRUE)</formula>
    </cfRule>
  </conditionalFormatting>
  <conditionalFormatting sqref="B55">
    <cfRule type="expression" dxfId="36749" priority="36724" stopIfTrue="1">
      <formula>IF(B55="",TRUE)</formula>
    </cfRule>
    <cfRule type="expression" dxfId="36748" priority="36725" stopIfTrue="1">
      <formula>IF(AND(COUNTIF(MetalSmelter,B55&amp;C55)=0,LEN(C55)&gt;0), TRUE, FALSE)</formula>
    </cfRule>
  </conditionalFormatting>
  <conditionalFormatting sqref="G55">
    <cfRule type="expression" dxfId="36747" priority="36726" stopIfTrue="1">
      <formula>IF(FIND("Enter smelter details",G55),TRUE)</formula>
    </cfRule>
  </conditionalFormatting>
  <conditionalFormatting sqref="F55">
    <cfRule type="expression" dxfId="36746" priority="36723" stopIfTrue="1">
      <formula>IF(AND(LEN($A55)&gt;0,$A55&lt;&gt;$F55),TRUE,FALSE)</formula>
    </cfRule>
  </conditionalFormatting>
  <conditionalFormatting sqref="C55">
    <cfRule type="expression" dxfId="36745" priority="36722" stopIfTrue="1">
      <formula>IF(AND(B55&lt;&gt;"",C55=""),TRUE)</formula>
    </cfRule>
  </conditionalFormatting>
  <conditionalFormatting sqref="B55">
    <cfRule type="expression" dxfId="36744" priority="36720" stopIfTrue="1">
      <formula>IF(B55="",TRUE)</formula>
    </cfRule>
    <cfRule type="expression" dxfId="36743" priority="36721" stopIfTrue="1">
      <formula>IF(AND(COUNTIF(MetalSmelter,B55&amp;C55)=0,LEN(C55)&gt;0), TRUE, FALSE)</formula>
    </cfRule>
  </conditionalFormatting>
  <conditionalFormatting sqref="F55">
    <cfRule type="expression" dxfId="36742" priority="36719" stopIfTrue="1">
      <formula>IF(AND(LEN($A55)&gt;0,$A55&lt;&gt;$F55),TRUE,FALSE)</formula>
    </cfRule>
  </conditionalFormatting>
  <conditionalFormatting sqref="C55">
    <cfRule type="expression" dxfId="36741" priority="36718" stopIfTrue="1">
      <formula>IF(AND(B55&lt;&gt;"",C55=""),TRUE)</formula>
    </cfRule>
  </conditionalFormatting>
  <conditionalFormatting sqref="B50">
    <cfRule type="expression" dxfId="36740" priority="36715" stopIfTrue="1">
      <formula>IF(B50="",TRUE)</formula>
    </cfRule>
    <cfRule type="expression" dxfId="36739" priority="36716" stopIfTrue="1">
      <formula>IF(AND(COUNTIF(MetalSmelter,B50&amp;C50)=0,LEN(C50)&gt;0), TRUE, FALSE)</formula>
    </cfRule>
  </conditionalFormatting>
  <conditionalFormatting sqref="G50">
    <cfRule type="expression" dxfId="36738" priority="36717" stopIfTrue="1">
      <formula>IF(FIND("Enter smelter details",G50),TRUE)</formula>
    </cfRule>
  </conditionalFormatting>
  <conditionalFormatting sqref="F50">
    <cfRule type="expression" dxfId="36737" priority="36714" stopIfTrue="1">
      <formula>IF(AND(LEN($A50)&gt;0,$A50&lt;&gt;$F50),TRUE,FALSE)</formula>
    </cfRule>
  </conditionalFormatting>
  <conditionalFormatting sqref="C50">
    <cfRule type="expression" dxfId="36736" priority="36713" stopIfTrue="1">
      <formula>IF(AND(B50&lt;&gt;"",C50=""),TRUE)</formula>
    </cfRule>
  </conditionalFormatting>
  <conditionalFormatting sqref="B50">
    <cfRule type="expression" dxfId="36735" priority="36710" stopIfTrue="1">
      <formula>IF(B50="",TRUE)</formula>
    </cfRule>
    <cfRule type="expression" dxfId="36734" priority="36711" stopIfTrue="1">
      <formula>IF(AND(COUNTIF(MetalSmelter,B50&amp;C50)=0,LEN(C50)&gt;0), TRUE, FALSE)</formula>
    </cfRule>
  </conditionalFormatting>
  <conditionalFormatting sqref="G50">
    <cfRule type="expression" dxfId="36733" priority="36712" stopIfTrue="1">
      <formula>IF(FIND("Enter smelter details",G50),TRUE)</formula>
    </cfRule>
  </conditionalFormatting>
  <conditionalFormatting sqref="F50">
    <cfRule type="expression" dxfId="36732" priority="36709" stopIfTrue="1">
      <formula>IF(AND(LEN($A50)&gt;0,$A50&lt;&gt;$F50),TRUE,FALSE)</formula>
    </cfRule>
  </conditionalFormatting>
  <conditionalFormatting sqref="C50">
    <cfRule type="expression" dxfId="36731" priority="36708" stopIfTrue="1">
      <formula>IF(AND(B50&lt;&gt;"",C50=""),TRUE)</formula>
    </cfRule>
  </conditionalFormatting>
  <conditionalFormatting sqref="G55">
    <cfRule type="expression" dxfId="36730" priority="36707" stopIfTrue="1">
      <formula>IF(FIND("Enter smelter details",G55),TRUE)</formula>
    </cfRule>
  </conditionalFormatting>
  <conditionalFormatting sqref="B51">
    <cfRule type="expression" dxfId="36729" priority="36704" stopIfTrue="1">
      <formula>IF(B51="",TRUE)</formula>
    </cfRule>
    <cfRule type="expression" dxfId="36728" priority="36705" stopIfTrue="1">
      <formula>IF(AND(COUNTIF(MetalSmelter,B51&amp;C51)=0,LEN(C51)&gt;0), TRUE, FALSE)</formula>
    </cfRule>
  </conditionalFormatting>
  <conditionalFormatting sqref="G51">
    <cfRule type="expression" dxfId="36727" priority="36706" stopIfTrue="1">
      <formula>IF(FIND("Enter smelter details",G51),TRUE)</formula>
    </cfRule>
  </conditionalFormatting>
  <conditionalFormatting sqref="F51">
    <cfRule type="expression" dxfId="36726" priority="36703" stopIfTrue="1">
      <formula>IF(AND(LEN($A51)&gt;0,$A51&lt;&gt;$F51),TRUE,FALSE)</formula>
    </cfRule>
  </conditionalFormatting>
  <conditionalFormatting sqref="C51">
    <cfRule type="expression" dxfId="36725" priority="36702" stopIfTrue="1">
      <formula>IF(AND(B51&lt;&gt;"",C51=""),TRUE)</formula>
    </cfRule>
  </conditionalFormatting>
  <conditionalFormatting sqref="B56">
    <cfRule type="expression" dxfId="36724" priority="36699" stopIfTrue="1">
      <formula>IF(B56="",TRUE)</formula>
    </cfRule>
    <cfRule type="expression" dxfId="36723" priority="36700" stopIfTrue="1">
      <formula>IF(AND(COUNTIF(MetalSmelter,B56&amp;C56)=0,LEN(C56)&gt;0), TRUE, FALSE)</formula>
    </cfRule>
  </conditionalFormatting>
  <conditionalFormatting sqref="G56">
    <cfRule type="expression" dxfId="36722" priority="36701" stopIfTrue="1">
      <formula>IF(FIND("Enter smelter details",G56),TRUE)</formula>
    </cfRule>
  </conditionalFormatting>
  <conditionalFormatting sqref="F56">
    <cfRule type="expression" dxfId="36721" priority="36698" stopIfTrue="1">
      <formula>IF(AND(LEN($A56)&gt;0,$A56&lt;&gt;$F56),TRUE,FALSE)</formula>
    </cfRule>
  </conditionalFormatting>
  <conditionalFormatting sqref="C56">
    <cfRule type="expression" dxfId="36720" priority="36697" stopIfTrue="1">
      <formula>IF(AND(B56&lt;&gt;"",C56=""),TRUE)</formula>
    </cfRule>
  </conditionalFormatting>
  <conditionalFormatting sqref="B56">
    <cfRule type="expression" dxfId="36719" priority="36694" stopIfTrue="1">
      <formula>IF(B56="",TRUE)</formula>
    </cfRule>
    <cfRule type="expression" dxfId="36718" priority="36695" stopIfTrue="1">
      <formula>IF(AND(COUNTIF(MetalSmelter,B56&amp;C56)=0,LEN(C56)&gt;0), TRUE, FALSE)</formula>
    </cfRule>
  </conditionalFormatting>
  <conditionalFormatting sqref="G56">
    <cfRule type="expression" dxfId="36717" priority="36696" stopIfTrue="1">
      <formula>IF(FIND("Enter smelter details",G56),TRUE)</formula>
    </cfRule>
  </conditionalFormatting>
  <conditionalFormatting sqref="F56">
    <cfRule type="expression" dxfId="36716" priority="36693" stopIfTrue="1">
      <formula>IF(AND(LEN($A56)&gt;0,$A56&lt;&gt;$F56),TRUE,FALSE)</formula>
    </cfRule>
  </conditionalFormatting>
  <conditionalFormatting sqref="C56">
    <cfRule type="expression" dxfId="36715" priority="36692" stopIfTrue="1">
      <formula>IF(AND(B56&lt;&gt;"",C56=""),TRUE)</formula>
    </cfRule>
  </conditionalFormatting>
  <conditionalFormatting sqref="B56">
    <cfRule type="expression" dxfId="36714" priority="36689" stopIfTrue="1">
      <formula>IF(B56="",TRUE)</formula>
    </cfRule>
    <cfRule type="expression" dxfId="36713" priority="36690" stopIfTrue="1">
      <formula>IF(AND(COUNTIF(MetalSmelter,B56&amp;C56)=0,LEN(C56)&gt;0), TRUE, FALSE)</formula>
    </cfRule>
  </conditionalFormatting>
  <conditionalFormatting sqref="G56">
    <cfRule type="expression" dxfId="36712" priority="36691" stopIfTrue="1">
      <formula>IF(FIND("Enter smelter details",G56),TRUE)</formula>
    </cfRule>
  </conditionalFormatting>
  <conditionalFormatting sqref="F56">
    <cfRule type="expression" dxfId="36711" priority="36688" stopIfTrue="1">
      <formula>IF(AND(LEN($A56)&gt;0,$A56&lt;&gt;$F56),TRUE,FALSE)</formula>
    </cfRule>
  </conditionalFormatting>
  <conditionalFormatting sqref="C56">
    <cfRule type="expression" dxfId="36710" priority="36687" stopIfTrue="1">
      <formula>IF(AND(B56&lt;&gt;"",C56=""),TRUE)</formula>
    </cfRule>
  </conditionalFormatting>
  <conditionalFormatting sqref="B46">
    <cfRule type="expression" dxfId="36709" priority="36681" stopIfTrue="1">
      <formula>IF(B46="",TRUE)</formula>
    </cfRule>
    <cfRule type="expression" dxfId="36708" priority="36684" stopIfTrue="1">
      <formula>IF(AND(COUNTIF(MetalSmelter,B46&amp;C46)=0,LEN(C46)&gt;0), TRUE, FALSE)</formula>
    </cfRule>
  </conditionalFormatting>
  <conditionalFormatting sqref="D46">
    <cfRule type="expression" dxfId="36707" priority="36678" stopIfTrue="1">
      <formula>IF(AND(LEN($C46) &gt;0, ($C46 &lt;&gt; "Smelter Not Listed")),1,0)</formula>
    </cfRule>
    <cfRule type="expression" dxfId="36706" priority="36685" stopIfTrue="1">
      <formula>IF(AND(D46="",$C46=$X$4),TRUE)</formula>
    </cfRule>
    <cfRule type="expression" dxfId="36705" priority="36686" stopIfTrue="1">
      <formula>IF(FIND("!",D46),TRUE)</formula>
    </cfRule>
  </conditionalFormatting>
  <conditionalFormatting sqref="E46">
    <cfRule type="expression" dxfId="36704" priority="36682" stopIfTrue="1">
      <formula>IF(AND(E46="",$C46=$X$4),TRUE)</formula>
    </cfRule>
    <cfRule type="expression" dxfId="36703" priority="36683" stopIfTrue="1">
      <formula>IF(FIND("!",E46),TRUE)</formula>
    </cfRule>
  </conditionalFormatting>
  <conditionalFormatting sqref="F46">
    <cfRule type="expression" dxfId="36702" priority="36680" stopIfTrue="1">
      <formula>IF(AND(LEN($A46)&gt;0,$A46&lt;&gt;$F46),TRUE,FALSE)</formula>
    </cfRule>
  </conditionalFormatting>
  <conditionalFormatting sqref="C46">
    <cfRule type="expression" dxfId="36701" priority="36679" stopIfTrue="1">
      <formula>IF(AND(B46&lt;&gt;"",C46=""),TRUE)</formula>
    </cfRule>
  </conditionalFormatting>
  <conditionalFormatting sqref="G46">
    <cfRule type="expression" dxfId="36700" priority="36677" stopIfTrue="1">
      <formula>IF(FIND("Enter smelter details",G46),TRUE)</formula>
    </cfRule>
  </conditionalFormatting>
  <conditionalFormatting sqref="B47">
    <cfRule type="expression" dxfId="36699" priority="36671" stopIfTrue="1">
      <formula>IF(B47="",TRUE)</formula>
    </cfRule>
    <cfRule type="expression" dxfId="36698" priority="36674" stopIfTrue="1">
      <formula>IF(AND(COUNTIF(MetalSmelter,B47&amp;C47)=0,LEN(C47)&gt;0), TRUE, FALSE)</formula>
    </cfRule>
  </conditionalFormatting>
  <conditionalFormatting sqref="D47">
    <cfRule type="expression" dxfId="36697" priority="36668" stopIfTrue="1">
      <formula>IF(AND(LEN($C47) &gt;0, ($C47 &lt;&gt; "Smelter Not Listed")),1,0)</formula>
    </cfRule>
    <cfRule type="expression" dxfId="36696" priority="36675" stopIfTrue="1">
      <formula>IF(AND(D47="",$C47=$X$4),TRUE)</formula>
    </cfRule>
    <cfRule type="expression" dxfId="36695" priority="36676" stopIfTrue="1">
      <formula>IF(FIND("!",D47),TRUE)</formula>
    </cfRule>
  </conditionalFormatting>
  <conditionalFormatting sqref="E47">
    <cfRule type="expression" dxfId="36694" priority="36672" stopIfTrue="1">
      <formula>IF(AND(E47="",$C47=$X$4),TRUE)</formula>
    </cfRule>
    <cfRule type="expression" dxfId="36693" priority="36673" stopIfTrue="1">
      <formula>IF(FIND("!",E47),TRUE)</formula>
    </cfRule>
  </conditionalFormatting>
  <conditionalFormatting sqref="F47">
    <cfRule type="expression" dxfId="36692" priority="36670" stopIfTrue="1">
      <formula>IF(AND(LEN($A47)&gt;0,$A47&lt;&gt;$F47),TRUE,FALSE)</formula>
    </cfRule>
  </conditionalFormatting>
  <conditionalFormatting sqref="C47">
    <cfRule type="expression" dxfId="36691" priority="36669" stopIfTrue="1">
      <formula>IF(AND(B47&lt;&gt;"",C47=""),TRUE)</formula>
    </cfRule>
  </conditionalFormatting>
  <conditionalFormatting sqref="G47">
    <cfRule type="expression" dxfId="36690" priority="36667" stopIfTrue="1">
      <formula>IF(FIND("Enter smelter details",G47),TRUE)</formula>
    </cfRule>
  </conditionalFormatting>
  <conditionalFormatting sqref="B48">
    <cfRule type="expression" dxfId="36689" priority="36661" stopIfTrue="1">
      <formula>IF(B48="",TRUE)</formula>
    </cfRule>
    <cfRule type="expression" dxfId="36688" priority="36664" stopIfTrue="1">
      <formula>IF(AND(COUNTIF(MetalSmelter,B48&amp;C48)=0,LEN(C48)&gt;0), TRUE, FALSE)</formula>
    </cfRule>
  </conditionalFormatting>
  <conditionalFormatting sqref="D48">
    <cfRule type="expression" dxfId="36687" priority="36658" stopIfTrue="1">
      <formula>IF(AND(LEN($C48) &gt;0, ($C48 &lt;&gt; "Smelter Not Listed")),1,0)</formula>
    </cfRule>
    <cfRule type="expression" dxfId="36686" priority="36665" stopIfTrue="1">
      <formula>IF(AND(D48="",$C48=$X$4),TRUE)</formula>
    </cfRule>
    <cfRule type="expression" dxfId="36685" priority="36666" stopIfTrue="1">
      <formula>IF(FIND("!",D48),TRUE)</formula>
    </cfRule>
  </conditionalFormatting>
  <conditionalFormatting sqref="E48">
    <cfRule type="expression" dxfId="36684" priority="36662" stopIfTrue="1">
      <formula>IF(AND(E48="",$C48=$X$4),TRUE)</formula>
    </cfRule>
    <cfRule type="expression" dxfId="36683" priority="36663" stopIfTrue="1">
      <formula>IF(FIND("!",E48),TRUE)</formula>
    </cfRule>
  </conditionalFormatting>
  <conditionalFormatting sqref="F48">
    <cfRule type="expression" dxfId="36682" priority="36660" stopIfTrue="1">
      <formula>IF(AND(LEN($A48)&gt;0,$A48&lt;&gt;$F48),TRUE,FALSE)</formula>
    </cfRule>
  </conditionalFormatting>
  <conditionalFormatting sqref="C48">
    <cfRule type="expression" dxfId="36681" priority="36659" stopIfTrue="1">
      <formula>IF(AND(B48&lt;&gt;"",C48=""),TRUE)</formula>
    </cfRule>
  </conditionalFormatting>
  <conditionalFormatting sqref="G48">
    <cfRule type="expression" dxfId="36680" priority="36657" stopIfTrue="1">
      <formula>IF(FIND("Enter smelter details",G48),TRUE)</formula>
    </cfRule>
  </conditionalFormatting>
  <conditionalFormatting sqref="B54">
    <cfRule type="expression" dxfId="36679" priority="36654" stopIfTrue="1">
      <formula>IF(B54="",TRUE)</formula>
    </cfRule>
    <cfRule type="expression" dxfId="36678" priority="36655" stopIfTrue="1">
      <formula>IF(AND(COUNTIF(MetalSmelter,B54&amp;C54)=0,LEN(C54)&gt;0), TRUE, FALSE)</formula>
    </cfRule>
  </conditionalFormatting>
  <conditionalFormatting sqref="G54">
    <cfRule type="expression" dxfId="36677" priority="36656" stopIfTrue="1">
      <formula>IF(FIND("Enter smelter details",G54),TRUE)</formula>
    </cfRule>
  </conditionalFormatting>
  <conditionalFormatting sqref="F54">
    <cfRule type="expression" dxfId="36676" priority="36653" stopIfTrue="1">
      <formula>IF(AND(LEN($A54)&gt;0,$A54&lt;&gt;$F54),TRUE,FALSE)</formula>
    </cfRule>
  </conditionalFormatting>
  <conditionalFormatting sqref="C54">
    <cfRule type="expression" dxfId="36675" priority="36652" stopIfTrue="1">
      <formula>IF(AND(B54&lt;&gt;"",C54=""),TRUE)</formula>
    </cfRule>
  </conditionalFormatting>
  <conditionalFormatting sqref="B54">
    <cfRule type="expression" dxfId="36674" priority="36649" stopIfTrue="1">
      <formula>IF(B54="",TRUE)</formula>
    </cfRule>
    <cfRule type="expression" dxfId="36673" priority="36650" stopIfTrue="1">
      <formula>IF(AND(COUNTIF(MetalSmelter,B54&amp;C54)=0,LEN(C54)&gt;0), TRUE, FALSE)</formula>
    </cfRule>
  </conditionalFormatting>
  <conditionalFormatting sqref="G54">
    <cfRule type="expression" dxfId="36672" priority="36651" stopIfTrue="1">
      <formula>IF(FIND("Enter smelter details",G54),TRUE)</formula>
    </cfRule>
  </conditionalFormatting>
  <conditionalFormatting sqref="F54">
    <cfRule type="expression" dxfId="36671" priority="36648" stopIfTrue="1">
      <formula>IF(AND(LEN($A54)&gt;0,$A54&lt;&gt;$F54),TRUE,FALSE)</formula>
    </cfRule>
  </conditionalFormatting>
  <conditionalFormatting sqref="C54">
    <cfRule type="expression" dxfId="36670" priority="36647" stopIfTrue="1">
      <formula>IF(AND(B54&lt;&gt;"",C54=""),TRUE)</formula>
    </cfRule>
  </conditionalFormatting>
  <conditionalFormatting sqref="B54">
    <cfRule type="expression" dxfId="36669" priority="36645" stopIfTrue="1">
      <formula>IF(B54="",TRUE)</formula>
    </cfRule>
    <cfRule type="expression" dxfId="36668" priority="36646" stopIfTrue="1">
      <formula>IF(AND(COUNTIF(MetalSmelter,B54&amp;C54)=0,LEN(C54)&gt;0), TRUE, FALSE)</formula>
    </cfRule>
  </conditionalFormatting>
  <conditionalFormatting sqref="F54">
    <cfRule type="expression" dxfId="36667" priority="36644" stopIfTrue="1">
      <formula>IF(AND(LEN($A54)&gt;0,$A54&lt;&gt;$F54),TRUE,FALSE)</formula>
    </cfRule>
  </conditionalFormatting>
  <conditionalFormatting sqref="C54">
    <cfRule type="expression" dxfId="36666" priority="36643" stopIfTrue="1">
      <formula>IF(AND(B54&lt;&gt;"",C54=""),TRUE)</formula>
    </cfRule>
  </conditionalFormatting>
  <conditionalFormatting sqref="B49">
    <cfRule type="expression" dxfId="36665" priority="36640" stopIfTrue="1">
      <formula>IF(B49="",TRUE)</formula>
    </cfRule>
    <cfRule type="expression" dxfId="36664" priority="36641" stopIfTrue="1">
      <formula>IF(AND(COUNTIF(MetalSmelter,B49&amp;C49)=0,LEN(C49)&gt;0), TRUE, FALSE)</formula>
    </cfRule>
  </conditionalFormatting>
  <conditionalFormatting sqref="G49">
    <cfRule type="expression" dxfId="36663" priority="36642" stopIfTrue="1">
      <formula>IF(FIND("Enter smelter details",G49),TRUE)</formula>
    </cfRule>
  </conditionalFormatting>
  <conditionalFormatting sqref="F49">
    <cfRule type="expression" dxfId="36662" priority="36639" stopIfTrue="1">
      <formula>IF(AND(LEN($A49)&gt;0,$A49&lt;&gt;$F49),TRUE,FALSE)</formula>
    </cfRule>
  </conditionalFormatting>
  <conditionalFormatting sqref="C49">
    <cfRule type="expression" dxfId="36661" priority="36638" stopIfTrue="1">
      <formula>IF(AND(B49&lt;&gt;"",C49=""),TRUE)</formula>
    </cfRule>
  </conditionalFormatting>
  <conditionalFormatting sqref="B49">
    <cfRule type="expression" dxfId="36660" priority="36635" stopIfTrue="1">
      <formula>IF(B49="",TRUE)</formula>
    </cfRule>
    <cfRule type="expression" dxfId="36659" priority="36636" stopIfTrue="1">
      <formula>IF(AND(COUNTIF(MetalSmelter,B49&amp;C49)=0,LEN(C49)&gt;0), TRUE, FALSE)</formula>
    </cfRule>
  </conditionalFormatting>
  <conditionalFormatting sqref="G49">
    <cfRule type="expression" dxfId="36658" priority="36637" stopIfTrue="1">
      <formula>IF(FIND("Enter smelter details",G49),TRUE)</formula>
    </cfRule>
  </conditionalFormatting>
  <conditionalFormatting sqref="F49">
    <cfRule type="expression" dxfId="36657" priority="36634" stopIfTrue="1">
      <formula>IF(AND(LEN($A49)&gt;0,$A49&lt;&gt;$F49),TRUE,FALSE)</formula>
    </cfRule>
  </conditionalFormatting>
  <conditionalFormatting sqref="C49">
    <cfRule type="expression" dxfId="36656" priority="36633" stopIfTrue="1">
      <formula>IF(AND(B49&lt;&gt;"",C49=""),TRUE)</formula>
    </cfRule>
  </conditionalFormatting>
  <conditionalFormatting sqref="G54">
    <cfRule type="expression" dxfId="36655" priority="36632" stopIfTrue="1">
      <formula>IF(FIND("Enter smelter details",G54),TRUE)</formula>
    </cfRule>
  </conditionalFormatting>
  <conditionalFormatting sqref="B50">
    <cfRule type="expression" dxfId="36654" priority="36629" stopIfTrue="1">
      <formula>IF(B50="",TRUE)</formula>
    </cfRule>
    <cfRule type="expression" dxfId="36653" priority="36630" stopIfTrue="1">
      <formula>IF(AND(COUNTIF(MetalSmelter,B50&amp;C50)=0,LEN(C50)&gt;0), TRUE, FALSE)</formula>
    </cfRule>
  </conditionalFormatting>
  <conditionalFormatting sqref="G50">
    <cfRule type="expression" dxfId="36652" priority="36631" stopIfTrue="1">
      <formula>IF(FIND("Enter smelter details",G50),TRUE)</formula>
    </cfRule>
  </conditionalFormatting>
  <conditionalFormatting sqref="F50">
    <cfRule type="expression" dxfId="36651" priority="36628" stopIfTrue="1">
      <formula>IF(AND(LEN($A50)&gt;0,$A50&lt;&gt;$F50),TRUE,FALSE)</formula>
    </cfRule>
  </conditionalFormatting>
  <conditionalFormatting sqref="C50">
    <cfRule type="expression" dxfId="36650" priority="36627" stopIfTrue="1">
      <formula>IF(AND(B50&lt;&gt;"",C50=""),TRUE)</formula>
    </cfRule>
  </conditionalFormatting>
  <conditionalFormatting sqref="B55">
    <cfRule type="expression" dxfId="36649" priority="36624" stopIfTrue="1">
      <formula>IF(B55="",TRUE)</formula>
    </cfRule>
    <cfRule type="expression" dxfId="36648" priority="36625" stopIfTrue="1">
      <formula>IF(AND(COUNTIF(MetalSmelter,B55&amp;C55)=0,LEN(C55)&gt;0), TRUE, FALSE)</formula>
    </cfRule>
  </conditionalFormatting>
  <conditionalFormatting sqref="G55">
    <cfRule type="expression" dxfId="36647" priority="36626" stopIfTrue="1">
      <formula>IF(FIND("Enter smelter details",G55),TRUE)</formula>
    </cfRule>
  </conditionalFormatting>
  <conditionalFormatting sqref="F55">
    <cfRule type="expression" dxfId="36646" priority="36623" stopIfTrue="1">
      <formula>IF(AND(LEN($A55)&gt;0,$A55&lt;&gt;$F55),TRUE,FALSE)</formula>
    </cfRule>
  </conditionalFormatting>
  <conditionalFormatting sqref="C55">
    <cfRule type="expression" dxfId="36645" priority="36622" stopIfTrue="1">
      <formula>IF(AND(B55&lt;&gt;"",C55=""),TRUE)</formula>
    </cfRule>
  </conditionalFormatting>
  <conditionalFormatting sqref="B55">
    <cfRule type="expression" dxfId="36644" priority="36619" stopIfTrue="1">
      <formula>IF(B55="",TRUE)</formula>
    </cfRule>
    <cfRule type="expression" dxfId="36643" priority="36620" stopIfTrue="1">
      <formula>IF(AND(COUNTIF(MetalSmelter,B55&amp;C55)=0,LEN(C55)&gt;0), TRUE, FALSE)</formula>
    </cfRule>
  </conditionalFormatting>
  <conditionalFormatting sqref="G55">
    <cfRule type="expression" dxfId="36642" priority="36621" stopIfTrue="1">
      <formula>IF(FIND("Enter smelter details",G55),TRUE)</formula>
    </cfRule>
  </conditionalFormatting>
  <conditionalFormatting sqref="F55">
    <cfRule type="expression" dxfId="36641" priority="36618" stopIfTrue="1">
      <formula>IF(AND(LEN($A55)&gt;0,$A55&lt;&gt;$F55),TRUE,FALSE)</formula>
    </cfRule>
  </conditionalFormatting>
  <conditionalFormatting sqref="C55">
    <cfRule type="expression" dxfId="36640" priority="36617" stopIfTrue="1">
      <formula>IF(AND(B55&lt;&gt;"",C55=""),TRUE)</formula>
    </cfRule>
  </conditionalFormatting>
  <conditionalFormatting sqref="B55">
    <cfRule type="expression" dxfId="36639" priority="36614" stopIfTrue="1">
      <formula>IF(B55="",TRUE)</formula>
    </cfRule>
    <cfRule type="expression" dxfId="36638" priority="36615" stopIfTrue="1">
      <formula>IF(AND(COUNTIF(MetalSmelter,B55&amp;C55)=0,LEN(C55)&gt;0), TRUE, FALSE)</formula>
    </cfRule>
  </conditionalFormatting>
  <conditionalFormatting sqref="G55">
    <cfRule type="expression" dxfId="36637" priority="36616" stopIfTrue="1">
      <formula>IF(FIND("Enter smelter details",G55),TRUE)</formula>
    </cfRule>
  </conditionalFormatting>
  <conditionalFormatting sqref="F55">
    <cfRule type="expression" dxfId="36636" priority="36613" stopIfTrue="1">
      <formula>IF(AND(LEN($A55)&gt;0,$A55&lt;&gt;$F55),TRUE,FALSE)</formula>
    </cfRule>
  </conditionalFormatting>
  <conditionalFormatting sqref="C55">
    <cfRule type="expression" dxfId="36635" priority="36612" stopIfTrue="1">
      <formula>IF(AND(B55&lt;&gt;"",C55=""),TRUE)</formula>
    </cfRule>
  </conditionalFormatting>
  <conditionalFormatting sqref="B46">
    <cfRule type="expression" dxfId="36634" priority="36606" stopIfTrue="1">
      <formula>IF(B46="",TRUE)</formula>
    </cfRule>
    <cfRule type="expression" dxfId="36633" priority="36609" stopIfTrue="1">
      <formula>IF(AND(COUNTIF(MetalSmelter,B46&amp;C46)=0,LEN(C46)&gt;0), TRUE, FALSE)</formula>
    </cfRule>
  </conditionalFormatting>
  <conditionalFormatting sqref="D46">
    <cfRule type="expression" dxfId="36632" priority="36603" stopIfTrue="1">
      <formula>IF(AND(LEN($C46) &gt;0, ($C46 &lt;&gt; "Smelter Not Listed")),1,0)</formula>
    </cfRule>
    <cfRule type="expression" dxfId="36631" priority="36610" stopIfTrue="1">
      <formula>IF(AND(D46="",$C46=$X$4),TRUE)</formula>
    </cfRule>
    <cfRule type="expression" dxfId="36630" priority="36611" stopIfTrue="1">
      <formula>IF(FIND("!",D46),TRUE)</formula>
    </cfRule>
  </conditionalFormatting>
  <conditionalFormatting sqref="E46">
    <cfRule type="expression" dxfId="36629" priority="36607" stopIfTrue="1">
      <formula>IF(AND(E46="",$C46=$X$4),TRUE)</formula>
    </cfRule>
    <cfRule type="expression" dxfId="36628" priority="36608" stopIfTrue="1">
      <formula>IF(FIND("!",E46),TRUE)</formula>
    </cfRule>
  </conditionalFormatting>
  <conditionalFormatting sqref="F46">
    <cfRule type="expression" dxfId="36627" priority="36605" stopIfTrue="1">
      <formula>IF(AND(LEN($A46)&gt;0,$A46&lt;&gt;$F46),TRUE,FALSE)</formula>
    </cfRule>
  </conditionalFormatting>
  <conditionalFormatting sqref="C46">
    <cfRule type="expression" dxfId="36626" priority="36604" stopIfTrue="1">
      <formula>IF(AND(B46&lt;&gt;"",C46=""),TRUE)</formula>
    </cfRule>
  </conditionalFormatting>
  <conditionalFormatting sqref="G46">
    <cfRule type="expression" dxfId="36625" priority="36602" stopIfTrue="1">
      <formula>IF(FIND("Enter smelter details",G46),TRUE)</formula>
    </cfRule>
  </conditionalFormatting>
  <conditionalFormatting sqref="B47">
    <cfRule type="expression" dxfId="36624" priority="36596" stopIfTrue="1">
      <formula>IF(B47="",TRUE)</formula>
    </cfRule>
    <cfRule type="expression" dxfId="36623" priority="36599" stopIfTrue="1">
      <formula>IF(AND(COUNTIF(MetalSmelter,B47&amp;C47)=0,LEN(C47)&gt;0), TRUE, FALSE)</formula>
    </cfRule>
  </conditionalFormatting>
  <conditionalFormatting sqref="D47">
    <cfRule type="expression" dxfId="36622" priority="36593" stopIfTrue="1">
      <formula>IF(AND(LEN($C47) &gt;0, ($C47 &lt;&gt; "Smelter Not Listed")),1,0)</formula>
    </cfRule>
    <cfRule type="expression" dxfId="36621" priority="36600" stopIfTrue="1">
      <formula>IF(AND(D47="",$C47=$X$4),TRUE)</formula>
    </cfRule>
    <cfRule type="expression" dxfId="36620" priority="36601" stopIfTrue="1">
      <formula>IF(FIND("!",D47),TRUE)</formula>
    </cfRule>
  </conditionalFormatting>
  <conditionalFormatting sqref="E47">
    <cfRule type="expression" dxfId="36619" priority="36597" stopIfTrue="1">
      <formula>IF(AND(E47="",$C47=$X$4),TRUE)</formula>
    </cfRule>
    <cfRule type="expression" dxfId="36618" priority="36598" stopIfTrue="1">
      <formula>IF(FIND("!",E47),TRUE)</formula>
    </cfRule>
  </conditionalFormatting>
  <conditionalFormatting sqref="F47">
    <cfRule type="expression" dxfId="36617" priority="36595" stopIfTrue="1">
      <formula>IF(AND(LEN($A47)&gt;0,$A47&lt;&gt;$F47),TRUE,FALSE)</formula>
    </cfRule>
  </conditionalFormatting>
  <conditionalFormatting sqref="C47">
    <cfRule type="expression" dxfId="36616" priority="36594" stopIfTrue="1">
      <formula>IF(AND(B47&lt;&gt;"",C47=""),TRUE)</formula>
    </cfRule>
  </conditionalFormatting>
  <conditionalFormatting sqref="G47">
    <cfRule type="expression" dxfId="36615" priority="36592" stopIfTrue="1">
      <formula>IF(FIND("Enter smelter details",G47),TRUE)</formula>
    </cfRule>
  </conditionalFormatting>
  <conditionalFormatting sqref="B53">
    <cfRule type="expression" dxfId="36614" priority="36589" stopIfTrue="1">
      <formula>IF(B53="",TRUE)</formula>
    </cfRule>
    <cfRule type="expression" dxfId="36613" priority="36590" stopIfTrue="1">
      <formula>IF(AND(COUNTIF(MetalSmelter,B53&amp;C53)=0,LEN(C53)&gt;0), TRUE, FALSE)</formula>
    </cfRule>
  </conditionalFormatting>
  <conditionalFormatting sqref="G53">
    <cfRule type="expression" dxfId="36612" priority="36591" stopIfTrue="1">
      <formula>IF(FIND("Enter smelter details",G53),TRUE)</formula>
    </cfRule>
  </conditionalFormatting>
  <conditionalFormatting sqref="F53">
    <cfRule type="expression" dxfId="36611" priority="36588" stopIfTrue="1">
      <formula>IF(AND(LEN($A53)&gt;0,$A53&lt;&gt;$F53),TRUE,FALSE)</formula>
    </cfRule>
  </conditionalFormatting>
  <conditionalFormatting sqref="C53">
    <cfRule type="expression" dxfId="36610" priority="36587" stopIfTrue="1">
      <formula>IF(AND(B53&lt;&gt;"",C53=""),TRUE)</formula>
    </cfRule>
  </conditionalFormatting>
  <conditionalFormatting sqref="B53">
    <cfRule type="expression" dxfId="36609" priority="36584" stopIfTrue="1">
      <formula>IF(B53="",TRUE)</formula>
    </cfRule>
    <cfRule type="expression" dxfId="36608" priority="36585" stopIfTrue="1">
      <formula>IF(AND(COUNTIF(MetalSmelter,B53&amp;C53)=0,LEN(C53)&gt;0), TRUE, FALSE)</formula>
    </cfRule>
  </conditionalFormatting>
  <conditionalFormatting sqref="G53">
    <cfRule type="expression" dxfId="36607" priority="36586" stopIfTrue="1">
      <formula>IF(FIND("Enter smelter details",G53),TRUE)</formula>
    </cfRule>
  </conditionalFormatting>
  <conditionalFormatting sqref="F53">
    <cfRule type="expression" dxfId="36606" priority="36583" stopIfTrue="1">
      <formula>IF(AND(LEN($A53)&gt;0,$A53&lt;&gt;$F53),TRUE,FALSE)</formula>
    </cfRule>
  </conditionalFormatting>
  <conditionalFormatting sqref="C53">
    <cfRule type="expression" dxfId="36605" priority="36582" stopIfTrue="1">
      <formula>IF(AND(B53&lt;&gt;"",C53=""),TRUE)</formula>
    </cfRule>
  </conditionalFormatting>
  <conditionalFormatting sqref="B53">
    <cfRule type="expression" dxfId="36604" priority="36580" stopIfTrue="1">
      <formula>IF(B53="",TRUE)</formula>
    </cfRule>
    <cfRule type="expression" dxfId="36603" priority="36581" stopIfTrue="1">
      <formula>IF(AND(COUNTIF(MetalSmelter,B53&amp;C53)=0,LEN(C53)&gt;0), TRUE, FALSE)</formula>
    </cfRule>
  </conditionalFormatting>
  <conditionalFormatting sqref="F53">
    <cfRule type="expression" dxfId="36602" priority="36579" stopIfTrue="1">
      <formula>IF(AND(LEN($A53)&gt;0,$A53&lt;&gt;$F53),TRUE,FALSE)</formula>
    </cfRule>
  </conditionalFormatting>
  <conditionalFormatting sqref="C53">
    <cfRule type="expression" dxfId="36601" priority="36578" stopIfTrue="1">
      <formula>IF(AND(B53&lt;&gt;"",C53=""),TRUE)</formula>
    </cfRule>
  </conditionalFormatting>
  <conditionalFormatting sqref="B48">
    <cfRule type="expression" dxfId="36600" priority="36575" stopIfTrue="1">
      <formula>IF(B48="",TRUE)</formula>
    </cfRule>
    <cfRule type="expression" dxfId="36599" priority="36576" stopIfTrue="1">
      <formula>IF(AND(COUNTIF(MetalSmelter,B48&amp;C48)=0,LEN(C48)&gt;0), TRUE, FALSE)</formula>
    </cfRule>
  </conditionalFormatting>
  <conditionalFormatting sqref="G48">
    <cfRule type="expression" dxfId="36598" priority="36577" stopIfTrue="1">
      <formula>IF(FIND("Enter smelter details",G48),TRUE)</formula>
    </cfRule>
  </conditionalFormatting>
  <conditionalFormatting sqref="F48">
    <cfRule type="expression" dxfId="36597" priority="36574" stopIfTrue="1">
      <formula>IF(AND(LEN($A48)&gt;0,$A48&lt;&gt;$F48),TRUE,FALSE)</formula>
    </cfRule>
  </conditionalFormatting>
  <conditionalFormatting sqref="C48">
    <cfRule type="expression" dxfId="36596" priority="36573" stopIfTrue="1">
      <formula>IF(AND(B48&lt;&gt;"",C48=""),TRUE)</formula>
    </cfRule>
  </conditionalFormatting>
  <conditionalFormatting sqref="B48">
    <cfRule type="expression" dxfId="36595" priority="36570" stopIfTrue="1">
      <formula>IF(B48="",TRUE)</formula>
    </cfRule>
    <cfRule type="expression" dxfId="36594" priority="36571" stopIfTrue="1">
      <formula>IF(AND(COUNTIF(MetalSmelter,B48&amp;C48)=0,LEN(C48)&gt;0), TRUE, FALSE)</formula>
    </cfRule>
  </conditionalFormatting>
  <conditionalFormatting sqref="G48">
    <cfRule type="expression" dxfId="36593" priority="36572" stopIfTrue="1">
      <formula>IF(FIND("Enter smelter details",G48),TRUE)</formula>
    </cfRule>
  </conditionalFormatting>
  <conditionalFormatting sqref="F48">
    <cfRule type="expression" dxfId="36592" priority="36569" stopIfTrue="1">
      <formula>IF(AND(LEN($A48)&gt;0,$A48&lt;&gt;$F48),TRUE,FALSE)</formula>
    </cfRule>
  </conditionalFormatting>
  <conditionalFormatting sqref="C48">
    <cfRule type="expression" dxfId="36591" priority="36568" stopIfTrue="1">
      <formula>IF(AND(B48&lt;&gt;"",C48=""),TRUE)</formula>
    </cfRule>
  </conditionalFormatting>
  <conditionalFormatting sqref="G53">
    <cfRule type="expression" dxfId="36590" priority="36567" stopIfTrue="1">
      <formula>IF(FIND("Enter smelter details",G53),TRUE)</formula>
    </cfRule>
  </conditionalFormatting>
  <conditionalFormatting sqref="B49">
    <cfRule type="expression" dxfId="36589" priority="36564" stopIfTrue="1">
      <formula>IF(B49="",TRUE)</formula>
    </cfRule>
    <cfRule type="expression" dxfId="36588" priority="36565" stopIfTrue="1">
      <formula>IF(AND(COUNTIF(MetalSmelter,B49&amp;C49)=0,LEN(C49)&gt;0), TRUE, FALSE)</formula>
    </cfRule>
  </conditionalFormatting>
  <conditionalFormatting sqref="G49">
    <cfRule type="expression" dxfId="36587" priority="36566" stopIfTrue="1">
      <formula>IF(FIND("Enter smelter details",G49),TRUE)</formula>
    </cfRule>
  </conditionalFormatting>
  <conditionalFormatting sqref="F49">
    <cfRule type="expression" dxfId="36586" priority="36563" stopIfTrue="1">
      <formula>IF(AND(LEN($A49)&gt;0,$A49&lt;&gt;$F49),TRUE,FALSE)</formula>
    </cfRule>
  </conditionalFormatting>
  <conditionalFormatting sqref="C49">
    <cfRule type="expression" dxfId="36585" priority="36562" stopIfTrue="1">
      <formula>IF(AND(B49&lt;&gt;"",C49=""),TRUE)</formula>
    </cfRule>
  </conditionalFormatting>
  <conditionalFormatting sqref="B54">
    <cfRule type="expression" dxfId="36584" priority="36559" stopIfTrue="1">
      <formula>IF(B54="",TRUE)</formula>
    </cfRule>
    <cfRule type="expression" dxfId="36583" priority="36560" stopIfTrue="1">
      <formula>IF(AND(COUNTIF(MetalSmelter,B54&amp;C54)=0,LEN(C54)&gt;0), TRUE, FALSE)</formula>
    </cfRule>
  </conditionalFormatting>
  <conditionalFormatting sqref="G54">
    <cfRule type="expression" dxfId="36582" priority="36561" stopIfTrue="1">
      <formula>IF(FIND("Enter smelter details",G54),TRUE)</formula>
    </cfRule>
  </conditionalFormatting>
  <conditionalFormatting sqref="F54">
    <cfRule type="expression" dxfId="36581" priority="36558" stopIfTrue="1">
      <formula>IF(AND(LEN($A54)&gt;0,$A54&lt;&gt;$F54),TRUE,FALSE)</formula>
    </cfRule>
  </conditionalFormatting>
  <conditionalFormatting sqref="C54">
    <cfRule type="expression" dxfId="36580" priority="36557" stopIfTrue="1">
      <formula>IF(AND(B54&lt;&gt;"",C54=""),TRUE)</formula>
    </cfRule>
  </conditionalFormatting>
  <conditionalFormatting sqref="B54">
    <cfRule type="expression" dxfId="36579" priority="36554" stopIfTrue="1">
      <formula>IF(B54="",TRUE)</formula>
    </cfRule>
    <cfRule type="expression" dxfId="36578" priority="36555" stopIfTrue="1">
      <formula>IF(AND(COUNTIF(MetalSmelter,B54&amp;C54)=0,LEN(C54)&gt;0), TRUE, FALSE)</formula>
    </cfRule>
  </conditionalFormatting>
  <conditionalFormatting sqref="G54">
    <cfRule type="expression" dxfId="36577" priority="36556" stopIfTrue="1">
      <formula>IF(FIND("Enter smelter details",G54),TRUE)</formula>
    </cfRule>
  </conditionalFormatting>
  <conditionalFormatting sqref="F54">
    <cfRule type="expression" dxfId="36576" priority="36553" stopIfTrue="1">
      <formula>IF(AND(LEN($A54)&gt;0,$A54&lt;&gt;$F54),TRUE,FALSE)</formula>
    </cfRule>
  </conditionalFormatting>
  <conditionalFormatting sqref="C54">
    <cfRule type="expression" dxfId="36575" priority="36552" stopIfTrue="1">
      <formula>IF(AND(B54&lt;&gt;"",C54=""),TRUE)</formula>
    </cfRule>
  </conditionalFormatting>
  <conditionalFormatting sqref="B54">
    <cfRule type="expression" dxfId="36574" priority="36549" stopIfTrue="1">
      <formula>IF(B54="",TRUE)</formula>
    </cfRule>
    <cfRule type="expression" dxfId="36573" priority="36550" stopIfTrue="1">
      <formula>IF(AND(COUNTIF(MetalSmelter,B54&amp;C54)=0,LEN(C54)&gt;0), TRUE, FALSE)</formula>
    </cfRule>
  </conditionalFormatting>
  <conditionalFormatting sqref="G54">
    <cfRule type="expression" dxfId="36572" priority="36551" stopIfTrue="1">
      <formula>IF(FIND("Enter smelter details",G54),TRUE)</formula>
    </cfRule>
  </conditionalFormatting>
  <conditionalFormatting sqref="F54">
    <cfRule type="expression" dxfId="36571" priority="36548" stopIfTrue="1">
      <formula>IF(AND(LEN($A54)&gt;0,$A54&lt;&gt;$F54),TRUE,FALSE)</formula>
    </cfRule>
  </conditionalFormatting>
  <conditionalFormatting sqref="C54">
    <cfRule type="expression" dxfId="36570" priority="36547" stopIfTrue="1">
      <formula>IF(AND(B54&lt;&gt;"",C54=""),TRUE)</formula>
    </cfRule>
  </conditionalFormatting>
  <conditionalFormatting sqref="B46">
    <cfRule type="expression" dxfId="36569" priority="36541" stopIfTrue="1">
      <formula>IF(B46="",TRUE)</formula>
    </cfRule>
    <cfRule type="expression" dxfId="36568" priority="36544" stopIfTrue="1">
      <formula>IF(AND(COUNTIF(MetalSmelter,B46&amp;C46)=0,LEN(C46)&gt;0), TRUE, FALSE)</formula>
    </cfRule>
  </conditionalFormatting>
  <conditionalFormatting sqref="D46">
    <cfRule type="expression" dxfId="36567" priority="36538" stopIfTrue="1">
      <formula>IF(AND(LEN($C46) &gt;0, ($C46 &lt;&gt; "Smelter Not Listed")),1,0)</formula>
    </cfRule>
    <cfRule type="expression" dxfId="36566" priority="36545" stopIfTrue="1">
      <formula>IF(AND(D46="",$C46=$X$4),TRUE)</formula>
    </cfRule>
    <cfRule type="expression" dxfId="36565" priority="36546" stopIfTrue="1">
      <formula>IF(FIND("!",D46),TRUE)</formula>
    </cfRule>
  </conditionalFormatting>
  <conditionalFormatting sqref="E46">
    <cfRule type="expression" dxfId="36564" priority="36542" stopIfTrue="1">
      <formula>IF(AND(E46="",$C46=$X$4),TRUE)</formula>
    </cfRule>
    <cfRule type="expression" dxfId="36563" priority="36543" stopIfTrue="1">
      <formula>IF(FIND("!",E46),TRUE)</formula>
    </cfRule>
  </conditionalFormatting>
  <conditionalFormatting sqref="F46">
    <cfRule type="expression" dxfId="36562" priority="36540" stopIfTrue="1">
      <formula>IF(AND(LEN($A46)&gt;0,$A46&lt;&gt;$F46),TRUE,FALSE)</formula>
    </cfRule>
  </conditionalFormatting>
  <conditionalFormatting sqref="C46">
    <cfRule type="expression" dxfId="36561" priority="36539" stopIfTrue="1">
      <formula>IF(AND(B46&lt;&gt;"",C46=""),TRUE)</formula>
    </cfRule>
  </conditionalFormatting>
  <conditionalFormatting sqref="G46">
    <cfRule type="expression" dxfId="36560" priority="36537" stopIfTrue="1">
      <formula>IF(FIND("Enter smelter details",G46),TRUE)</formula>
    </cfRule>
  </conditionalFormatting>
  <conditionalFormatting sqref="B52">
    <cfRule type="expression" dxfId="36559" priority="36534" stopIfTrue="1">
      <formula>IF(B52="",TRUE)</formula>
    </cfRule>
    <cfRule type="expression" dxfId="36558" priority="36535" stopIfTrue="1">
      <formula>IF(AND(COUNTIF(MetalSmelter,B52&amp;C52)=0,LEN(C52)&gt;0), TRUE, FALSE)</formula>
    </cfRule>
  </conditionalFormatting>
  <conditionalFormatting sqref="G52">
    <cfRule type="expression" dxfId="36557" priority="36536" stopIfTrue="1">
      <formula>IF(FIND("Enter smelter details",G52),TRUE)</formula>
    </cfRule>
  </conditionalFormatting>
  <conditionalFormatting sqref="F52">
    <cfRule type="expression" dxfId="36556" priority="36533" stopIfTrue="1">
      <formula>IF(AND(LEN($A52)&gt;0,$A52&lt;&gt;$F52),TRUE,FALSE)</formula>
    </cfRule>
  </conditionalFormatting>
  <conditionalFormatting sqref="C52">
    <cfRule type="expression" dxfId="36555" priority="36532" stopIfTrue="1">
      <formula>IF(AND(B52&lt;&gt;"",C52=""),TRUE)</formula>
    </cfRule>
  </conditionalFormatting>
  <conditionalFormatting sqref="B52">
    <cfRule type="expression" dxfId="36554" priority="36529" stopIfTrue="1">
      <formula>IF(B52="",TRUE)</formula>
    </cfRule>
    <cfRule type="expression" dxfId="36553" priority="36530" stopIfTrue="1">
      <formula>IF(AND(COUNTIF(MetalSmelter,B52&amp;C52)=0,LEN(C52)&gt;0), TRUE, FALSE)</formula>
    </cfRule>
  </conditionalFormatting>
  <conditionalFormatting sqref="G52">
    <cfRule type="expression" dxfId="36552" priority="36531" stopIfTrue="1">
      <formula>IF(FIND("Enter smelter details",G52),TRUE)</formula>
    </cfRule>
  </conditionalFormatting>
  <conditionalFormatting sqref="F52">
    <cfRule type="expression" dxfId="36551" priority="36528" stopIfTrue="1">
      <formula>IF(AND(LEN($A52)&gt;0,$A52&lt;&gt;$F52),TRUE,FALSE)</formula>
    </cfRule>
  </conditionalFormatting>
  <conditionalFormatting sqref="C52">
    <cfRule type="expression" dxfId="36550" priority="36527" stopIfTrue="1">
      <formula>IF(AND(B52&lt;&gt;"",C52=""),TRUE)</formula>
    </cfRule>
  </conditionalFormatting>
  <conditionalFormatting sqref="B52">
    <cfRule type="expression" dxfId="36549" priority="36525" stopIfTrue="1">
      <formula>IF(B52="",TRUE)</formula>
    </cfRule>
    <cfRule type="expression" dxfId="36548" priority="36526" stopIfTrue="1">
      <formula>IF(AND(COUNTIF(MetalSmelter,B52&amp;C52)=0,LEN(C52)&gt;0), TRUE, FALSE)</formula>
    </cfRule>
  </conditionalFormatting>
  <conditionalFormatting sqref="F52">
    <cfRule type="expression" dxfId="36547" priority="36524" stopIfTrue="1">
      <formula>IF(AND(LEN($A52)&gt;0,$A52&lt;&gt;$F52),TRUE,FALSE)</formula>
    </cfRule>
  </conditionalFormatting>
  <conditionalFormatting sqref="C52">
    <cfRule type="expression" dxfId="36546" priority="36523" stopIfTrue="1">
      <formula>IF(AND(B52&lt;&gt;"",C52=""),TRUE)</formula>
    </cfRule>
  </conditionalFormatting>
  <conditionalFormatting sqref="B47">
    <cfRule type="expression" dxfId="36545" priority="36520" stopIfTrue="1">
      <formula>IF(B47="",TRUE)</formula>
    </cfRule>
    <cfRule type="expression" dxfId="36544" priority="36521" stopIfTrue="1">
      <formula>IF(AND(COUNTIF(MetalSmelter,B47&amp;C47)=0,LEN(C47)&gt;0), TRUE, FALSE)</formula>
    </cfRule>
  </conditionalFormatting>
  <conditionalFormatting sqref="G47">
    <cfRule type="expression" dxfId="36543" priority="36522" stopIfTrue="1">
      <formula>IF(FIND("Enter smelter details",G47),TRUE)</formula>
    </cfRule>
  </conditionalFormatting>
  <conditionalFormatting sqref="F47">
    <cfRule type="expression" dxfId="36542" priority="36519" stopIfTrue="1">
      <formula>IF(AND(LEN($A47)&gt;0,$A47&lt;&gt;$F47),TRUE,FALSE)</formula>
    </cfRule>
  </conditionalFormatting>
  <conditionalFormatting sqref="C47">
    <cfRule type="expression" dxfId="36541" priority="36518" stopIfTrue="1">
      <formula>IF(AND(B47&lt;&gt;"",C47=""),TRUE)</formula>
    </cfRule>
  </conditionalFormatting>
  <conditionalFormatting sqref="B47">
    <cfRule type="expression" dxfId="36540" priority="36515" stopIfTrue="1">
      <formula>IF(B47="",TRUE)</formula>
    </cfRule>
    <cfRule type="expression" dxfId="36539" priority="36516" stopIfTrue="1">
      <formula>IF(AND(COUNTIF(MetalSmelter,B47&amp;C47)=0,LEN(C47)&gt;0), TRUE, FALSE)</formula>
    </cfRule>
  </conditionalFormatting>
  <conditionalFormatting sqref="G47">
    <cfRule type="expression" dxfId="36538" priority="36517" stopIfTrue="1">
      <formula>IF(FIND("Enter smelter details",G47),TRUE)</formula>
    </cfRule>
  </conditionalFormatting>
  <conditionalFormatting sqref="F47">
    <cfRule type="expression" dxfId="36537" priority="36514" stopIfTrue="1">
      <formula>IF(AND(LEN($A47)&gt;0,$A47&lt;&gt;$F47),TRUE,FALSE)</formula>
    </cfRule>
  </conditionalFormatting>
  <conditionalFormatting sqref="C47">
    <cfRule type="expression" dxfId="36536" priority="36513" stopIfTrue="1">
      <formula>IF(AND(B47&lt;&gt;"",C47=""),TRUE)</formula>
    </cfRule>
  </conditionalFormatting>
  <conditionalFormatting sqref="G52">
    <cfRule type="expression" dxfId="36535" priority="36512" stopIfTrue="1">
      <formula>IF(FIND("Enter smelter details",G52),TRUE)</formula>
    </cfRule>
  </conditionalFormatting>
  <conditionalFormatting sqref="B48">
    <cfRule type="expression" dxfId="36534" priority="36509" stopIfTrue="1">
      <formula>IF(B48="",TRUE)</formula>
    </cfRule>
    <cfRule type="expression" dxfId="36533" priority="36510" stopIfTrue="1">
      <formula>IF(AND(COUNTIF(MetalSmelter,B48&amp;C48)=0,LEN(C48)&gt;0), TRUE, FALSE)</formula>
    </cfRule>
  </conditionalFormatting>
  <conditionalFormatting sqref="G48">
    <cfRule type="expression" dxfId="36532" priority="36511" stopIfTrue="1">
      <formula>IF(FIND("Enter smelter details",G48),TRUE)</formula>
    </cfRule>
  </conditionalFormatting>
  <conditionalFormatting sqref="F48">
    <cfRule type="expression" dxfId="36531" priority="36508" stopIfTrue="1">
      <formula>IF(AND(LEN($A48)&gt;0,$A48&lt;&gt;$F48),TRUE,FALSE)</formula>
    </cfRule>
  </conditionalFormatting>
  <conditionalFormatting sqref="C48">
    <cfRule type="expression" dxfId="36530" priority="36507" stopIfTrue="1">
      <formula>IF(AND(B48&lt;&gt;"",C48=""),TRUE)</formula>
    </cfRule>
  </conditionalFormatting>
  <conditionalFormatting sqref="B53">
    <cfRule type="expression" dxfId="36529" priority="36504" stopIfTrue="1">
      <formula>IF(B53="",TRUE)</formula>
    </cfRule>
    <cfRule type="expression" dxfId="36528" priority="36505" stopIfTrue="1">
      <formula>IF(AND(COUNTIF(MetalSmelter,B53&amp;C53)=0,LEN(C53)&gt;0), TRUE, FALSE)</formula>
    </cfRule>
  </conditionalFormatting>
  <conditionalFormatting sqref="G53">
    <cfRule type="expression" dxfId="36527" priority="36506" stopIfTrue="1">
      <formula>IF(FIND("Enter smelter details",G53),TRUE)</formula>
    </cfRule>
  </conditionalFormatting>
  <conditionalFormatting sqref="F53">
    <cfRule type="expression" dxfId="36526" priority="36503" stopIfTrue="1">
      <formula>IF(AND(LEN($A53)&gt;0,$A53&lt;&gt;$F53),TRUE,FALSE)</formula>
    </cfRule>
  </conditionalFormatting>
  <conditionalFormatting sqref="C53">
    <cfRule type="expression" dxfId="36525" priority="36502" stopIfTrue="1">
      <formula>IF(AND(B53&lt;&gt;"",C53=""),TRUE)</formula>
    </cfRule>
  </conditionalFormatting>
  <conditionalFormatting sqref="B53">
    <cfRule type="expression" dxfId="36524" priority="36499" stopIfTrue="1">
      <formula>IF(B53="",TRUE)</formula>
    </cfRule>
    <cfRule type="expression" dxfId="36523" priority="36500" stopIfTrue="1">
      <formula>IF(AND(COUNTIF(MetalSmelter,B53&amp;C53)=0,LEN(C53)&gt;0), TRUE, FALSE)</formula>
    </cfRule>
  </conditionalFormatting>
  <conditionalFormatting sqref="G53">
    <cfRule type="expression" dxfId="36522" priority="36501" stopIfTrue="1">
      <formula>IF(FIND("Enter smelter details",G53),TRUE)</formula>
    </cfRule>
  </conditionalFormatting>
  <conditionalFormatting sqref="F53">
    <cfRule type="expression" dxfId="36521" priority="36498" stopIfTrue="1">
      <formula>IF(AND(LEN($A53)&gt;0,$A53&lt;&gt;$F53),TRUE,FALSE)</formula>
    </cfRule>
  </conditionalFormatting>
  <conditionalFormatting sqref="C53">
    <cfRule type="expression" dxfId="36520" priority="36497" stopIfTrue="1">
      <formula>IF(AND(B53&lt;&gt;"",C53=""),TRUE)</formula>
    </cfRule>
  </conditionalFormatting>
  <conditionalFormatting sqref="B53">
    <cfRule type="expression" dxfId="36519" priority="36494" stopIfTrue="1">
      <formula>IF(B53="",TRUE)</formula>
    </cfRule>
    <cfRule type="expression" dxfId="36518" priority="36495" stopIfTrue="1">
      <formula>IF(AND(COUNTIF(MetalSmelter,B53&amp;C53)=0,LEN(C53)&gt;0), TRUE, FALSE)</formula>
    </cfRule>
  </conditionalFormatting>
  <conditionalFormatting sqref="G53">
    <cfRule type="expression" dxfId="36517" priority="36496" stopIfTrue="1">
      <formula>IF(FIND("Enter smelter details",G53),TRUE)</formula>
    </cfRule>
  </conditionalFormatting>
  <conditionalFormatting sqref="F53">
    <cfRule type="expression" dxfId="36516" priority="36493" stopIfTrue="1">
      <formula>IF(AND(LEN($A53)&gt;0,$A53&lt;&gt;$F53),TRUE,FALSE)</formula>
    </cfRule>
  </conditionalFormatting>
  <conditionalFormatting sqref="C53">
    <cfRule type="expression" dxfId="36515" priority="36492" stopIfTrue="1">
      <formula>IF(AND(B53&lt;&gt;"",C53=""),TRUE)</formula>
    </cfRule>
  </conditionalFormatting>
  <conditionalFormatting sqref="B46">
    <cfRule type="expression" dxfId="36514" priority="36486" stopIfTrue="1">
      <formula>IF(B46="",TRUE)</formula>
    </cfRule>
    <cfRule type="expression" dxfId="36513" priority="36489" stopIfTrue="1">
      <formula>IF(AND(COUNTIF(MetalSmelter,B46&amp;C46)=0,LEN(C46)&gt;0), TRUE, FALSE)</formula>
    </cfRule>
  </conditionalFormatting>
  <conditionalFormatting sqref="D46">
    <cfRule type="expression" dxfId="36512" priority="36483" stopIfTrue="1">
      <formula>IF(AND(LEN($C46) &gt;0, ($C46 &lt;&gt; "Smelter Not Listed")),1,0)</formula>
    </cfRule>
    <cfRule type="expression" dxfId="36511" priority="36490" stopIfTrue="1">
      <formula>IF(AND(D46="",$C46=$X$4),TRUE)</formula>
    </cfRule>
    <cfRule type="expression" dxfId="36510" priority="36491" stopIfTrue="1">
      <formula>IF(FIND("!",D46),TRUE)</formula>
    </cfRule>
  </conditionalFormatting>
  <conditionalFormatting sqref="E46">
    <cfRule type="expression" dxfId="36509" priority="36487" stopIfTrue="1">
      <formula>IF(AND(E46="",$C46=$X$4),TRUE)</formula>
    </cfRule>
    <cfRule type="expression" dxfId="36508" priority="36488" stopIfTrue="1">
      <formula>IF(FIND("!",E46),TRUE)</formula>
    </cfRule>
  </conditionalFormatting>
  <conditionalFormatting sqref="F46">
    <cfRule type="expression" dxfId="36507" priority="36485" stopIfTrue="1">
      <formula>IF(AND(LEN($A46)&gt;0,$A46&lt;&gt;$F46),TRUE,FALSE)</formula>
    </cfRule>
  </conditionalFormatting>
  <conditionalFormatting sqref="C46">
    <cfRule type="expression" dxfId="36506" priority="36484" stopIfTrue="1">
      <formula>IF(AND(B46&lt;&gt;"",C46=""),TRUE)</formula>
    </cfRule>
  </conditionalFormatting>
  <conditionalFormatting sqref="G46">
    <cfRule type="expression" dxfId="36505" priority="36482" stopIfTrue="1">
      <formula>IF(FIND("Enter smelter details",G46),TRUE)</formula>
    </cfRule>
  </conditionalFormatting>
  <conditionalFormatting sqref="B47">
    <cfRule type="expression" dxfId="36504" priority="36476" stopIfTrue="1">
      <formula>IF(B47="",TRUE)</formula>
    </cfRule>
    <cfRule type="expression" dxfId="36503" priority="36479" stopIfTrue="1">
      <formula>IF(AND(COUNTIF(MetalSmelter,B47&amp;C47)=0,LEN(C47)&gt;0), TRUE, FALSE)</formula>
    </cfRule>
  </conditionalFormatting>
  <conditionalFormatting sqref="D47">
    <cfRule type="expression" dxfId="36502" priority="36473" stopIfTrue="1">
      <formula>IF(AND(LEN($C47) &gt;0, ($C47 &lt;&gt; "Smelter Not Listed")),1,0)</formula>
    </cfRule>
    <cfRule type="expression" dxfId="36501" priority="36480" stopIfTrue="1">
      <formula>IF(AND(D47="",$C47=$X$4),TRUE)</formula>
    </cfRule>
    <cfRule type="expression" dxfId="36500" priority="36481" stopIfTrue="1">
      <formula>IF(FIND("!",D47),TRUE)</formula>
    </cfRule>
  </conditionalFormatting>
  <conditionalFormatting sqref="E47">
    <cfRule type="expression" dxfId="36499" priority="36477" stopIfTrue="1">
      <formula>IF(AND(E47="",$C47=$X$4),TRUE)</formula>
    </cfRule>
    <cfRule type="expression" dxfId="36498" priority="36478" stopIfTrue="1">
      <formula>IF(FIND("!",E47),TRUE)</formula>
    </cfRule>
  </conditionalFormatting>
  <conditionalFormatting sqref="F47">
    <cfRule type="expression" dxfId="36497" priority="36475" stopIfTrue="1">
      <formula>IF(AND(LEN($A47)&gt;0,$A47&lt;&gt;$F47),TRUE,FALSE)</formula>
    </cfRule>
  </conditionalFormatting>
  <conditionalFormatting sqref="C47">
    <cfRule type="expression" dxfId="36496" priority="36474" stopIfTrue="1">
      <formula>IF(AND(B47&lt;&gt;"",C47=""),TRUE)</formula>
    </cfRule>
  </conditionalFormatting>
  <conditionalFormatting sqref="G47">
    <cfRule type="expression" dxfId="36495" priority="36472" stopIfTrue="1">
      <formula>IF(FIND("Enter smelter details",G47),TRUE)</formula>
    </cfRule>
  </conditionalFormatting>
  <conditionalFormatting sqref="B48">
    <cfRule type="expression" dxfId="36494" priority="36466" stopIfTrue="1">
      <formula>IF(B48="",TRUE)</formula>
    </cfRule>
    <cfRule type="expression" dxfId="36493" priority="36469" stopIfTrue="1">
      <formula>IF(AND(COUNTIF(MetalSmelter,B48&amp;C48)=0,LEN(C48)&gt;0), TRUE, FALSE)</formula>
    </cfRule>
  </conditionalFormatting>
  <conditionalFormatting sqref="D48">
    <cfRule type="expression" dxfId="36492" priority="36463" stopIfTrue="1">
      <formula>IF(AND(LEN($C48) &gt;0, ($C48 &lt;&gt; "Smelter Not Listed")),1,0)</formula>
    </cfRule>
    <cfRule type="expression" dxfId="36491" priority="36470" stopIfTrue="1">
      <formula>IF(AND(D48="",$C48=$X$4),TRUE)</formula>
    </cfRule>
    <cfRule type="expression" dxfId="36490" priority="36471" stopIfTrue="1">
      <formula>IF(FIND("!",D48),TRUE)</formula>
    </cfRule>
  </conditionalFormatting>
  <conditionalFormatting sqref="E48">
    <cfRule type="expression" dxfId="36489" priority="36467" stopIfTrue="1">
      <formula>IF(AND(E48="",$C48=$X$4),TRUE)</formula>
    </cfRule>
    <cfRule type="expression" dxfId="36488" priority="36468" stopIfTrue="1">
      <formula>IF(FIND("!",E48),TRUE)</formula>
    </cfRule>
  </conditionalFormatting>
  <conditionalFormatting sqref="F48">
    <cfRule type="expression" dxfId="36487" priority="36465" stopIfTrue="1">
      <formula>IF(AND(LEN($A48)&gt;0,$A48&lt;&gt;$F48),TRUE,FALSE)</formula>
    </cfRule>
  </conditionalFormatting>
  <conditionalFormatting sqref="C48">
    <cfRule type="expression" dxfId="36486" priority="36464" stopIfTrue="1">
      <formula>IF(AND(B48&lt;&gt;"",C48=""),TRUE)</formula>
    </cfRule>
  </conditionalFormatting>
  <conditionalFormatting sqref="G48">
    <cfRule type="expression" dxfId="36485" priority="36462" stopIfTrue="1">
      <formula>IF(FIND("Enter smelter details",G48),TRUE)</formula>
    </cfRule>
  </conditionalFormatting>
  <conditionalFormatting sqref="B54">
    <cfRule type="expression" dxfId="36484" priority="36459" stopIfTrue="1">
      <formula>IF(B54="",TRUE)</formula>
    </cfRule>
    <cfRule type="expression" dxfId="36483" priority="36460" stopIfTrue="1">
      <formula>IF(AND(COUNTIF(MetalSmelter,B54&amp;C54)=0,LEN(C54)&gt;0), TRUE, FALSE)</formula>
    </cfRule>
  </conditionalFormatting>
  <conditionalFormatting sqref="G54">
    <cfRule type="expression" dxfId="36482" priority="36461" stopIfTrue="1">
      <formula>IF(FIND("Enter smelter details",G54),TRUE)</formula>
    </cfRule>
  </conditionalFormatting>
  <conditionalFormatting sqref="F54">
    <cfRule type="expression" dxfId="36481" priority="36458" stopIfTrue="1">
      <formula>IF(AND(LEN($A54)&gt;0,$A54&lt;&gt;$F54),TRUE,FALSE)</formula>
    </cfRule>
  </conditionalFormatting>
  <conditionalFormatting sqref="C54">
    <cfRule type="expression" dxfId="36480" priority="36457" stopIfTrue="1">
      <formula>IF(AND(B54&lt;&gt;"",C54=""),TRUE)</formula>
    </cfRule>
  </conditionalFormatting>
  <conditionalFormatting sqref="B54">
    <cfRule type="expression" dxfId="36479" priority="36454" stopIfTrue="1">
      <formula>IF(B54="",TRUE)</formula>
    </cfRule>
    <cfRule type="expression" dxfId="36478" priority="36455" stopIfTrue="1">
      <formula>IF(AND(COUNTIF(MetalSmelter,B54&amp;C54)=0,LEN(C54)&gt;0), TRUE, FALSE)</formula>
    </cfRule>
  </conditionalFormatting>
  <conditionalFormatting sqref="G54">
    <cfRule type="expression" dxfId="36477" priority="36456" stopIfTrue="1">
      <formula>IF(FIND("Enter smelter details",G54),TRUE)</formula>
    </cfRule>
  </conditionalFormatting>
  <conditionalFormatting sqref="F54">
    <cfRule type="expression" dxfId="36476" priority="36453" stopIfTrue="1">
      <formula>IF(AND(LEN($A54)&gt;0,$A54&lt;&gt;$F54),TRUE,FALSE)</formula>
    </cfRule>
  </conditionalFormatting>
  <conditionalFormatting sqref="C54">
    <cfRule type="expression" dxfId="36475" priority="36452" stopIfTrue="1">
      <formula>IF(AND(B54&lt;&gt;"",C54=""),TRUE)</formula>
    </cfRule>
  </conditionalFormatting>
  <conditionalFormatting sqref="B54">
    <cfRule type="expression" dxfId="36474" priority="36450" stopIfTrue="1">
      <formula>IF(B54="",TRUE)</formula>
    </cfRule>
    <cfRule type="expression" dxfId="36473" priority="36451" stopIfTrue="1">
      <formula>IF(AND(COUNTIF(MetalSmelter,B54&amp;C54)=0,LEN(C54)&gt;0), TRUE, FALSE)</formula>
    </cfRule>
  </conditionalFormatting>
  <conditionalFormatting sqref="F54">
    <cfRule type="expression" dxfId="36472" priority="36449" stopIfTrue="1">
      <formula>IF(AND(LEN($A54)&gt;0,$A54&lt;&gt;$F54),TRUE,FALSE)</formula>
    </cfRule>
  </conditionalFormatting>
  <conditionalFormatting sqref="C54">
    <cfRule type="expression" dxfId="36471" priority="36448" stopIfTrue="1">
      <formula>IF(AND(B54&lt;&gt;"",C54=""),TRUE)</formula>
    </cfRule>
  </conditionalFormatting>
  <conditionalFormatting sqref="B49">
    <cfRule type="expression" dxfId="36470" priority="36445" stopIfTrue="1">
      <formula>IF(B49="",TRUE)</formula>
    </cfRule>
    <cfRule type="expression" dxfId="36469" priority="36446" stopIfTrue="1">
      <formula>IF(AND(COUNTIF(MetalSmelter,B49&amp;C49)=0,LEN(C49)&gt;0), TRUE, FALSE)</formula>
    </cfRule>
  </conditionalFormatting>
  <conditionalFormatting sqref="G49">
    <cfRule type="expression" dxfId="36468" priority="36447" stopIfTrue="1">
      <formula>IF(FIND("Enter smelter details",G49),TRUE)</formula>
    </cfRule>
  </conditionalFormatting>
  <conditionalFormatting sqref="F49">
    <cfRule type="expression" dxfId="36467" priority="36444" stopIfTrue="1">
      <formula>IF(AND(LEN($A49)&gt;0,$A49&lt;&gt;$F49),TRUE,FALSE)</formula>
    </cfRule>
  </conditionalFormatting>
  <conditionalFormatting sqref="C49">
    <cfRule type="expression" dxfId="36466" priority="36443" stopIfTrue="1">
      <formula>IF(AND(B49&lt;&gt;"",C49=""),TRUE)</formula>
    </cfRule>
  </conditionalFormatting>
  <conditionalFormatting sqref="B49">
    <cfRule type="expression" dxfId="36465" priority="36440" stopIfTrue="1">
      <formula>IF(B49="",TRUE)</formula>
    </cfRule>
    <cfRule type="expression" dxfId="36464" priority="36441" stopIfTrue="1">
      <formula>IF(AND(COUNTIF(MetalSmelter,B49&amp;C49)=0,LEN(C49)&gt;0), TRUE, FALSE)</formula>
    </cfRule>
  </conditionalFormatting>
  <conditionalFormatting sqref="G49">
    <cfRule type="expression" dxfId="36463" priority="36442" stopIfTrue="1">
      <formula>IF(FIND("Enter smelter details",G49),TRUE)</formula>
    </cfRule>
  </conditionalFormatting>
  <conditionalFormatting sqref="F49">
    <cfRule type="expression" dxfId="36462" priority="36439" stopIfTrue="1">
      <formula>IF(AND(LEN($A49)&gt;0,$A49&lt;&gt;$F49),TRUE,FALSE)</formula>
    </cfRule>
  </conditionalFormatting>
  <conditionalFormatting sqref="C49">
    <cfRule type="expression" dxfId="36461" priority="36438" stopIfTrue="1">
      <formula>IF(AND(B49&lt;&gt;"",C49=""),TRUE)</formula>
    </cfRule>
  </conditionalFormatting>
  <conditionalFormatting sqref="G54">
    <cfRule type="expression" dxfId="36460" priority="36437" stopIfTrue="1">
      <formula>IF(FIND("Enter smelter details",G54),TRUE)</formula>
    </cfRule>
  </conditionalFormatting>
  <conditionalFormatting sqref="B50">
    <cfRule type="expression" dxfId="36459" priority="36434" stopIfTrue="1">
      <formula>IF(B50="",TRUE)</formula>
    </cfRule>
    <cfRule type="expression" dxfId="36458" priority="36435" stopIfTrue="1">
      <formula>IF(AND(COUNTIF(MetalSmelter,B50&amp;C50)=0,LEN(C50)&gt;0), TRUE, FALSE)</formula>
    </cfRule>
  </conditionalFormatting>
  <conditionalFormatting sqref="G50">
    <cfRule type="expression" dxfId="36457" priority="36436" stopIfTrue="1">
      <formula>IF(FIND("Enter smelter details",G50),TRUE)</formula>
    </cfRule>
  </conditionalFormatting>
  <conditionalFormatting sqref="F50">
    <cfRule type="expression" dxfId="36456" priority="36433" stopIfTrue="1">
      <formula>IF(AND(LEN($A50)&gt;0,$A50&lt;&gt;$F50),TRUE,FALSE)</formula>
    </cfRule>
  </conditionalFormatting>
  <conditionalFormatting sqref="C50">
    <cfRule type="expression" dxfId="36455" priority="36432" stopIfTrue="1">
      <formula>IF(AND(B50&lt;&gt;"",C50=""),TRUE)</formula>
    </cfRule>
  </conditionalFormatting>
  <conditionalFormatting sqref="B55">
    <cfRule type="expression" dxfId="36454" priority="36429" stopIfTrue="1">
      <formula>IF(B55="",TRUE)</formula>
    </cfRule>
    <cfRule type="expression" dxfId="36453" priority="36430" stopIfTrue="1">
      <formula>IF(AND(COUNTIF(MetalSmelter,B55&amp;C55)=0,LEN(C55)&gt;0), TRUE, FALSE)</formula>
    </cfRule>
  </conditionalFormatting>
  <conditionalFormatting sqref="G55">
    <cfRule type="expression" dxfId="36452" priority="36431" stopIfTrue="1">
      <formula>IF(FIND("Enter smelter details",G55),TRUE)</formula>
    </cfRule>
  </conditionalFormatting>
  <conditionalFormatting sqref="F55">
    <cfRule type="expression" dxfId="36451" priority="36428" stopIfTrue="1">
      <formula>IF(AND(LEN($A55)&gt;0,$A55&lt;&gt;$F55),TRUE,FALSE)</formula>
    </cfRule>
  </conditionalFormatting>
  <conditionalFormatting sqref="C55">
    <cfRule type="expression" dxfId="36450" priority="36427" stopIfTrue="1">
      <formula>IF(AND(B55&lt;&gt;"",C55=""),TRUE)</formula>
    </cfRule>
  </conditionalFormatting>
  <conditionalFormatting sqref="B55">
    <cfRule type="expression" dxfId="36449" priority="36424" stopIfTrue="1">
      <formula>IF(B55="",TRUE)</formula>
    </cfRule>
    <cfRule type="expression" dxfId="36448" priority="36425" stopIfTrue="1">
      <formula>IF(AND(COUNTIF(MetalSmelter,B55&amp;C55)=0,LEN(C55)&gt;0), TRUE, FALSE)</formula>
    </cfRule>
  </conditionalFormatting>
  <conditionalFormatting sqref="G55">
    <cfRule type="expression" dxfId="36447" priority="36426" stopIfTrue="1">
      <formula>IF(FIND("Enter smelter details",G55),TRUE)</formula>
    </cfRule>
  </conditionalFormatting>
  <conditionalFormatting sqref="F55">
    <cfRule type="expression" dxfId="36446" priority="36423" stopIfTrue="1">
      <formula>IF(AND(LEN($A55)&gt;0,$A55&lt;&gt;$F55),TRUE,FALSE)</formula>
    </cfRule>
  </conditionalFormatting>
  <conditionalFormatting sqref="C55">
    <cfRule type="expression" dxfId="36445" priority="36422" stopIfTrue="1">
      <formula>IF(AND(B55&lt;&gt;"",C55=""),TRUE)</formula>
    </cfRule>
  </conditionalFormatting>
  <conditionalFormatting sqref="B55">
    <cfRule type="expression" dxfId="36444" priority="36419" stopIfTrue="1">
      <formula>IF(B55="",TRUE)</formula>
    </cfRule>
    <cfRule type="expression" dxfId="36443" priority="36420" stopIfTrue="1">
      <formula>IF(AND(COUNTIF(MetalSmelter,B55&amp;C55)=0,LEN(C55)&gt;0), TRUE, FALSE)</formula>
    </cfRule>
  </conditionalFormatting>
  <conditionalFormatting sqref="G55">
    <cfRule type="expression" dxfId="36442" priority="36421" stopIfTrue="1">
      <formula>IF(FIND("Enter smelter details",G55),TRUE)</formula>
    </cfRule>
  </conditionalFormatting>
  <conditionalFormatting sqref="F55">
    <cfRule type="expression" dxfId="36441" priority="36418" stopIfTrue="1">
      <formula>IF(AND(LEN($A55)&gt;0,$A55&lt;&gt;$F55),TRUE,FALSE)</formula>
    </cfRule>
  </conditionalFormatting>
  <conditionalFormatting sqref="C55">
    <cfRule type="expression" dxfId="36440" priority="36417" stopIfTrue="1">
      <formula>IF(AND(B55&lt;&gt;"",C55=""),TRUE)</formula>
    </cfRule>
  </conditionalFormatting>
  <conditionalFormatting sqref="B46">
    <cfRule type="expression" dxfId="36439" priority="36411" stopIfTrue="1">
      <formula>IF(B46="",TRUE)</formula>
    </cfRule>
    <cfRule type="expression" dxfId="36438" priority="36414" stopIfTrue="1">
      <formula>IF(AND(COUNTIF(MetalSmelter,B46&amp;C46)=0,LEN(C46)&gt;0), TRUE, FALSE)</formula>
    </cfRule>
  </conditionalFormatting>
  <conditionalFormatting sqref="D46">
    <cfRule type="expression" dxfId="36437" priority="36408" stopIfTrue="1">
      <formula>IF(AND(LEN($C46) &gt;0, ($C46 &lt;&gt; "Smelter Not Listed")),1,0)</formula>
    </cfRule>
    <cfRule type="expression" dxfId="36436" priority="36415" stopIfTrue="1">
      <formula>IF(AND(D46="",$C46=$X$4),TRUE)</formula>
    </cfRule>
    <cfRule type="expression" dxfId="36435" priority="36416" stopIfTrue="1">
      <formula>IF(FIND("!",D46),TRUE)</formula>
    </cfRule>
  </conditionalFormatting>
  <conditionalFormatting sqref="E46">
    <cfRule type="expression" dxfId="36434" priority="36412" stopIfTrue="1">
      <formula>IF(AND(E46="",$C46=$X$4),TRUE)</formula>
    </cfRule>
    <cfRule type="expression" dxfId="36433" priority="36413" stopIfTrue="1">
      <formula>IF(FIND("!",E46),TRUE)</formula>
    </cfRule>
  </conditionalFormatting>
  <conditionalFormatting sqref="F46">
    <cfRule type="expression" dxfId="36432" priority="36410" stopIfTrue="1">
      <formula>IF(AND(LEN($A46)&gt;0,$A46&lt;&gt;$F46),TRUE,FALSE)</formula>
    </cfRule>
  </conditionalFormatting>
  <conditionalFormatting sqref="C46">
    <cfRule type="expression" dxfId="36431" priority="36409" stopIfTrue="1">
      <formula>IF(AND(B46&lt;&gt;"",C46=""),TRUE)</formula>
    </cfRule>
  </conditionalFormatting>
  <conditionalFormatting sqref="G46">
    <cfRule type="expression" dxfId="36430" priority="36407" stopIfTrue="1">
      <formula>IF(FIND("Enter smelter details",G46),TRUE)</formula>
    </cfRule>
  </conditionalFormatting>
  <conditionalFormatting sqref="B47">
    <cfRule type="expression" dxfId="36429" priority="36401" stopIfTrue="1">
      <formula>IF(B47="",TRUE)</formula>
    </cfRule>
    <cfRule type="expression" dxfId="36428" priority="36404" stopIfTrue="1">
      <formula>IF(AND(COUNTIF(MetalSmelter,B47&amp;C47)=0,LEN(C47)&gt;0), TRUE, FALSE)</formula>
    </cfRule>
  </conditionalFormatting>
  <conditionalFormatting sqref="D47">
    <cfRule type="expression" dxfId="36427" priority="36398" stopIfTrue="1">
      <formula>IF(AND(LEN($C47) &gt;0, ($C47 &lt;&gt; "Smelter Not Listed")),1,0)</formula>
    </cfRule>
    <cfRule type="expression" dxfId="36426" priority="36405" stopIfTrue="1">
      <formula>IF(AND(D47="",$C47=$X$4),TRUE)</formula>
    </cfRule>
    <cfRule type="expression" dxfId="36425" priority="36406" stopIfTrue="1">
      <formula>IF(FIND("!",D47),TRUE)</formula>
    </cfRule>
  </conditionalFormatting>
  <conditionalFormatting sqref="E47">
    <cfRule type="expression" dxfId="36424" priority="36402" stopIfTrue="1">
      <formula>IF(AND(E47="",$C47=$X$4),TRUE)</formula>
    </cfRule>
    <cfRule type="expression" dxfId="36423" priority="36403" stopIfTrue="1">
      <formula>IF(FIND("!",E47),TRUE)</formula>
    </cfRule>
  </conditionalFormatting>
  <conditionalFormatting sqref="F47">
    <cfRule type="expression" dxfId="36422" priority="36400" stopIfTrue="1">
      <formula>IF(AND(LEN($A47)&gt;0,$A47&lt;&gt;$F47),TRUE,FALSE)</formula>
    </cfRule>
  </conditionalFormatting>
  <conditionalFormatting sqref="C47">
    <cfRule type="expression" dxfId="36421" priority="36399" stopIfTrue="1">
      <formula>IF(AND(B47&lt;&gt;"",C47=""),TRUE)</formula>
    </cfRule>
  </conditionalFormatting>
  <conditionalFormatting sqref="G47">
    <cfRule type="expression" dxfId="36420" priority="36397" stopIfTrue="1">
      <formula>IF(FIND("Enter smelter details",G47),TRUE)</formula>
    </cfRule>
  </conditionalFormatting>
  <conditionalFormatting sqref="B53">
    <cfRule type="expression" dxfId="36419" priority="36394" stopIfTrue="1">
      <formula>IF(B53="",TRUE)</formula>
    </cfRule>
    <cfRule type="expression" dxfId="36418" priority="36395" stopIfTrue="1">
      <formula>IF(AND(COUNTIF(MetalSmelter,B53&amp;C53)=0,LEN(C53)&gt;0), TRUE, FALSE)</formula>
    </cfRule>
  </conditionalFormatting>
  <conditionalFormatting sqref="G53">
    <cfRule type="expression" dxfId="36417" priority="36396" stopIfTrue="1">
      <formula>IF(FIND("Enter smelter details",G53),TRUE)</formula>
    </cfRule>
  </conditionalFormatting>
  <conditionalFormatting sqref="F53">
    <cfRule type="expression" dxfId="36416" priority="36393" stopIfTrue="1">
      <formula>IF(AND(LEN($A53)&gt;0,$A53&lt;&gt;$F53),TRUE,FALSE)</formula>
    </cfRule>
  </conditionalFormatting>
  <conditionalFormatting sqref="C53">
    <cfRule type="expression" dxfId="36415" priority="36392" stopIfTrue="1">
      <formula>IF(AND(B53&lt;&gt;"",C53=""),TRUE)</formula>
    </cfRule>
  </conditionalFormatting>
  <conditionalFormatting sqref="B53">
    <cfRule type="expression" dxfId="36414" priority="36389" stopIfTrue="1">
      <formula>IF(B53="",TRUE)</formula>
    </cfRule>
    <cfRule type="expression" dxfId="36413" priority="36390" stopIfTrue="1">
      <formula>IF(AND(COUNTIF(MetalSmelter,B53&amp;C53)=0,LEN(C53)&gt;0), TRUE, FALSE)</formula>
    </cfRule>
  </conditionalFormatting>
  <conditionalFormatting sqref="G53">
    <cfRule type="expression" dxfId="36412" priority="36391" stopIfTrue="1">
      <formula>IF(FIND("Enter smelter details",G53),TRUE)</formula>
    </cfRule>
  </conditionalFormatting>
  <conditionalFormatting sqref="F53">
    <cfRule type="expression" dxfId="36411" priority="36388" stopIfTrue="1">
      <formula>IF(AND(LEN($A53)&gt;0,$A53&lt;&gt;$F53),TRUE,FALSE)</formula>
    </cfRule>
  </conditionalFormatting>
  <conditionalFormatting sqref="C53">
    <cfRule type="expression" dxfId="36410" priority="36387" stopIfTrue="1">
      <formula>IF(AND(B53&lt;&gt;"",C53=""),TRUE)</formula>
    </cfRule>
  </conditionalFormatting>
  <conditionalFormatting sqref="B53">
    <cfRule type="expression" dxfId="36409" priority="36385" stopIfTrue="1">
      <formula>IF(B53="",TRUE)</formula>
    </cfRule>
    <cfRule type="expression" dxfId="36408" priority="36386" stopIfTrue="1">
      <formula>IF(AND(COUNTIF(MetalSmelter,B53&amp;C53)=0,LEN(C53)&gt;0), TRUE, FALSE)</formula>
    </cfRule>
  </conditionalFormatting>
  <conditionalFormatting sqref="F53">
    <cfRule type="expression" dxfId="36407" priority="36384" stopIfTrue="1">
      <formula>IF(AND(LEN($A53)&gt;0,$A53&lt;&gt;$F53),TRUE,FALSE)</formula>
    </cfRule>
  </conditionalFormatting>
  <conditionalFormatting sqref="C53">
    <cfRule type="expression" dxfId="36406" priority="36383" stopIfTrue="1">
      <formula>IF(AND(B53&lt;&gt;"",C53=""),TRUE)</formula>
    </cfRule>
  </conditionalFormatting>
  <conditionalFormatting sqref="B48">
    <cfRule type="expression" dxfId="36405" priority="36380" stopIfTrue="1">
      <formula>IF(B48="",TRUE)</formula>
    </cfRule>
    <cfRule type="expression" dxfId="36404" priority="36381" stopIfTrue="1">
      <formula>IF(AND(COUNTIF(MetalSmelter,B48&amp;C48)=0,LEN(C48)&gt;0), TRUE, FALSE)</formula>
    </cfRule>
  </conditionalFormatting>
  <conditionalFormatting sqref="G48">
    <cfRule type="expression" dxfId="36403" priority="36382" stopIfTrue="1">
      <formula>IF(FIND("Enter smelter details",G48),TRUE)</formula>
    </cfRule>
  </conditionalFormatting>
  <conditionalFormatting sqref="F48">
    <cfRule type="expression" dxfId="36402" priority="36379" stopIfTrue="1">
      <formula>IF(AND(LEN($A48)&gt;0,$A48&lt;&gt;$F48),TRUE,FALSE)</formula>
    </cfRule>
  </conditionalFormatting>
  <conditionalFormatting sqref="C48">
    <cfRule type="expression" dxfId="36401" priority="36378" stopIfTrue="1">
      <formula>IF(AND(B48&lt;&gt;"",C48=""),TRUE)</formula>
    </cfRule>
  </conditionalFormatting>
  <conditionalFormatting sqref="B48">
    <cfRule type="expression" dxfId="36400" priority="36375" stopIfTrue="1">
      <formula>IF(B48="",TRUE)</formula>
    </cfRule>
    <cfRule type="expression" dxfId="36399" priority="36376" stopIfTrue="1">
      <formula>IF(AND(COUNTIF(MetalSmelter,B48&amp;C48)=0,LEN(C48)&gt;0), TRUE, FALSE)</formula>
    </cfRule>
  </conditionalFormatting>
  <conditionalFormatting sqref="G48">
    <cfRule type="expression" dxfId="36398" priority="36377" stopIfTrue="1">
      <formula>IF(FIND("Enter smelter details",G48),TRUE)</formula>
    </cfRule>
  </conditionalFormatting>
  <conditionalFormatting sqref="F48">
    <cfRule type="expression" dxfId="36397" priority="36374" stopIfTrue="1">
      <formula>IF(AND(LEN($A48)&gt;0,$A48&lt;&gt;$F48),TRUE,FALSE)</formula>
    </cfRule>
  </conditionalFormatting>
  <conditionalFormatting sqref="C48">
    <cfRule type="expression" dxfId="36396" priority="36373" stopIfTrue="1">
      <formula>IF(AND(B48&lt;&gt;"",C48=""),TRUE)</formula>
    </cfRule>
  </conditionalFormatting>
  <conditionalFormatting sqref="G53">
    <cfRule type="expression" dxfId="36395" priority="36372" stopIfTrue="1">
      <formula>IF(FIND("Enter smelter details",G53),TRUE)</formula>
    </cfRule>
  </conditionalFormatting>
  <conditionalFormatting sqref="B49">
    <cfRule type="expression" dxfId="36394" priority="36369" stopIfTrue="1">
      <formula>IF(B49="",TRUE)</formula>
    </cfRule>
    <cfRule type="expression" dxfId="36393" priority="36370" stopIfTrue="1">
      <formula>IF(AND(COUNTIF(MetalSmelter,B49&amp;C49)=0,LEN(C49)&gt;0), TRUE, FALSE)</formula>
    </cfRule>
  </conditionalFormatting>
  <conditionalFormatting sqref="G49">
    <cfRule type="expression" dxfId="36392" priority="36371" stopIfTrue="1">
      <formula>IF(FIND("Enter smelter details",G49),TRUE)</formula>
    </cfRule>
  </conditionalFormatting>
  <conditionalFormatting sqref="F49">
    <cfRule type="expression" dxfId="36391" priority="36368" stopIfTrue="1">
      <formula>IF(AND(LEN($A49)&gt;0,$A49&lt;&gt;$F49),TRUE,FALSE)</formula>
    </cfRule>
  </conditionalFormatting>
  <conditionalFormatting sqref="C49">
    <cfRule type="expression" dxfId="36390" priority="36367" stopIfTrue="1">
      <formula>IF(AND(B49&lt;&gt;"",C49=""),TRUE)</formula>
    </cfRule>
  </conditionalFormatting>
  <conditionalFormatting sqref="B54">
    <cfRule type="expression" dxfId="36389" priority="36364" stopIfTrue="1">
      <formula>IF(B54="",TRUE)</formula>
    </cfRule>
    <cfRule type="expression" dxfId="36388" priority="36365" stopIfTrue="1">
      <formula>IF(AND(COUNTIF(MetalSmelter,B54&amp;C54)=0,LEN(C54)&gt;0), TRUE, FALSE)</formula>
    </cfRule>
  </conditionalFormatting>
  <conditionalFormatting sqref="G54">
    <cfRule type="expression" dxfId="36387" priority="36366" stopIfTrue="1">
      <formula>IF(FIND("Enter smelter details",G54),TRUE)</formula>
    </cfRule>
  </conditionalFormatting>
  <conditionalFormatting sqref="F54">
    <cfRule type="expression" dxfId="36386" priority="36363" stopIfTrue="1">
      <formula>IF(AND(LEN($A54)&gt;0,$A54&lt;&gt;$F54),TRUE,FALSE)</formula>
    </cfRule>
  </conditionalFormatting>
  <conditionalFormatting sqref="C54">
    <cfRule type="expression" dxfId="36385" priority="36362" stopIfTrue="1">
      <formula>IF(AND(B54&lt;&gt;"",C54=""),TRUE)</formula>
    </cfRule>
  </conditionalFormatting>
  <conditionalFormatting sqref="B54">
    <cfRule type="expression" dxfId="36384" priority="36359" stopIfTrue="1">
      <formula>IF(B54="",TRUE)</formula>
    </cfRule>
    <cfRule type="expression" dxfId="36383" priority="36360" stopIfTrue="1">
      <formula>IF(AND(COUNTIF(MetalSmelter,B54&amp;C54)=0,LEN(C54)&gt;0), TRUE, FALSE)</formula>
    </cfRule>
  </conditionalFormatting>
  <conditionalFormatting sqref="G54">
    <cfRule type="expression" dxfId="36382" priority="36361" stopIfTrue="1">
      <formula>IF(FIND("Enter smelter details",G54),TRUE)</formula>
    </cfRule>
  </conditionalFormatting>
  <conditionalFormatting sqref="F54">
    <cfRule type="expression" dxfId="36381" priority="36358" stopIfTrue="1">
      <formula>IF(AND(LEN($A54)&gt;0,$A54&lt;&gt;$F54),TRUE,FALSE)</formula>
    </cfRule>
  </conditionalFormatting>
  <conditionalFormatting sqref="C54">
    <cfRule type="expression" dxfId="36380" priority="36357" stopIfTrue="1">
      <formula>IF(AND(B54&lt;&gt;"",C54=""),TRUE)</formula>
    </cfRule>
  </conditionalFormatting>
  <conditionalFormatting sqref="B54">
    <cfRule type="expression" dxfId="36379" priority="36354" stopIfTrue="1">
      <formula>IF(B54="",TRUE)</formula>
    </cfRule>
    <cfRule type="expression" dxfId="36378" priority="36355" stopIfTrue="1">
      <formula>IF(AND(COUNTIF(MetalSmelter,B54&amp;C54)=0,LEN(C54)&gt;0), TRUE, FALSE)</formula>
    </cfRule>
  </conditionalFormatting>
  <conditionalFormatting sqref="G54">
    <cfRule type="expression" dxfId="36377" priority="36356" stopIfTrue="1">
      <formula>IF(FIND("Enter smelter details",G54),TRUE)</formula>
    </cfRule>
  </conditionalFormatting>
  <conditionalFormatting sqref="F54">
    <cfRule type="expression" dxfId="36376" priority="36353" stopIfTrue="1">
      <formula>IF(AND(LEN($A54)&gt;0,$A54&lt;&gt;$F54),TRUE,FALSE)</formula>
    </cfRule>
  </conditionalFormatting>
  <conditionalFormatting sqref="C54">
    <cfRule type="expression" dxfId="36375" priority="36352" stopIfTrue="1">
      <formula>IF(AND(B54&lt;&gt;"",C54=""),TRUE)</formula>
    </cfRule>
  </conditionalFormatting>
  <conditionalFormatting sqref="B50">
    <cfRule type="expression" dxfId="36374" priority="36349" stopIfTrue="1">
      <formula>IF(B50="",TRUE)</formula>
    </cfRule>
    <cfRule type="expression" dxfId="36373" priority="36350" stopIfTrue="1">
      <formula>IF(AND(COUNTIF(MetalSmelter,B50&amp;C50)=0,LEN(C50)&gt;0), TRUE, FALSE)</formula>
    </cfRule>
  </conditionalFormatting>
  <conditionalFormatting sqref="G50">
    <cfRule type="expression" dxfId="36372" priority="36351" stopIfTrue="1">
      <formula>IF(FIND("Enter smelter details",G50),TRUE)</formula>
    </cfRule>
  </conditionalFormatting>
  <conditionalFormatting sqref="F50">
    <cfRule type="expression" dxfId="36371" priority="36348" stopIfTrue="1">
      <formula>IF(AND(LEN($A50)&gt;0,$A50&lt;&gt;$F50),TRUE,FALSE)</formula>
    </cfRule>
  </conditionalFormatting>
  <conditionalFormatting sqref="C50">
    <cfRule type="expression" dxfId="36370" priority="36347" stopIfTrue="1">
      <formula>IF(AND(B50&lt;&gt;"",C50=""),TRUE)</formula>
    </cfRule>
  </conditionalFormatting>
  <conditionalFormatting sqref="B49">
    <cfRule type="expression" dxfId="36369" priority="36339" stopIfTrue="1">
      <formula>IF(B49="",TRUE)</formula>
    </cfRule>
    <cfRule type="expression" dxfId="36368" priority="36340" stopIfTrue="1">
      <formula>IF(AND(COUNTIF(MetalSmelter,B49&amp;C49)=0,LEN(C49)&gt;0), TRUE, FALSE)</formula>
    </cfRule>
  </conditionalFormatting>
  <conditionalFormatting sqref="G49">
    <cfRule type="expression" dxfId="36367" priority="36341" stopIfTrue="1">
      <formula>IF(FIND("Enter smelter details",G49),TRUE)</formula>
    </cfRule>
  </conditionalFormatting>
  <conditionalFormatting sqref="F49">
    <cfRule type="expression" dxfId="36366" priority="36338" stopIfTrue="1">
      <formula>IF(AND(LEN($A49)&gt;0,$A49&lt;&gt;$F49),TRUE,FALSE)</formula>
    </cfRule>
  </conditionalFormatting>
  <conditionalFormatting sqref="C49">
    <cfRule type="expression" dxfId="36365" priority="36337" stopIfTrue="1">
      <formula>IF(AND(B49&lt;&gt;"",C49=""),TRUE)</formula>
    </cfRule>
  </conditionalFormatting>
  <conditionalFormatting sqref="B51">
    <cfRule type="expression" dxfId="36364" priority="36344" stopIfTrue="1">
      <formula>IF(B51="",TRUE)</formula>
    </cfRule>
    <cfRule type="expression" dxfId="36363" priority="36345" stopIfTrue="1">
      <formula>IF(AND(COUNTIF(MetalSmelter,B51&amp;C51)=0,LEN(C51)&gt;0), TRUE, FALSE)</formula>
    </cfRule>
  </conditionalFormatting>
  <conditionalFormatting sqref="G51">
    <cfRule type="expression" dxfId="36362" priority="36346" stopIfTrue="1">
      <formula>IF(FIND("Enter smelter details",G51),TRUE)</formula>
    </cfRule>
  </conditionalFormatting>
  <conditionalFormatting sqref="F51">
    <cfRule type="expression" dxfId="36361" priority="36343" stopIfTrue="1">
      <formula>IF(AND(LEN($A51)&gt;0,$A51&lt;&gt;$F51),TRUE,FALSE)</formula>
    </cfRule>
  </conditionalFormatting>
  <conditionalFormatting sqref="C51">
    <cfRule type="expression" dxfId="36360" priority="36342" stopIfTrue="1">
      <formula>IF(AND(B51&lt;&gt;"",C51=""),TRUE)</formula>
    </cfRule>
  </conditionalFormatting>
  <conditionalFormatting sqref="B51">
    <cfRule type="expression" dxfId="36359" priority="36334" stopIfTrue="1">
      <formula>IF(B51="",TRUE)</formula>
    </cfRule>
    <cfRule type="expression" dxfId="36358" priority="36335" stopIfTrue="1">
      <formula>IF(AND(COUNTIF(MetalSmelter,B51&amp;C51)=0,LEN(C51)&gt;0), TRUE, FALSE)</formula>
    </cfRule>
  </conditionalFormatting>
  <conditionalFormatting sqref="G51">
    <cfRule type="expression" dxfId="36357" priority="36336" stopIfTrue="1">
      <formula>IF(FIND("Enter smelter details",G51),TRUE)</formula>
    </cfRule>
  </conditionalFormatting>
  <conditionalFormatting sqref="F51">
    <cfRule type="expression" dxfId="36356" priority="36333" stopIfTrue="1">
      <formula>IF(AND(LEN($A51)&gt;0,$A51&lt;&gt;$F51),TRUE,FALSE)</formula>
    </cfRule>
  </conditionalFormatting>
  <conditionalFormatting sqref="C51">
    <cfRule type="expression" dxfId="36355" priority="36332" stopIfTrue="1">
      <formula>IF(AND(B51&lt;&gt;"",C51=""),TRUE)</formula>
    </cfRule>
  </conditionalFormatting>
  <conditionalFormatting sqref="G49">
    <cfRule type="expression" dxfId="36354" priority="36331" stopIfTrue="1">
      <formula>IF(FIND("Enter smelter details",G49),TRUE)</formula>
    </cfRule>
  </conditionalFormatting>
  <conditionalFormatting sqref="B50">
    <cfRule type="expression" dxfId="36353" priority="36328" stopIfTrue="1">
      <formula>IF(B50="",TRUE)</formula>
    </cfRule>
    <cfRule type="expression" dxfId="36352" priority="36329" stopIfTrue="1">
      <formula>IF(AND(COUNTIF(MetalSmelter,B50&amp;C50)=0,LEN(C50)&gt;0), TRUE, FALSE)</formula>
    </cfRule>
  </conditionalFormatting>
  <conditionalFormatting sqref="G50">
    <cfRule type="expression" dxfId="36351" priority="36330" stopIfTrue="1">
      <formula>IF(FIND("Enter smelter details",G50),TRUE)</formula>
    </cfRule>
  </conditionalFormatting>
  <conditionalFormatting sqref="F50">
    <cfRule type="expression" dxfId="36350" priority="36327" stopIfTrue="1">
      <formula>IF(AND(LEN($A50)&gt;0,$A50&lt;&gt;$F50),TRUE,FALSE)</formula>
    </cfRule>
  </conditionalFormatting>
  <conditionalFormatting sqref="C50">
    <cfRule type="expression" dxfId="36349" priority="36326" stopIfTrue="1">
      <formula>IF(AND(B50&lt;&gt;"",C50=""),TRUE)</formula>
    </cfRule>
  </conditionalFormatting>
  <conditionalFormatting sqref="G50">
    <cfRule type="expression" dxfId="36348" priority="36325" stopIfTrue="1">
      <formula>IF(FIND("Enter smelter details",G50),TRUE)</formula>
    </cfRule>
  </conditionalFormatting>
  <conditionalFormatting sqref="B51">
    <cfRule type="expression" dxfId="36347" priority="36322" stopIfTrue="1">
      <formula>IF(B51="",TRUE)</formula>
    </cfRule>
    <cfRule type="expression" dxfId="36346" priority="36323" stopIfTrue="1">
      <formula>IF(AND(COUNTIF(MetalSmelter,B51&amp;C51)=0,LEN(C51)&gt;0), TRUE, FALSE)</formula>
    </cfRule>
  </conditionalFormatting>
  <conditionalFormatting sqref="G51">
    <cfRule type="expression" dxfId="36345" priority="36324" stopIfTrue="1">
      <formula>IF(FIND("Enter smelter details",G51),TRUE)</formula>
    </cfRule>
  </conditionalFormatting>
  <conditionalFormatting sqref="F51">
    <cfRule type="expression" dxfId="36344" priority="36321" stopIfTrue="1">
      <formula>IF(AND(LEN($A51)&gt;0,$A51&lt;&gt;$F51),TRUE,FALSE)</formula>
    </cfRule>
  </conditionalFormatting>
  <conditionalFormatting sqref="C51">
    <cfRule type="expression" dxfId="36343" priority="36320" stopIfTrue="1">
      <formula>IF(AND(B51&lt;&gt;"",C51=""),TRUE)</formula>
    </cfRule>
  </conditionalFormatting>
  <conditionalFormatting sqref="B46">
    <cfRule type="expression" dxfId="36342" priority="36314" stopIfTrue="1">
      <formula>IF(B46="",TRUE)</formula>
    </cfRule>
    <cfRule type="expression" dxfId="36341" priority="36317" stopIfTrue="1">
      <formula>IF(AND(COUNTIF(MetalSmelter,B46&amp;C46)=0,LEN(C46)&gt;0), TRUE, FALSE)</formula>
    </cfRule>
  </conditionalFormatting>
  <conditionalFormatting sqref="D46">
    <cfRule type="expression" dxfId="36340" priority="36311" stopIfTrue="1">
      <formula>IF(AND(LEN($C46) &gt;0, ($C46 &lt;&gt; "Smelter Not Listed")),1,0)</formula>
    </cfRule>
    <cfRule type="expression" dxfId="36339" priority="36318" stopIfTrue="1">
      <formula>IF(AND(D46="",$C46=$X$4),TRUE)</formula>
    </cfRule>
    <cfRule type="expression" dxfId="36338" priority="36319" stopIfTrue="1">
      <formula>IF(FIND("!",D46),TRUE)</formula>
    </cfRule>
  </conditionalFormatting>
  <conditionalFormatting sqref="E46">
    <cfRule type="expression" dxfId="36337" priority="36315" stopIfTrue="1">
      <formula>IF(AND(E46="",$C46=$X$4),TRUE)</formula>
    </cfRule>
    <cfRule type="expression" dxfId="36336" priority="36316" stopIfTrue="1">
      <formula>IF(FIND("!",E46),TRUE)</formula>
    </cfRule>
  </conditionalFormatting>
  <conditionalFormatting sqref="F46">
    <cfRule type="expression" dxfId="36335" priority="36313" stopIfTrue="1">
      <formula>IF(AND(LEN($A46)&gt;0,$A46&lt;&gt;$F46),TRUE,FALSE)</formula>
    </cfRule>
  </conditionalFormatting>
  <conditionalFormatting sqref="C46">
    <cfRule type="expression" dxfId="36334" priority="36312" stopIfTrue="1">
      <formula>IF(AND(B46&lt;&gt;"",C46=""),TRUE)</formula>
    </cfRule>
  </conditionalFormatting>
  <conditionalFormatting sqref="G46">
    <cfRule type="expression" dxfId="36333" priority="36310" stopIfTrue="1">
      <formula>IF(FIND("Enter smelter details",G46),TRUE)</formula>
    </cfRule>
  </conditionalFormatting>
  <conditionalFormatting sqref="B52">
    <cfRule type="expression" dxfId="36332" priority="36307" stopIfTrue="1">
      <formula>IF(B52="",TRUE)</formula>
    </cfRule>
    <cfRule type="expression" dxfId="36331" priority="36308" stopIfTrue="1">
      <formula>IF(AND(COUNTIF(MetalSmelter,B52&amp;C52)=0,LEN(C52)&gt;0), TRUE, FALSE)</formula>
    </cfRule>
  </conditionalFormatting>
  <conditionalFormatting sqref="G52">
    <cfRule type="expression" dxfId="36330" priority="36309" stopIfTrue="1">
      <formula>IF(FIND("Enter smelter details",G52),TRUE)</formula>
    </cfRule>
  </conditionalFormatting>
  <conditionalFormatting sqref="F52">
    <cfRule type="expression" dxfId="36329" priority="36306" stopIfTrue="1">
      <formula>IF(AND(LEN($A52)&gt;0,$A52&lt;&gt;$F52),TRUE,FALSE)</formula>
    </cfRule>
  </conditionalFormatting>
  <conditionalFormatting sqref="C52">
    <cfRule type="expression" dxfId="36328" priority="36305" stopIfTrue="1">
      <formula>IF(AND(B52&lt;&gt;"",C52=""),TRUE)</formula>
    </cfRule>
  </conditionalFormatting>
  <conditionalFormatting sqref="B52">
    <cfRule type="expression" dxfId="36327" priority="36302" stopIfTrue="1">
      <formula>IF(B52="",TRUE)</formula>
    </cfRule>
    <cfRule type="expression" dxfId="36326" priority="36303" stopIfTrue="1">
      <formula>IF(AND(COUNTIF(MetalSmelter,B52&amp;C52)=0,LEN(C52)&gt;0), TRUE, FALSE)</formula>
    </cfRule>
  </conditionalFormatting>
  <conditionalFormatting sqref="G52">
    <cfRule type="expression" dxfId="36325" priority="36304" stopIfTrue="1">
      <formula>IF(FIND("Enter smelter details",G52),TRUE)</formula>
    </cfRule>
  </conditionalFormatting>
  <conditionalFormatting sqref="F52">
    <cfRule type="expression" dxfId="36324" priority="36301" stopIfTrue="1">
      <formula>IF(AND(LEN($A52)&gt;0,$A52&lt;&gt;$F52),TRUE,FALSE)</formula>
    </cfRule>
  </conditionalFormatting>
  <conditionalFormatting sqref="C52">
    <cfRule type="expression" dxfId="36323" priority="36300" stopIfTrue="1">
      <formula>IF(AND(B52&lt;&gt;"",C52=""),TRUE)</formula>
    </cfRule>
  </conditionalFormatting>
  <conditionalFormatting sqref="B52">
    <cfRule type="expression" dxfId="36322" priority="36298" stopIfTrue="1">
      <formula>IF(B52="",TRUE)</formula>
    </cfRule>
    <cfRule type="expression" dxfId="36321" priority="36299" stopIfTrue="1">
      <formula>IF(AND(COUNTIF(MetalSmelter,B52&amp;C52)=0,LEN(C52)&gt;0), TRUE, FALSE)</formula>
    </cfRule>
  </conditionalFormatting>
  <conditionalFormatting sqref="F52">
    <cfRule type="expression" dxfId="36320" priority="36297" stopIfTrue="1">
      <formula>IF(AND(LEN($A52)&gt;0,$A52&lt;&gt;$F52),TRUE,FALSE)</formula>
    </cfRule>
  </conditionalFormatting>
  <conditionalFormatting sqref="C52">
    <cfRule type="expression" dxfId="36319" priority="36296" stopIfTrue="1">
      <formula>IF(AND(B52&lt;&gt;"",C52=""),TRUE)</formula>
    </cfRule>
  </conditionalFormatting>
  <conditionalFormatting sqref="B47">
    <cfRule type="expression" dxfId="36318" priority="36293" stopIfTrue="1">
      <formula>IF(B47="",TRUE)</formula>
    </cfRule>
    <cfRule type="expression" dxfId="36317" priority="36294" stopIfTrue="1">
      <formula>IF(AND(COUNTIF(MetalSmelter,B47&amp;C47)=0,LEN(C47)&gt;0), TRUE, FALSE)</formula>
    </cfRule>
  </conditionalFormatting>
  <conditionalFormatting sqref="G47">
    <cfRule type="expression" dxfId="36316" priority="36295" stopIfTrue="1">
      <formula>IF(FIND("Enter smelter details",G47),TRUE)</formula>
    </cfRule>
  </conditionalFormatting>
  <conditionalFormatting sqref="F47">
    <cfRule type="expression" dxfId="36315" priority="36292" stopIfTrue="1">
      <formula>IF(AND(LEN($A47)&gt;0,$A47&lt;&gt;$F47),TRUE,FALSE)</formula>
    </cfRule>
  </conditionalFormatting>
  <conditionalFormatting sqref="C47">
    <cfRule type="expression" dxfId="36314" priority="36291" stopIfTrue="1">
      <formula>IF(AND(B47&lt;&gt;"",C47=""),TRUE)</formula>
    </cfRule>
  </conditionalFormatting>
  <conditionalFormatting sqref="B47">
    <cfRule type="expression" dxfId="36313" priority="36288" stopIfTrue="1">
      <formula>IF(B47="",TRUE)</formula>
    </cfRule>
    <cfRule type="expression" dxfId="36312" priority="36289" stopIfTrue="1">
      <formula>IF(AND(COUNTIF(MetalSmelter,B47&amp;C47)=0,LEN(C47)&gt;0), TRUE, FALSE)</formula>
    </cfRule>
  </conditionalFormatting>
  <conditionalFormatting sqref="G47">
    <cfRule type="expression" dxfId="36311" priority="36290" stopIfTrue="1">
      <formula>IF(FIND("Enter smelter details",G47),TRUE)</formula>
    </cfRule>
  </conditionalFormatting>
  <conditionalFormatting sqref="F47">
    <cfRule type="expression" dxfId="36310" priority="36287" stopIfTrue="1">
      <formula>IF(AND(LEN($A47)&gt;0,$A47&lt;&gt;$F47),TRUE,FALSE)</formula>
    </cfRule>
  </conditionalFormatting>
  <conditionalFormatting sqref="C47">
    <cfRule type="expression" dxfId="36309" priority="36286" stopIfTrue="1">
      <formula>IF(AND(B47&lt;&gt;"",C47=""),TRUE)</formula>
    </cfRule>
  </conditionalFormatting>
  <conditionalFormatting sqref="G52">
    <cfRule type="expression" dxfId="36308" priority="36285" stopIfTrue="1">
      <formula>IF(FIND("Enter smelter details",G52),TRUE)</formula>
    </cfRule>
  </conditionalFormatting>
  <conditionalFormatting sqref="B48">
    <cfRule type="expression" dxfId="36307" priority="36282" stopIfTrue="1">
      <formula>IF(B48="",TRUE)</formula>
    </cfRule>
    <cfRule type="expression" dxfId="36306" priority="36283" stopIfTrue="1">
      <formula>IF(AND(COUNTIF(MetalSmelter,B48&amp;C48)=0,LEN(C48)&gt;0), TRUE, FALSE)</formula>
    </cfRule>
  </conditionalFormatting>
  <conditionalFormatting sqref="G48">
    <cfRule type="expression" dxfId="36305" priority="36284" stopIfTrue="1">
      <formula>IF(FIND("Enter smelter details",G48),TRUE)</formula>
    </cfRule>
  </conditionalFormatting>
  <conditionalFormatting sqref="F48">
    <cfRule type="expression" dxfId="36304" priority="36281" stopIfTrue="1">
      <formula>IF(AND(LEN($A48)&gt;0,$A48&lt;&gt;$F48),TRUE,FALSE)</formula>
    </cfRule>
  </conditionalFormatting>
  <conditionalFormatting sqref="C48">
    <cfRule type="expression" dxfId="36303" priority="36280" stopIfTrue="1">
      <formula>IF(AND(B48&lt;&gt;"",C48=""),TRUE)</formula>
    </cfRule>
  </conditionalFormatting>
  <conditionalFormatting sqref="B53">
    <cfRule type="expression" dxfId="36302" priority="36277" stopIfTrue="1">
      <formula>IF(B53="",TRUE)</formula>
    </cfRule>
    <cfRule type="expression" dxfId="36301" priority="36278" stopIfTrue="1">
      <formula>IF(AND(COUNTIF(MetalSmelter,B53&amp;C53)=0,LEN(C53)&gt;0), TRUE, FALSE)</formula>
    </cfRule>
  </conditionalFormatting>
  <conditionalFormatting sqref="G53">
    <cfRule type="expression" dxfId="36300" priority="36279" stopIfTrue="1">
      <formula>IF(FIND("Enter smelter details",G53),TRUE)</formula>
    </cfRule>
  </conditionalFormatting>
  <conditionalFormatting sqref="F53">
    <cfRule type="expression" dxfId="36299" priority="36276" stopIfTrue="1">
      <formula>IF(AND(LEN($A53)&gt;0,$A53&lt;&gt;$F53),TRUE,FALSE)</formula>
    </cfRule>
  </conditionalFormatting>
  <conditionalFormatting sqref="C53">
    <cfRule type="expression" dxfId="36298" priority="36275" stopIfTrue="1">
      <formula>IF(AND(B53&lt;&gt;"",C53=""),TRUE)</formula>
    </cfRule>
  </conditionalFormatting>
  <conditionalFormatting sqref="B53">
    <cfRule type="expression" dxfId="36297" priority="36272" stopIfTrue="1">
      <formula>IF(B53="",TRUE)</formula>
    </cfRule>
    <cfRule type="expression" dxfId="36296" priority="36273" stopIfTrue="1">
      <formula>IF(AND(COUNTIF(MetalSmelter,B53&amp;C53)=0,LEN(C53)&gt;0), TRUE, FALSE)</formula>
    </cfRule>
  </conditionalFormatting>
  <conditionalFormatting sqref="G53">
    <cfRule type="expression" dxfId="36295" priority="36274" stopIfTrue="1">
      <formula>IF(FIND("Enter smelter details",G53),TRUE)</formula>
    </cfRule>
  </conditionalFormatting>
  <conditionalFormatting sqref="F53">
    <cfRule type="expression" dxfId="36294" priority="36271" stopIfTrue="1">
      <formula>IF(AND(LEN($A53)&gt;0,$A53&lt;&gt;$F53),TRUE,FALSE)</formula>
    </cfRule>
  </conditionalFormatting>
  <conditionalFormatting sqref="C53">
    <cfRule type="expression" dxfId="36293" priority="36270" stopIfTrue="1">
      <formula>IF(AND(B53&lt;&gt;"",C53=""),TRUE)</formula>
    </cfRule>
  </conditionalFormatting>
  <conditionalFormatting sqref="B53">
    <cfRule type="expression" dxfId="36292" priority="36267" stopIfTrue="1">
      <formula>IF(B53="",TRUE)</formula>
    </cfRule>
    <cfRule type="expression" dxfId="36291" priority="36268" stopIfTrue="1">
      <formula>IF(AND(COUNTIF(MetalSmelter,B53&amp;C53)=0,LEN(C53)&gt;0), TRUE, FALSE)</formula>
    </cfRule>
  </conditionalFormatting>
  <conditionalFormatting sqref="G53">
    <cfRule type="expression" dxfId="36290" priority="36269" stopIfTrue="1">
      <formula>IF(FIND("Enter smelter details",G53),TRUE)</formula>
    </cfRule>
  </conditionalFormatting>
  <conditionalFormatting sqref="F53">
    <cfRule type="expression" dxfId="36289" priority="36266" stopIfTrue="1">
      <formula>IF(AND(LEN($A53)&gt;0,$A53&lt;&gt;$F53),TRUE,FALSE)</formula>
    </cfRule>
  </conditionalFormatting>
  <conditionalFormatting sqref="C53">
    <cfRule type="expression" dxfId="36288" priority="36265" stopIfTrue="1">
      <formula>IF(AND(B53&lt;&gt;"",C53=""),TRUE)</formula>
    </cfRule>
  </conditionalFormatting>
  <conditionalFormatting sqref="B51">
    <cfRule type="expression" dxfId="36287" priority="36262" stopIfTrue="1">
      <formula>IF(B51="",TRUE)</formula>
    </cfRule>
    <cfRule type="expression" dxfId="36286" priority="36263" stopIfTrue="1">
      <formula>IF(AND(COUNTIF(MetalSmelter,B51&amp;C51)=0,LEN(C51)&gt;0), TRUE, FALSE)</formula>
    </cfRule>
  </conditionalFormatting>
  <conditionalFormatting sqref="G51">
    <cfRule type="expression" dxfId="36285" priority="36264" stopIfTrue="1">
      <formula>IF(FIND("Enter smelter details",G51),TRUE)</formula>
    </cfRule>
  </conditionalFormatting>
  <conditionalFormatting sqref="F51">
    <cfRule type="expression" dxfId="36284" priority="36261" stopIfTrue="1">
      <formula>IF(AND(LEN($A51)&gt;0,$A51&lt;&gt;$F51),TRUE,FALSE)</formula>
    </cfRule>
  </conditionalFormatting>
  <conditionalFormatting sqref="C51">
    <cfRule type="expression" dxfId="36283" priority="36260" stopIfTrue="1">
      <formula>IF(AND(B51&lt;&gt;"",C51=""),TRUE)</formula>
    </cfRule>
  </conditionalFormatting>
  <conditionalFormatting sqref="B51">
    <cfRule type="expression" dxfId="36282" priority="36257" stopIfTrue="1">
      <formula>IF(B51="",TRUE)</formula>
    </cfRule>
    <cfRule type="expression" dxfId="36281" priority="36258" stopIfTrue="1">
      <formula>IF(AND(COUNTIF(MetalSmelter,B51&amp;C51)=0,LEN(C51)&gt;0), TRUE, FALSE)</formula>
    </cfRule>
  </conditionalFormatting>
  <conditionalFormatting sqref="G51">
    <cfRule type="expression" dxfId="36280" priority="36259" stopIfTrue="1">
      <formula>IF(FIND("Enter smelter details",G51),TRUE)</formula>
    </cfRule>
  </conditionalFormatting>
  <conditionalFormatting sqref="F51">
    <cfRule type="expression" dxfId="36279" priority="36256" stopIfTrue="1">
      <formula>IF(AND(LEN($A51)&gt;0,$A51&lt;&gt;$F51),TRUE,FALSE)</formula>
    </cfRule>
  </conditionalFormatting>
  <conditionalFormatting sqref="C51">
    <cfRule type="expression" dxfId="36278" priority="36255" stopIfTrue="1">
      <formula>IF(AND(B51&lt;&gt;"",C51=""),TRUE)</formula>
    </cfRule>
  </conditionalFormatting>
  <conditionalFormatting sqref="B51">
    <cfRule type="expression" dxfId="36277" priority="36253" stopIfTrue="1">
      <formula>IF(B51="",TRUE)</formula>
    </cfRule>
    <cfRule type="expression" dxfId="36276" priority="36254" stopIfTrue="1">
      <formula>IF(AND(COUNTIF(MetalSmelter,B51&amp;C51)=0,LEN(C51)&gt;0), TRUE, FALSE)</formula>
    </cfRule>
  </conditionalFormatting>
  <conditionalFormatting sqref="F51">
    <cfRule type="expression" dxfId="36275" priority="36252" stopIfTrue="1">
      <formula>IF(AND(LEN($A51)&gt;0,$A51&lt;&gt;$F51),TRUE,FALSE)</formula>
    </cfRule>
  </conditionalFormatting>
  <conditionalFormatting sqref="C51">
    <cfRule type="expression" dxfId="36274" priority="36251" stopIfTrue="1">
      <formula>IF(AND(B51&lt;&gt;"",C51=""),TRUE)</formula>
    </cfRule>
  </conditionalFormatting>
  <conditionalFormatting sqref="B46">
    <cfRule type="expression" dxfId="36273" priority="36248" stopIfTrue="1">
      <formula>IF(B46="",TRUE)</formula>
    </cfRule>
    <cfRule type="expression" dxfId="36272" priority="36249" stopIfTrue="1">
      <formula>IF(AND(COUNTIF(MetalSmelter,B46&amp;C46)=0,LEN(C46)&gt;0), TRUE, FALSE)</formula>
    </cfRule>
  </conditionalFormatting>
  <conditionalFormatting sqref="G46">
    <cfRule type="expression" dxfId="36271" priority="36250" stopIfTrue="1">
      <formula>IF(FIND("Enter smelter details",G46),TRUE)</formula>
    </cfRule>
  </conditionalFormatting>
  <conditionalFormatting sqref="F46">
    <cfRule type="expression" dxfId="36270" priority="36247" stopIfTrue="1">
      <formula>IF(AND(LEN($A46)&gt;0,$A46&lt;&gt;$F46),TRUE,FALSE)</formula>
    </cfRule>
  </conditionalFormatting>
  <conditionalFormatting sqref="C46">
    <cfRule type="expression" dxfId="36269" priority="36246" stopIfTrue="1">
      <formula>IF(AND(B46&lt;&gt;"",C46=""),TRUE)</formula>
    </cfRule>
  </conditionalFormatting>
  <conditionalFormatting sqref="B46">
    <cfRule type="expression" dxfId="36268" priority="36243" stopIfTrue="1">
      <formula>IF(B46="",TRUE)</formula>
    </cfRule>
    <cfRule type="expression" dxfId="36267" priority="36244" stopIfTrue="1">
      <formula>IF(AND(COUNTIF(MetalSmelter,B46&amp;C46)=0,LEN(C46)&gt;0), TRUE, FALSE)</formula>
    </cfRule>
  </conditionalFormatting>
  <conditionalFormatting sqref="G46">
    <cfRule type="expression" dxfId="36266" priority="36245" stopIfTrue="1">
      <formula>IF(FIND("Enter smelter details",G46),TRUE)</formula>
    </cfRule>
  </conditionalFormatting>
  <conditionalFormatting sqref="F46">
    <cfRule type="expression" dxfId="36265" priority="36242" stopIfTrue="1">
      <formula>IF(AND(LEN($A46)&gt;0,$A46&lt;&gt;$F46),TRUE,FALSE)</formula>
    </cfRule>
  </conditionalFormatting>
  <conditionalFormatting sqref="C46">
    <cfRule type="expression" dxfId="36264" priority="36241" stopIfTrue="1">
      <formula>IF(AND(B46&lt;&gt;"",C46=""),TRUE)</formula>
    </cfRule>
  </conditionalFormatting>
  <conditionalFormatting sqref="G51">
    <cfRule type="expression" dxfId="36263" priority="36240" stopIfTrue="1">
      <formula>IF(FIND("Enter smelter details",G51),TRUE)</formula>
    </cfRule>
  </conditionalFormatting>
  <conditionalFormatting sqref="B47">
    <cfRule type="expression" dxfId="36262" priority="36237" stopIfTrue="1">
      <formula>IF(B47="",TRUE)</formula>
    </cfRule>
    <cfRule type="expression" dxfId="36261" priority="36238" stopIfTrue="1">
      <formula>IF(AND(COUNTIF(MetalSmelter,B47&amp;C47)=0,LEN(C47)&gt;0), TRUE, FALSE)</formula>
    </cfRule>
  </conditionalFormatting>
  <conditionalFormatting sqref="G47">
    <cfRule type="expression" dxfId="36260" priority="36239" stopIfTrue="1">
      <formula>IF(FIND("Enter smelter details",G47),TRUE)</formula>
    </cfRule>
  </conditionalFormatting>
  <conditionalFormatting sqref="F47">
    <cfRule type="expression" dxfId="36259" priority="36236" stopIfTrue="1">
      <formula>IF(AND(LEN($A47)&gt;0,$A47&lt;&gt;$F47),TRUE,FALSE)</formula>
    </cfRule>
  </conditionalFormatting>
  <conditionalFormatting sqref="C47">
    <cfRule type="expression" dxfId="36258" priority="36235" stopIfTrue="1">
      <formula>IF(AND(B47&lt;&gt;"",C47=""),TRUE)</formula>
    </cfRule>
  </conditionalFormatting>
  <conditionalFormatting sqref="B52">
    <cfRule type="expression" dxfId="36257" priority="36232" stopIfTrue="1">
      <formula>IF(B52="",TRUE)</formula>
    </cfRule>
    <cfRule type="expression" dxfId="36256" priority="36233" stopIfTrue="1">
      <formula>IF(AND(COUNTIF(MetalSmelter,B52&amp;C52)=0,LEN(C52)&gt;0), TRUE, FALSE)</formula>
    </cfRule>
  </conditionalFormatting>
  <conditionalFormatting sqref="G52">
    <cfRule type="expression" dxfId="36255" priority="36234" stopIfTrue="1">
      <formula>IF(FIND("Enter smelter details",G52),TRUE)</formula>
    </cfRule>
  </conditionalFormatting>
  <conditionalFormatting sqref="F52">
    <cfRule type="expression" dxfId="36254" priority="36231" stopIfTrue="1">
      <formula>IF(AND(LEN($A52)&gt;0,$A52&lt;&gt;$F52),TRUE,FALSE)</formula>
    </cfRule>
  </conditionalFormatting>
  <conditionalFormatting sqref="C52">
    <cfRule type="expression" dxfId="36253" priority="36230" stopIfTrue="1">
      <formula>IF(AND(B52&lt;&gt;"",C52=""),TRUE)</formula>
    </cfRule>
  </conditionalFormatting>
  <conditionalFormatting sqref="B52">
    <cfRule type="expression" dxfId="36252" priority="36227" stopIfTrue="1">
      <formula>IF(B52="",TRUE)</formula>
    </cfRule>
    <cfRule type="expression" dxfId="36251" priority="36228" stopIfTrue="1">
      <formula>IF(AND(COUNTIF(MetalSmelter,B52&amp;C52)=0,LEN(C52)&gt;0), TRUE, FALSE)</formula>
    </cfRule>
  </conditionalFormatting>
  <conditionalFormatting sqref="G52">
    <cfRule type="expression" dxfId="36250" priority="36229" stopIfTrue="1">
      <formula>IF(FIND("Enter smelter details",G52),TRUE)</formula>
    </cfRule>
  </conditionalFormatting>
  <conditionalFormatting sqref="F52">
    <cfRule type="expression" dxfId="36249" priority="36226" stopIfTrue="1">
      <formula>IF(AND(LEN($A52)&gt;0,$A52&lt;&gt;$F52),TRUE,FALSE)</formula>
    </cfRule>
  </conditionalFormatting>
  <conditionalFormatting sqref="C52">
    <cfRule type="expression" dxfId="36248" priority="36225" stopIfTrue="1">
      <formula>IF(AND(B52&lt;&gt;"",C52=""),TRUE)</formula>
    </cfRule>
  </conditionalFormatting>
  <conditionalFormatting sqref="B52">
    <cfRule type="expression" dxfId="36247" priority="36222" stopIfTrue="1">
      <formula>IF(B52="",TRUE)</formula>
    </cfRule>
    <cfRule type="expression" dxfId="36246" priority="36223" stopIfTrue="1">
      <formula>IF(AND(COUNTIF(MetalSmelter,B52&amp;C52)=0,LEN(C52)&gt;0), TRUE, FALSE)</formula>
    </cfRule>
  </conditionalFormatting>
  <conditionalFormatting sqref="G52">
    <cfRule type="expression" dxfId="36245" priority="36224" stopIfTrue="1">
      <formula>IF(FIND("Enter smelter details",G52),TRUE)</formula>
    </cfRule>
  </conditionalFormatting>
  <conditionalFormatting sqref="F52">
    <cfRule type="expression" dxfId="36244" priority="36221" stopIfTrue="1">
      <formula>IF(AND(LEN($A52)&gt;0,$A52&lt;&gt;$F52),TRUE,FALSE)</formula>
    </cfRule>
  </conditionalFormatting>
  <conditionalFormatting sqref="C52">
    <cfRule type="expression" dxfId="36243" priority="36220" stopIfTrue="1">
      <formula>IF(AND(B52&lt;&gt;"",C52=""),TRUE)</formula>
    </cfRule>
  </conditionalFormatting>
  <conditionalFormatting sqref="B46">
    <cfRule type="expression" dxfId="36242" priority="36214" stopIfTrue="1">
      <formula>IF(B46="",TRUE)</formula>
    </cfRule>
    <cfRule type="expression" dxfId="36241" priority="36217" stopIfTrue="1">
      <formula>IF(AND(COUNTIF(MetalSmelter,B46&amp;C46)=0,LEN(C46)&gt;0), TRUE, FALSE)</formula>
    </cfRule>
  </conditionalFormatting>
  <conditionalFormatting sqref="D46">
    <cfRule type="expression" dxfId="36240" priority="36211" stopIfTrue="1">
      <formula>IF(AND(LEN($C46) &gt;0, ($C46 &lt;&gt; "Smelter Not Listed")),1,0)</formula>
    </cfRule>
    <cfRule type="expression" dxfId="36239" priority="36218" stopIfTrue="1">
      <formula>IF(AND(D46="",$C46=$X$4),TRUE)</formula>
    </cfRule>
    <cfRule type="expression" dxfId="36238" priority="36219" stopIfTrue="1">
      <formula>IF(FIND("!",D46),TRUE)</formula>
    </cfRule>
  </conditionalFormatting>
  <conditionalFormatting sqref="E46">
    <cfRule type="expression" dxfId="36237" priority="36215" stopIfTrue="1">
      <formula>IF(AND(E46="",$C46=$X$4),TRUE)</formula>
    </cfRule>
    <cfRule type="expression" dxfId="36236" priority="36216" stopIfTrue="1">
      <formula>IF(FIND("!",E46),TRUE)</formula>
    </cfRule>
  </conditionalFormatting>
  <conditionalFormatting sqref="F46">
    <cfRule type="expression" dxfId="36235" priority="36213" stopIfTrue="1">
      <formula>IF(AND(LEN($A46)&gt;0,$A46&lt;&gt;$F46),TRUE,FALSE)</formula>
    </cfRule>
  </conditionalFormatting>
  <conditionalFormatting sqref="C46">
    <cfRule type="expression" dxfId="36234" priority="36212" stopIfTrue="1">
      <formula>IF(AND(B46&lt;&gt;"",C46=""),TRUE)</formula>
    </cfRule>
  </conditionalFormatting>
  <conditionalFormatting sqref="G46">
    <cfRule type="expression" dxfId="36233" priority="36210" stopIfTrue="1">
      <formula>IF(FIND("Enter smelter details",G46),TRUE)</formula>
    </cfRule>
  </conditionalFormatting>
  <conditionalFormatting sqref="B47">
    <cfRule type="expression" dxfId="36232" priority="36204" stopIfTrue="1">
      <formula>IF(B47="",TRUE)</formula>
    </cfRule>
    <cfRule type="expression" dxfId="36231" priority="36207" stopIfTrue="1">
      <formula>IF(AND(COUNTIF(MetalSmelter,B47&amp;C47)=0,LEN(C47)&gt;0), TRUE, FALSE)</formula>
    </cfRule>
  </conditionalFormatting>
  <conditionalFormatting sqref="D47">
    <cfRule type="expression" dxfId="36230" priority="36201" stopIfTrue="1">
      <formula>IF(AND(LEN($C47) &gt;0, ($C47 &lt;&gt; "Smelter Not Listed")),1,0)</formula>
    </cfRule>
    <cfRule type="expression" dxfId="36229" priority="36208" stopIfTrue="1">
      <formula>IF(AND(D47="",$C47=$X$4),TRUE)</formula>
    </cfRule>
    <cfRule type="expression" dxfId="36228" priority="36209" stopIfTrue="1">
      <formula>IF(FIND("!",D47),TRUE)</formula>
    </cfRule>
  </conditionalFormatting>
  <conditionalFormatting sqref="E47">
    <cfRule type="expression" dxfId="36227" priority="36205" stopIfTrue="1">
      <formula>IF(AND(E47="",$C47=$X$4),TRUE)</formula>
    </cfRule>
    <cfRule type="expression" dxfId="36226" priority="36206" stopIfTrue="1">
      <formula>IF(FIND("!",E47),TRUE)</formula>
    </cfRule>
  </conditionalFormatting>
  <conditionalFormatting sqref="F47">
    <cfRule type="expression" dxfId="36225" priority="36203" stopIfTrue="1">
      <formula>IF(AND(LEN($A47)&gt;0,$A47&lt;&gt;$F47),TRUE,FALSE)</formula>
    </cfRule>
  </conditionalFormatting>
  <conditionalFormatting sqref="C47">
    <cfRule type="expression" dxfId="36224" priority="36202" stopIfTrue="1">
      <formula>IF(AND(B47&lt;&gt;"",C47=""),TRUE)</formula>
    </cfRule>
  </conditionalFormatting>
  <conditionalFormatting sqref="G47">
    <cfRule type="expression" dxfId="36223" priority="36200" stopIfTrue="1">
      <formula>IF(FIND("Enter smelter details",G47),TRUE)</formula>
    </cfRule>
  </conditionalFormatting>
  <conditionalFormatting sqref="B53">
    <cfRule type="expression" dxfId="36222" priority="36197" stopIfTrue="1">
      <formula>IF(B53="",TRUE)</formula>
    </cfRule>
    <cfRule type="expression" dxfId="36221" priority="36198" stopIfTrue="1">
      <formula>IF(AND(COUNTIF(MetalSmelter,B53&amp;C53)=0,LEN(C53)&gt;0), TRUE, FALSE)</formula>
    </cfRule>
  </conditionalFormatting>
  <conditionalFormatting sqref="G53">
    <cfRule type="expression" dxfId="36220" priority="36199" stopIfTrue="1">
      <formula>IF(FIND("Enter smelter details",G53),TRUE)</formula>
    </cfRule>
  </conditionalFormatting>
  <conditionalFormatting sqref="F53">
    <cfRule type="expression" dxfId="36219" priority="36196" stopIfTrue="1">
      <formula>IF(AND(LEN($A53)&gt;0,$A53&lt;&gt;$F53),TRUE,FALSE)</formula>
    </cfRule>
  </conditionalFormatting>
  <conditionalFormatting sqref="C53">
    <cfRule type="expression" dxfId="36218" priority="36195" stopIfTrue="1">
      <formula>IF(AND(B53&lt;&gt;"",C53=""),TRUE)</formula>
    </cfRule>
  </conditionalFormatting>
  <conditionalFormatting sqref="B53">
    <cfRule type="expression" dxfId="36217" priority="36192" stopIfTrue="1">
      <formula>IF(B53="",TRUE)</formula>
    </cfRule>
    <cfRule type="expression" dxfId="36216" priority="36193" stopIfTrue="1">
      <formula>IF(AND(COUNTIF(MetalSmelter,B53&amp;C53)=0,LEN(C53)&gt;0), TRUE, FALSE)</formula>
    </cfRule>
  </conditionalFormatting>
  <conditionalFormatting sqref="G53">
    <cfRule type="expression" dxfId="36215" priority="36194" stopIfTrue="1">
      <formula>IF(FIND("Enter smelter details",G53),TRUE)</formula>
    </cfRule>
  </conditionalFormatting>
  <conditionalFormatting sqref="F53">
    <cfRule type="expression" dxfId="36214" priority="36191" stopIfTrue="1">
      <formula>IF(AND(LEN($A53)&gt;0,$A53&lt;&gt;$F53),TRUE,FALSE)</formula>
    </cfRule>
  </conditionalFormatting>
  <conditionalFormatting sqref="C53">
    <cfRule type="expression" dxfId="36213" priority="36190" stopIfTrue="1">
      <formula>IF(AND(B53&lt;&gt;"",C53=""),TRUE)</formula>
    </cfRule>
  </conditionalFormatting>
  <conditionalFormatting sqref="B53">
    <cfRule type="expression" dxfId="36212" priority="36188" stopIfTrue="1">
      <formula>IF(B53="",TRUE)</formula>
    </cfRule>
    <cfRule type="expression" dxfId="36211" priority="36189" stopIfTrue="1">
      <formula>IF(AND(COUNTIF(MetalSmelter,B53&amp;C53)=0,LEN(C53)&gt;0), TRUE, FALSE)</formula>
    </cfRule>
  </conditionalFormatting>
  <conditionalFormatting sqref="F53">
    <cfRule type="expression" dxfId="36210" priority="36187" stopIfTrue="1">
      <formula>IF(AND(LEN($A53)&gt;0,$A53&lt;&gt;$F53),TRUE,FALSE)</formula>
    </cfRule>
  </conditionalFormatting>
  <conditionalFormatting sqref="C53">
    <cfRule type="expression" dxfId="36209" priority="36186" stopIfTrue="1">
      <formula>IF(AND(B53&lt;&gt;"",C53=""),TRUE)</formula>
    </cfRule>
  </conditionalFormatting>
  <conditionalFormatting sqref="B48">
    <cfRule type="expression" dxfId="36208" priority="36183" stopIfTrue="1">
      <formula>IF(B48="",TRUE)</formula>
    </cfRule>
    <cfRule type="expression" dxfId="36207" priority="36184" stopIfTrue="1">
      <formula>IF(AND(COUNTIF(MetalSmelter,B48&amp;C48)=0,LEN(C48)&gt;0), TRUE, FALSE)</formula>
    </cfRule>
  </conditionalFormatting>
  <conditionalFormatting sqref="G48">
    <cfRule type="expression" dxfId="36206" priority="36185" stopIfTrue="1">
      <formula>IF(FIND("Enter smelter details",G48),TRUE)</formula>
    </cfRule>
  </conditionalFormatting>
  <conditionalFormatting sqref="F48">
    <cfRule type="expression" dxfId="36205" priority="36182" stopIfTrue="1">
      <formula>IF(AND(LEN($A48)&gt;0,$A48&lt;&gt;$F48),TRUE,FALSE)</formula>
    </cfRule>
  </conditionalFormatting>
  <conditionalFormatting sqref="C48">
    <cfRule type="expression" dxfId="36204" priority="36181" stopIfTrue="1">
      <formula>IF(AND(B48&lt;&gt;"",C48=""),TRUE)</formula>
    </cfRule>
  </conditionalFormatting>
  <conditionalFormatting sqref="B48">
    <cfRule type="expression" dxfId="36203" priority="36178" stopIfTrue="1">
      <formula>IF(B48="",TRUE)</formula>
    </cfRule>
    <cfRule type="expression" dxfId="36202" priority="36179" stopIfTrue="1">
      <formula>IF(AND(COUNTIF(MetalSmelter,B48&amp;C48)=0,LEN(C48)&gt;0), TRUE, FALSE)</formula>
    </cfRule>
  </conditionalFormatting>
  <conditionalFormatting sqref="G48">
    <cfRule type="expression" dxfId="36201" priority="36180" stopIfTrue="1">
      <formula>IF(FIND("Enter smelter details",G48),TRUE)</formula>
    </cfRule>
  </conditionalFormatting>
  <conditionalFormatting sqref="F48">
    <cfRule type="expression" dxfId="36200" priority="36177" stopIfTrue="1">
      <formula>IF(AND(LEN($A48)&gt;0,$A48&lt;&gt;$F48),TRUE,FALSE)</formula>
    </cfRule>
  </conditionalFormatting>
  <conditionalFormatting sqref="C48">
    <cfRule type="expression" dxfId="36199" priority="36176" stopIfTrue="1">
      <formula>IF(AND(B48&lt;&gt;"",C48=""),TRUE)</formula>
    </cfRule>
  </conditionalFormatting>
  <conditionalFormatting sqref="G53">
    <cfRule type="expression" dxfId="36198" priority="36175" stopIfTrue="1">
      <formula>IF(FIND("Enter smelter details",G53),TRUE)</formula>
    </cfRule>
  </conditionalFormatting>
  <conditionalFormatting sqref="B49">
    <cfRule type="expression" dxfId="36197" priority="36172" stopIfTrue="1">
      <formula>IF(B49="",TRUE)</formula>
    </cfRule>
    <cfRule type="expression" dxfId="36196" priority="36173" stopIfTrue="1">
      <formula>IF(AND(COUNTIF(MetalSmelter,B49&amp;C49)=0,LEN(C49)&gt;0), TRUE, FALSE)</formula>
    </cfRule>
  </conditionalFormatting>
  <conditionalFormatting sqref="G49">
    <cfRule type="expression" dxfId="36195" priority="36174" stopIfTrue="1">
      <formula>IF(FIND("Enter smelter details",G49),TRUE)</formula>
    </cfRule>
  </conditionalFormatting>
  <conditionalFormatting sqref="F49">
    <cfRule type="expression" dxfId="36194" priority="36171" stopIfTrue="1">
      <formula>IF(AND(LEN($A49)&gt;0,$A49&lt;&gt;$F49),TRUE,FALSE)</formula>
    </cfRule>
  </conditionalFormatting>
  <conditionalFormatting sqref="C49">
    <cfRule type="expression" dxfId="36193" priority="36170" stopIfTrue="1">
      <formula>IF(AND(B49&lt;&gt;"",C49=""),TRUE)</formula>
    </cfRule>
  </conditionalFormatting>
  <conditionalFormatting sqref="B54">
    <cfRule type="expression" dxfId="36192" priority="36167" stopIfTrue="1">
      <formula>IF(B54="",TRUE)</formula>
    </cfRule>
    <cfRule type="expression" dxfId="36191" priority="36168" stopIfTrue="1">
      <formula>IF(AND(COUNTIF(MetalSmelter,B54&amp;C54)=0,LEN(C54)&gt;0), TRUE, FALSE)</formula>
    </cfRule>
  </conditionalFormatting>
  <conditionalFormatting sqref="G54">
    <cfRule type="expression" dxfId="36190" priority="36169" stopIfTrue="1">
      <formula>IF(FIND("Enter smelter details",G54),TRUE)</formula>
    </cfRule>
  </conditionalFormatting>
  <conditionalFormatting sqref="F54">
    <cfRule type="expression" dxfId="36189" priority="36166" stopIfTrue="1">
      <formula>IF(AND(LEN($A54)&gt;0,$A54&lt;&gt;$F54),TRUE,FALSE)</formula>
    </cfRule>
  </conditionalFormatting>
  <conditionalFormatting sqref="C54">
    <cfRule type="expression" dxfId="36188" priority="36165" stopIfTrue="1">
      <formula>IF(AND(B54&lt;&gt;"",C54=""),TRUE)</formula>
    </cfRule>
  </conditionalFormatting>
  <conditionalFormatting sqref="B54">
    <cfRule type="expression" dxfId="36187" priority="36162" stopIfTrue="1">
      <formula>IF(B54="",TRUE)</formula>
    </cfRule>
    <cfRule type="expression" dxfId="36186" priority="36163" stopIfTrue="1">
      <formula>IF(AND(COUNTIF(MetalSmelter,B54&amp;C54)=0,LEN(C54)&gt;0), TRUE, FALSE)</formula>
    </cfRule>
  </conditionalFormatting>
  <conditionalFormatting sqref="G54">
    <cfRule type="expression" dxfId="36185" priority="36164" stopIfTrue="1">
      <formula>IF(FIND("Enter smelter details",G54),TRUE)</formula>
    </cfRule>
  </conditionalFormatting>
  <conditionalFormatting sqref="F54">
    <cfRule type="expression" dxfId="36184" priority="36161" stopIfTrue="1">
      <formula>IF(AND(LEN($A54)&gt;0,$A54&lt;&gt;$F54),TRUE,FALSE)</formula>
    </cfRule>
  </conditionalFormatting>
  <conditionalFormatting sqref="C54">
    <cfRule type="expression" dxfId="36183" priority="36160" stopIfTrue="1">
      <formula>IF(AND(B54&lt;&gt;"",C54=""),TRUE)</formula>
    </cfRule>
  </conditionalFormatting>
  <conditionalFormatting sqref="B54">
    <cfRule type="expression" dxfId="36182" priority="36157" stopIfTrue="1">
      <formula>IF(B54="",TRUE)</formula>
    </cfRule>
    <cfRule type="expression" dxfId="36181" priority="36158" stopIfTrue="1">
      <formula>IF(AND(COUNTIF(MetalSmelter,B54&amp;C54)=0,LEN(C54)&gt;0), TRUE, FALSE)</formula>
    </cfRule>
  </conditionalFormatting>
  <conditionalFormatting sqref="G54">
    <cfRule type="expression" dxfId="36180" priority="36159" stopIfTrue="1">
      <formula>IF(FIND("Enter smelter details",G54),TRUE)</formula>
    </cfRule>
  </conditionalFormatting>
  <conditionalFormatting sqref="F54">
    <cfRule type="expression" dxfId="36179" priority="36156" stopIfTrue="1">
      <formula>IF(AND(LEN($A54)&gt;0,$A54&lt;&gt;$F54),TRUE,FALSE)</formula>
    </cfRule>
  </conditionalFormatting>
  <conditionalFormatting sqref="C54">
    <cfRule type="expression" dxfId="36178" priority="36155" stopIfTrue="1">
      <formula>IF(AND(B54&lt;&gt;"",C54=""),TRUE)</formula>
    </cfRule>
  </conditionalFormatting>
  <conditionalFormatting sqref="B46">
    <cfRule type="expression" dxfId="36177" priority="36149" stopIfTrue="1">
      <formula>IF(B46="",TRUE)</formula>
    </cfRule>
    <cfRule type="expression" dxfId="36176" priority="36152" stopIfTrue="1">
      <formula>IF(AND(COUNTIF(MetalSmelter,B46&amp;C46)=0,LEN(C46)&gt;0), TRUE, FALSE)</formula>
    </cfRule>
  </conditionalFormatting>
  <conditionalFormatting sqref="D46">
    <cfRule type="expression" dxfId="36175" priority="36146" stopIfTrue="1">
      <formula>IF(AND(LEN($C46) &gt;0, ($C46 &lt;&gt; "Smelter Not Listed")),1,0)</formula>
    </cfRule>
    <cfRule type="expression" dxfId="36174" priority="36153" stopIfTrue="1">
      <formula>IF(AND(D46="",$C46=$X$4),TRUE)</formula>
    </cfRule>
    <cfRule type="expression" dxfId="36173" priority="36154" stopIfTrue="1">
      <formula>IF(FIND("!",D46),TRUE)</formula>
    </cfRule>
  </conditionalFormatting>
  <conditionalFormatting sqref="E46">
    <cfRule type="expression" dxfId="36172" priority="36150" stopIfTrue="1">
      <formula>IF(AND(E46="",$C46=$X$4),TRUE)</formula>
    </cfRule>
    <cfRule type="expression" dxfId="36171" priority="36151" stopIfTrue="1">
      <formula>IF(FIND("!",E46),TRUE)</formula>
    </cfRule>
  </conditionalFormatting>
  <conditionalFormatting sqref="F46">
    <cfRule type="expression" dxfId="36170" priority="36148" stopIfTrue="1">
      <formula>IF(AND(LEN($A46)&gt;0,$A46&lt;&gt;$F46),TRUE,FALSE)</formula>
    </cfRule>
  </conditionalFormatting>
  <conditionalFormatting sqref="C46">
    <cfRule type="expression" dxfId="36169" priority="36147" stopIfTrue="1">
      <formula>IF(AND(B46&lt;&gt;"",C46=""),TRUE)</formula>
    </cfRule>
  </conditionalFormatting>
  <conditionalFormatting sqref="G46">
    <cfRule type="expression" dxfId="36168" priority="36145" stopIfTrue="1">
      <formula>IF(FIND("Enter smelter details",G46),TRUE)</formula>
    </cfRule>
  </conditionalFormatting>
  <conditionalFormatting sqref="B52">
    <cfRule type="expression" dxfId="36167" priority="36142" stopIfTrue="1">
      <formula>IF(B52="",TRUE)</formula>
    </cfRule>
    <cfRule type="expression" dxfId="36166" priority="36143" stopIfTrue="1">
      <formula>IF(AND(COUNTIF(MetalSmelter,B52&amp;C52)=0,LEN(C52)&gt;0), TRUE, FALSE)</formula>
    </cfRule>
  </conditionalFormatting>
  <conditionalFormatting sqref="G52">
    <cfRule type="expression" dxfId="36165" priority="36144" stopIfTrue="1">
      <formula>IF(FIND("Enter smelter details",G52),TRUE)</formula>
    </cfRule>
  </conditionalFormatting>
  <conditionalFormatting sqref="F52">
    <cfRule type="expression" dxfId="36164" priority="36141" stopIfTrue="1">
      <formula>IF(AND(LEN($A52)&gt;0,$A52&lt;&gt;$F52),TRUE,FALSE)</formula>
    </cfRule>
  </conditionalFormatting>
  <conditionalFormatting sqref="C52">
    <cfRule type="expression" dxfId="36163" priority="36140" stopIfTrue="1">
      <formula>IF(AND(B52&lt;&gt;"",C52=""),TRUE)</formula>
    </cfRule>
  </conditionalFormatting>
  <conditionalFormatting sqref="B52">
    <cfRule type="expression" dxfId="36162" priority="36137" stopIfTrue="1">
      <formula>IF(B52="",TRUE)</formula>
    </cfRule>
    <cfRule type="expression" dxfId="36161" priority="36138" stopIfTrue="1">
      <formula>IF(AND(COUNTIF(MetalSmelter,B52&amp;C52)=0,LEN(C52)&gt;0), TRUE, FALSE)</formula>
    </cfRule>
  </conditionalFormatting>
  <conditionalFormatting sqref="G52">
    <cfRule type="expression" dxfId="36160" priority="36139" stopIfTrue="1">
      <formula>IF(FIND("Enter smelter details",G52),TRUE)</formula>
    </cfRule>
  </conditionalFormatting>
  <conditionalFormatting sqref="F52">
    <cfRule type="expression" dxfId="36159" priority="36136" stopIfTrue="1">
      <formula>IF(AND(LEN($A52)&gt;0,$A52&lt;&gt;$F52),TRUE,FALSE)</formula>
    </cfRule>
  </conditionalFormatting>
  <conditionalFormatting sqref="C52">
    <cfRule type="expression" dxfId="36158" priority="36135" stopIfTrue="1">
      <formula>IF(AND(B52&lt;&gt;"",C52=""),TRUE)</formula>
    </cfRule>
  </conditionalFormatting>
  <conditionalFormatting sqref="B52">
    <cfRule type="expression" dxfId="36157" priority="36133" stopIfTrue="1">
      <formula>IF(B52="",TRUE)</formula>
    </cfRule>
    <cfRule type="expression" dxfId="36156" priority="36134" stopIfTrue="1">
      <formula>IF(AND(COUNTIF(MetalSmelter,B52&amp;C52)=0,LEN(C52)&gt;0), TRUE, FALSE)</formula>
    </cfRule>
  </conditionalFormatting>
  <conditionalFormatting sqref="F52">
    <cfRule type="expression" dxfId="36155" priority="36132" stopIfTrue="1">
      <formula>IF(AND(LEN($A52)&gt;0,$A52&lt;&gt;$F52),TRUE,FALSE)</formula>
    </cfRule>
  </conditionalFormatting>
  <conditionalFormatting sqref="C52">
    <cfRule type="expression" dxfId="36154" priority="36131" stopIfTrue="1">
      <formula>IF(AND(B52&lt;&gt;"",C52=""),TRUE)</formula>
    </cfRule>
  </conditionalFormatting>
  <conditionalFormatting sqref="B47">
    <cfRule type="expression" dxfId="36153" priority="36128" stopIfTrue="1">
      <formula>IF(B47="",TRUE)</formula>
    </cfRule>
    <cfRule type="expression" dxfId="36152" priority="36129" stopIfTrue="1">
      <formula>IF(AND(COUNTIF(MetalSmelter,B47&amp;C47)=0,LEN(C47)&gt;0), TRUE, FALSE)</formula>
    </cfRule>
  </conditionalFormatting>
  <conditionalFormatting sqref="G47">
    <cfRule type="expression" dxfId="36151" priority="36130" stopIfTrue="1">
      <formula>IF(FIND("Enter smelter details",G47),TRUE)</formula>
    </cfRule>
  </conditionalFormatting>
  <conditionalFormatting sqref="F47">
    <cfRule type="expression" dxfId="36150" priority="36127" stopIfTrue="1">
      <formula>IF(AND(LEN($A47)&gt;0,$A47&lt;&gt;$F47),TRUE,FALSE)</formula>
    </cfRule>
  </conditionalFormatting>
  <conditionalFormatting sqref="C47">
    <cfRule type="expression" dxfId="36149" priority="36126" stopIfTrue="1">
      <formula>IF(AND(B47&lt;&gt;"",C47=""),TRUE)</formula>
    </cfRule>
  </conditionalFormatting>
  <conditionalFormatting sqref="B47">
    <cfRule type="expression" dxfId="36148" priority="36123" stopIfTrue="1">
      <formula>IF(B47="",TRUE)</formula>
    </cfRule>
    <cfRule type="expression" dxfId="36147" priority="36124" stopIfTrue="1">
      <formula>IF(AND(COUNTIF(MetalSmelter,B47&amp;C47)=0,LEN(C47)&gt;0), TRUE, FALSE)</formula>
    </cfRule>
  </conditionalFormatting>
  <conditionalFormatting sqref="G47">
    <cfRule type="expression" dxfId="36146" priority="36125" stopIfTrue="1">
      <formula>IF(FIND("Enter smelter details",G47),TRUE)</formula>
    </cfRule>
  </conditionalFormatting>
  <conditionalFormatting sqref="F47">
    <cfRule type="expression" dxfId="36145" priority="36122" stopIfTrue="1">
      <formula>IF(AND(LEN($A47)&gt;0,$A47&lt;&gt;$F47),TRUE,FALSE)</formula>
    </cfRule>
  </conditionalFormatting>
  <conditionalFormatting sqref="C47">
    <cfRule type="expression" dxfId="36144" priority="36121" stopIfTrue="1">
      <formula>IF(AND(B47&lt;&gt;"",C47=""),TRUE)</formula>
    </cfRule>
  </conditionalFormatting>
  <conditionalFormatting sqref="G52">
    <cfRule type="expression" dxfId="36143" priority="36120" stopIfTrue="1">
      <formula>IF(FIND("Enter smelter details",G52),TRUE)</formula>
    </cfRule>
  </conditionalFormatting>
  <conditionalFormatting sqref="B48">
    <cfRule type="expression" dxfId="36142" priority="36117" stopIfTrue="1">
      <formula>IF(B48="",TRUE)</formula>
    </cfRule>
    <cfRule type="expression" dxfId="36141" priority="36118" stopIfTrue="1">
      <formula>IF(AND(COUNTIF(MetalSmelter,B48&amp;C48)=0,LEN(C48)&gt;0), TRUE, FALSE)</formula>
    </cfRule>
  </conditionalFormatting>
  <conditionalFormatting sqref="G48">
    <cfRule type="expression" dxfId="36140" priority="36119" stopIfTrue="1">
      <formula>IF(FIND("Enter smelter details",G48),TRUE)</formula>
    </cfRule>
  </conditionalFormatting>
  <conditionalFormatting sqref="F48">
    <cfRule type="expression" dxfId="36139" priority="36116" stopIfTrue="1">
      <formula>IF(AND(LEN($A48)&gt;0,$A48&lt;&gt;$F48),TRUE,FALSE)</formula>
    </cfRule>
  </conditionalFormatting>
  <conditionalFormatting sqref="C48">
    <cfRule type="expression" dxfId="36138" priority="36115" stopIfTrue="1">
      <formula>IF(AND(B48&lt;&gt;"",C48=""),TRUE)</formula>
    </cfRule>
  </conditionalFormatting>
  <conditionalFormatting sqref="B53">
    <cfRule type="expression" dxfId="36137" priority="36112" stopIfTrue="1">
      <formula>IF(B53="",TRUE)</formula>
    </cfRule>
    <cfRule type="expression" dxfId="36136" priority="36113" stopIfTrue="1">
      <formula>IF(AND(COUNTIF(MetalSmelter,B53&amp;C53)=0,LEN(C53)&gt;0), TRUE, FALSE)</formula>
    </cfRule>
  </conditionalFormatting>
  <conditionalFormatting sqref="G53">
    <cfRule type="expression" dxfId="36135" priority="36114" stopIfTrue="1">
      <formula>IF(FIND("Enter smelter details",G53),TRUE)</formula>
    </cfRule>
  </conditionalFormatting>
  <conditionalFormatting sqref="F53">
    <cfRule type="expression" dxfId="36134" priority="36111" stopIfTrue="1">
      <formula>IF(AND(LEN($A53)&gt;0,$A53&lt;&gt;$F53),TRUE,FALSE)</formula>
    </cfRule>
  </conditionalFormatting>
  <conditionalFormatting sqref="C53">
    <cfRule type="expression" dxfId="36133" priority="36110" stopIfTrue="1">
      <formula>IF(AND(B53&lt;&gt;"",C53=""),TRUE)</formula>
    </cfRule>
  </conditionalFormatting>
  <conditionalFormatting sqref="B53">
    <cfRule type="expression" dxfId="36132" priority="36107" stopIfTrue="1">
      <formula>IF(B53="",TRUE)</formula>
    </cfRule>
    <cfRule type="expression" dxfId="36131" priority="36108" stopIfTrue="1">
      <formula>IF(AND(COUNTIF(MetalSmelter,B53&amp;C53)=0,LEN(C53)&gt;0), TRUE, FALSE)</formula>
    </cfRule>
  </conditionalFormatting>
  <conditionalFormatting sqref="G53">
    <cfRule type="expression" dxfId="36130" priority="36109" stopIfTrue="1">
      <formula>IF(FIND("Enter smelter details",G53),TRUE)</formula>
    </cfRule>
  </conditionalFormatting>
  <conditionalFormatting sqref="F53">
    <cfRule type="expression" dxfId="36129" priority="36106" stopIfTrue="1">
      <formula>IF(AND(LEN($A53)&gt;0,$A53&lt;&gt;$F53),TRUE,FALSE)</formula>
    </cfRule>
  </conditionalFormatting>
  <conditionalFormatting sqref="C53">
    <cfRule type="expression" dxfId="36128" priority="36105" stopIfTrue="1">
      <formula>IF(AND(B53&lt;&gt;"",C53=""),TRUE)</formula>
    </cfRule>
  </conditionalFormatting>
  <conditionalFormatting sqref="B53">
    <cfRule type="expression" dxfId="36127" priority="36102" stopIfTrue="1">
      <formula>IF(B53="",TRUE)</formula>
    </cfRule>
    <cfRule type="expression" dxfId="36126" priority="36103" stopIfTrue="1">
      <formula>IF(AND(COUNTIF(MetalSmelter,B53&amp;C53)=0,LEN(C53)&gt;0), TRUE, FALSE)</formula>
    </cfRule>
  </conditionalFormatting>
  <conditionalFormatting sqref="G53">
    <cfRule type="expression" dxfId="36125" priority="36104" stopIfTrue="1">
      <formula>IF(FIND("Enter smelter details",G53),TRUE)</formula>
    </cfRule>
  </conditionalFormatting>
  <conditionalFormatting sqref="F53">
    <cfRule type="expression" dxfId="36124" priority="36101" stopIfTrue="1">
      <formula>IF(AND(LEN($A53)&gt;0,$A53&lt;&gt;$F53),TRUE,FALSE)</formula>
    </cfRule>
  </conditionalFormatting>
  <conditionalFormatting sqref="C53">
    <cfRule type="expression" dxfId="36123" priority="36100" stopIfTrue="1">
      <formula>IF(AND(B53&lt;&gt;"",C53=""),TRUE)</formula>
    </cfRule>
  </conditionalFormatting>
  <conditionalFormatting sqref="B51">
    <cfRule type="expression" dxfId="36122" priority="36097" stopIfTrue="1">
      <formula>IF(B51="",TRUE)</formula>
    </cfRule>
    <cfRule type="expression" dxfId="36121" priority="36098" stopIfTrue="1">
      <formula>IF(AND(COUNTIF(MetalSmelter,B51&amp;C51)=0,LEN(C51)&gt;0), TRUE, FALSE)</formula>
    </cfRule>
  </conditionalFormatting>
  <conditionalFormatting sqref="G51">
    <cfRule type="expression" dxfId="36120" priority="36099" stopIfTrue="1">
      <formula>IF(FIND("Enter smelter details",G51),TRUE)</formula>
    </cfRule>
  </conditionalFormatting>
  <conditionalFormatting sqref="F51">
    <cfRule type="expression" dxfId="36119" priority="36096" stopIfTrue="1">
      <formula>IF(AND(LEN($A51)&gt;0,$A51&lt;&gt;$F51),TRUE,FALSE)</formula>
    </cfRule>
  </conditionalFormatting>
  <conditionalFormatting sqref="C51">
    <cfRule type="expression" dxfId="36118" priority="36095" stopIfTrue="1">
      <formula>IF(AND(B51&lt;&gt;"",C51=""),TRUE)</formula>
    </cfRule>
  </conditionalFormatting>
  <conditionalFormatting sqref="B51">
    <cfRule type="expression" dxfId="36117" priority="36092" stopIfTrue="1">
      <formula>IF(B51="",TRUE)</formula>
    </cfRule>
    <cfRule type="expression" dxfId="36116" priority="36093" stopIfTrue="1">
      <formula>IF(AND(COUNTIF(MetalSmelter,B51&amp;C51)=0,LEN(C51)&gt;0), TRUE, FALSE)</formula>
    </cfRule>
  </conditionalFormatting>
  <conditionalFormatting sqref="G51">
    <cfRule type="expression" dxfId="36115" priority="36094" stopIfTrue="1">
      <formula>IF(FIND("Enter smelter details",G51),TRUE)</formula>
    </cfRule>
  </conditionalFormatting>
  <conditionalFormatting sqref="F51">
    <cfRule type="expression" dxfId="36114" priority="36091" stopIfTrue="1">
      <formula>IF(AND(LEN($A51)&gt;0,$A51&lt;&gt;$F51),TRUE,FALSE)</formula>
    </cfRule>
  </conditionalFormatting>
  <conditionalFormatting sqref="C51">
    <cfRule type="expression" dxfId="36113" priority="36090" stopIfTrue="1">
      <formula>IF(AND(B51&lt;&gt;"",C51=""),TRUE)</formula>
    </cfRule>
  </conditionalFormatting>
  <conditionalFormatting sqref="B51">
    <cfRule type="expression" dxfId="36112" priority="36088" stopIfTrue="1">
      <formula>IF(B51="",TRUE)</formula>
    </cfRule>
    <cfRule type="expression" dxfId="36111" priority="36089" stopIfTrue="1">
      <formula>IF(AND(COUNTIF(MetalSmelter,B51&amp;C51)=0,LEN(C51)&gt;0), TRUE, FALSE)</formula>
    </cfRule>
  </conditionalFormatting>
  <conditionalFormatting sqref="F51">
    <cfRule type="expression" dxfId="36110" priority="36087" stopIfTrue="1">
      <formula>IF(AND(LEN($A51)&gt;0,$A51&lt;&gt;$F51),TRUE,FALSE)</formula>
    </cfRule>
  </conditionalFormatting>
  <conditionalFormatting sqref="C51">
    <cfRule type="expression" dxfId="36109" priority="36086" stopIfTrue="1">
      <formula>IF(AND(B51&lt;&gt;"",C51=""),TRUE)</formula>
    </cfRule>
  </conditionalFormatting>
  <conditionalFormatting sqref="B46">
    <cfRule type="expression" dxfId="36108" priority="36083" stopIfTrue="1">
      <formula>IF(B46="",TRUE)</formula>
    </cfRule>
    <cfRule type="expression" dxfId="36107" priority="36084" stopIfTrue="1">
      <formula>IF(AND(COUNTIF(MetalSmelter,B46&amp;C46)=0,LEN(C46)&gt;0), TRUE, FALSE)</formula>
    </cfRule>
  </conditionalFormatting>
  <conditionalFormatting sqref="G46">
    <cfRule type="expression" dxfId="36106" priority="36085" stopIfTrue="1">
      <formula>IF(FIND("Enter smelter details",G46),TRUE)</formula>
    </cfRule>
  </conditionalFormatting>
  <conditionalFormatting sqref="F46">
    <cfRule type="expression" dxfId="36105" priority="36082" stopIfTrue="1">
      <formula>IF(AND(LEN($A46)&gt;0,$A46&lt;&gt;$F46),TRUE,FALSE)</formula>
    </cfRule>
  </conditionalFormatting>
  <conditionalFormatting sqref="C46">
    <cfRule type="expression" dxfId="36104" priority="36081" stopIfTrue="1">
      <formula>IF(AND(B46&lt;&gt;"",C46=""),TRUE)</formula>
    </cfRule>
  </conditionalFormatting>
  <conditionalFormatting sqref="B46">
    <cfRule type="expression" dxfId="36103" priority="36078" stopIfTrue="1">
      <formula>IF(B46="",TRUE)</formula>
    </cfRule>
    <cfRule type="expression" dxfId="36102" priority="36079" stopIfTrue="1">
      <formula>IF(AND(COUNTIF(MetalSmelter,B46&amp;C46)=0,LEN(C46)&gt;0), TRUE, FALSE)</formula>
    </cfRule>
  </conditionalFormatting>
  <conditionalFormatting sqref="G46">
    <cfRule type="expression" dxfId="36101" priority="36080" stopIfTrue="1">
      <formula>IF(FIND("Enter smelter details",G46),TRUE)</formula>
    </cfRule>
  </conditionalFormatting>
  <conditionalFormatting sqref="F46">
    <cfRule type="expression" dxfId="36100" priority="36077" stopIfTrue="1">
      <formula>IF(AND(LEN($A46)&gt;0,$A46&lt;&gt;$F46),TRUE,FALSE)</formula>
    </cfRule>
  </conditionalFormatting>
  <conditionalFormatting sqref="C46">
    <cfRule type="expression" dxfId="36099" priority="36076" stopIfTrue="1">
      <formula>IF(AND(B46&lt;&gt;"",C46=""),TRUE)</formula>
    </cfRule>
  </conditionalFormatting>
  <conditionalFormatting sqref="G51">
    <cfRule type="expression" dxfId="36098" priority="36075" stopIfTrue="1">
      <formula>IF(FIND("Enter smelter details",G51),TRUE)</formula>
    </cfRule>
  </conditionalFormatting>
  <conditionalFormatting sqref="B47">
    <cfRule type="expression" dxfId="36097" priority="36072" stopIfTrue="1">
      <formula>IF(B47="",TRUE)</formula>
    </cfRule>
    <cfRule type="expression" dxfId="36096" priority="36073" stopIfTrue="1">
      <formula>IF(AND(COUNTIF(MetalSmelter,B47&amp;C47)=0,LEN(C47)&gt;0), TRUE, FALSE)</formula>
    </cfRule>
  </conditionalFormatting>
  <conditionalFormatting sqref="G47">
    <cfRule type="expression" dxfId="36095" priority="36074" stopIfTrue="1">
      <formula>IF(FIND("Enter smelter details",G47),TRUE)</formula>
    </cfRule>
  </conditionalFormatting>
  <conditionalFormatting sqref="F47">
    <cfRule type="expression" dxfId="36094" priority="36071" stopIfTrue="1">
      <formula>IF(AND(LEN($A47)&gt;0,$A47&lt;&gt;$F47),TRUE,FALSE)</formula>
    </cfRule>
  </conditionalFormatting>
  <conditionalFormatting sqref="C47">
    <cfRule type="expression" dxfId="36093" priority="36070" stopIfTrue="1">
      <formula>IF(AND(B47&lt;&gt;"",C47=""),TRUE)</formula>
    </cfRule>
  </conditionalFormatting>
  <conditionalFormatting sqref="B52">
    <cfRule type="expression" dxfId="36092" priority="36067" stopIfTrue="1">
      <formula>IF(B52="",TRUE)</formula>
    </cfRule>
    <cfRule type="expression" dxfId="36091" priority="36068" stopIfTrue="1">
      <formula>IF(AND(COUNTIF(MetalSmelter,B52&amp;C52)=0,LEN(C52)&gt;0), TRUE, FALSE)</formula>
    </cfRule>
  </conditionalFormatting>
  <conditionalFormatting sqref="G52">
    <cfRule type="expression" dxfId="36090" priority="36069" stopIfTrue="1">
      <formula>IF(FIND("Enter smelter details",G52),TRUE)</formula>
    </cfRule>
  </conditionalFormatting>
  <conditionalFormatting sqref="F52">
    <cfRule type="expression" dxfId="36089" priority="36066" stopIfTrue="1">
      <formula>IF(AND(LEN($A52)&gt;0,$A52&lt;&gt;$F52),TRUE,FALSE)</formula>
    </cfRule>
  </conditionalFormatting>
  <conditionalFormatting sqref="C52">
    <cfRule type="expression" dxfId="36088" priority="36065" stopIfTrue="1">
      <formula>IF(AND(B52&lt;&gt;"",C52=""),TRUE)</formula>
    </cfRule>
  </conditionalFormatting>
  <conditionalFormatting sqref="B52">
    <cfRule type="expression" dxfId="36087" priority="36062" stopIfTrue="1">
      <formula>IF(B52="",TRUE)</formula>
    </cfRule>
    <cfRule type="expression" dxfId="36086" priority="36063" stopIfTrue="1">
      <formula>IF(AND(COUNTIF(MetalSmelter,B52&amp;C52)=0,LEN(C52)&gt;0), TRUE, FALSE)</formula>
    </cfRule>
  </conditionalFormatting>
  <conditionalFormatting sqref="G52">
    <cfRule type="expression" dxfId="36085" priority="36064" stopIfTrue="1">
      <formula>IF(FIND("Enter smelter details",G52),TRUE)</formula>
    </cfRule>
  </conditionalFormatting>
  <conditionalFormatting sqref="F52">
    <cfRule type="expression" dxfId="36084" priority="36061" stopIfTrue="1">
      <formula>IF(AND(LEN($A52)&gt;0,$A52&lt;&gt;$F52),TRUE,FALSE)</formula>
    </cfRule>
  </conditionalFormatting>
  <conditionalFormatting sqref="C52">
    <cfRule type="expression" dxfId="36083" priority="36060" stopIfTrue="1">
      <formula>IF(AND(B52&lt;&gt;"",C52=""),TRUE)</formula>
    </cfRule>
  </conditionalFormatting>
  <conditionalFormatting sqref="B52">
    <cfRule type="expression" dxfId="36082" priority="36057" stopIfTrue="1">
      <formula>IF(B52="",TRUE)</formula>
    </cfRule>
    <cfRule type="expression" dxfId="36081" priority="36058" stopIfTrue="1">
      <formula>IF(AND(COUNTIF(MetalSmelter,B52&amp;C52)=0,LEN(C52)&gt;0), TRUE, FALSE)</formula>
    </cfRule>
  </conditionalFormatting>
  <conditionalFormatting sqref="G52">
    <cfRule type="expression" dxfId="36080" priority="36059" stopIfTrue="1">
      <formula>IF(FIND("Enter smelter details",G52),TRUE)</formula>
    </cfRule>
  </conditionalFormatting>
  <conditionalFormatting sqref="F52">
    <cfRule type="expression" dxfId="36079" priority="36056" stopIfTrue="1">
      <formula>IF(AND(LEN($A52)&gt;0,$A52&lt;&gt;$F52),TRUE,FALSE)</formula>
    </cfRule>
  </conditionalFormatting>
  <conditionalFormatting sqref="C52">
    <cfRule type="expression" dxfId="36078" priority="36055" stopIfTrue="1">
      <formula>IF(AND(B52&lt;&gt;"",C52=""),TRUE)</formula>
    </cfRule>
  </conditionalFormatting>
  <conditionalFormatting sqref="B50">
    <cfRule type="expression" dxfId="36077" priority="36052" stopIfTrue="1">
      <formula>IF(B50="",TRUE)</formula>
    </cfRule>
    <cfRule type="expression" dxfId="36076" priority="36053" stopIfTrue="1">
      <formula>IF(AND(COUNTIF(MetalSmelter,B50&amp;C50)=0,LEN(C50)&gt;0), TRUE, FALSE)</formula>
    </cfRule>
  </conditionalFormatting>
  <conditionalFormatting sqref="G50">
    <cfRule type="expression" dxfId="36075" priority="36054" stopIfTrue="1">
      <formula>IF(FIND("Enter smelter details",G50),TRUE)</formula>
    </cfRule>
  </conditionalFormatting>
  <conditionalFormatting sqref="F50">
    <cfRule type="expression" dxfId="36074" priority="36051" stopIfTrue="1">
      <formula>IF(AND(LEN($A50)&gt;0,$A50&lt;&gt;$F50),TRUE,FALSE)</formula>
    </cfRule>
  </conditionalFormatting>
  <conditionalFormatting sqref="C50">
    <cfRule type="expression" dxfId="36073" priority="36050" stopIfTrue="1">
      <formula>IF(AND(B50&lt;&gt;"",C50=""),TRUE)</formula>
    </cfRule>
  </conditionalFormatting>
  <conditionalFormatting sqref="B50">
    <cfRule type="expression" dxfId="36072" priority="36047" stopIfTrue="1">
      <formula>IF(B50="",TRUE)</formula>
    </cfRule>
    <cfRule type="expression" dxfId="36071" priority="36048" stopIfTrue="1">
      <formula>IF(AND(COUNTIF(MetalSmelter,B50&amp;C50)=0,LEN(C50)&gt;0), TRUE, FALSE)</formula>
    </cfRule>
  </conditionalFormatting>
  <conditionalFormatting sqref="G50">
    <cfRule type="expression" dxfId="36070" priority="36049" stopIfTrue="1">
      <formula>IF(FIND("Enter smelter details",G50),TRUE)</formula>
    </cfRule>
  </conditionalFormatting>
  <conditionalFormatting sqref="F50">
    <cfRule type="expression" dxfId="36069" priority="36046" stopIfTrue="1">
      <formula>IF(AND(LEN($A50)&gt;0,$A50&lt;&gt;$F50),TRUE,FALSE)</formula>
    </cfRule>
  </conditionalFormatting>
  <conditionalFormatting sqref="C50">
    <cfRule type="expression" dxfId="36068" priority="36045" stopIfTrue="1">
      <formula>IF(AND(B50&lt;&gt;"",C50=""),TRUE)</formula>
    </cfRule>
  </conditionalFormatting>
  <conditionalFormatting sqref="B50">
    <cfRule type="expression" dxfId="36067" priority="36043" stopIfTrue="1">
      <formula>IF(B50="",TRUE)</formula>
    </cfRule>
    <cfRule type="expression" dxfId="36066" priority="36044" stopIfTrue="1">
      <formula>IF(AND(COUNTIF(MetalSmelter,B50&amp;C50)=0,LEN(C50)&gt;0), TRUE, FALSE)</formula>
    </cfRule>
  </conditionalFormatting>
  <conditionalFormatting sqref="F50">
    <cfRule type="expression" dxfId="36065" priority="36042" stopIfTrue="1">
      <formula>IF(AND(LEN($A50)&gt;0,$A50&lt;&gt;$F50),TRUE,FALSE)</formula>
    </cfRule>
  </conditionalFormatting>
  <conditionalFormatting sqref="C50">
    <cfRule type="expression" dxfId="36064" priority="36041" stopIfTrue="1">
      <formula>IF(AND(B50&lt;&gt;"",C50=""),TRUE)</formula>
    </cfRule>
  </conditionalFormatting>
  <conditionalFormatting sqref="G50">
    <cfRule type="expression" dxfId="36063" priority="36040" stopIfTrue="1">
      <formula>IF(FIND("Enter smelter details",G50),TRUE)</formula>
    </cfRule>
  </conditionalFormatting>
  <conditionalFormatting sqref="B46">
    <cfRule type="expression" dxfId="36062" priority="36037" stopIfTrue="1">
      <formula>IF(B46="",TRUE)</formula>
    </cfRule>
    <cfRule type="expression" dxfId="36061" priority="36038" stopIfTrue="1">
      <formula>IF(AND(COUNTIF(MetalSmelter,B46&amp;C46)=0,LEN(C46)&gt;0), TRUE, FALSE)</formula>
    </cfRule>
  </conditionalFormatting>
  <conditionalFormatting sqref="G46">
    <cfRule type="expression" dxfId="36060" priority="36039" stopIfTrue="1">
      <formula>IF(FIND("Enter smelter details",G46),TRUE)</formula>
    </cfRule>
  </conditionalFormatting>
  <conditionalFormatting sqref="F46">
    <cfRule type="expression" dxfId="36059" priority="36036" stopIfTrue="1">
      <formula>IF(AND(LEN($A46)&gt;0,$A46&lt;&gt;$F46),TRUE,FALSE)</formula>
    </cfRule>
  </conditionalFormatting>
  <conditionalFormatting sqref="C46">
    <cfRule type="expression" dxfId="36058" priority="36035" stopIfTrue="1">
      <formula>IF(AND(B46&lt;&gt;"",C46=""),TRUE)</formula>
    </cfRule>
  </conditionalFormatting>
  <conditionalFormatting sqref="B51">
    <cfRule type="expression" dxfId="36057" priority="36032" stopIfTrue="1">
      <formula>IF(B51="",TRUE)</formula>
    </cfRule>
    <cfRule type="expression" dxfId="36056" priority="36033" stopIfTrue="1">
      <formula>IF(AND(COUNTIF(MetalSmelter,B51&amp;C51)=0,LEN(C51)&gt;0), TRUE, FALSE)</formula>
    </cfRule>
  </conditionalFormatting>
  <conditionalFormatting sqref="G51">
    <cfRule type="expression" dxfId="36055" priority="36034" stopIfTrue="1">
      <formula>IF(FIND("Enter smelter details",G51),TRUE)</formula>
    </cfRule>
  </conditionalFormatting>
  <conditionalFormatting sqref="F51">
    <cfRule type="expression" dxfId="36054" priority="36031" stopIfTrue="1">
      <formula>IF(AND(LEN($A51)&gt;0,$A51&lt;&gt;$F51),TRUE,FALSE)</formula>
    </cfRule>
  </conditionalFormatting>
  <conditionalFormatting sqref="C51">
    <cfRule type="expression" dxfId="36053" priority="36030" stopIfTrue="1">
      <formula>IF(AND(B51&lt;&gt;"",C51=""),TRUE)</formula>
    </cfRule>
  </conditionalFormatting>
  <conditionalFormatting sqref="B51">
    <cfRule type="expression" dxfId="36052" priority="36027" stopIfTrue="1">
      <formula>IF(B51="",TRUE)</formula>
    </cfRule>
    <cfRule type="expression" dxfId="36051" priority="36028" stopIfTrue="1">
      <formula>IF(AND(COUNTIF(MetalSmelter,B51&amp;C51)=0,LEN(C51)&gt;0), TRUE, FALSE)</formula>
    </cfRule>
  </conditionalFormatting>
  <conditionalFormatting sqref="G51">
    <cfRule type="expression" dxfId="36050" priority="36029" stopIfTrue="1">
      <formula>IF(FIND("Enter smelter details",G51),TRUE)</formula>
    </cfRule>
  </conditionalFormatting>
  <conditionalFormatting sqref="F51">
    <cfRule type="expression" dxfId="36049" priority="36026" stopIfTrue="1">
      <formula>IF(AND(LEN($A51)&gt;0,$A51&lt;&gt;$F51),TRUE,FALSE)</formula>
    </cfRule>
  </conditionalFormatting>
  <conditionalFormatting sqref="C51">
    <cfRule type="expression" dxfId="36048" priority="36025" stopIfTrue="1">
      <formula>IF(AND(B51&lt;&gt;"",C51=""),TRUE)</formula>
    </cfRule>
  </conditionalFormatting>
  <conditionalFormatting sqref="B51">
    <cfRule type="expression" dxfId="36047" priority="36022" stopIfTrue="1">
      <formula>IF(B51="",TRUE)</formula>
    </cfRule>
    <cfRule type="expression" dxfId="36046" priority="36023" stopIfTrue="1">
      <formula>IF(AND(COUNTIF(MetalSmelter,B51&amp;C51)=0,LEN(C51)&gt;0), TRUE, FALSE)</formula>
    </cfRule>
  </conditionalFormatting>
  <conditionalFormatting sqref="G51">
    <cfRule type="expression" dxfId="36045" priority="36024" stopIfTrue="1">
      <formula>IF(FIND("Enter smelter details",G51),TRUE)</formula>
    </cfRule>
  </conditionalFormatting>
  <conditionalFormatting sqref="F51">
    <cfRule type="expression" dxfId="36044" priority="36021" stopIfTrue="1">
      <formula>IF(AND(LEN($A51)&gt;0,$A51&lt;&gt;$F51),TRUE,FALSE)</formula>
    </cfRule>
  </conditionalFormatting>
  <conditionalFormatting sqref="C51">
    <cfRule type="expression" dxfId="36043" priority="36020" stopIfTrue="1">
      <formula>IF(AND(B51&lt;&gt;"",C51=""),TRUE)</formula>
    </cfRule>
  </conditionalFormatting>
  <conditionalFormatting sqref="B46">
    <cfRule type="expression" dxfId="36042" priority="36014" stopIfTrue="1">
      <formula>IF(B46="",TRUE)</formula>
    </cfRule>
    <cfRule type="expression" dxfId="36041" priority="36017" stopIfTrue="1">
      <formula>IF(AND(COUNTIF(MetalSmelter,B46&amp;C46)=0,LEN(C46)&gt;0), TRUE, FALSE)</formula>
    </cfRule>
  </conditionalFormatting>
  <conditionalFormatting sqref="D46">
    <cfRule type="expression" dxfId="36040" priority="36011" stopIfTrue="1">
      <formula>IF(AND(LEN($C46) &gt;0, ($C46 &lt;&gt; "Smelter Not Listed")),1,0)</formula>
    </cfRule>
    <cfRule type="expression" dxfId="36039" priority="36018" stopIfTrue="1">
      <formula>IF(AND(D46="",$C46=$X$4),TRUE)</formula>
    </cfRule>
    <cfRule type="expression" dxfId="36038" priority="36019" stopIfTrue="1">
      <formula>IF(FIND("!",D46),TRUE)</formula>
    </cfRule>
  </conditionalFormatting>
  <conditionalFormatting sqref="E46">
    <cfRule type="expression" dxfId="36037" priority="36015" stopIfTrue="1">
      <formula>IF(AND(E46="",$C46=$X$4),TRUE)</formula>
    </cfRule>
    <cfRule type="expression" dxfId="36036" priority="36016" stopIfTrue="1">
      <formula>IF(FIND("!",E46),TRUE)</formula>
    </cfRule>
  </conditionalFormatting>
  <conditionalFormatting sqref="F46">
    <cfRule type="expression" dxfId="36035" priority="36013" stopIfTrue="1">
      <formula>IF(AND(LEN($A46)&gt;0,$A46&lt;&gt;$F46),TRUE,FALSE)</formula>
    </cfRule>
  </conditionalFormatting>
  <conditionalFormatting sqref="C46">
    <cfRule type="expression" dxfId="36034" priority="36012" stopIfTrue="1">
      <formula>IF(AND(B46&lt;&gt;"",C46=""),TRUE)</formula>
    </cfRule>
  </conditionalFormatting>
  <conditionalFormatting sqref="G46">
    <cfRule type="expression" dxfId="36033" priority="36010" stopIfTrue="1">
      <formula>IF(FIND("Enter smelter details",G46),TRUE)</formula>
    </cfRule>
  </conditionalFormatting>
  <conditionalFormatting sqref="B52">
    <cfRule type="expression" dxfId="36032" priority="36007" stopIfTrue="1">
      <formula>IF(B52="",TRUE)</formula>
    </cfRule>
    <cfRule type="expression" dxfId="36031" priority="36008" stopIfTrue="1">
      <formula>IF(AND(COUNTIF(MetalSmelter,B52&amp;C52)=0,LEN(C52)&gt;0), TRUE, FALSE)</formula>
    </cfRule>
  </conditionalFormatting>
  <conditionalFormatting sqref="G52">
    <cfRule type="expression" dxfId="36030" priority="36009" stopIfTrue="1">
      <formula>IF(FIND("Enter smelter details",G52),TRUE)</formula>
    </cfRule>
  </conditionalFormatting>
  <conditionalFormatting sqref="F52">
    <cfRule type="expression" dxfId="36029" priority="36006" stopIfTrue="1">
      <formula>IF(AND(LEN($A52)&gt;0,$A52&lt;&gt;$F52),TRUE,FALSE)</formula>
    </cfRule>
  </conditionalFormatting>
  <conditionalFormatting sqref="C52">
    <cfRule type="expression" dxfId="36028" priority="36005" stopIfTrue="1">
      <formula>IF(AND(B52&lt;&gt;"",C52=""),TRUE)</formula>
    </cfRule>
  </conditionalFormatting>
  <conditionalFormatting sqref="B52">
    <cfRule type="expression" dxfId="36027" priority="36002" stopIfTrue="1">
      <formula>IF(B52="",TRUE)</formula>
    </cfRule>
    <cfRule type="expression" dxfId="36026" priority="36003" stopIfTrue="1">
      <formula>IF(AND(COUNTIF(MetalSmelter,B52&amp;C52)=0,LEN(C52)&gt;0), TRUE, FALSE)</formula>
    </cfRule>
  </conditionalFormatting>
  <conditionalFormatting sqref="G52">
    <cfRule type="expression" dxfId="36025" priority="36004" stopIfTrue="1">
      <formula>IF(FIND("Enter smelter details",G52),TRUE)</formula>
    </cfRule>
  </conditionalFormatting>
  <conditionalFormatting sqref="F52">
    <cfRule type="expression" dxfId="36024" priority="36001" stopIfTrue="1">
      <formula>IF(AND(LEN($A52)&gt;0,$A52&lt;&gt;$F52),TRUE,FALSE)</formula>
    </cfRule>
  </conditionalFormatting>
  <conditionalFormatting sqref="C52">
    <cfRule type="expression" dxfId="36023" priority="36000" stopIfTrue="1">
      <formula>IF(AND(B52&lt;&gt;"",C52=""),TRUE)</formula>
    </cfRule>
  </conditionalFormatting>
  <conditionalFormatting sqref="B52">
    <cfRule type="expression" dxfId="36022" priority="35998" stopIfTrue="1">
      <formula>IF(B52="",TRUE)</formula>
    </cfRule>
    <cfRule type="expression" dxfId="36021" priority="35999" stopIfTrue="1">
      <formula>IF(AND(COUNTIF(MetalSmelter,B52&amp;C52)=0,LEN(C52)&gt;0), TRUE, FALSE)</formula>
    </cfRule>
  </conditionalFormatting>
  <conditionalFormatting sqref="F52">
    <cfRule type="expression" dxfId="36020" priority="35997" stopIfTrue="1">
      <formula>IF(AND(LEN($A52)&gt;0,$A52&lt;&gt;$F52),TRUE,FALSE)</formula>
    </cfRule>
  </conditionalFormatting>
  <conditionalFormatting sqref="C52">
    <cfRule type="expression" dxfId="36019" priority="35996" stopIfTrue="1">
      <formula>IF(AND(B52&lt;&gt;"",C52=""),TRUE)</formula>
    </cfRule>
  </conditionalFormatting>
  <conditionalFormatting sqref="B47">
    <cfRule type="expression" dxfId="36018" priority="35993" stopIfTrue="1">
      <formula>IF(B47="",TRUE)</formula>
    </cfRule>
    <cfRule type="expression" dxfId="36017" priority="35994" stopIfTrue="1">
      <formula>IF(AND(COUNTIF(MetalSmelter,B47&amp;C47)=0,LEN(C47)&gt;0), TRUE, FALSE)</formula>
    </cfRule>
  </conditionalFormatting>
  <conditionalFormatting sqref="G47">
    <cfRule type="expression" dxfId="36016" priority="35995" stopIfTrue="1">
      <formula>IF(FIND("Enter smelter details",G47),TRUE)</formula>
    </cfRule>
  </conditionalFormatting>
  <conditionalFormatting sqref="F47">
    <cfRule type="expression" dxfId="36015" priority="35992" stopIfTrue="1">
      <formula>IF(AND(LEN($A47)&gt;0,$A47&lt;&gt;$F47),TRUE,FALSE)</formula>
    </cfRule>
  </conditionalFormatting>
  <conditionalFormatting sqref="C47">
    <cfRule type="expression" dxfId="36014" priority="35991" stopIfTrue="1">
      <formula>IF(AND(B47&lt;&gt;"",C47=""),TRUE)</formula>
    </cfRule>
  </conditionalFormatting>
  <conditionalFormatting sqref="B47">
    <cfRule type="expression" dxfId="36013" priority="35988" stopIfTrue="1">
      <formula>IF(B47="",TRUE)</formula>
    </cfRule>
    <cfRule type="expression" dxfId="36012" priority="35989" stopIfTrue="1">
      <formula>IF(AND(COUNTIF(MetalSmelter,B47&amp;C47)=0,LEN(C47)&gt;0), TRUE, FALSE)</formula>
    </cfRule>
  </conditionalFormatting>
  <conditionalFormatting sqref="G47">
    <cfRule type="expression" dxfId="36011" priority="35990" stopIfTrue="1">
      <formula>IF(FIND("Enter smelter details",G47),TRUE)</formula>
    </cfRule>
  </conditionalFormatting>
  <conditionalFormatting sqref="F47">
    <cfRule type="expression" dxfId="36010" priority="35987" stopIfTrue="1">
      <formula>IF(AND(LEN($A47)&gt;0,$A47&lt;&gt;$F47),TRUE,FALSE)</formula>
    </cfRule>
  </conditionalFormatting>
  <conditionalFormatting sqref="C47">
    <cfRule type="expression" dxfId="36009" priority="35986" stopIfTrue="1">
      <formula>IF(AND(B47&lt;&gt;"",C47=""),TRUE)</formula>
    </cfRule>
  </conditionalFormatting>
  <conditionalFormatting sqref="G52">
    <cfRule type="expression" dxfId="36008" priority="35985" stopIfTrue="1">
      <formula>IF(FIND("Enter smelter details",G52),TRUE)</formula>
    </cfRule>
  </conditionalFormatting>
  <conditionalFormatting sqref="B48">
    <cfRule type="expression" dxfId="36007" priority="35982" stopIfTrue="1">
      <formula>IF(B48="",TRUE)</formula>
    </cfRule>
    <cfRule type="expression" dxfId="36006" priority="35983" stopIfTrue="1">
      <formula>IF(AND(COUNTIF(MetalSmelter,B48&amp;C48)=0,LEN(C48)&gt;0), TRUE, FALSE)</formula>
    </cfRule>
  </conditionalFormatting>
  <conditionalFormatting sqref="G48">
    <cfRule type="expression" dxfId="36005" priority="35984" stopIfTrue="1">
      <formula>IF(FIND("Enter smelter details",G48),TRUE)</formula>
    </cfRule>
  </conditionalFormatting>
  <conditionalFormatting sqref="F48">
    <cfRule type="expression" dxfId="36004" priority="35981" stopIfTrue="1">
      <formula>IF(AND(LEN($A48)&gt;0,$A48&lt;&gt;$F48),TRUE,FALSE)</formula>
    </cfRule>
  </conditionalFormatting>
  <conditionalFormatting sqref="C48">
    <cfRule type="expression" dxfId="36003" priority="35980" stopIfTrue="1">
      <formula>IF(AND(B48&lt;&gt;"",C48=""),TRUE)</formula>
    </cfRule>
  </conditionalFormatting>
  <conditionalFormatting sqref="B53">
    <cfRule type="expression" dxfId="36002" priority="35977" stopIfTrue="1">
      <formula>IF(B53="",TRUE)</formula>
    </cfRule>
    <cfRule type="expression" dxfId="36001" priority="35978" stopIfTrue="1">
      <formula>IF(AND(COUNTIF(MetalSmelter,B53&amp;C53)=0,LEN(C53)&gt;0), TRUE, FALSE)</formula>
    </cfRule>
  </conditionalFormatting>
  <conditionalFormatting sqref="G53">
    <cfRule type="expression" dxfId="36000" priority="35979" stopIfTrue="1">
      <formula>IF(FIND("Enter smelter details",G53),TRUE)</formula>
    </cfRule>
  </conditionalFormatting>
  <conditionalFormatting sqref="F53">
    <cfRule type="expression" dxfId="35999" priority="35976" stopIfTrue="1">
      <formula>IF(AND(LEN($A53)&gt;0,$A53&lt;&gt;$F53),TRUE,FALSE)</formula>
    </cfRule>
  </conditionalFormatting>
  <conditionalFormatting sqref="C53">
    <cfRule type="expression" dxfId="35998" priority="35975" stopIfTrue="1">
      <formula>IF(AND(B53&lt;&gt;"",C53=""),TRUE)</formula>
    </cfRule>
  </conditionalFormatting>
  <conditionalFormatting sqref="B53">
    <cfRule type="expression" dxfId="35997" priority="35972" stopIfTrue="1">
      <formula>IF(B53="",TRUE)</formula>
    </cfRule>
    <cfRule type="expression" dxfId="35996" priority="35973" stopIfTrue="1">
      <formula>IF(AND(COUNTIF(MetalSmelter,B53&amp;C53)=0,LEN(C53)&gt;0), TRUE, FALSE)</formula>
    </cfRule>
  </conditionalFormatting>
  <conditionalFormatting sqref="G53">
    <cfRule type="expression" dxfId="35995" priority="35974" stopIfTrue="1">
      <formula>IF(FIND("Enter smelter details",G53),TRUE)</formula>
    </cfRule>
  </conditionalFormatting>
  <conditionalFormatting sqref="F53">
    <cfRule type="expression" dxfId="35994" priority="35971" stopIfTrue="1">
      <formula>IF(AND(LEN($A53)&gt;0,$A53&lt;&gt;$F53),TRUE,FALSE)</formula>
    </cfRule>
  </conditionalFormatting>
  <conditionalFormatting sqref="C53">
    <cfRule type="expression" dxfId="35993" priority="35970" stopIfTrue="1">
      <formula>IF(AND(B53&lt;&gt;"",C53=""),TRUE)</formula>
    </cfRule>
  </conditionalFormatting>
  <conditionalFormatting sqref="B53">
    <cfRule type="expression" dxfId="35992" priority="35967" stopIfTrue="1">
      <formula>IF(B53="",TRUE)</formula>
    </cfRule>
    <cfRule type="expression" dxfId="35991" priority="35968" stopIfTrue="1">
      <formula>IF(AND(COUNTIF(MetalSmelter,B53&amp;C53)=0,LEN(C53)&gt;0), TRUE, FALSE)</formula>
    </cfRule>
  </conditionalFormatting>
  <conditionalFormatting sqref="G53">
    <cfRule type="expression" dxfId="35990" priority="35969" stopIfTrue="1">
      <formula>IF(FIND("Enter smelter details",G53),TRUE)</formula>
    </cfRule>
  </conditionalFormatting>
  <conditionalFormatting sqref="F53">
    <cfRule type="expression" dxfId="35989" priority="35966" stopIfTrue="1">
      <formula>IF(AND(LEN($A53)&gt;0,$A53&lt;&gt;$F53),TRUE,FALSE)</formula>
    </cfRule>
  </conditionalFormatting>
  <conditionalFormatting sqref="C53">
    <cfRule type="expression" dxfId="35988" priority="35965" stopIfTrue="1">
      <formula>IF(AND(B53&lt;&gt;"",C53=""),TRUE)</formula>
    </cfRule>
  </conditionalFormatting>
  <conditionalFormatting sqref="B51">
    <cfRule type="expression" dxfId="35987" priority="35962" stopIfTrue="1">
      <formula>IF(B51="",TRUE)</formula>
    </cfRule>
    <cfRule type="expression" dxfId="35986" priority="35963" stopIfTrue="1">
      <formula>IF(AND(COUNTIF(MetalSmelter,B51&amp;C51)=0,LEN(C51)&gt;0), TRUE, FALSE)</formula>
    </cfRule>
  </conditionalFormatting>
  <conditionalFormatting sqref="G51">
    <cfRule type="expression" dxfId="35985" priority="35964" stopIfTrue="1">
      <formula>IF(FIND("Enter smelter details",G51),TRUE)</formula>
    </cfRule>
  </conditionalFormatting>
  <conditionalFormatting sqref="F51">
    <cfRule type="expression" dxfId="35984" priority="35961" stopIfTrue="1">
      <formula>IF(AND(LEN($A51)&gt;0,$A51&lt;&gt;$F51),TRUE,FALSE)</formula>
    </cfRule>
  </conditionalFormatting>
  <conditionalFormatting sqref="C51">
    <cfRule type="expression" dxfId="35983" priority="35960" stopIfTrue="1">
      <formula>IF(AND(B51&lt;&gt;"",C51=""),TRUE)</formula>
    </cfRule>
  </conditionalFormatting>
  <conditionalFormatting sqref="B51">
    <cfRule type="expression" dxfId="35982" priority="35957" stopIfTrue="1">
      <formula>IF(B51="",TRUE)</formula>
    </cfRule>
    <cfRule type="expression" dxfId="35981" priority="35958" stopIfTrue="1">
      <formula>IF(AND(COUNTIF(MetalSmelter,B51&amp;C51)=0,LEN(C51)&gt;0), TRUE, FALSE)</formula>
    </cfRule>
  </conditionalFormatting>
  <conditionalFormatting sqref="G51">
    <cfRule type="expression" dxfId="35980" priority="35959" stopIfTrue="1">
      <formula>IF(FIND("Enter smelter details",G51),TRUE)</formula>
    </cfRule>
  </conditionalFormatting>
  <conditionalFormatting sqref="F51">
    <cfRule type="expression" dxfId="35979" priority="35956" stopIfTrue="1">
      <formula>IF(AND(LEN($A51)&gt;0,$A51&lt;&gt;$F51),TRUE,FALSE)</formula>
    </cfRule>
  </conditionalFormatting>
  <conditionalFormatting sqref="C51">
    <cfRule type="expression" dxfId="35978" priority="35955" stopIfTrue="1">
      <formula>IF(AND(B51&lt;&gt;"",C51=""),TRUE)</formula>
    </cfRule>
  </conditionalFormatting>
  <conditionalFormatting sqref="B51">
    <cfRule type="expression" dxfId="35977" priority="35953" stopIfTrue="1">
      <formula>IF(B51="",TRUE)</formula>
    </cfRule>
    <cfRule type="expression" dxfId="35976" priority="35954" stopIfTrue="1">
      <formula>IF(AND(COUNTIF(MetalSmelter,B51&amp;C51)=0,LEN(C51)&gt;0), TRUE, FALSE)</formula>
    </cfRule>
  </conditionalFormatting>
  <conditionalFormatting sqref="F51">
    <cfRule type="expression" dxfId="35975" priority="35952" stopIfTrue="1">
      <formula>IF(AND(LEN($A51)&gt;0,$A51&lt;&gt;$F51),TRUE,FALSE)</formula>
    </cfRule>
  </conditionalFormatting>
  <conditionalFormatting sqref="C51">
    <cfRule type="expression" dxfId="35974" priority="35951" stopIfTrue="1">
      <formula>IF(AND(B51&lt;&gt;"",C51=""),TRUE)</formula>
    </cfRule>
  </conditionalFormatting>
  <conditionalFormatting sqref="B46">
    <cfRule type="expression" dxfId="35973" priority="35948" stopIfTrue="1">
      <formula>IF(B46="",TRUE)</formula>
    </cfRule>
    <cfRule type="expression" dxfId="35972" priority="35949" stopIfTrue="1">
      <formula>IF(AND(COUNTIF(MetalSmelter,B46&amp;C46)=0,LEN(C46)&gt;0), TRUE, FALSE)</formula>
    </cfRule>
  </conditionalFormatting>
  <conditionalFormatting sqref="G46">
    <cfRule type="expression" dxfId="35971" priority="35950" stopIfTrue="1">
      <formula>IF(FIND("Enter smelter details",G46),TRUE)</formula>
    </cfRule>
  </conditionalFormatting>
  <conditionalFormatting sqref="F46">
    <cfRule type="expression" dxfId="35970" priority="35947" stopIfTrue="1">
      <formula>IF(AND(LEN($A46)&gt;0,$A46&lt;&gt;$F46),TRUE,FALSE)</formula>
    </cfRule>
  </conditionalFormatting>
  <conditionalFormatting sqref="C46">
    <cfRule type="expression" dxfId="35969" priority="35946" stopIfTrue="1">
      <formula>IF(AND(B46&lt;&gt;"",C46=""),TRUE)</formula>
    </cfRule>
  </conditionalFormatting>
  <conditionalFormatting sqref="B46">
    <cfRule type="expression" dxfId="35968" priority="35943" stopIfTrue="1">
      <formula>IF(B46="",TRUE)</formula>
    </cfRule>
    <cfRule type="expression" dxfId="35967" priority="35944" stopIfTrue="1">
      <formula>IF(AND(COUNTIF(MetalSmelter,B46&amp;C46)=0,LEN(C46)&gt;0), TRUE, FALSE)</formula>
    </cfRule>
  </conditionalFormatting>
  <conditionalFormatting sqref="G46">
    <cfRule type="expression" dxfId="35966" priority="35945" stopIfTrue="1">
      <formula>IF(FIND("Enter smelter details",G46),TRUE)</formula>
    </cfRule>
  </conditionalFormatting>
  <conditionalFormatting sqref="F46">
    <cfRule type="expression" dxfId="35965" priority="35942" stopIfTrue="1">
      <formula>IF(AND(LEN($A46)&gt;0,$A46&lt;&gt;$F46),TRUE,FALSE)</formula>
    </cfRule>
  </conditionalFormatting>
  <conditionalFormatting sqref="C46">
    <cfRule type="expression" dxfId="35964" priority="35941" stopIfTrue="1">
      <formula>IF(AND(B46&lt;&gt;"",C46=""),TRUE)</formula>
    </cfRule>
  </conditionalFormatting>
  <conditionalFormatting sqref="G51">
    <cfRule type="expression" dxfId="35963" priority="35940" stopIfTrue="1">
      <formula>IF(FIND("Enter smelter details",G51),TRUE)</formula>
    </cfRule>
  </conditionalFormatting>
  <conditionalFormatting sqref="B47">
    <cfRule type="expression" dxfId="35962" priority="35937" stopIfTrue="1">
      <formula>IF(B47="",TRUE)</formula>
    </cfRule>
    <cfRule type="expression" dxfId="35961" priority="35938" stopIfTrue="1">
      <formula>IF(AND(COUNTIF(MetalSmelter,B47&amp;C47)=0,LEN(C47)&gt;0), TRUE, FALSE)</formula>
    </cfRule>
  </conditionalFormatting>
  <conditionalFormatting sqref="G47">
    <cfRule type="expression" dxfId="35960" priority="35939" stopIfTrue="1">
      <formula>IF(FIND("Enter smelter details",G47),TRUE)</formula>
    </cfRule>
  </conditionalFormatting>
  <conditionalFormatting sqref="F47">
    <cfRule type="expression" dxfId="35959" priority="35936" stopIfTrue="1">
      <formula>IF(AND(LEN($A47)&gt;0,$A47&lt;&gt;$F47),TRUE,FALSE)</formula>
    </cfRule>
  </conditionalFormatting>
  <conditionalFormatting sqref="C47">
    <cfRule type="expression" dxfId="35958" priority="35935" stopIfTrue="1">
      <formula>IF(AND(B47&lt;&gt;"",C47=""),TRUE)</formula>
    </cfRule>
  </conditionalFormatting>
  <conditionalFormatting sqref="B52">
    <cfRule type="expression" dxfId="35957" priority="35932" stopIfTrue="1">
      <formula>IF(B52="",TRUE)</formula>
    </cfRule>
    <cfRule type="expression" dxfId="35956" priority="35933" stopIfTrue="1">
      <formula>IF(AND(COUNTIF(MetalSmelter,B52&amp;C52)=0,LEN(C52)&gt;0), TRUE, FALSE)</formula>
    </cfRule>
  </conditionalFormatting>
  <conditionalFormatting sqref="G52">
    <cfRule type="expression" dxfId="35955" priority="35934" stopIfTrue="1">
      <formula>IF(FIND("Enter smelter details",G52),TRUE)</formula>
    </cfRule>
  </conditionalFormatting>
  <conditionalFormatting sqref="F52">
    <cfRule type="expression" dxfId="35954" priority="35931" stopIfTrue="1">
      <formula>IF(AND(LEN($A52)&gt;0,$A52&lt;&gt;$F52),TRUE,FALSE)</formula>
    </cfRule>
  </conditionalFormatting>
  <conditionalFormatting sqref="C52">
    <cfRule type="expression" dxfId="35953" priority="35930" stopIfTrue="1">
      <formula>IF(AND(B52&lt;&gt;"",C52=""),TRUE)</formula>
    </cfRule>
  </conditionalFormatting>
  <conditionalFormatting sqref="B52">
    <cfRule type="expression" dxfId="35952" priority="35927" stopIfTrue="1">
      <formula>IF(B52="",TRUE)</formula>
    </cfRule>
    <cfRule type="expression" dxfId="35951" priority="35928" stopIfTrue="1">
      <formula>IF(AND(COUNTIF(MetalSmelter,B52&amp;C52)=0,LEN(C52)&gt;0), TRUE, FALSE)</formula>
    </cfRule>
  </conditionalFormatting>
  <conditionalFormatting sqref="G52">
    <cfRule type="expression" dxfId="35950" priority="35929" stopIfTrue="1">
      <formula>IF(FIND("Enter smelter details",G52),TRUE)</formula>
    </cfRule>
  </conditionalFormatting>
  <conditionalFormatting sqref="F52">
    <cfRule type="expression" dxfId="35949" priority="35926" stopIfTrue="1">
      <formula>IF(AND(LEN($A52)&gt;0,$A52&lt;&gt;$F52),TRUE,FALSE)</formula>
    </cfRule>
  </conditionalFormatting>
  <conditionalFormatting sqref="C52">
    <cfRule type="expression" dxfId="35948" priority="35925" stopIfTrue="1">
      <formula>IF(AND(B52&lt;&gt;"",C52=""),TRUE)</formula>
    </cfRule>
  </conditionalFormatting>
  <conditionalFormatting sqref="B52">
    <cfRule type="expression" dxfId="35947" priority="35922" stopIfTrue="1">
      <formula>IF(B52="",TRUE)</formula>
    </cfRule>
    <cfRule type="expression" dxfId="35946" priority="35923" stopIfTrue="1">
      <formula>IF(AND(COUNTIF(MetalSmelter,B52&amp;C52)=0,LEN(C52)&gt;0), TRUE, FALSE)</formula>
    </cfRule>
  </conditionalFormatting>
  <conditionalFormatting sqref="G52">
    <cfRule type="expression" dxfId="35945" priority="35924" stopIfTrue="1">
      <formula>IF(FIND("Enter smelter details",G52),TRUE)</formula>
    </cfRule>
  </conditionalFormatting>
  <conditionalFormatting sqref="F52">
    <cfRule type="expression" dxfId="35944" priority="35921" stopIfTrue="1">
      <formula>IF(AND(LEN($A52)&gt;0,$A52&lt;&gt;$F52),TRUE,FALSE)</formula>
    </cfRule>
  </conditionalFormatting>
  <conditionalFormatting sqref="C52">
    <cfRule type="expression" dxfId="35943" priority="35920" stopIfTrue="1">
      <formula>IF(AND(B52&lt;&gt;"",C52=""),TRUE)</formula>
    </cfRule>
  </conditionalFormatting>
  <conditionalFormatting sqref="B52">
    <cfRule type="expression" dxfId="35942" priority="35917" stopIfTrue="1">
      <formula>IF(B52="",TRUE)</formula>
    </cfRule>
    <cfRule type="expression" dxfId="35941" priority="35918" stopIfTrue="1">
      <formula>IF(AND(COUNTIF(MetalSmelter,B52&amp;C52)=0,LEN(C52)&gt;0), TRUE, FALSE)</formula>
    </cfRule>
  </conditionalFormatting>
  <conditionalFormatting sqref="G52">
    <cfRule type="expression" dxfId="35940" priority="35919" stopIfTrue="1">
      <formula>IF(FIND("Enter smelter details",G52),TRUE)</formula>
    </cfRule>
  </conditionalFormatting>
  <conditionalFormatting sqref="F52">
    <cfRule type="expression" dxfId="35939" priority="35916" stopIfTrue="1">
      <formula>IF(AND(LEN($A52)&gt;0,$A52&lt;&gt;$F52),TRUE,FALSE)</formula>
    </cfRule>
  </conditionalFormatting>
  <conditionalFormatting sqref="C52">
    <cfRule type="expression" dxfId="35938" priority="35915" stopIfTrue="1">
      <formula>IF(AND(B52&lt;&gt;"",C52=""),TRUE)</formula>
    </cfRule>
  </conditionalFormatting>
  <conditionalFormatting sqref="B53">
    <cfRule type="expression" dxfId="35937" priority="35912" stopIfTrue="1">
      <formula>IF(B53="",TRUE)</formula>
    </cfRule>
    <cfRule type="expression" dxfId="35936" priority="35913" stopIfTrue="1">
      <formula>IF(AND(COUNTIF(MetalSmelter,B53&amp;C53)=0,LEN(C53)&gt;0), TRUE, FALSE)</formula>
    </cfRule>
  </conditionalFormatting>
  <conditionalFormatting sqref="G53">
    <cfRule type="expression" dxfId="35935" priority="35914" stopIfTrue="1">
      <formula>IF(FIND("Enter smelter details",G53),TRUE)</formula>
    </cfRule>
  </conditionalFormatting>
  <conditionalFormatting sqref="F53">
    <cfRule type="expression" dxfId="35934" priority="35911" stopIfTrue="1">
      <formula>IF(AND(LEN($A53)&gt;0,$A53&lt;&gt;$F53),TRUE,FALSE)</formula>
    </cfRule>
  </conditionalFormatting>
  <conditionalFormatting sqref="C53">
    <cfRule type="expression" dxfId="35933" priority="35910" stopIfTrue="1">
      <formula>IF(AND(B53&lt;&gt;"",C53=""),TRUE)</formula>
    </cfRule>
  </conditionalFormatting>
  <conditionalFormatting sqref="B53">
    <cfRule type="expression" dxfId="35932" priority="35907" stopIfTrue="1">
      <formula>IF(B53="",TRUE)</formula>
    </cfRule>
    <cfRule type="expression" dxfId="35931" priority="35908" stopIfTrue="1">
      <formula>IF(AND(COUNTIF(MetalSmelter,B53&amp;C53)=0,LEN(C53)&gt;0), TRUE, FALSE)</formula>
    </cfRule>
  </conditionalFormatting>
  <conditionalFormatting sqref="G53">
    <cfRule type="expression" dxfId="35930" priority="35909" stopIfTrue="1">
      <formula>IF(FIND("Enter smelter details",G53),TRUE)</formula>
    </cfRule>
  </conditionalFormatting>
  <conditionalFormatting sqref="F53">
    <cfRule type="expression" dxfId="35929" priority="35906" stopIfTrue="1">
      <formula>IF(AND(LEN($A53)&gt;0,$A53&lt;&gt;$F53),TRUE,FALSE)</formula>
    </cfRule>
  </conditionalFormatting>
  <conditionalFormatting sqref="C53">
    <cfRule type="expression" dxfId="35928" priority="35905" stopIfTrue="1">
      <formula>IF(AND(B53&lt;&gt;"",C53=""),TRUE)</formula>
    </cfRule>
  </conditionalFormatting>
  <conditionalFormatting sqref="B52">
    <cfRule type="expression" dxfId="35927" priority="35902" stopIfTrue="1">
      <formula>IF(B52="",TRUE)</formula>
    </cfRule>
    <cfRule type="expression" dxfId="35926" priority="35903" stopIfTrue="1">
      <formula>IF(AND(COUNTIF(MetalSmelter,B52&amp;C52)=0,LEN(C52)&gt;0), TRUE, FALSE)</formula>
    </cfRule>
  </conditionalFormatting>
  <conditionalFormatting sqref="G52">
    <cfRule type="expression" dxfId="35925" priority="35904" stopIfTrue="1">
      <formula>IF(FIND("Enter smelter details",G52),TRUE)</formula>
    </cfRule>
  </conditionalFormatting>
  <conditionalFormatting sqref="F52">
    <cfRule type="expression" dxfId="35924" priority="35901" stopIfTrue="1">
      <formula>IF(AND(LEN($A52)&gt;0,$A52&lt;&gt;$F52),TRUE,FALSE)</formula>
    </cfRule>
  </conditionalFormatting>
  <conditionalFormatting sqref="C52">
    <cfRule type="expression" dxfId="35923" priority="35900" stopIfTrue="1">
      <formula>IF(AND(B52&lt;&gt;"",C52=""),TRUE)</formula>
    </cfRule>
  </conditionalFormatting>
  <conditionalFormatting sqref="G52">
    <cfRule type="expression" dxfId="35922" priority="35899" stopIfTrue="1">
      <formula>IF(FIND("Enter smelter details",G52),TRUE)</formula>
    </cfRule>
  </conditionalFormatting>
  <conditionalFormatting sqref="B53">
    <cfRule type="expression" dxfId="35921" priority="35896" stopIfTrue="1">
      <formula>IF(B53="",TRUE)</formula>
    </cfRule>
    <cfRule type="expression" dxfId="35920" priority="35897" stopIfTrue="1">
      <formula>IF(AND(COUNTIF(MetalSmelter,B53&amp;C53)=0,LEN(C53)&gt;0), TRUE, FALSE)</formula>
    </cfRule>
  </conditionalFormatting>
  <conditionalFormatting sqref="G53">
    <cfRule type="expression" dxfId="35919" priority="35898" stopIfTrue="1">
      <formula>IF(FIND("Enter smelter details",G53),TRUE)</formula>
    </cfRule>
  </conditionalFormatting>
  <conditionalFormatting sqref="F53">
    <cfRule type="expression" dxfId="35918" priority="35895" stopIfTrue="1">
      <formula>IF(AND(LEN($A53)&gt;0,$A53&lt;&gt;$F53),TRUE,FALSE)</formula>
    </cfRule>
  </conditionalFormatting>
  <conditionalFormatting sqref="C53">
    <cfRule type="expression" dxfId="35917" priority="35894" stopIfTrue="1">
      <formula>IF(AND(B53&lt;&gt;"",C53=""),TRUE)</formula>
    </cfRule>
  </conditionalFormatting>
  <conditionalFormatting sqref="B54">
    <cfRule type="expression" dxfId="35916" priority="35891" stopIfTrue="1">
      <formula>IF(B54="",TRUE)</formula>
    </cfRule>
    <cfRule type="expression" dxfId="35915" priority="35892" stopIfTrue="1">
      <formula>IF(AND(COUNTIF(MetalSmelter,B54&amp;C54)=0,LEN(C54)&gt;0), TRUE, FALSE)</formula>
    </cfRule>
  </conditionalFormatting>
  <conditionalFormatting sqref="G54">
    <cfRule type="expression" dxfId="35914" priority="35893" stopIfTrue="1">
      <formula>IF(FIND("Enter smelter details",G54),TRUE)</formula>
    </cfRule>
  </conditionalFormatting>
  <conditionalFormatting sqref="F54">
    <cfRule type="expression" dxfId="35913" priority="35890" stopIfTrue="1">
      <formula>IF(AND(LEN($A54)&gt;0,$A54&lt;&gt;$F54),TRUE,FALSE)</formula>
    </cfRule>
  </conditionalFormatting>
  <conditionalFormatting sqref="C54">
    <cfRule type="expression" dxfId="35912" priority="35889" stopIfTrue="1">
      <formula>IF(AND(B54&lt;&gt;"",C54=""),TRUE)</formula>
    </cfRule>
  </conditionalFormatting>
  <conditionalFormatting sqref="B54">
    <cfRule type="expression" dxfId="35911" priority="35886" stopIfTrue="1">
      <formula>IF(B54="",TRUE)</formula>
    </cfRule>
    <cfRule type="expression" dxfId="35910" priority="35887" stopIfTrue="1">
      <formula>IF(AND(COUNTIF(MetalSmelter,B54&amp;C54)=0,LEN(C54)&gt;0), TRUE, FALSE)</formula>
    </cfRule>
  </conditionalFormatting>
  <conditionalFormatting sqref="G54">
    <cfRule type="expression" dxfId="35909" priority="35888" stopIfTrue="1">
      <formula>IF(FIND("Enter smelter details",G54),TRUE)</formula>
    </cfRule>
  </conditionalFormatting>
  <conditionalFormatting sqref="F54">
    <cfRule type="expression" dxfId="35908" priority="35885" stopIfTrue="1">
      <formula>IF(AND(LEN($A54)&gt;0,$A54&lt;&gt;$F54),TRUE,FALSE)</formula>
    </cfRule>
  </conditionalFormatting>
  <conditionalFormatting sqref="C54">
    <cfRule type="expression" dxfId="35907" priority="35884" stopIfTrue="1">
      <formula>IF(AND(B54&lt;&gt;"",C54=""),TRUE)</formula>
    </cfRule>
  </conditionalFormatting>
  <conditionalFormatting sqref="B54">
    <cfRule type="expression" dxfId="35906" priority="35882" stopIfTrue="1">
      <formula>IF(B54="",TRUE)</formula>
    </cfRule>
    <cfRule type="expression" dxfId="35905" priority="35883" stopIfTrue="1">
      <formula>IF(AND(COUNTIF(MetalSmelter,B54&amp;C54)=0,LEN(C54)&gt;0), TRUE, FALSE)</formula>
    </cfRule>
  </conditionalFormatting>
  <conditionalFormatting sqref="F54">
    <cfRule type="expression" dxfId="35904" priority="35881" stopIfTrue="1">
      <formula>IF(AND(LEN($A54)&gt;0,$A54&lt;&gt;$F54),TRUE,FALSE)</formula>
    </cfRule>
  </conditionalFormatting>
  <conditionalFormatting sqref="C54">
    <cfRule type="expression" dxfId="35903" priority="35880" stopIfTrue="1">
      <formula>IF(AND(B54&lt;&gt;"",C54=""),TRUE)</formula>
    </cfRule>
  </conditionalFormatting>
  <conditionalFormatting sqref="G54">
    <cfRule type="expression" dxfId="35902" priority="35879" stopIfTrue="1">
      <formula>IF(FIND("Enter smelter details",G54),TRUE)</formula>
    </cfRule>
  </conditionalFormatting>
  <conditionalFormatting sqref="B55">
    <cfRule type="expression" dxfId="35901" priority="35876" stopIfTrue="1">
      <formula>IF(B55="",TRUE)</formula>
    </cfRule>
    <cfRule type="expression" dxfId="35900" priority="35877" stopIfTrue="1">
      <formula>IF(AND(COUNTIF(MetalSmelter,B55&amp;C55)=0,LEN(C55)&gt;0), TRUE, FALSE)</formula>
    </cfRule>
  </conditionalFormatting>
  <conditionalFormatting sqref="G55">
    <cfRule type="expression" dxfId="35899" priority="35878" stopIfTrue="1">
      <formula>IF(FIND("Enter smelter details",G55),TRUE)</formula>
    </cfRule>
  </conditionalFormatting>
  <conditionalFormatting sqref="F55">
    <cfRule type="expression" dxfId="35898" priority="35875" stopIfTrue="1">
      <formula>IF(AND(LEN($A55)&gt;0,$A55&lt;&gt;$F55),TRUE,FALSE)</formula>
    </cfRule>
  </conditionalFormatting>
  <conditionalFormatting sqref="C55">
    <cfRule type="expression" dxfId="35897" priority="35874" stopIfTrue="1">
      <formula>IF(AND(B55&lt;&gt;"",C55=""),TRUE)</formula>
    </cfRule>
  </conditionalFormatting>
  <conditionalFormatting sqref="B55">
    <cfRule type="expression" dxfId="35896" priority="35871" stopIfTrue="1">
      <formula>IF(B55="",TRUE)</formula>
    </cfRule>
    <cfRule type="expression" dxfId="35895" priority="35872" stopIfTrue="1">
      <formula>IF(AND(COUNTIF(MetalSmelter,B55&amp;C55)=0,LEN(C55)&gt;0), TRUE, FALSE)</formula>
    </cfRule>
  </conditionalFormatting>
  <conditionalFormatting sqref="G55">
    <cfRule type="expression" dxfId="35894" priority="35873" stopIfTrue="1">
      <formula>IF(FIND("Enter smelter details",G55),TRUE)</formula>
    </cfRule>
  </conditionalFormatting>
  <conditionalFormatting sqref="F55">
    <cfRule type="expression" dxfId="35893" priority="35870" stopIfTrue="1">
      <formula>IF(AND(LEN($A55)&gt;0,$A55&lt;&gt;$F55),TRUE,FALSE)</formula>
    </cfRule>
  </conditionalFormatting>
  <conditionalFormatting sqref="C55">
    <cfRule type="expression" dxfId="35892" priority="35869" stopIfTrue="1">
      <formula>IF(AND(B55&lt;&gt;"",C55=""),TRUE)</formula>
    </cfRule>
  </conditionalFormatting>
  <conditionalFormatting sqref="B55">
    <cfRule type="expression" dxfId="35891" priority="35866" stopIfTrue="1">
      <formula>IF(B55="",TRUE)</formula>
    </cfRule>
    <cfRule type="expression" dxfId="35890" priority="35867" stopIfTrue="1">
      <formula>IF(AND(COUNTIF(MetalSmelter,B55&amp;C55)=0,LEN(C55)&gt;0), TRUE, FALSE)</formula>
    </cfRule>
  </conditionalFormatting>
  <conditionalFormatting sqref="G55">
    <cfRule type="expression" dxfId="35889" priority="35868" stopIfTrue="1">
      <formula>IF(FIND("Enter smelter details",G55),TRUE)</formula>
    </cfRule>
  </conditionalFormatting>
  <conditionalFormatting sqref="F55">
    <cfRule type="expression" dxfId="35888" priority="35865" stopIfTrue="1">
      <formula>IF(AND(LEN($A55)&gt;0,$A55&lt;&gt;$F55),TRUE,FALSE)</formula>
    </cfRule>
  </conditionalFormatting>
  <conditionalFormatting sqref="C55">
    <cfRule type="expression" dxfId="35887" priority="35864" stopIfTrue="1">
      <formula>IF(AND(B55&lt;&gt;"",C55=""),TRUE)</formula>
    </cfRule>
  </conditionalFormatting>
  <conditionalFormatting sqref="B53">
    <cfRule type="expression" dxfId="35886" priority="35861" stopIfTrue="1">
      <formula>IF(B53="",TRUE)</formula>
    </cfRule>
    <cfRule type="expression" dxfId="35885" priority="35862" stopIfTrue="1">
      <formula>IF(AND(COUNTIF(MetalSmelter,B53&amp;C53)=0,LEN(C53)&gt;0), TRUE, FALSE)</formula>
    </cfRule>
  </conditionalFormatting>
  <conditionalFormatting sqref="G53">
    <cfRule type="expression" dxfId="35884" priority="35863" stopIfTrue="1">
      <formula>IF(FIND("Enter smelter details",G53),TRUE)</formula>
    </cfRule>
  </conditionalFormatting>
  <conditionalFormatting sqref="F53">
    <cfRule type="expression" dxfId="35883" priority="35860" stopIfTrue="1">
      <formula>IF(AND(LEN($A53)&gt;0,$A53&lt;&gt;$F53),TRUE,FALSE)</formula>
    </cfRule>
  </conditionalFormatting>
  <conditionalFormatting sqref="C53">
    <cfRule type="expression" dxfId="35882" priority="35859" stopIfTrue="1">
      <formula>IF(AND(B53&lt;&gt;"",C53=""),TRUE)</formula>
    </cfRule>
  </conditionalFormatting>
  <conditionalFormatting sqref="B53">
    <cfRule type="expression" dxfId="35881" priority="35856" stopIfTrue="1">
      <formula>IF(B53="",TRUE)</formula>
    </cfRule>
    <cfRule type="expression" dxfId="35880" priority="35857" stopIfTrue="1">
      <formula>IF(AND(COUNTIF(MetalSmelter,B53&amp;C53)=0,LEN(C53)&gt;0), TRUE, FALSE)</formula>
    </cfRule>
  </conditionalFormatting>
  <conditionalFormatting sqref="G53">
    <cfRule type="expression" dxfId="35879" priority="35858" stopIfTrue="1">
      <formula>IF(FIND("Enter smelter details",G53),TRUE)</formula>
    </cfRule>
  </conditionalFormatting>
  <conditionalFormatting sqref="F53">
    <cfRule type="expression" dxfId="35878" priority="35855" stopIfTrue="1">
      <formula>IF(AND(LEN($A53)&gt;0,$A53&lt;&gt;$F53),TRUE,FALSE)</formula>
    </cfRule>
  </conditionalFormatting>
  <conditionalFormatting sqref="C53">
    <cfRule type="expression" dxfId="35877" priority="35854" stopIfTrue="1">
      <formula>IF(AND(B53&lt;&gt;"",C53=""),TRUE)</formula>
    </cfRule>
  </conditionalFormatting>
  <conditionalFormatting sqref="B53">
    <cfRule type="expression" dxfId="35876" priority="35852" stopIfTrue="1">
      <formula>IF(B53="",TRUE)</formula>
    </cfRule>
    <cfRule type="expression" dxfId="35875" priority="35853" stopIfTrue="1">
      <formula>IF(AND(COUNTIF(MetalSmelter,B53&amp;C53)=0,LEN(C53)&gt;0), TRUE, FALSE)</formula>
    </cfRule>
  </conditionalFormatting>
  <conditionalFormatting sqref="F53">
    <cfRule type="expression" dxfId="35874" priority="35851" stopIfTrue="1">
      <formula>IF(AND(LEN($A53)&gt;0,$A53&lt;&gt;$F53),TRUE,FALSE)</formula>
    </cfRule>
  </conditionalFormatting>
  <conditionalFormatting sqref="C53">
    <cfRule type="expression" dxfId="35873" priority="35850" stopIfTrue="1">
      <formula>IF(AND(B53&lt;&gt;"",C53=""),TRUE)</formula>
    </cfRule>
  </conditionalFormatting>
  <conditionalFormatting sqref="G53">
    <cfRule type="expression" dxfId="35872" priority="35849" stopIfTrue="1">
      <formula>IF(FIND("Enter smelter details",G53),TRUE)</formula>
    </cfRule>
  </conditionalFormatting>
  <conditionalFormatting sqref="B54">
    <cfRule type="expression" dxfId="35871" priority="35846" stopIfTrue="1">
      <formula>IF(B54="",TRUE)</formula>
    </cfRule>
    <cfRule type="expression" dxfId="35870" priority="35847" stopIfTrue="1">
      <formula>IF(AND(COUNTIF(MetalSmelter,B54&amp;C54)=0,LEN(C54)&gt;0), TRUE, FALSE)</formula>
    </cfRule>
  </conditionalFormatting>
  <conditionalFormatting sqref="G54">
    <cfRule type="expression" dxfId="35869" priority="35848" stopIfTrue="1">
      <formula>IF(FIND("Enter smelter details",G54),TRUE)</formula>
    </cfRule>
  </conditionalFormatting>
  <conditionalFormatting sqref="F54">
    <cfRule type="expression" dxfId="35868" priority="35845" stopIfTrue="1">
      <formula>IF(AND(LEN($A54)&gt;0,$A54&lt;&gt;$F54),TRUE,FALSE)</formula>
    </cfRule>
  </conditionalFormatting>
  <conditionalFormatting sqref="C54">
    <cfRule type="expression" dxfId="35867" priority="35844" stopIfTrue="1">
      <formula>IF(AND(B54&lt;&gt;"",C54=""),TRUE)</formula>
    </cfRule>
  </conditionalFormatting>
  <conditionalFormatting sqref="B54">
    <cfRule type="expression" dxfId="35866" priority="35841" stopIfTrue="1">
      <formula>IF(B54="",TRUE)</formula>
    </cfRule>
    <cfRule type="expression" dxfId="35865" priority="35842" stopIfTrue="1">
      <formula>IF(AND(COUNTIF(MetalSmelter,B54&amp;C54)=0,LEN(C54)&gt;0), TRUE, FALSE)</formula>
    </cfRule>
  </conditionalFormatting>
  <conditionalFormatting sqref="G54">
    <cfRule type="expression" dxfId="35864" priority="35843" stopIfTrue="1">
      <formula>IF(FIND("Enter smelter details",G54),TRUE)</formula>
    </cfRule>
  </conditionalFormatting>
  <conditionalFormatting sqref="F54">
    <cfRule type="expression" dxfId="35863" priority="35840" stopIfTrue="1">
      <formula>IF(AND(LEN($A54)&gt;0,$A54&lt;&gt;$F54),TRUE,FALSE)</formula>
    </cfRule>
  </conditionalFormatting>
  <conditionalFormatting sqref="C54">
    <cfRule type="expression" dxfId="35862" priority="35839" stopIfTrue="1">
      <formula>IF(AND(B54&lt;&gt;"",C54=""),TRUE)</formula>
    </cfRule>
  </conditionalFormatting>
  <conditionalFormatting sqref="B54">
    <cfRule type="expression" dxfId="35861" priority="35836" stopIfTrue="1">
      <formula>IF(B54="",TRUE)</formula>
    </cfRule>
    <cfRule type="expression" dxfId="35860" priority="35837" stopIfTrue="1">
      <formula>IF(AND(COUNTIF(MetalSmelter,B54&amp;C54)=0,LEN(C54)&gt;0), TRUE, FALSE)</formula>
    </cfRule>
  </conditionalFormatting>
  <conditionalFormatting sqref="G54">
    <cfRule type="expression" dxfId="35859" priority="35838" stopIfTrue="1">
      <formula>IF(FIND("Enter smelter details",G54),TRUE)</formula>
    </cfRule>
  </conditionalFormatting>
  <conditionalFormatting sqref="F54">
    <cfRule type="expression" dxfId="35858" priority="35835" stopIfTrue="1">
      <formula>IF(AND(LEN($A54)&gt;0,$A54&lt;&gt;$F54),TRUE,FALSE)</formula>
    </cfRule>
  </conditionalFormatting>
  <conditionalFormatting sqref="C54">
    <cfRule type="expression" dxfId="35857" priority="35834" stopIfTrue="1">
      <formula>IF(AND(B54&lt;&gt;"",C54=""),TRUE)</formula>
    </cfRule>
  </conditionalFormatting>
  <conditionalFormatting sqref="B55">
    <cfRule type="expression" dxfId="35856" priority="35831" stopIfTrue="1">
      <formula>IF(B55="",TRUE)</formula>
    </cfRule>
    <cfRule type="expression" dxfId="35855" priority="35832" stopIfTrue="1">
      <formula>IF(AND(COUNTIF(MetalSmelter,B55&amp;C55)=0,LEN(C55)&gt;0), TRUE, FALSE)</formula>
    </cfRule>
  </conditionalFormatting>
  <conditionalFormatting sqref="G55">
    <cfRule type="expression" dxfId="35854" priority="35833" stopIfTrue="1">
      <formula>IF(FIND("Enter smelter details",G55),TRUE)</formula>
    </cfRule>
  </conditionalFormatting>
  <conditionalFormatting sqref="F55">
    <cfRule type="expression" dxfId="35853" priority="35830" stopIfTrue="1">
      <formula>IF(AND(LEN($A55)&gt;0,$A55&lt;&gt;$F55),TRUE,FALSE)</formula>
    </cfRule>
  </conditionalFormatting>
  <conditionalFormatting sqref="C55">
    <cfRule type="expression" dxfId="35852" priority="35829" stopIfTrue="1">
      <formula>IF(AND(B55&lt;&gt;"",C55=""),TRUE)</formula>
    </cfRule>
  </conditionalFormatting>
  <conditionalFormatting sqref="B55">
    <cfRule type="expression" dxfId="35851" priority="35826" stopIfTrue="1">
      <formula>IF(B55="",TRUE)</formula>
    </cfRule>
    <cfRule type="expression" dxfId="35850" priority="35827" stopIfTrue="1">
      <formula>IF(AND(COUNTIF(MetalSmelter,B55&amp;C55)=0,LEN(C55)&gt;0), TRUE, FALSE)</formula>
    </cfRule>
  </conditionalFormatting>
  <conditionalFormatting sqref="G55">
    <cfRule type="expression" dxfId="35849" priority="35828" stopIfTrue="1">
      <formula>IF(FIND("Enter smelter details",G55),TRUE)</formula>
    </cfRule>
  </conditionalFormatting>
  <conditionalFormatting sqref="F55">
    <cfRule type="expression" dxfId="35848" priority="35825" stopIfTrue="1">
      <formula>IF(AND(LEN($A55)&gt;0,$A55&lt;&gt;$F55),TRUE,FALSE)</formula>
    </cfRule>
  </conditionalFormatting>
  <conditionalFormatting sqref="C55">
    <cfRule type="expression" dxfId="35847" priority="35824" stopIfTrue="1">
      <formula>IF(AND(B55&lt;&gt;"",C55=""),TRUE)</formula>
    </cfRule>
  </conditionalFormatting>
  <conditionalFormatting sqref="B55">
    <cfRule type="expression" dxfId="35846" priority="35822" stopIfTrue="1">
      <formula>IF(B55="",TRUE)</formula>
    </cfRule>
    <cfRule type="expression" dxfId="35845" priority="35823" stopIfTrue="1">
      <formula>IF(AND(COUNTIF(MetalSmelter,B55&amp;C55)=0,LEN(C55)&gt;0), TRUE, FALSE)</formula>
    </cfRule>
  </conditionalFormatting>
  <conditionalFormatting sqref="F55">
    <cfRule type="expression" dxfId="35844" priority="35821" stopIfTrue="1">
      <formula>IF(AND(LEN($A55)&gt;0,$A55&lt;&gt;$F55),TRUE,FALSE)</formula>
    </cfRule>
  </conditionalFormatting>
  <conditionalFormatting sqref="C55">
    <cfRule type="expression" dxfId="35843" priority="35820" stopIfTrue="1">
      <formula>IF(AND(B55&lt;&gt;"",C55=""),TRUE)</formula>
    </cfRule>
  </conditionalFormatting>
  <conditionalFormatting sqref="G55">
    <cfRule type="expression" dxfId="35842" priority="35819" stopIfTrue="1">
      <formula>IF(FIND("Enter smelter details",G55),TRUE)</formula>
    </cfRule>
  </conditionalFormatting>
  <conditionalFormatting sqref="B56">
    <cfRule type="expression" dxfId="35841" priority="35816" stopIfTrue="1">
      <formula>IF(B56="",TRUE)</formula>
    </cfRule>
    <cfRule type="expression" dxfId="35840" priority="35817" stopIfTrue="1">
      <formula>IF(AND(COUNTIF(MetalSmelter,B56&amp;C56)=0,LEN(C56)&gt;0), TRUE, FALSE)</formula>
    </cfRule>
  </conditionalFormatting>
  <conditionalFormatting sqref="G56">
    <cfRule type="expression" dxfId="35839" priority="35818" stopIfTrue="1">
      <formula>IF(FIND("Enter smelter details",G56),TRUE)</formula>
    </cfRule>
  </conditionalFormatting>
  <conditionalFormatting sqref="F56">
    <cfRule type="expression" dxfId="35838" priority="35815" stopIfTrue="1">
      <formula>IF(AND(LEN($A56)&gt;0,$A56&lt;&gt;$F56),TRUE,FALSE)</formula>
    </cfRule>
  </conditionalFormatting>
  <conditionalFormatting sqref="C56">
    <cfRule type="expression" dxfId="35837" priority="35814" stopIfTrue="1">
      <formula>IF(AND(B56&lt;&gt;"",C56=""),TRUE)</formula>
    </cfRule>
  </conditionalFormatting>
  <conditionalFormatting sqref="B56">
    <cfRule type="expression" dxfId="35836" priority="35811" stopIfTrue="1">
      <formula>IF(B56="",TRUE)</formula>
    </cfRule>
    <cfRule type="expression" dxfId="35835" priority="35812" stopIfTrue="1">
      <formula>IF(AND(COUNTIF(MetalSmelter,B56&amp;C56)=0,LEN(C56)&gt;0), TRUE, FALSE)</formula>
    </cfRule>
  </conditionalFormatting>
  <conditionalFormatting sqref="G56">
    <cfRule type="expression" dxfId="35834" priority="35813" stopIfTrue="1">
      <formula>IF(FIND("Enter smelter details",G56),TRUE)</formula>
    </cfRule>
  </conditionalFormatting>
  <conditionalFormatting sqref="F56">
    <cfRule type="expression" dxfId="35833" priority="35810" stopIfTrue="1">
      <formula>IF(AND(LEN($A56)&gt;0,$A56&lt;&gt;$F56),TRUE,FALSE)</formula>
    </cfRule>
  </conditionalFormatting>
  <conditionalFormatting sqref="C56">
    <cfRule type="expression" dxfId="35832" priority="35809" stopIfTrue="1">
      <formula>IF(AND(B56&lt;&gt;"",C56=""),TRUE)</formula>
    </cfRule>
  </conditionalFormatting>
  <conditionalFormatting sqref="B56">
    <cfRule type="expression" dxfId="35831" priority="35806" stopIfTrue="1">
      <formula>IF(B56="",TRUE)</formula>
    </cfRule>
    <cfRule type="expression" dxfId="35830" priority="35807" stopIfTrue="1">
      <formula>IF(AND(COUNTIF(MetalSmelter,B56&amp;C56)=0,LEN(C56)&gt;0), TRUE, FALSE)</formula>
    </cfRule>
  </conditionalFormatting>
  <conditionalFormatting sqref="G56">
    <cfRule type="expression" dxfId="35829" priority="35808" stopIfTrue="1">
      <formula>IF(FIND("Enter smelter details",G56),TRUE)</formula>
    </cfRule>
  </conditionalFormatting>
  <conditionalFormatting sqref="F56">
    <cfRule type="expression" dxfId="35828" priority="35805" stopIfTrue="1">
      <formula>IF(AND(LEN($A56)&gt;0,$A56&lt;&gt;$F56),TRUE,FALSE)</formula>
    </cfRule>
  </conditionalFormatting>
  <conditionalFormatting sqref="C56">
    <cfRule type="expression" dxfId="35827" priority="35804" stopIfTrue="1">
      <formula>IF(AND(B56&lt;&gt;"",C56=""),TRUE)</formula>
    </cfRule>
  </conditionalFormatting>
  <conditionalFormatting sqref="B54">
    <cfRule type="expression" dxfId="35826" priority="35801" stopIfTrue="1">
      <formula>IF(B54="",TRUE)</formula>
    </cfRule>
    <cfRule type="expression" dxfId="35825" priority="35802" stopIfTrue="1">
      <formula>IF(AND(COUNTIF(MetalSmelter,B54&amp;C54)=0,LEN(C54)&gt;0), TRUE, FALSE)</formula>
    </cfRule>
  </conditionalFormatting>
  <conditionalFormatting sqref="G54">
    <cfRule type="expression" dxfId="35824" priority="35803" stopIfTrue="1">
      <formula>IF(FIND("Enter smelter details",G54),TRUE)</formula>
    </cfRule>
  </conditionalFormatting>
  <conditionalFormatting sqref="F54">
    <cfRule type="expression" dxfId="35823" priority="35800" stopIfTrue="1">
      <formula>IF(AND(LEN($A54)&gt;0,$A54&lt;&gt;$F54),TRUE,FALSE)</formula>
    </cfRule>
  </conditionalFormatting>
  <conditionalFormatting sqref="C54">
    <cfRule type="expression" dxfId="35822" priority="35799" stopIfTrue="1">
      <formula>IF(AND(B54&lt;&gt;"",C54=""),TRUE)</formula>
    </cfRule>
  </conditionalFormatting>
  <conditionalFormatting sqref="B54">
    <cfRule type="expression" dxfId="35821" priority="35796" stopIfTrue="1">
      <formula>IF(B54="",TRUE)</formula>
    </cfRule>
    <cfRule type="expression" dxfId="35820" priority="35797" stopIfTrue="1">
      <formula>IF(AND(COUNTIF(MetalSmelter,B54&amp;C54)=0,LEN(C54)&gt;0), TRUE, FALSE)</formula>
    </cfRule>
  </conditionalFormatting>
  <conditionalFormatting sqref="G54">
    <cfRule type="expression" dxfId="35819" priority="35798" stopIfTrue="1">
      <formula>IF(FIND("Enter smelter details",G54),TRUE)</formula>
    </cfRule>
  </conditionalFormatting>
  <conditionalFormatting sqref="F54">
    <cfRule type="expression" dxfId="35818" priority="35795" stopIfTrue="1">
      <formula>IF(AND(LEN($A54)&gt;0,$A54&lt;&gt;$F54),TRUE,FALSE)</formula>
    </cfRule>
  </conditionalFormatting>
  <conditionalFormatting sqref="C54">
    <cfRule type="expression" dxfId="35817" priority="35794" stopIfTrue="1">
      <formula>IF(AND(B54&lt;&gt;"",C54=""),TRUE)</formula>
    </cfRule>
  </conditionalFormatting>
  <conditionalFormatting sqref="B54">
    <cfRule type="expression" dxfId="35816" priority="35792" stopIfTrue="1">
      <formula>IF(B54="",TRUE)</formula>
    </cfRule>
    <cfRule type="expression" dxfId="35815" priority="35793" stopIfTrue="1">
      <formula>IF(AND(COUNTIF(MetalSmelter,B54&amp;C54)=0,LEN(C54)&gt;0), TRUE, FALSE)</formula>
    </cfRule>
  </conditionalFormatting>
  <conditionalFormatting sqref="F54">
    <cfRule type="expression" dxfId="35814" priority="35791" stopIfTrue="1">
      <formula>IF(AND(LEN($A54)&gt;0,$A54&lt;&gt;$F54),TRUE,FALSE)</formula>
    </cfRule>
  </conditionalFormatting>
  <conditionalFormatting sqref="C54">
    <cfRule type="expression" dxfId="35813" priority="35790" stopIfTrue="1">
      <formula>IF(AND(B54&lt;&gt;"",C54=""),TRUE)</formula>
    </cfRule>
  </conditionalFormatting>
  <conditionalFormatting sqref="G54">
    <cfRule type="expression" dxfId="35812" priority="35789" stopIfTrue="1">
      <formula>IF(FIND("Enter smelter details",G54),TRUE)</formula>
    </cfRule>
  </conditionalFormatting>
  <conditionalFormatting sqref="B55">
    <cfRule type="expression" dxfId="35811" priority="35786" stopIfTrue="1">
      <formula>IF(B55="",TRUE)</formula>
    </cfRule>
    <cfRule type="expression" dxfId="35810" priority="35787" stopIfTrue="1">
      <formula>IF(AND(COUNTIF(MetalSmelter,B55&amp;C55)=0,LEN(C55)&gt;0), TRUE, FALSE)</formula>
    </cfRule>
  </conditionalFormatting>
  <conditionalFormatting sqref="G55">
    <cfRule type="expression" dxfId="35809" priority="35788" stopIfTrue="1">
      <formula>IF(FIND("Enter smelter details",G55),TRUE)</formula>
    </cfRule>
  </conditionalFormatting>
  <conditionalFormatting sqref="F55">
    <cfRule type="expression" dxfId="35808" priority="35785" stopIfTrue="1">
      <formula>IF(AND(LEN($A55)&gt;0,$A55&lt;&gt;$F55),TRUE,FALSE)</formula>
    </cfRule>
  </conditionalFormatting>
  <conditionalFormatting sqref="C55">
    <cfRule type="expression" dxfId="35807" priority="35784" stopIfTrue="1">
      <formula>IF(AND(B55&lt;&gt;"",C55=""),TRUE)</formula>
    </cfRule>
  </conditionalFormatting>
  <conditionalFormatting sqref="B55">
    <cfRule type="expression" dxfId="35806" priority="35781" stopIfTrue="1">
      <formula>IF(B55="",TRUE)</formula>
    </cfRule>
    <cfRule type="expression" dxfId="35805" priority="35782" stopIfTrue="1">
      <formula>IF(AND(COUNTIF(MetalSmelter,B55&amp;C55)=0,LEN(C55)&gt;0), TRUE, FALSE)</formula>
    </cfRule>
  </conditionalFormatting>
  <conditionalFormatting sqref="G55">
    <cfRule type="expression" dxfId="35804" priority="35783" stopIfTrue="1">
      <formula>IF(FIND("Enter smelter details",G55),TRUE)</formula>
    </cfRule>
  </conditionalFormatting>
  <conditionalFormatting sqref="F55">
    <cfRule type="expression" dxfId="35803" priority="35780" stopIfTrue="1">
      <formula>IF(AND(LEN($A55)&gt;0,$A55&lt;&gt;$F55),TRUE,FALSE)</formula>
    </cfRule>
  </conditionalFormatting>
  <conditionalFormatting sqref="C55">
    <cfRule type="expression" dxfId="35802" priority="35779" stopIfTrue="1">
      <formula>IF(AND(B55&lt;&gt;"",C55=""),TRUE)</formula>
    </cfRule>
  </conditionalFormatting>
  <conditionalFormatting sqref="B55">
    <cfRule type="expression" dxfId="35801" priority="35776" stopIfTrue="1">
      <formula>IF(B55="",TRUE)</formula>
    </cfRule>
    <cfRule type="expression" dxfId="35800" priority="35777" stopIfTrue="1">
      <formula>IF(AND(COUNTIF(MetalSmelter,B55&amp;C55)=0,LEN(C55)&gt;0), TRUE, FALSE)</formula>
    </cfRule>
  </conditionalFormatting>
  <conditionalFormatting sqref="G55">
    <cfRule type="expression" dxfId="35799" priority="35778" stopIfTrue="1">
      <formula>IF(FIND("Enter smelter details",G55),TRUE)</formula>
    </cfRule>
  </conditionalFormatting>
  <conditionalFormatting sqref="F55">
    <cfRule type="expression" dxfId="35798" priority="35775" stopIfTrue="1">
      <formula>IF(AND(LEN($A55)&gt;0,$A55&lt;&gt;$F55),TRUE,FALSE)</formula>
    </cfRule>
  </conditionalFormatting>
  <conditionalFormatting sqref="C55">
    <cfRule type="expression" dxfId="35797" priority="35774" stopIfTrue="1">
      <formula>IF(AND(B55&lt;&gt;"",C55=""),TRUE)</formula>
    </cfRule>
  </conditionalFormatting>
  <conditionalFormatting sqref="B53">
    <cfRule type="expression" dxfId="35796" priority="35771" stopIfTrue="1">
      <formula>IF(B53="",TRUE)</formula>
    </cfRule>
    <cfRule type="expression" dxfId="35795" priority="35772" stopIfTrue="1">
      <formula>IF(AND(COUNTIF(MetalSmelter,B53&amp;C53)=0,LEN(C53)&gt;0), TRUE, FALSE)</formula>
    </cfRule>
  </conditionalFormatting>
  <conditionalFormatting sqref="G53">
    <cfRule type="expression" dxfId="35794" priority="35773" stopIfTrue="1">
      <formula>IF(FIND("Enter smelter details",G53),TRUE)</formula>
    </cfRule>
  </conditionalFormatting>
  <conditionalFormatting sqref="F53">
    <cfRule type="expression" dxfId="35793" priority="35770" stopIfTrue="1">
      <formula>IF(AND(LEN($A53)&gt;0,$A53&lt;&gt;$F53),TRUE,FALSE)</formula>
    </cfRule>
  </conditionalFormatting>
  <conditionalFormatting sqref="C53">
    <cfRule type="expression" dxfId="35792" priority="35769" stopIfTrue="1">
      <formula>IF(AND(B53&lt;&gt;"",C53=""),TRUE)</formula>
    </cfRule>
  </conditionalFormatting>
  <conditionalFormatting sqref="B53">
    <cfRule type="expression" dxfId="35791" priority="35766" stopIfTrue="1">
      <formula>IF(B53="",TRUE)</formula>
    </cfRule>
    <cfRule type="expression" dxfId="35790" priority="35767" stopIfTrue="1">
      <formula>IF(AND(COUNTIF(MetalSmelter,B53&amp;C53)=0,LEN(C53)&gt;0), TRUE, FALSE)</formula>
    </cfRule>
  </conditionalFormatting>
  <conditionalFormatting sqref="G53">
    <cfRule type="expression" dxfId="35789" priority="35768" stopIfTrue="1">
      <formula>IF(FIND("Enter smelter details",G53),TRUE)</formula>
    </cfRule>
  </conditionalFormatting>
  <conditionalFormatting sqref="F53">
    <cfRule type="expression" dxfId="35788" priority="35765" stopIfTrue="1">
      <formula>IF(AND(LEN($A53)&gt;0,$A53&lt;&gt;$F53),TRUE,FALSE)</formula>
    </cfRule>
  </conditionalFormatting>
  <conditionalFormatting sqref="C53">
    <cfRule type="expression" dxfId="35787" priority="35764" stopIfTrue="1">
      <formula>IF(AND(B53&lt;&gt;"",C53=""),TRUE)</formula>
    </cfRule>
  </conditionalFormatting>
  <conditionalFormatting sqref="B53">
    <cfRule type="expression" dxfId="35786" priority="35762" stopIfTrue="1">
      <formula>IF(B53="",TRUE)</formula>
    </cfRule>
    <cfRule type="expression" dxfId="35785" priority="35763" stopIfTrue="1">
      <formula>IF(AND(COUNTIF(MetalSmelter,B53&amp;C53)=0,LEN(C53)&gt;0), TRUE, FALSE)</formula>
    </cfRule>
  </conditionalFormatting>
  <conditionalFormatting sqref="F53">
    <cfRule type="expression" dxfId="35784" priority="35761" stopIfTrue="1">
      <formula>IF(AND(LEN($A53)&gt;0,$A53&lt;&gt;$F53),TRUE,FALSE)</formula>
    </cfRule>
  </conditionalFormatting>
  <conditionalFormatting sqref="C53">
    <cfRule type="expression" dxfId="35783" priority="35760" stopIfTrue="1">
      <formula>IF(AND(B53&lt;&gt;"",C53=""),TRUE)</formula>
    </cfRule>
  </conditionalFormatting>
  <conditionalFormatting sqref="G53">
    <cfRule type="expression" dxfId="35782" priority="35759" stopIfTrue="1">
      <formula>IF(FIND("Enter smelter details",G53),TRUE)</formula>
    </cfRule>
  </conditionalFormatting>
  <conditionalFormatting sqref="B54">
    <cfRule type="expression" dxfId="35781" priority="35756" stopIfTrue="1">
      <formula>IF(B54="",TRUE)</formula>
    </cfRule>
    <cfRule type="expression" dxfId="35780" priority="35757" stopIfTrue="1">
      <formula>IF(AND(COUNTIF(MetalSmelter,B54&amp;C54)=0,LEN(C54)&gt;0), TRUE, FALSE)</formula>
    </cfRule>
  </conditionalFormatting>
  <conditionalFormatting sqref="G54">
    <cfRule type="expression" dxfId="35779" priority="35758" stopIfTrue="1">
      <formula>IF(FIND("Enter smelter details",G54),TRUE)</formula>
    </cfRule>
  </conditionalFormatting>
  <conditionalFormatting sqref="F54">
    <cfRule type="expression" dxfId="35778" priority="35755" stopIfTrue="1">
      <formula>IF(AND(LEN($A54)&gt;0,$A54&lt;&gt;$F54),TRUE,FALSE)</formula>
    </cfRule>
  </conditionalFormatting>
  <conditionalFormatting sqref="C54">
    <cfRule type="expression" dxfId="35777" priority="35754" stopIfTrue="1">
      <formula>IF(AND(B54&lt;&gt;"",C54=""),TRUE)</formula>
    </cfRule>
  </conditionalFormatting>
  <conditionalFormatting sqref="B54">
    <cfRule type="expression" dxfId="35776" priority="35751" stopIfTrue="1">
      <formula>IF(B54="",TRUE)</formula>
    </cfRule>
    <cfRule type="expression" dxfId="35775" priority="35752" stopIfTrue="1">
      <formula>IF(AND(COUNTIF(MetalSmelter,B54&amp;C54)=0,LEN(C54)&gt;0), TRUE, FALSE)</formula>
    </cfRule>
  </conditionalFormatting>
  <conditionalFormatting sqref="G54">
    <cfRule type="expression" dxfId="35774" priority="35753" stopIfTrue="1">
      <formula>IF(FIND("Enter smelter details",G54),TRUE)</formula>
    </cfRule>
  </conditionalFormatting>
  <conditionalFormatting sqref="F54">
    <cfRule type="expression" dxfId="35773" priority="35750" stopIfTrue="1">
      <formula>IF(AND(LEN($A54)&gt;0,$A54&lt;&gt;$F54),TRUE,FALSE)</formula>
    </cfRule>
  </conditionalFormatting>
  <conditionalFormatting sqref="C54">
    <cfRule type="expression" dxfId="35772" priority="35749" stopIfTrue="1">
      <formula>IF(AND(B54&lt;&gt;"",C54=""),TRUE)</formula>
    </cfRule>
  </conditionalFormatting>
  <conditionalFormatting sqref="B54">
    <cfRule type="expression" dxfId="35771" priority="35746" stopIfTrue="1">
      <formula>IF(B54="",TRUE)</formula>
    </cfRule>
    <cfRule type="expression" dxfId="35770" priority="35747" stopIfTrue="1">
      <formula>IF(AND(COUNTIF(MetalSmelter,B54&amp;C54)=0,LEN(C54)&gt;0), TRUE, FALSE)</formula>
    </cfRule>
  </conditionalFormatting>
  <conditionalFormatting sqref="G54">
    <cfRule type="expression" dxfId="35769" priority="35748" stopIfTrue="1">
      <formula>IF(FIND("Enter smelter details",G54),TRUE)</formula>
    </cfRule>
  </conditionalFormatting>
  <conditionalFormatting sqref="F54">
    <cfRule type="expression" dxfId="35768" priority="35745" stopIfTrue="1">
      <formula>IF(AND(LEN($A54)&gt;0,$A54&lt;&gt;$F54),TRUE,FALSE)</formula>
    </cfRule>
  </conditionalFormatting>
  <conditionalFormatting sqref="C54">
    <cfRule type="expression" dxfId="35767" priority="35744" stopIfTrue="1">
      <formula>IF(AND(B54&lt;&gt;"",C54=""),TRUE)</formula>
    </cfRule>
  </conditionalFormatting>
  <conditionalFormatting sqref="B52">
    <cfRule type="expression" dxfId="35766" priority="35741" stopIfTrue="1">
      <formula>IF(B52="",TRUE)</formula>
    </cfRule>
    <cfRule type="expression" dxfId="35765" priority="35742" stopIfTrue="1">
      <formula>IF(AND(COUNTIF(MetalSmelter,B52&amp;C52)=0,LEN(C52)&gt;0), TRUE, FALSE)</formula>
    </cfRule>
  </conditionalFormatting>
  <conditionalFormatting sqref="G52">
    <cfRule type="expression" dxfId="35764" priority="35743" stopIfTrue="1">
      <formula>IF(FIND("Enter smelter details",G52),TRUE)</formula>
    </cfRule>
  </conditionalFormatting>
  <conditionalFormatting sqref="F52">
    <cfRule type="expression" dxfId="35763" priority="35740" stopIfTrue="1">
      <formula>IF(AND(LEN($A52)&gt;0,$A52&lt;&gt;$F52),TRUE,FALSE)</formula>
    </cfRule>
  </conditionalFormatting>
  <conditionalFormatting sqref="C52">
    <cfRule type="expression" dxfId="35762" priority="35739" stopIfTrue="1">
      <formula>IF(AND(B52&lt;&gt;"",C52=""),TRUE)</formula>
    </cfRule>
  </conditionalFormatting>
  <conditionalFormatting sqref="B52">
    <cfRule type="expression" dxfId="35761" priority="35736" stopIfTrue="1">
      <formula>IF(B52="",TRUE)</formula>
    </cfRule>
    <cfRule type="expression" dxfId="35760" priority="35737" stopIfTrue="1">
      <formula>IF(AND(COUNTIF(MetalSmelter,B52&amp;C52)=0,LEN(C52)&gt;0), TRUE, FALSE)</formula>
    </cfRule>
  </conditionalFormatting>
  <conditionalFormatting sqref="G52">
    <cfRule type="expression" dxfId="35759" priority="35738" stopIfTrue="1">
      <formula>IF(FIND("Enter smelter details",G52),TRUE)</formula>
    </cfRule>
  </conditionalFormatting>
  <conditionalFormatting sqref="F52">
    <cfRule type="expression" dxfId="35758" priority="35735" stopIfTrue="1">
      <formula>IF(AND(LEN($A52)&gt;0,$A52&lt;&gt;$F52),TRUE,FALSE)</formula>
    </cfRule>
  </conditionalFormatting>
  <conditionalFormatting sqref="C52">
    <cfRule type="expression" dxfId="35757" priority="35734" stopIfTrue="1">
      <formula>IF(AND(B52&lt;&gt;"",C52=""),TRUE)</formula>
    </cfRule>
  </conditionalFormatting>
  <conditionalFormatting sqref="B52">
    <cfRule type="expression" dxfId="35756" priority="35732" stopIfTrue="1">
      <formula>IF(B52="",TRUE)</formula>
    </cfRule>
    <cfRule type="expression" dxfId="35755" priority="35733" stopIfTrue="1">
      <formula>IF(AND(COUNTIF(MetalSmelter,B52&amp;C52)=0,LEN(C52)&gt;0), TRUE, FALSE)</formula>
    </cfRule>
  </conditionalFormatting>
  <conditionalFormatting sqref="F52">
    <cfRule type="expression" dxfId="35754" priority="35731" stopIfTrue="1">
      <formula>IF(AND(LEN($A52)&gt;0,$A52&lt;&gt;$F52),TRUE,FALSE)</formula>
    </cfRule>
  </conditionalFormatting>
  <conditionalFormatting sqref="C52">
    <cfRule type="expression" dxfId="35753" priority="35730" stopIfTrue="1">
      <formula>IF(AND(B52&lt;&gt;"",C52=""),TRUE)</formula>
    </cfRule>
  </conditionalFormatting>
  <conditionalFormatting sqref="G52">
    <cfRule type="expression" dxfId="35752" priority="35729" stopIfTrue="1">
      <formula>IF(FIND("Enter smelter details",G52),TRUE)</formula>
    </cfRule>
  </conditionalFormatting>
  <conditionalFormatting sqref="B53">
    <cfRule type="expression" dxfId="35751" priority="35726" stopIfTrue="1">
      <formula>IF(B53="",TRUE)</formula>
    </cfRule>
    <cfRule type="expression" dxfId="35750" priority="35727" stopIfTrue="1">
      <formula>IF(AND(COUNTIF(MetalSmelter,B53&amp;C53)=0,LEN(C53)&gt;0), TRUE, FALSE)</formula>
    </cfRule>
  </conditionalFormatting>
  <conditionalFormatting sqref="G53">
    <cfRule type="expression" dxfId="35749" priority="35728" stopIfTrue="1">
      <formula>IF(FIND("Enter smelter details",G53),TRUE)</formula>
    </cfRule>
  </conditionalFormatting>
  <conditionalFormatting sqref="F53">
    <cfRule type="expression" dxfId="35748" priority="35725" stopIfTrue="1">
      <formula>IF(AND(LEN($A53)&gt;0,$A53&lt;&gt;$F53),TRUE,FALSE)</formula>
    </cfRule>
  </conditionalFormatting>
  <conditionalFormatting sqref="C53">
    <cfRule type="expression" dxfId="35747" priority="35724" stopIfTrue="1">
      <formula>IF(AND(B53&lt;&gt;"",C53=""),TRUE)</formula>
    </cfRule>
  </conditionalFormatting>
  <conditionalFormatting sqref="B53">
    <cfRule type="expression" dxfId="35746" priority="35721" stopIfTrue="1">
      <formula>IF(B53="",TRUE)</formula>
    </cfRule>
    <cfRule type="expression" dxfId="35745" priority="35722" stopIfTrue="1">
      <formula>IF(AND(COUNTIF(MetalSmelter,B53&amp;C53)=0,LEN(C53)&gt;0), TRUE, FALSE)</formula>
    </cfRule>
  </conditionalFormatting>
  <conditionalFormatting sqref="G53">
    <cfRule type="expression" dxfId="35744" priority="35723" stopIfTrue="1">
      <formula>IF(FIND("Enter smelter details",G53),TRUE)</formula>
    </cfRule>
  </conditionalFormatting>
  <conditionalFormatting sqref="F53">
    <cfRule type="expression" dxfId="35743" priority="35720" stopIfTrue="1">
      <formula>IF(AND(LEN($A53)&gt;0,$A53&lt;&gt;$F53),TRUE,FALSE)</formula>
    </cfRule>
  </conditionalFormatting>
  <conditionalFormatting sqref="C53">
    <cfRule type="expression" dxfId="35742" priority="35719" stopIfTrue="1">
      <formula>IF(AND(B53&lt;&gt;"",C53=""),TRUE)</formula>
    </cfRule>
  </conditionalFormatting>
  <conditionalFormatting sqref="B53">
    <cfRule type="expression" dxfId="35741" priority="35716" stopIfTrue="1">
      <formula>IF(B53="",TRUE)</formula>
    </cfRule>
    <cfRule type="expression" dxfId="35740" priority="35717" stopIfTrue="1">
      <formula>IF(AND(COUNTIF(MetalSmelter,B53&amp;C53)=0,LEN(C53)&gt;0), TRUE, FALSE)</formula>
    </cfRule>
  </conditionalFormatting>
  <conditionalFormatting sqref="G53">
    <cfRule type="expression" dxfId="35739" priority="35718" stopIfTrue="1">
      <formula>IF(FIND("Enter smelter details",G53),TRUE)</formula>
    </cfRule>
  </conditionalFormatting>
  <conditionalFormatting sqref="F53">
    <cfRule type="expression" dxfId="35738" priority="35715" stopIfTrue="1">
      <formula>IF(AND(LEN($A53)&gt;0,$A53&lt;&gt;$F53),TRUE,FALSE)</formula>
    </cfRule>
  </conditionalFormatting>
  <conditionalFormatting sqref="C53">
    <cfRule type="expression" dxfId="35737" priority="35714" stopIfTrue="1">
      <formula>IF(AND(B53&lt;&gt;"",C53=""),TRUE)</formula>
    </cfRule>
  </conditionalFormatting>
  <conditionalFormatting sqref="B54">
    <cfRule type="expression" dxfId="35736" priority="35711" stopIfTrue="1">
      <formula>IF(B54="",TRUE)</formula>
    </cfRule>
    <cfRule type="expression" dxfId="35735" priority="35712" stopIfTrue="1">
      <formula>IF(AND(COUNTIF(MetalSmelter,B54&amp;C54)=0,LEN(C54)&gt;0), TRUE, FALSE)</formula>
    </cfRule>
  </conditionalFormatting>
  <conditionalFormatting sqref="G54">
    <cfRule type="expression" dxfId="35734" priority="35713" stopIfTrue="1">
      <formula>IF(FIND("Enter smelter details",G54),TRUE)</formula>
    </cfRule>
  </conditionalFormatting>
  <conditionalFormatting sqref="F54">
    <cfRule type="expression" dxfId="35733" priority="35710" stopIfTrue="1">
      <formula>IF(AND(LEN($A54)&gt;0,$A54&lt;&gt;$F54),TRUE,FALSE)</formula>
    </cfRule>
  </conditionalFormatting>
  <conditionalFormatting sqref="C54">
    <cfRule type="expression" dxfId="35732" priority="35709" stopIfTrue="1">
      <formula>IF(AND(B54&lt;&gt;"",C54=""),TRUE)</formula>
    </cfRule>
  </conditionalFormatting>
  <conditionalFormatting sqref="B54">
    <cfRule type="expression" dxfId="35731" priority="35706" stopIfTrue="1">
      <formula>IF(B54="",TRUE)</formula>
    </cfRule>
    <cfRule type="expression" dxfId="35730" priority="35707" stopIfTrue="1">
      <formula>IF(AND(COUNTIF(MetalSmelter,B54&amp;C54)=0,LEN(C54)&gt;0), TRUE, FALSE)</formula>
    </cfRule>
  </conditionalFormatting>
  <conditionalFormatting sqref="G54">
    <cfRule type="expression" dxfId="35729" priority="35708" stopIfTrue="1">
      <formula>IF(FIND("Enter smelter details",G54),TRUE)</formula>
    </cfRule>
  </conditionalFormatting>
  <conditionalFormatting sqref="F54">
    <cfRule type="expression" dxfId="35728" priority="35705" stopIfTrue="1">
      <formula>IF(AND(LEN($A54)&gt;0,$A54&lt;&gt;$F54),TRUE,FALSE)</formula>
    </cfRule>
  </conditionalFormatting>
  <conditionalFormatting sqref="C54">
    <cfRule type="expression" dxfId="35727" priority="35704" stopIfTrue="1">
      <formula>IF(AND(B54&lt;&gt;"",C54=""),TRUE)</formula>
    </cfRule>
  </conditionalFormatting>
  <conditionalFormatting sqref="B54">
    <cfRule type="expression" dxfId="35726" priority="35702" stopIfTrue="1">
      <formula>IF(B54="",TRUE)</formula>
    </cfRule>
    <cfRule type="expression" dxfId="35725" priority="35703" stopIfTrue="1">
      <formula>IF(AND(COUNTIF(MetalSmelter,B54&amp;C54)=0,LEN(C54)&gt;0), TRUE, FALSE)</formula>
    </cfRule>
  </conditionalFormatting>
  <conditionalFormatting sqref="F54">
    <cfRule type="expression" dxfId="35724" priority="35701" stopIfTrue="1">
      <formula>IF(AND(LEN($A54)&gt;0,$A54&lt;&gt;$F54),TRUE,FALSE)</formula>
    </cfRule>
  </conditionalFormatting>
  <conditionalFormatting sqref="C54">
    <cfRule type="expression" dxfId="35723" priority="35700" stopIfTrue="1">
      <formula>IF(AND(B54&lt;&gt;"",C54=""),TRUE)</formula>
    </cfRule>
  </conditionalFormatting>
  <conditionalFormatting sqref="G54">
    <cfRule type="expression" dxfId="35722" priority="35699" stopIfTrue="1">
      <formula>IF(FIND("Enter smelter details",G54),TRUE)</formula>
    </cfRule>
  </conditionalFormatting>
  <conditionalFormatting sqref="B55">
    <cfRule type="expression" dxfId="35721" priority="35696" stopIfTrue="1">
      <formula>IF(B55="",TRUE)</formula>
    </cfRule>
    <cfRule type="expression" dxfId="35720" priority="35697" stopIfTrue="1">
      <formula>IF(AND(COUNTIF(MetalSmelter,B55&amp;C55)=0,LEN(C55)&gt;0), TRUE, FALSE)</formula>
    </cfRule>
  </conditionalFormatting>
  <conditionalFormatting sqref="G55">
    <cfRule type="expression" dxfId="35719" priority="35698" stopIfTrue="1">
      <formula>IF(FIND("Enter smelter details",G55),TRUE)</formula>
    </cfRule>
  </conditionalFormatting>
  <conditionalFormatting sqref="F55">
    <cfRule type="expression" dxfId="35718" priority="35695" stopIfTrue="1">
      <formula>IF(AND(LEN($A55)&gt;0,$A55&lt;&gt;$F55),TRUE,FALSE)</formula>
    </cfRule>
  </conditionalFormatting>
  <conditionalFormatting sqref="C55">
    <cfRule type="expression" dxfId="35717" priority="35694" stopIfTrue="1">
      <formula>IF(AND(B55&lt;&gt;"",C55=""),TRUE)</formula>
    </cfRule>
  </conditionalFormatting>
  <conditionalFormatting sqref="B55">
    <cfRule type="expression" dxfId="35716" priority="35691" stopIfTrue="1">
      <formula>IF(B55="",TRUE)</formula>
    </cfRule>
    <cfRule type="expression" dxfId="35715" priority="35692" stopIfTrue="1">
      <formula>IF(AND(COUNTIF(MetalSmelter,B55&amp;C55)=0,LEN(C55)&gt;0), TRUE, FALSE)</formula>
    </cfRule>
  </conditionalFormatting>
  <conditionalFormatting sqref="G55">
    <cfRule type="expression" dxfId="35714" priority="35693" stopIfTrue="1">
      <formula>IF(FIND("Enter smelter details",G55),TRUE)</formula>
    </cfRule>
  </conditionalFormatting>
  <conditionalFormatting sqref="F55">
    <cfRule type="expression" dxfId="35713" priority="35690" stopIfTrue="1">
      <formula>IF(AND(LEN($A55)&gt;0,$A55&lt;&gt;$F55),TRUE,FALSE)</formula>
    </cfRule>
  </conditionalFormatting>
  <conditionalFormatting sqref="C55">
    <cfRule type="expression" dxfId="35712" priority="35689" stopIfTrue="1">
      <formula>IF(AND(B55&lt;&gt;"",C55=""),TRUE)</formula>
    </cfRule>
  </conditionalFormatting>
  <conditionalFormatting sqref="B55">
    <cfRule type="expression" dxfId="35711" priority="35686" stopIfTrue="1">
      <formula>IF(B55="",TRUE)</formula>
    </cfRule>
    <cfRule type="expression" dxfId="35710" priority="35687" stopIfTrue="1">
      <formula>IF(AND(COUNTIF(MetalSmelter,B55&amp;C55)=0,LEN(C55)&gt;0), TRUE, FALSE)</formula>
    </cfRule>
  </conditionalFormatting>
  <conditionalFormatting sqref="G55">
    <cfRule type="expression" dxfId="35709" priority="35688" stopIfTrue="1">
      <formula>IF(FIND("Enter smelter details",G55),TRUE)</formula>
    </cfRule>
  </conditionalFormatting>
  <conditionalFormatting sqref="F55">
    <cfRule type="expression" dxfId="35708" priority="35685" stopIfTrue="1">
      <formula>IF(AND(LEN($A55)&gt;0,$A55&lt;&gt;$F55),TRUE,FALSE)</formula>
    </cfRule>
  </conditionalFormatting>
  <conditionalFormatting sqref="C55">
    <cfRule type="expression" dxfId="35707" priority="35684" stopIfTrue="1">
      <formula>IF(AND(B55&lt;&gt;"",C55=""),TRUE)</formula>
    </cfRule>
  </conditionalFormatting>
  <conditionalFormatting sqref="B53">
    <cfRule type="expression" dxfId="35706" priority="35681" stopIfTrue="1">
      <formula>IF(B53="",TRUE)</formula>
    </cfRule>
    <cfRule type="expression" dxfId="35705" priority="35682" stopIfTrue="1">
      <formula>IF(AND(COUNTIF(MetalSmelter,B53&amp;C53)=0,LEN(C53)&gt;0), TRUE, FALSE)</formula>
    </cfRule>
  </conditionalFormatting>
  <conditionalFormatting sqref="G53">
    <cfRule type="expression" dxfId="35704" priority="35683" stopIfTrue="1">
      <formula>IF(FIND("Enter smelter details",G53),TRUE)</formula>
    </cfRule>
  </conditionalFormatting>
  <conditionalFormatting sqref="F53">
    <cfRule type="expression" dxfId="35703" priority="35680" stopIfTrue="1">
      <formula>IF(AND(LEN($A53)&gt;0,$A53&lt;&gt;$F53),TRUE,FALSE)</formula>
    </cfRule>
  </conditionalFormatting>
  <conditionalFormatting sqref="C53">
    <cfRule type="expression" dxfId="35702" priority="35679" stopIfTrue="1">
      <formula>IF(AND(B53&lt;&gt;"",C53=""),TRUE)</formula>
    </cfRule>
  </conditionalFormatting>
  <conditionalFormatting sqref="B53">
    <cfRule type="expression" dxfId="35701" priority="35676" stopIfTrue="1">
      <formula>IF(B53="",TRUE)</formula>
    </cfRule>
    <cfRule type="expression" dxfId="35700" priority="35677" stopIfTrue="1">
      <formula>IF(AND(COUNTIF(MetalSmelter,B53&amp;C53)=0,LEN(C53)&gt;0), TRUE, FALSE)</formula>
    </cfRule>
  </conditionalFormatting>
  <conditionalFormatting sqref="G53">
    <cfRule type="expression" dxfId="35699" priority="35678" stopIfTrue="1">
      <formula>IF(FIND("Enter smelter details",G53),TRUE)</formula>
    </cfRule>
  </conditionalFormatting>
  <conditionalFormatting sqref="F53">
    <cfRule type="expression" dxfId="35698" priority="35675" stopIfTrue="1">
      <formula>IF(AND(LEN($A53)&gt;0,$A53&lt;&gt;$F53),TRUE,FALSE)</formula>
    </cfRule>
  </conditionalFormatting>
  <conditionalFormatting sqref="C53">
    <cfRule type="expression" dxfId="35697" priority="35674" stopIfTrue="1">
      <formula>IF(AND(B53&lt;&gt;"",C53=""),TRUE)</formula>
    </cfRule>
  </conditionalFormatting>
  <conditionalFormatting sqref="B53">
    <cfRule type="expression" dxfId="35696" priority="35672" stopIfTrue="1">
      <formula>IF(B53="",TRUE)</formula>
    </cfRule>
    <cfRule type="expression" dxfId="35695" priority="35673" stopIfTrue="1">
      <formula>IF(AND(COUNTIF(MetalSmelter,B53&amp;C53)=0,LEN(C53)&gt;0), TRUE, FALSE)</formula>
    </cfRule>
  </conditionalFormatting>
  <conditionalFormatting sqref="F53">
    <cfRule type="expression" dxfId="35694" priority="35671" stopIfTrue="1">
      <formula>IF(AND(LEN($A53)&gt;0,$A53&lt;&gt;$F53),TRUE,FALSE)</formula>
    </cfRule>
  </conditionalFormatting>
  <conditionalFormatting sqref="C53">
    <cfRule type="expression" dxfId="35693" priority="35670" stopIfTrue="1">
      <formula>IF(AND(B53&lt;&gt;"",C53=""),TRUE)</formula>
    </cfRule>
  </conditionalFormatting>
  <conditionalFormatting sqref="G53">
    <cfRule type="expression" dxfId="35692" priority="35669" stopIfTrue="1">
      <formula>IF(FIND("Enter smelter details",G53),TRUE)</formula>
    </cfRule>
  </conditionalFormatting>
  <conditionalFormatting sqref="B54">
    <cfRule type="expression" dxfId="35691" priority="35666" stopIfTrue="1">
      <formula>IF(B54="",TRUE)</formula>
    </cfRule>
    <cfRule type="expression" dxfId="35690" priority="35667" stopIfTrue="1">
      <formula>IF(AND(COUNTIF(MetalSmelter,B54&amp;C54)=0,LEN(C54)&gt;0), TRUE, FALSE)</formula>
    </cfRule>
  </conditionalFormatting>
  <conditionalFormatting sqref="G54">
    <cfRule type="expression" dxfId="35689" priority="35668" stopIfTrue="1">
      <formula>IF(FIND("Enter smelter details",G54),TRUE)</formula>
    </cfRule>
  </conditionalFormatting>
  <conditionalFormatting sqref="F54">
    <cfRule type="expression" dxfId="35688" priority="35665" stopIfTrue="1">
      <formula>IF(AND(LEN($A54)&gt;0,$A54&lt;&gt;$F54),TRUE,FALSE)</formula>
    </cfRule>
  </conditionalFormatting>
  <conditionalFormatting sqref="C54">
    <cfRule type="expression" dxfId="35687" priority="35664" stopIfTrue="1">
      <formula>IF(AND(B54&lt;&gt;"",C54=""),TRUE)</formula>
    </cfRule>
  </conditionalFormatting>
  <conditionalFormatting sqref="B54">
    <cfRule type="expression" dxfId="35686" priority="35661" stopIfTrue="1">
      <formula>IF(B54="",TRUE)</formula>
    </cfRule>
    <cfRule type="expression" dxfId="35685" priority="35662" stopIfTrue="1">
      <formula>IF(AND(COUNTIF(MetalSmelter,B54&amp;C54)=0,LEN(C54)&gt;0), TRUE, FALSE)</formula>
    </cfRule>
  </conditionalFormatting>
  <conditionalFormatting sqref="G54">
    <cfRule type="expression" dxfId="35684" priority="35663" stopIfTrue="1">
      <formula>IF(FIND("Enter smelter details",G54),TRUE)</formula>
    </cfRule>
  </conditionalFormatting>
  <conditionalFormatting sqref="F54">
    <cfRule type="expression" dxfId="35683" priority="35660" stopIfTrue="1">
      <formula>IF(AND(LEN($A54)&gt;0,$A54&lt;&gt;$F54),TRUE,FALSE)</formula>
    </cfRule>
  </conditionalFormatting>
  <conditionalFormatting sqref="C54">
    <cfRule type="expression" dxfId="35682" priority="35659" stopIfTrue="1">
      <formula>IF(AND(B54&lt;&gt;"",C54=""),TRUE)</formula>
    </cfRule>
  </conditionalFormatting>
  <conditionalFormatting sqref="B54">
    <cfRule type="expression" dxfId="35681" priority="35656" stopIfTrue="1">
      <formula>IF(B54="",TRUE)</formula>
    </cfRule>
    <cfRule type="expression" dxfId="35680" priority="35657" stopIfTrue="1">
      <formula>IF(AND(COUNTIF(MetalSmelter,B54&amp;C54)=0,LEN(C54)&gt;0), TRUE, FALSE)</formula>
    </cfRule>
  </conditionalFormatting>
  <conditionalFormatting sqref="G54">
    <cfRule type="expression" dxfId="35679" priority="35658" stopIfTrue="1">
      <formula>IF(FIND("Enter smelter details",G54),TRUE)</formula>
    </cfRule>
  </conditionalFormatting>
  <conditionalFormatting sqref="F54">
    <cfRule type="expression" dxfId="35678" priority="35655" stopIfTrue="1">
      <formula>IF(AND(LEN($A54)&gt;0,$A54&lt;&gt;$F54),TRUE,FALSE)</formula>
    </cfRule>
  </conditionalFormatting>
  <conditionalFormatting sqref="C54">
    <cfRule type="expression" dxfId="35677" priority="35654" stopIfTrue="1">
      <formula>IF(AND(B54&lt;&gt;"",C54=""),TRUE)</formula>
    </cfRule>
  </conditionalFormatting>
  <conditionalFormatting sqref="B52">
    <cfRule type="expression" dxfId="35676" priority="35651" stopIfTrue="1">
      <formula>IF(B52="",TRUE)</formula>
    </cfRule>
    <cfRule type="expression" dxfId="35675" priority="35652" stopIfTrue="1">
      <formula>IF(AND(COUNTIF(MetalSmelter,B52&amp;C52)=0,LEN(C52)&gt;0), TRUE, FALSE)</formula>
    </cfRule>
  </conditionalFormatting>
  <conditionalFormatting sqref="G52">
    <cfRule type="expression" dxfId="35674" priority="35653" stopIfTrue="1">
      <formula>IF(FIND("Enter smelter details",G52),TRUE)</formula>
    </cfRule>
  </conditionalFormatting>
  <conditionalFormatting sqref="F52">
    <cfRule type="expression" dxfId="35673" priority="35650" stopIfTrue="1">
      <formula>IF(AND(LEN($A52)&gt;0,$A52&lt;&gt;$F52),TRUE,FALSE)</formula>
    </cfRule>
  </conditionalFormatting>
  <conditionalFormatting sqref="C52">
    <cfRule type="expression" dxfId="35672" priority="35649" stopIfTrue="1">
      <formula>IF(AND(B52&lt;&gt;"",C52=""),TRUE)</formula>
    </cfRule>
  </conditionalFormatting>
  <conditionalFormatting sqref="B52">
    <cfRule type="expression" dxfId="35671" priority="35646" stopIfTrue="1">
      <formula>IF(B52="",TRUE)</formula>
    </cfRule>
    <cfRule type="expression" dxfId="35670" priority="35647" stopIfTrue="1">
      <formula>IF(AND(COUNTIF(MetalSmelter,B52&amp;C52)=0,LEN(C52)&gt;0), TRUE, FALSE)</formula>
    </cfRule>
  </conditionalFormatting>
  <conditionalFormatting sqref="G52">
    <cfRule type="expression" dxfId="35669" priority="35648" stopIfTrue="1">
      <formula>IF(FIND("Enter smelter details",G52),TRUE)</formula>
    </cfRule>
  </conditionalFormatting>
  <conditionalFormatting sqref="F52">
    <cfRule type="expression" dxfId="35668" priority="35645" stopIfTrue="1">
      <formula>IF(AND(LEN($A52)&gt;0,$A52&lt;&gt;$F52),TRUE,FALSE)</formula>
    </cfRule>
  </conditionalFormatting>
  <conditionalFormatting sqref="C52">
    <cfRule type="expression" dxfId="35667" priority="35644" stopIfTrue="1">
      <formula>IF(AND(B52&lt;&gt;"",C52=""),TRUE)</formula>
    </cfRule>
  </conditionalFormatting>
  <conditionalFormatting sqref="B52">
    <cfRule type="expression" dxfId="35666" priority="35642" stopIfTrue="1">
      <formula>IF(B52="",TRUE)</formula>
    </cfRule>
    <cfRule type="expression" dxfId="35665" priority="35643" stopIfTrue="1">
      <formula>IF(AND(COUNTIF(MetalSmelter,B52&amp;C52)=0,LEN(C52)&gt;0), TRUE, FALSE)</formula>
    </cfRule>
  </conditionalFormatting>
  <conditionalFormatting sqref="F52">
    <cfRule type="expression" dxfId="35664" priority="35641" stopIfTrue="1">
      <formula>IF(AND(LEN($A52)&gt;0,$A52&lt;&gt;$F52),TRUE,FALSE)</formula>
    </cfRule>
  </conditionalFormatting>
  <conditionalFormatting sqref="C52">
    <cfRule type="expression" dxfId="35663" priority="35640" stopIfTrue="1">
      <formula>IF(AND(B52&lt;&gt;"",C52=""),TRUE)</formula>
    </cfRule>
  </conditionalFormatting>
  <conditionalFormatting sqref="G52">
    <cfRule type="expression" dxfId="35662" priority="35639" stopIfTrue="1">
      <formula>IF(FIND("Enter smelter details",G52),TRUE)</formula>
    </cfRule>
  </conditionalFormatting>
  <conditionalFormatting sqref="B53">
    <cfRule type="expression" dxfId="35661" priority="35636" stopIfTrue="1">
      <formula>IF(B53="",TRUE)</formula>
    </cfRule>
    <cfRule type="expression" dxfId="35660" priority="35637" stopIfTrue="1">
      <formula>IF(AND(COUNTIF(MetalSmelter,B53&amp;C53)=0,LEN(C53)&gt;0), TRUE, FALSE)</formula>
    </cfRule>
  </conditionalFormatting>
  <conditionalFormatting sqref="G53">
    <cfRule type="expression" dxfId="35659" priority="35638" stopIfTrue="1">
      <formula>IF(FIND("Enter smelter details",G53),TRUE)</formula>
    </cfRule>
  </conditionalFormatting>
  <conditionalFormatting sqref="F53">
    <cfRule type="expression" dxfId="35658" priority="35635" stopIfTrue="1">
      <formula>IF(AND(LEN($A53)&gt;0,$A53&lt;&gt;$F53),TRUE,FALSE)</formula>
    </cfRule>
  </conditionalFormatting>
  <conditionalFormatting sqref="C53">
    <cfRule type="expression" dxfId="35657" priority="35634" stopIfTrue="1">
      <formula>IF(AND(B53&lt;&gt;"",C53=""),TRUE)</formula>
    </cfRule>
  </conditionalFormatting>
  <conditionalFormatting sqref="B53">
    <cfRule type="expression" dxfId="35656" priority="35631" stopIfTrue="1">
      <formula>IF(B53="",TRUE)</formula>
    </cfRule>
    <cfRule type="expression" dxfId="35655" priority="35632" stopIfTrue="1">
      <formula>IF(AND(COUNTIF(MetalSmelter,B53&amp;C53)=0,LEN(C53)&gt;0), TRUE, FALSE)</formula>
    </cfRule>
  </conditionalFormatting>
  <conditionalFormatting sqref="G53">
    <cfRule type="expression" dxfId="35654" priority="35633" stopIfTrue="1">
      <formula>IF(FIND("Enter smelter details",G53),TRUE)</formula>
    </cfRule>
  </conditionalFormatting>
  <conditionalFormatting sqref="F53">
    <cfRule type="expression" dxfId="35653" priority="35630" stopIfTrue="1">
      <formula>IF(AND(LEN($A53)&gt;0,$A53&lt;&gt;$F53),TRUE,FALSE)</formula>
    </cfRule>
  </conditionalFormatting>
  <conditionalFormatting sqref="C53">
    <cfRule type="expression" dxfId="35652" priority="35629" stopIfTrue="1">
      <formula>IF(AND(B53&lt;&gt;"",C53=""),TRUE)</formula>
    </cfRule>
  </conditionalFormatting>
  <conditionalFormatting sqref="B53">
    <cfRule type="expression" dxfId="35651" priority="35626" stopIfTrue="1">
      <formula>IF(B53="",TRUE)</formula>
    </cfRule>
    <cfRule type="expression" dxfId="35650" priority="35627" stopIfTrue="1">
      <formula>IF(AND(COUNTIF(MetalSmelter,B53&amp;C53)=0,LEN(C53)&gt;0), TRUE, FALSE)</formula>
    </cfRule>
  </conditionalFormatting>
  <conditionalFormatting sqref="G53">
    <cfRule type="expression" dxfId="35649" priority="35628" stopIfTrue="1">
      <formula>IF(FIND("Enter smelter details",G53),TRUE)</formula>
    </cfRule>
  </conditionalFormatting>
  <conditionalFormatting sqref="F53">
    <cfRule type="expression" dxfId="35648" priority="35625" stopIfTrue="1">
      <formula>IF(AND(LEN($A53)&gt;0,$A53&lt;&gt;$F53),TRUE,FALSE)</formula>
    </cfRule>
  </conditionalFormatting>
  <conditionalFormatting sqref="C53">
    <cfRule type="expression" dxfId="35647" priority="35624" stopIfTrue="1">
      <formula>IF(AND(B53&lt;&gt;"",C53=""),TRUE)</formula>
    </cfRule>
  </conditionalFormatting>
  <conditionalFormatting sqref="B52">
    <cfRule type="expression" dxfId="35646" priority="35621" stopIfTrue="1">
      <formula>IF(B52="",TRUE)</formula>
    </cfRule>
    <cfRule type="expression" dxfId="35645" priority="35622" stopIfTrue="1">
      <formula>IF(AND(COUNTIF(MetalSmelter,B52&amp;C52)=0,LEN(C52)&gt;0), TRUE, FALSE)</formula>
    </cfRule>
  </conditionalFormatting>
  <conditionalFormatting sqref="G52">
    <cfRule type="expression" dxfId="35644" priority="35623" stopIfTrue="1">
      <formula>IF(FIND("Enter smelter details",G52),TRUE)</formula>
    </cfRule>
  </conditionalFormatting>
  <conditionalFormatting sqref="F52">
    <cfRule type="expression" dxfId="35643" priority="35620" stopIfTrue="1">
      <formula>IF(AND(LEN($A52)&gt;0,$A52&lt;&gt;$F52),TRUE,FALSE)</formula>
    </cfRule>
  </conditionalFormatting>
  <conditionalFormatting sqref="C52">
    <cfRule type="expression" dxfId="35642" priority="35619" stopIfTrue="1">
      <formula>IF(AND(B52&lt;&gt;"",C52=""),TRUE)</formula>
    </cfRule>
  </conditionalFormatting>
  <conditionalFormatting sqref="B52">
    <cfRule type="expression" dxfId="35641" priority="35616" stopIfTrue="1">
      <formula>IF(B52="",TRUE)</formula>
    </cfRule>
    <cfRule type="expression" dxfId="35640" priority="35617" stopIfTrue="1">
      <formula>IF(AND(COUNTIF(MetalSmelter,B52&amp;C52)=0,LEN(C52)&gt;0), TRUE, FALSE)</formula>
    </cfRule>
  </conditionalFormatting>
  <conditionalFormatting sqref="G52">
    <cfRule type="expression" dxfId="35639" priority="35618" stopIfTrue="1">
      <formula>IF(FIND("Enter smelter details",G52),TRUE)</formula>
    </cfRule>
  </conditionalFormatting>
  <conditionalFormatting sqref="F52">
    <cfRule type="expression" dxfId="35638" priority="35615" stopIfTrue="1">
      <formula>IF(AND(LEN($A52)&gt;0,$A52&lt;&gt;$F52),TRUE,FALSE)</formula>
    </cfRule>
  </conditionalFormatting>
  <conditionalFormatting sqref="C52">
    <cfRule type="expression" dxfId="35637" priority="35614" stopIfTrue="1">
      <formula>IF(AND(B52&lt;&gt;"",C52=""),TRUE)</formula>
    </cfRule>
  </conditionalFormatting>
  <conditionalFormatting sqref="B52">
    <cfRule type="expression" dxfId="35636" priority="35611" stopIfTrue="1">
      <formula>IF(B52="",TRUE)</formula>
    </cfRule>
    <cfRule type="expression" dxfId="35635" priority="35612" stopIfTrue="1">
      <formula>IF(AND(COUNTIF(MetalSmelter,B52&amp;C52)=0,LEN(C52)&gt;0), TRUE, FALSE)</formula>
    </cfRule>
  </conditionalFormatting>
  <conditionalFormatting sqref="G52">
    <cfRule type="expression" dxfId="35634" priority="35613" stopIfTrue="1">
      <formula>IF(FIND("Enter smelter details",G52),TRUE)</formula>
    </cfRule>
  </conditionalFormatting>
  <conditionalFormatting sqref="F52">
    <cfRule type="expression" dxfId="35633" priority="35610" stopIfTrue="1">
      <formula>IF(AND(LEN($A52)&gt;0,$A52&lt;&gt;$F52),TRUE,FALSE)</formula>
    </cfRule>
  </conditionalFormatting>
  <conditionalFormatting sqref="C52">
    <cfRule type="expression" dxfId="35632" priority="35609" stopIfTrue="1">
      <formula>IF(AND(B52&lt;&gt;"",C52=""),TRUE)</formula>
    </cfRule>
  </conditionalFormatting>
  <conditionalFormatting sqref="B53">
    <cfRule type="expression" dxfId="35631" priority="35606" stopIfTrue="1">
      <formula>IF(B53="",TRUE)</formula>
    </cfRule>
    <cfRule type="expression" dxfId="35630" priority="35607" stopIfTrue="1">
      <formula>IF(AND(COUNTIF(MetalSmelter,B53&amp;C53)=0,LEN(C53)&gt;0), TRUE, FALSE)</formula>
    </cfRule>
  </conditionalFormatting>
  <conditionalFormatting sqref="G53">
    <cfRule type="expression" dxfId="35629" priority="35608" stopIfTrue="1">
      <formula>IF(FIND("Enter smelter details",G53),TRUE)</formula>
    </cfRule>
  </conditionalFormatting>
  <conditionalFormatting sqref="F53">
    <cfRule type="expression" dxfId="35628" priority="35605" stopIfTrue="1">
      <formula>IF(AND(LEN($A53)&gt;0,$A53&lt;&gt;$F53),TRUE,FALSE)</formula>
    </cfRule>
  </conditionalFormatting>
  <conditionalFormatting sqref="C53">
    <cfRule type="expression" dxfId="35627" priority="35604" stopIfTrue="1">
      <formula>IF(AND(B53&lt;&gt;"",C53=""),TRUE)</formula>
    </cfRule>
  </conditionalFormatting>
  <conditionalFormatting sqref="B53">
    <cfRule type="expression" dxfId="35626" priority="35601" stopIfTrue="1">
      <formula>IF(B53="",TRUE)</formula>
    </cfRule>
    <cfRule type="expression" dxfId="35625" priority="35602" stopIfTrue="1">
      <formula>IF(AND(COUNTIF(MetalSmelter,B53&amp;C53)=0,LEN(C53)&gt;0), TRUE, FALSE)</formula>
    </cfRule>
  </conditionalFormatting>
  <conditionalFormatting sqref="G53">
    <cfRule type="expression" dxfId="35624" priority="35603" stopIfTrue="1">
      <formula>IF(FIND("Enter smelter details",G53),TRUE)</formula>
    </cfRule>
  </conditionalFormatting>
  <conditionalFormatting sqref="F53">
    <cfRule type="expression" dxfId="35623" priority="35600" stopIfTrue="1">
      <formula>IF(AND(LEN($A53)&gt;0,$A53&lt;&gt;$F53),TRUE,FALSE)</formula>
    </cfRule>
  </conditionalFormatting>
  <conditionalFormatting sqref="C53">
    <cfRule type="expression" dxfId="35622" priority="35599" stopIfTrue="1">
      <formula>IF(AND(B53&lt;&gt;"",C53=""),TRUE)</formula>
    </cfRule>
  </conditionalFormatting>
  <conditionalFormatting sqref="B53">
    <cfRule type="expression" dxfId="35621" priority="35597" stopIfTrue="1">
      <formula>IF(B53="",TRUE)</formula>
    </cfRule>
    <cfRule type="expression" dxfId="35620" priority="35598" stopIfTrue="1">
      <formula>IF(AND(COUNTIF(MetalSmelter,B53&amp;C53)=0,LEN(C53)&gt;0), TRUE, FALSE)</formula>
    </cfRule>
  </conditionalFormatting>
  <conditionalFormatting sqref="F53">
    <cfRule type="expression" dxfId="35619" priority="35596" stopIfTrue="1">
      <formula>IF(AND(LEN($A53)&gt;0,$A53&lt;&gt;$F53),TRUE,FALSE)</formula>
    </cfRule>
  </conditionalFormatting>
  <conditionalFormatting sqref="C53">
    <cfRule type="expression" dxfId="35618" priority="35595" stopIfTrue="1">
      <formula>IF(AND(B53&lt;&gt;"",C53=""),TRUE)</formula>
    </cfRule>
  </conditionalFormatting>
  <conditionalFormatting sqref="G53">
    <cfRule type="expression" dxfId="35617" priority="35594" stopIfTrue="1">
      <formula>IF(FIND("Enter smelter details",G53),TRUE)</formula>
    </cfRule>
  </conditionalFormatting>
  <conditionalFormatting sqref="B54">
    <cfRule type="expression" dxfId="35616" priority="35591" stopIfTrue="1">
      <formula>IF(B54="",TRUE)</formula>
    </cfRule>
    <cfRule type="expression" dxfId="35615" priority="35592" stopIfTrue="1">
      <formula>IF(AND(COUNTIF(MetalSmelter,B54&amp;C54)=0,LEN(C54)&gt;0), TRUE, FALSE)</formula>
    </cfRule>
  </conditionalFormatting>
  <conditionalFormatting sqref="G54">
    <cfRule type="expression" dxfId="35614" priority="35593" stopIfTrue="1">
      <formula>IF(FIND("Enter smelter details",G54),TRUE)</formula>
    </cfRule>
  </conditionalFormatting>
  <conditionalFormatting sqref="F54">
    <cfRule type="expression" dxfId="35613" priority="35590" stopIfTrue="1">
      <formula>IF(AND(LEN($A54)&gt;0,$A54&lt;&gt;$F54),TRUE,FALSE)</formula>
    </cfRule>
  </conditionalFormatting>
  <conditionalFormatting sqref="C54">
    <cfRule type="expression" dxfId="35612" priority="35589" stopIfTrue="1">
      <formula>IF(AND(B54&lt;&gt;"",C54=""),TRUE)</formula>
    </cfRule>
  </conditionalFormatting>
  <conditionalFormatting sqref="B54">
    <cfRule type="expression" dxfId="35611" priority="35586" stopIfTrue="1">
      <formula>IF(B54="",TRUE)</formula>
    </cfRule>
    <cfRule type="expression" dxfId="35610" priority="35587" stopIfTrue="1">
      <formula>IF(AND(COUNTIF(MetalSmelter,B54&amp;C54)=0,LEN(C54)&gt;0), TRUE, FALSE)</formula>
    </cfRule>
  </conditionalFormatting>
  <conditionalFormatting sqref="G54">
    <cfRule type="expression" dxfId="35609" priority="35588" stopIfTrue="1">
      <formula>IF(FIND("Enter smelter details",G54),TRUE)</formula>
    </cfRule>
  </conditionalFormatting>
  <conditionalFormatting sqref="F54">
    <cfRule type="expression" dxfId="35608" priority="35585" stopIfTrue="1">
      <formula>IF(AND(LEN($A54)&gt;0,$A54&lt;&gt;$F54),TRUE,FALSE)</formula>
    </cfRule>
  </conditionalFormatting>
  <conditionalFormatting sqref="C54">
    <cfRule type="expression" dxfId="35607" priority="35584" stopIfTrue="1">
      <formula>IF(AND(B54&lt;&gt;"",C54=""),TRUE)</formula>
    </cfRule>
  </conditionalFormatting>
  <conditionalFormatting sqref="B54">
    <cfRule type="expression" dxfId="35606" priority="35581" stopIfTrue="1">
      <formula>IF(B54="",TRUE)</formula>
    </cfRule>
    <cfRule type="expression" dxfId="35605" priority="35582" stopIfTrue="1">
      <formula>IF(AND(COUNTIF(MetalSmelter,B54&amp;C54)=0,LEN(C54)&gt;0), TRUE, FALSE)</formula>
    </cfRule>
  </conditionalFormatting>
  <conditionalFormatting sqref="G54">
    <cfRule type="expression" dxfId="35604" priority="35583" stopIfTrue="1">
      <formula>IF(FIND("Enter smelter details",G54),TRUE)</formula>
    </cfRule>
  </conditionalFormatting>
  <conditionalFormatting sqref="F54">
    <cfRule type="expression" dxfId="35603" priority="35580" stopIfTrue="1">
      <formula>IF(AND(LEN($A54)&gt;0,$A54&lt;&gt;$F54),TRUE,FALSE)</formula>
    </cfRule>
  </conditionalFormatting>
  <conditionalFormatting sqref="C54">
    <cfRule type="expression" dxfId="35602" priority="35579" stopIfTrue="1">
      <formula>IF(AND(B54&lt;&gt;"",C54=""),TRUE)</formula>
    </cfRule>
  </conditionalFormatting>
  <conditionalFormatting sqref="B52">
    <cfRule type="expression" dxfId="35601" priority="35576" stopIfTrue="1">
      <formula>IF(B52="",TRUE)</formula>
    </cfRule>
    <cfRule type="expression" dxfId="35600" priority="35577" stopIfTrue="1">
      <formula>IF(AND(COUNTIF(MetalSmelter,B52&amp;C52)=0,LEN(C52)&gt;0), TRUE, FALSE)</formula>
    </cfRule>
  </conditionalFormatting>
  <conditionalFormatting sqref="G52">
    <cfRule type="expression" dxfId="35599" priority="35578" stopIfTrue="1">
      <formula>IF(FIND("Enter smelter details",G52),TRUE)</formula>
    </cfRule>
  </conditionalFormatting>
  <conditionalFormatting sqref="F52">
    <cfRule type="expression" dxfId="35598" priority="35575" stopIfTrue="1">
      <formula>IF(AND(LEN($A52)&gt;0,$A52&lt;&gt;$F52),TRUE,FALSE)</formula>
    </cfRule>
  </conditionalFormatting>
  <conditionalFormatting sqref="C52">
    <cfRule type="expression" dxfId="35597" priority="35574" stopIfTrue="1">
      <formula>IF(AND(B52&lt;&gt;"",C52=""),TRUE)</formula>
    </cfRule>
  </conditionalFormatting>
  <conditionalFormatting sqref="B52">
    <cfRule type="expression" dxfId="35596" priority="35571" stopIfTrue="1">
      <formula>IF(B52="",TRUE)</formula>
    </cfRule>
    <cfRule type="expression" dxfId="35595" priority="35572" stopIfTrue="1">
      <formula>IF(AND(COUNTIF(MetalSmelter,B52&amp;C52)=0,LEN(C52)&gt;0), TRUE, FALSE)</formula>
    </cfRule>
  </conditionalFormatting>
  <conditionalFormatting sqref="G52">
    <cfRule type="expression" dxfId="35594" priority="35573" stopIfTrue="1">
      <formula>IF(FIND("Enter smelter details",G52),TRUE)</formula>
    </cfRule>
  </conditionalFormatting>
  <conditionalFormatting sqref="F52">
    <cfRule type="expression" dxfId="35593" priority="35570" stopIfTrue="1">
      <formula>IF(AND(LEN($A52)&gt;0,$A52&lt;&gt;$F52),TRUE,FALSE)</formula>
    </cfRule>
  </conditionalFormatting>
  <conditionalFormatting sqref="C52">
    <cfRule type="expression" dxfId="35592" priority="35569" stopIfTrue="1">
      <formula>IF(AND(B52&lt;&gt;"",C52=""),TRUE)</formula>
    </cfRule>
  </conditionalFormatting>
  <conditionalFormatting sqref="B52">
    <cfRule type="expression" dxfId="35591" priority="35567" stopIfTrue="1">
      <formula>IF(B52="",TRUE)</formula>
    </cfRule>
    <cfRule type="expression" dxfId="35590" priority="35568" stopIfTrue="1">
      <formula>IF(AND(COUNTIF(MetalSmelter,B52&amp;C52)=0,LEN(C52)&gt;0), TRUE, FALSE)</formula>
    </cfRule>
  </conditionalFormatting>
  <conditionalFormatting sqref="F52">
    <cfRule type="expression" dxfId="35589" priority="35566" stopIfTrue="1">
      <formula>IF(AND(LEN($A52)&gt;0,$A52&lt;&gt;$F52),TRUE,FALSE)</formula>
    </cfRule>
  </conditionalFormatting>
  <conditionalFormatting sqref="C52">
    <cfRule type="expression" dxfId="35588" priority="35565" stopIfTrue="1">
      <formula>IF(AND(B52&lt;&gt;"",C52=""),TRUE)</formula>
    </cfRule>
  </conditionalFormatting>
  <conditionalFormatting sqref="G52">
    <cfRule type="expression" dxfId="35587" priority="35564" stopIfTrue="1">
      <formula>IF(FIND("Enter smelter details",G52),TRUE)</formula>
    </cfRule>
  </conditionalFormatting>
  <conditionalFormatting sqref="B53">
    <cfRule type="expression" dxfId="35586" priority="35561" stopIfTrue="1">
      <formula>IF(B53="",TRUE)</formula>
    </cfRule>
    <cfRule type="expression" dxfId="35585" priority="35562" stopIfTrue="1">
      <formula>IF(AND(COUNTIF(MetalSmelter,B53&amp;C53)=0,LEN(C53)&gt;0), TRUE, FALSE)</formula>
    </cfRule>
  </conditionalFormatting>
  <conditionalFormatting sqref="G53">
    <cfRule type="expression" dxfId="35584" priority="35563" stopIfTrue="1">
      <formula>IF(FIND("Enter smelter details",G53),TRUE)</formula>
    </cfRule>
  </conditionalFormatting>
  <conditionalFormatting sqref="F53">
    <cfRule type="expression" dxfId="35583" priority="35560" stopIfTrue="1">
      <formula>IF(AND(LEN($A53)&gt;0,$A53&lt;&gt;$F53),TRUE,FALSE)</formula>
    </cfRule>
  </conditionalFormatting>
  <conditionalFormatting sqref="C53">
    <cfRule type="expression" dxfId="35582" priority="35559" stopIfTrue="1">
      <formula>IF(AND(B53&lt;&gt;"",C53=""),TRUE)</formula>
    </cfRule>
  </conditionalFormatting>
  <conditionalFormatting sqref="B53">
    <cfRule type="expression" dxfId="35581" priority="35556" stopIfTrue="1">
      <formula>IF(B53="",TRUE)</formula>
    </cfRule>
    <cfRule type="expression" dxfId="35580" priority="35557" stopIfTrue="1">
      <formula>IF(AND(COUNTIF(MetalSmelter,B53&amp;C53)=0,LEN(C53)&gt;0), TRUE, FALSE)</formula>
    </cfRule>
  </conditionalFormatting>
  <conditionalFormatting sqref="G53">
    <cfRule type="expression" dxfId="35579" priority="35558" stopIfTrue="1">
      <formula>IF(FIND("Enter smelter details",G53),TRUE)</formula>
    </cfRule>
  </conditionalFormatting>
  <conditionalFormatting sqref="F53">
    <cfRule type="expression" dxfId="35578" priority="35555" stopIfTrue="1">
      <formula>IF(AND(LEN($A53)&gt;0,$A53&lt;&gt;$F53),TRUE,FALSE)</formula>
    </cfRule>
  </conditionalFormatting>
  <conditionalFormatting sqref="C53">
    <cfRule type="expression" dxfId="35577" priority="35554" stopIfTrue="1">
      <formula>IF(AND(B53&lt;&gt;"",C53=""),TRUE)</formula>
    </cfRule>
  </conditionalFormatting>
  <conditionalFormatting sqref="B53">
    <cfRule type="expression" dxfId="35576" priority="35551" stopIfTrue="1">
      <formula>IF(B53="",TRUE)</formula>
    </cfRule>
    <cfRule type="expression" dxfId="35575" priority="35552" stopIfTrue="1">
      <formula>IF(AND(COUNTIF(MetalSmelter,B53&amp;C53)=0,LEN(C53)&gt;0), TRUE, FALSE)</formula>
    </cfRule>
  </conditionalFormatting>
  <conditionalFormatting sqref="G53">
    <cfRule type="expression" dxfId="35574" priority="35553" stopIfTrue="1">
      <formula>IF(FIND("Enter smelter details",G53),TRUE)</formula>
    </cfRule>
  </conditionalFormatting>
  <conditionalFormatting sqref="F53">
    <cfRule type="expression" dxfId="35573" priority="35550" stopIfTrue="1">
      <formula>IF(AND(LEN($A53)&gt;0,$A53&lt;&gt;$F53),TRUE,FALSE)</formula>
    </cfRule>
  </conditionalFormatting>
  <conditionalFormatting sqref="C53">
    <cfRule type="expression" dxfId="35572" priority="35549" stopIfTrue="1">
      <formula>IF(AND(B53&lt;&gt;"",C53=""),TRUE)</formula>
    </cfRule>
  </conditionalFormatting>
  <conditionalFormatting sqref="B52">
    <cfRule type="expression" dxfId="35571" priority="35546" stopIfTrue="1">
      <formula>IF(B52="",TRUE)</formula>
    </cfRule>
    <cfRule type="expression" dxfId="35570" priority="35547" stopIfTrue="1">
      <formula>IF(AND(COUNTIF(MetalSmelter,B52&amp;C52)=0,LEN(C52)&gt;0), TRUE, FALSE)</formula>
    </cfRule>
  </conditionalFormatting>
  <conditionalFormatting sqref="G52">
    <cfRule type="expression" dxfId="35569" priority="35548" stopIfTrue="1">
      <formula>IF(FIND("Enter smelter details",G52),TRUE)</formula>
    </cfRule>
  </conditionalFormatting>
  <conditionalFormatting sqref="F52">
    <cfRule type="expression" dxfId="35568" priority="35545" stopIfTrue="1">
      <formula>IF(AND(LEN($A52)&gt;0,$A52&lt;&gt;$F52),TRUE,FALSE)</formula>
    </cfRule>
  </conditionalFormatting>
  <conditionalFormatting sqref="C52">
    <cfRule type="expression" dxfId="35567" priority="35544" stopIfTrue="1">
      <formula>IF(AND(B52&lt;&gt;"",C52=""),TRUE)</formula>
    </cfRule>
  </conditionalFormatting>
  <conditionalFormatting sqref="B52">
    <cfRule type="expression" dxfId="35566" priority="35541" stopIfTrue="1">
      <formula>IF(B52="",TRUE)</formula>
    </cfRule>
    <cfRule type="expression" dxfId="35565" priority="35542" stopIfTrue="1">
      <formula>IF(AND(COUNTIF(MetalSmelter,B52&amp;C52)=0,LEN(C52)&gt;0), TRUE, FALSE)</formula>
    </cfRule>
  </conditionalFormatting>
  <conditionalFormatting sqref="G52">
    <cfRule type="expression" dxfId="35564" priority="35543" stopIfTrue="1">
      <formula>IF(FIND("Enter smelter details",G52),TRUE)</formula>
    </cfRule>
  </conditionalFormatting>
  <conditionalFormatting sqref="F52">
    <cfRule type="expression" dxfId="35563" priority="35540" stopIfTrue="1">
      <formula>IF(AND(LEN($A52)&gt;0,$A52&lt;&gt;$F52),TRUE,FALSE)</formula>
    </cfRule>
  </conditionalFormatting>
  <conditionalFormatting sqref="C52">
    <cfRule type="expression" dxfId="35562" priority="35539" stopIfTrue="1">
      <formula>IF(AND(B52&lt;&gt;"",C52=""),TRUE)</formula>
    </cfRule>
  </conditionalFormatting>
  <conditionalFormatting sqref="B52">
    <cfRule type="expression" dxfId="35561" priority="35536" stopIfTrue="1">
      <formula>IF(B52="",TRUE)</formula>
    </cfRule>
    <cfRule type="expression" dxfId="35560" priority="35537" stopIfTrue="1">
      <formula>IF(AND(COUNTIF(MetalSmelter,B52&amp;C52)=0,LEN(C52)&gt;0), TRUE, FALSE)</formula>
    </cfRule>
  </conditionalFormatting>
  <conditionalFormatting sqref="G52">
    <cfRule type="expression" dxfId="35559" priority="35538" stopIfTrue="1">
      <formula>IF(FIND("Enter smelter details",G52),TRUE)</formula>
    </cfRule>
  </conditionalFormatting>
  <conditionalFormatting sqref="F52">
    <cfRule type="expression" dxfId="35558" priority="35535" stopIfTrue="1">
      <formula>IF(AND(LEN($A52)&gt;0,$A52&lt;&gt;$F52),TRUE,FALSE)</formula>
    </cfRule>
  </conditionalFormatting>
  <conditionalFormatting sqref="C52">
    <cfRule type="expression" dxfId="35557" priority="35534" stopIfTrue="1">
      <formula>IF(AND(B52&lt;&gt;"",C52=""),TRUE)</formula>
    </cfRule>
  </conditionalFormatting>
  <conditionalFormatting sqref="B52">
    <cfRule type="expression" dxfId="35556" priority="35531" stopIfTrue="1">
      <formula>IF(B52="",TRUE)</formula>
    </cfRule>
    <cfRule type="expression" dxfId="35555" priority="35532" stopIfTrue="1">
      <formula>IF(AND(COUNTIF(MetalSmelter,B52&amp;C52)=0,LEN(C52)&gt;0), TRUE, FALSE)</formula>
    </cfRule>
  </conditionalFormatting>
  <conditionalFormatting sqref="G52">
    <cfRule type="expression" dxfId="35554" priority="35533" stopIfTrue="1">
      <formula>IF(FIND("Enter smelter details",G52),TRUE)</formula>
    </cfRule>
  </conditionalFormatting>
  <conditionalFormatting sqref="F52">
    <cfRule type="expression" dxfId="35553" priority="35530" stopIfTrue="1">
      <formula>IF(AND(LEN($A52)&gt;0,$A52&lt;&gt;$F52),TRUE,FALSE)</formula>
    </cfRule>
  </conditionalFormatting>
  <conditionalFormatting sqref="C52">
    <cfRule type="expression" dxfId="35552" priority="35529" stopIfTrue="1">
      <formula>IF(AND(B52&lt;&gt;"",C52=""),TRUE)</formula>
    </cfRule>
  </conditionalFormatting>
  <conditionalFormatting sqref="B52">
    <cfRule type="expression" dxfId="35551" priority="35526" stopIfTrue="1">
      <formula>IF(B52="",TRUE)</formula>
    </cfRule>
    <cfRule type="expression" dxfId="35550" priority="35527" stopIfTrue="1">
      <formula>IF(AND(COUNTIF(MetalSmelter,B52&amp;C52)=0,LEN(C52)&gt;0), TRUE, FALSE)</formula>
    </cfRule>
  </conditionalFormatting>
  <conditionalFormatting sqref="G52">
    <cfRule type="expression" dxfId="35549" priority="35528" stopIfTrue="1">
      <formula>IF(FIND("Enter smelter details",G52),TRUE)</formula>
    </cfRule>
  </conditionalFormatting>
  <conditionalFormatting sqref="F52">
    <cfRule type="expression" dxfId="35548" priority="35525" stopIfTrue="1">
      <formula>IF(AND(LEN($A52)&gt;0,$A52&lt;&gt;$F52),TRUE,FALSE)</formula>
    </cfRule>
  </conditionalFormatting>
  <conditionalFormatting sqref="C52">
    <cfRule type="expression" dxfId="35547" priority="35524" stopIfTrue="1">
      <formula>IF(AND(B52&lt;&gt;"",C52=""),TRUE)</formula>
    </cfRule>
  </conditionalFormatting>
  <conditionalFormatting sqref="B52">
    <cfRule type="expression" dxfId="35546" priority="35522" stopIfTrue="1">
      <formula>IF(B52="",TRUE)</formula>
    </cfRule>
    <cfRule type="expression" dxfId="35545" priority="35523" stopIfTrue="1">
      <formula>IF(AND(COUNTIF(MetalSmelter,B52&amp;C52)=0,LEN(C52)&gt;0), TRUE, FALSE)</formula>
    </cfRule>
  </conditionalFormatting>
  <conditionalFormatting sqref="F52">
    <cfRule type="expression" dxfId="35544" priority="35521" stopIfTrue="1">
      <formula>IF(AND(LEN($A52)&gt;0,$A52&lt;&gt;$F52),TRUE,FALSE)</formula>
    </cfRule>
  </conditionalFormatting>
  <conditionalFormatting sqref="C52">
    <cfRule type="expression" dxfId="35543" priority="35520" stopIfTrue="1">
      <formula>IF(AND(B52&lt;&gt;"",C52=""),TRUE)</formula>
    </cfRule>
  </conditionalFormatting>
  <conditionalFormatting sqref="G52">
    <cfRule type="expression" dxfId="35542" priority="35519" stopIfTrue="1">
      <formula>IF(FIND("Enter smelter details",G52),TRUE)</formula>
    </cfRule>
  </conditionalFormatting>
  <conditionalFormatting sqref="B53">
    <cfRule type="expression" dxfId="35541" priority="35516" stopIfTrue="1">
      <formula>IF(B53="",TRUE)</formula>
    </cfRule>
    <cfRule type="expression" dxfId="35540" priority="35517" stopIfTrue="1">
      <formula>IF(AND(COUNTIF(MetalSmelter,B53&amp;C53)=0,LEN(C53)&gt;0), TRUE, FALSE)</formula>
    </cfRule>
  </conditionalFormatting>
  <conditionalFormatting sqref="G53">
    <cfRule type="expression" dxfId="35539" priority="35518" stopIfTrue="1">
      <formula>IF(FIND("Enter smelter details",G53),TRUE)</formula>
    </cfRule>
  </conditionalFormatting>
  <conditionalFormatting sqref="F53">
    <cfRule type="expression" dxfId="35538" priority="35515" stopIfTrue="1">
      <formula>IF(AND(LEN($A53)&gt;0,$A53&lt;&gt;$F53),TRUE,FALSE)</formula>
    </cfRule>
  </conditionalFormatting>
  <conditionalFormatting sqref="C53">
    <cfRule type="expression" dxfId="35537" priority="35514" stopIfTrue="1">
      <formula>IF(AND(B53&lt;&gt;"",C53=""),TRUE)</formula>
    </cfRule>
  </conditionalFormatting>
  <conditionalFormatting sqref="B53">
    <cfRule type="expression" dxfId="35536" priority="35511" stopIfTrue="1">
      <formula>IF(B53="",TRUE)</formula>
    </cfRule>
    <cfRule type="expression" dxfId="35535" priority="35512" stopIfTrue="1">
      <formula>IF(AND(COUNTIF(MetalSmelter,B53&amp;C53)=0,LEN(C53)&gt;0), TRUE, FALSE)</formula>
    </cfRule>
  </conditionalFormatting>
  <conditionalFormatting sqref="G53">
    <cfRule type="expression" dxfId="35534" priority="35513" stopIfTrue="1">
      <formula>IF(FIND("Enter smelter details",G53),TRUE)</formula>
    </cfRule>
  </conditionalFormatting>
  <conditionalFormatting sqref="F53">
    <cfRule type="expression" dxfId="35533" priority="35510" stopIfTrue="1">
      <formula>IF(AND(LEN($A53)&gt;0,$A53&lt;&gt;$F53),TRUE,FALSE)</formula>
    </cfRule>
  </conditionalFormatting>
  <conditionalFormatting sqref="C53">
    <cfRule type="expression" dxfId="35532" priority="35509" stopIfTrue="1">
      <formula>IF(AND(B53&lt;&gt;"",C53=""),TRUE)</formula>
    </cfRule>
  </conditionalFormatting>
  <conditionalFormatting sqref="B53">
    <cfRule type="expression" dxfId="35531" priority="35506" stopIfTrue="1">
      <formula>IF(B53="",TRUE)</formula>
    </cfRule>
    <cfRule type="expression" dxfId="35530" priority="35507" stopIfTrue="1">
      <formula>IF(AND(COUNTIF(MetalSmelter,B53&amp;C53)=0,LEN(C53)&gt;0), TRUE, FALSE)</formula>
    </cfRule>
  </conditionalFormatting>
  <conditionalFormatting sqref="G53">
    <cfRule type="expression" dxfId="35529" priority="35508" stopIfTrue="1">
      <formula>IF(FIND("Enter smelter details",G53),TRUE)</formula>
    </cfRule>
  </conditionalFormatting>
  <conditionalFormatting sqref="F53">
    <cfRule type="expression" dxfId="35528" priority="35505" stopIfTrue="1">
      <formula>IF(AND(LEN($A53)&gt;0,$A53&lt;&gt;$F53),TRUE,FALSE)</formula>
    </cfRule>
  </conditionalFormatting>
  <conditionalFormatting sqref="C53">
    <cfRule type="expression" dxfId="35527" priority="35504" stopIfTrue="1">
      <formula>IF(AND(B53&lt;&gt;"",C53=""),TRUE)</formula>
    </cfRule>
  </conditionalFormatting>
  <conditionalFormatting sqref="B52">
    <cfRule type="expression" dxfId="35526" priority="35501" stopIfTrue="1">
      <formula>IF(B52="",TRUE)</formula>
    </cfRule>
    <cfRule type="expression" dxfId="35525" priority="35502" stopIfTrue="1">
      <formula>IF(AND(COUNTIF(MetalSmelter,B52&amp;C52)=0,LEN(C52)&gt;0), TRUE, FALSE)</formula>
    </cfRule>
  </conditionalFormatting>
  <conditionalFormatting sqref="G52">
    <cfRule type="expression" dxfId="35524" priority="35503" stopIfTrue="1">
      <formula>IF(FIND("Enter smelter details",G52),TRUE)</formula>
    </cfRule>
  </conditionalFormatting>
  <conditionalFormatting sqref="F52">
    <cfRule type="expression" dxfId="35523" priority="35500" stopIfTrue="1">
      <formula>IF(AND(LEN($A52)&gt;0,$A52&lt;&gt;$F52),TRUE,FALSE)</formula>
    </cfRule>
  </conditionalFormatting>
  <conditionalFormatting sqref="C52">
    <cfRule type="expression" dxfId="35522" priority="35499" stopIfTrue="1">
      <formula>IF(AND(B52&lt;&gt;"",C52=""),TRUE)</formula>
    </cfRule>
  </conditionalFormatting>
  <conditionalFormatting sqref="B52">
    <cfRule type="expression" dxfId="35521" priority="35496" stopIfTrue="1">
      <formula>IF(B52="",TRUE)</formula>
    </cfRule>
    <cfRule type="expression" dxfId="35520" priority="35497" stopIfTrue="1">
      <formula>IF(AND(COUNTIF(MetalSmelter,B52&amp;C52)=0,LEN(C52)&gt;0), TRUE, FALSE)</formula>
    </cfRule>
  </conditionalFormatting>
  <conditionalFormatting sqref="G52">
    <cfRule type="expression" dxfId="35519" priority="35498" stopIfTrue="1">
      <formula>IF(FIND("Enter smelter details",G52),TRUE)</formula>
    </cfRule>
  </conditionalFormatting>
  <conditionalFormatting sqref="F52">
    <cfRule type="expression" dxfId="35518" priority="35495" stopIfTrue="1">
      <formula>IF(AND(LEN($A52)&gt;0,$A52&lt;&gt;$F52),TRUE,FALSE)</formula>
    </cfRule>
  </conditionalFormatting>
  <conditionalFormatting sqref="C52">
    <cfRule type="expression" dxfId="35517" priority="35494" stopIfTrue="1">
      <formula>IF(AND(B52&lt;&gt;"",C52=""),TRUE)</formula>
    </cfRule>
  </conditionalFormatting>
  <conditionalFormatting sqref="B52">
    <cfRule type="expression" dxfId="35516" priority="35491" stopIfTrue="1">
      <formula>IF(B52="",TRUE)</formula>
    </cfRule>
    <cfRule type="expression" dxfId="35515" priority="35492" stopIfTrue="1">
      <formula>IF(AND(COUNTIF(MetalSmelter,B52&amp;C52)=0,LEN(C52)&gt;0), TRUE, FALSE)</formula>
    </cfRule>
  </conditionalFormatting>
  <conditionalFormatting sqref="G52">
    <cfRule type="expression" dxfId="35514" priority="35493" stopIfTrue="1">
      <formula>IF(FIND("Enter smelter details",G52),TRUE)</formula>
    </cfRule>
  </conditionalFormatting>
  <conditionalFormatting sqref="F52">
    <cfRule type="expression" dxfId="35513" priority="35490" stopIfTrue="1">
      <formula>IF(AND(LEN($A52)&gt;0,$A52&lt;&gt;$F52),TRUE,FALSE)</formula>
    </cfRule>
  </conditionalFormatting>
  <conditionalFormatting sqref="C52">
    <cfRule type="expression" dxfId="35512" priority="35489" stopIfTrue="1">
      <formula>IF(AND(B52&lt;&gt;"",C52=""),TRUE)</formula>
    </cfRule>
  </conditionalFormatting>
  <conditionalFormatting sqref="B52">
    <cfRule type="expression" dxfId="35511" priority="35486" stopIfTrue="1">
      <formula>IF(B52="",TRUE)</formula>
    </cfRule>
    <cfRule type="expression" dxfId="35510" priority="35487" stopIfTrue="1">
      <formula>IF(AND(COUNTIF(MetalSmelter,B52&amp;C52)=0,LEN(C52)&gt;0), TRUE, FALSE)</formula>
    </cfRule>
  </conditionalFormatting>
  <conditionalFormatting sqref="G52">
    <cfRule type="expression" dxfId="35509" priority="35488" stopIfTrue="1">
      <formula>IF(FIND("Enter smelter details",G52),TRUE)</formula>
    </cfRule>
  </conditionalFormatting>
  <conditionalFormatting sqref="F52">
    <cfRule type="expression" dxfId="35508" priority="35485" stopIfTrue="1">
      <formula>IF(AND(LEN($A52)&gt;0,$A52&lt;&gt;$F52),TRUE,FALSE)</formula>
    </cfRule>
  </conditionalFormatting>
  <conditionalFormatting sqref="C52">
    <cfRule type="expression" dxfId="35507" priority="35484" stopIfTrue="1">
      <formula>IF(AND(B52&lt;&gt;"",C52=""),TRUE)</formula>
    </cfRule>
  </conditionalFormatting>
  <conditionalFormatting sqref="B52">
    <cfRule type="expression" dxfId="35506" priority="35481" stopIfTrue="1">
      <formula>IF(B52="",TRUE)</formula>
    </cfRule>
    <cfRule type="expression" dxfId="35505" priority="35482" stopIfTrue="1">
      <formula>IF(AND(COUNTIF(MetalSmelter,B52&amp;C52)=0,LEN(C52)&gt;0), TRUE, FALSE)</formula>
    </cfRule>
  </conditionalFormatting>
  <conditionalFormatting sqref="G52">
    <cfRule type="expression" dxfId="35504" priority="35483" stopIfTrue="1">
      <formula>IF(FIND("Enter smelter details",G52),TRUE)</formula>
    </cfRule>
  </conditionalFormatting>
  <conditionalFormatting sqref="F52">
    <cfRule type="expression" dxfId="35503" priority="35480" stopIfTrue="1">
      <formula>IF(AND(LEN($A52)&gt;0,$A52&lt;&gt;$F52),TRUE,FALSE)</formula>
    </cfRule>
  </conditionalFormatting>
  <conditionalFormatting sqref="C52">
    <cfRule type="expression" dxfId="35502" priority="35479" stopIfTrue="1">
      <formula>IF(AND(B52&lt;&gt;"",C52=""),TRUE)</formula>
    </cfRule>
  </conditionalFormatting>
  <conditionalFormatting sqref="B52">
    <cfRule type="expression" dxfId="35501" priority="35476" stopIfTrue="1">
      <formula>IF(B52="",TRUE)</formula>
    </cfRule>
    <cfRule type="expression" dxfId="35500" priority="35477" stopIfTrue="1">
      <formula>IF(AND(COUNTIF(MetalSmelter,B52&amp;C52)=0,LEN(C52)&gt;0), TRUE, FALSE)</formula>
    </cfRule>
  </conditionalFormatting>
  <conditionalFormatting sqref="G52">
    <cfRule type="expression" dxfId="35499" priority="35478" stopIfTrue="1">
      <formula>IF(FIND("Enter smelter details",G52),TRUE)</formula>
    </cfRule>
  </conditionalFormatting>
  <conditionalFormatting sqref="F52">
    <cfRule type="expression" dxfId="35498" priority="35475" stopIfTrue="1">
      <formula>IF(AND(LEN($A52)&gt;0,$A52&lt;&gt;$F52),TRUE,FALSE)</formula>
    </cfRule>
  </conditionalFormatting>
  <conditionalFormatting sqref="C52">
    <cfRule type="expression" dxfId="35497" priority="35474" stopIfTrue="1">
      <formula>IF(AND(B52&lt;&gt;"",C52=""),TRUE)</formula>
    </cfRule>
  </conditionalFormatting>
  <conditionalFormatting sqref="B53">
    <cfRule type="expression" dxfId="35496" priority="35471" stopIfTrue="1">
      <formula>IF(B53="",TRUE)</formula>
    </cfRule>
    <cfRule type="expression" dxfId="35495" priority="35472" stopIfTrue="1">
      <formula>IF(AND(COUNTIF(MetalSmelter,B53&amp;C53)=0,LEN(C53)&gt;0), TRUE, FALSE)</formula>
    </cfRule>
  </conditionalFormatting>
  <conditionalFormatting sqref="G53">
    <cfRule type="expression" dxfId="35494" priority="35473" stopIfTrue="1">
      <formula>IF(FIND("Enter smelter details",G53),TRUE)</formula>
    </cfRule>
  </conditionalFormatting>
  <conditionalFormatting sqref="F53">
    <cfRule type="expression" dxfId="35493" priority="35470" stopIfTrue="1">
      <formula>IF(AND(LEN($A53)&gt;0,$A53&lt;&gt;$F53),TRUE,FALSE)</formula>
    </cfRule>
  </conditionalFormatting>
  <conditionalFormatting sqref="C53">
    <cfRule type="expression" dxfId="35492" priority="35469" stopIfTrue="1">
      <formula>IF(AND(B53&lt;&gt;"",C53=""),TRUE)</formula>
    </cfRule>
  </conditionalFormatting>
  <conditionalFormatting sqref="B53">
    <cfRule type="expression" dxfId="35491" priority="35466" stopIfTrue="1">
      <formula>IF(B53="",TRUE)</formula>
    </cfRule>
    <cfRule type="expression" dxfId="35490" priority="35467" stopIfTrue="1">
      <formula>IF(AND(COUNTIF(MetalSmelter,B53&amp;C53)=0,LEN(C53)&gt;0), TRUE, FALSE)</formula>
    </cfRule>
  </conditionalFormatting>
  <conditionalFormatting sqref="G53">
    <cfRule type="expression" dxfId="35489" priority="35468" stopIfTrue="1">
      <formula>IF(FIND("Enter smelter details",G53),TRUE)</formula>
    </cfRule>
  </conditionalFormatting>
  <conditionalFormatting sqref="F53">
    <cfRule type="expression" dxfId="35488" priority="35465" stopIfTrue="1">
      <formula>IF(AND(LEN($A53)&gt;0,$A53&lt;&gt;$F53),TRUE,FALSE)</formula>
    </cfRule>
  </conditionalFormatting>
  <conditionalFormatting sqref="C53">
    <cfRule type="expression" dxfId="35487" priority="35464" stopIfTrue="1">
      <formula>IF(AND(B53&lt;&gt;"",C53=""),TRUE)</formula>
    </cfRule>
  </conditionalFormatting>
  <conditionalFormatting sqref="B53">
    <cfRule type="expression" dxfId="35486" priority="35462" stopIfTrue="1">
      <formula>IF(B53="",TRUE)</formula>
    </cfRule>
    <cfRule type="expression" dxfId="35485" priority="35463" stopIfTrue="1">
      <formula>IF(AND(COUNTIF(MetalSmelter,B53&amp;C53)=0,LEN(C53)&gt;0), TRUE, FALSE)</formula>
    </cfRule>
  </conditionalFormatting>
  <conditionalFormatting sqref="F53">
    <cfRule type="expression" dxfId="35484" priority="35461" stopIfTrue="1">
      <formula>IF(AND(LEN($A53)&gt;0,$A53&lt;&gt;$F53),TRUE,FALSE)</formula>
    </cfRule>
  </conditionalFormatting>
  <conditionalFormatting sqref="C53">
    <cfRule type="expression" dxfId="35483" priority="35460" stopIfTrue="1">
      <formula>IF(AND(B53&lt;&gt;"",C53=""),TRUE)</formula>
    </cfRule>
  </conditionalFormatting>
  <conditionalFormatting sqref="G53">
    <cfRule type="expression" dxfId="35482" priority="35459" stopIfTrue="1">
      <formula>IF(FIND("Enter smelter details",G53),TRUE)</formula>
    </cfRule>
  </conditionalFormatting>
  <conditionalFormatting sqref="B54">
    <cfRule type="expression" dxfId="35481" priority="35456" stopIfTrue="1">
      <formula>IF(B54="",TRUE)</formula>
    </cfRule>
    <cfRule type="expression" dxfId="35480" priority="35457" stopIfTrue="1">
      <formula>IF(AND(COUNTIF(MetalSmelter,B54&amp;C54)=0,LEN(C54)&gt;0), TRUE, FALSE)</formula>
    </cfRule>
  </conditionalFormatting>
  <conditionalFormatting sqref="G54">
    <cfRule type="expression" dxfId="35479" priority="35458" stopIfTrue="1">
      <formula>IF(FIND("Enter smelter details",G54),TRUE)</formula>
    </cfRule>
  </conditionalFormatting>
  <conditionalFormatting sqref="F54">
    <cfRule type="expression" dxfId="35478" priority="35455" stopIfTrue="1">
      <formula>IF(AND(LEN($A54)&gt;0,$A54&lt;&gt;$F54),TRUE,FALSE)</formula>
    </cfRule>
  </conditionalFormatting>
  <conditionalFormatting sqref="C54">
    <cfRule type="expression" dxfId="35477" priority="35454" stopIfTrue="1">
      <formula>IF(AND(B54&lt;&gt;"",C54=""),TRUE)</formula>
    </cfRule>
  </conditionalFormatting>
  <conditionalFormatting sqref="B54">
    <cfRule type="expression" dxfId="35476" priority="35451" stopIfTrue="1">
      <formula>IF(B54="",TRUE)</formula>
    </cfRule>
    <cfRule type="expression" dxfId="35475" priority="35452" stopIfTrue="1">
      <formula>IF(AND(COUNTIF(MetalSmelter,B54&amp;C54)=0,LEN(C54)&gt;0), TRUE, FALSE)</formula>
    </cfRule>
  </conditionalFormatting>
  <conditionalFormatting sqref="G54">
    <cfRule type="expression" dxfId="35474" priority="35453" stopIfTrue="1">
      <formula>IF(FIND("Enter smelter details",G54),TRUE)</formula>
    </cfRule>
  </conditionalFormatting>
  <conditionalFormatting sqref="F54">
    <cfRule type="expression" dxfId="35473" priority="35450" stopIfTrue="1">
      <formula>IF(AND(LEN($A54)&gt;0,$A54&lt;&gt;$F54),TRUE,FALSE)</formula>
    </cfRule>
  </conditionalFormatting>
  <conditionalFormatting sqref="C54">
    <cfRule type="expression" dxfId="35472" priority="35449" stopIfTrue="1">
      <formula>IF(AND(B54&lt;&gt;"",C54=""),TRUE)</formula>
    </cfRule>
  </conditionalFormatting>
  <conditionalFormatting sqref="B54">
    <cfRule type="expression" dxfId="35471" priority="35446" stopIfTrue="1">
      <formula>IF(B54="",TRUE)</formula>
    </cfRule>
    <cfRule type="expression" dxfId="35470" priority="35447" stopIfTrue="1">
      <formula>IF(AND(COUNTIF(MetalSmelter,B54&amp;C54)=0,LEN(C54)&gt;0), TRUE, FALSE)</formula>
    </cfRule>
  </conditionalFormatting>
  <conditionalFormatting sqref="G54">
    <cfRule type="expression" dxfId="35469" priority="35448" stopIfTrue="1">
      <formula>IF(FIND("Enter smelter details",G54),TRUE)</formula>
    </cfRule>
  </conditionalFormatting>
  <conditionalFormatting sqref="F54">
    <cfRule type="expression" dxfId="35468" priority="35445" stopIfTrue="1">
      <formula>IF(AND(LEN($A54)&gt;0,$A54&lt;&gt;$F54),TRUE,FALSE)</formula>
    </cfRule>
  </conditionalFormatting>
  <conditionalFormatting sqref="C54">
    <cfRule type="expression" dxfId="35467" priority="35444" stopIfTrue="1">
      <formula>IF(AND(B54&lt;&gt;"",C54=""),TRUE)</formula>
    </cfRule>
  </conditionalFormatting>
  <conditionalFormatting sqref="B52">
    <cfRule type="expression" dxfId="35466" priority="35441" stopIfTrue="1">
      <formula>IF(B52="",TRUE)</formula>
    </cfRule>
    <cfRule type="expression" dxfId="35465" priority="35442" stopIfTrue="1">
      <formula>IF(AND(COUNTIF(MetalSmelter,B52&amp;C52)=0,LEN(C52)&gt;0), TRUE, FALSE)</formula>
    </cfRule>
  </conditionalFormatting>
  <conditionalFormatting sqref="G52">
    <cfRule type="expression" dxfId="35464" priority="35443" stopIfTrue="1">
      <formula>IF(FIND("Enter smelter details",G52),TRUE)</formula>
    </cfRule>
  </conditionalFormatting>
  <conditionalFormatting sqref="F52">
    <cfRule type="expression" dxfId="35463" priority="35440" stopIfTrue="1">
      <formula>IF(AND(LEN($A52)&gt;0,$A52&lt;&gt;$F52),TRUE,FALSE)</formula>
    </cfRule>
  </conditionalFormatting>
  <conditionalFormatting sqref="C52">
    <cfRule type="expression" dxfId="35462" priority="35439" stopIfTrue="1">
      <formula>IF(AND(B52&lt;&gt;"",C52=""),TRUE)</formula>
    </cfRule>
  </conditionalFormatting>
  <conditionalFormatting sqref="B52">
    <cfRule type="expression" dxfId="35461" priority="35436" stopIfTrue="1">
      <formula>IF(B52="",TRUE)</formula>
    </cfRule>
    <cfRule type="expression" dxfId="35460" priority="35437" stopIfTrue="1">
      <formula>IF(AND(COUNTIF(MetalSmelter,B52&amp;C52)=0,LEN(C52)&gt;0), TRUE, FALSE)</formula>
    </cfRule>
  </conditionalFormatting>
  <conditionalFormatting sqref="G52">
    <cfRule type="expression" dxfId="35459" priority="35438" stopIfTrue="1">
      <formula>IF(FIND("Enter smelter details",G52),TRUE)</formula>
    </cfRule>
  </conditionalFormatting>
  <conditionalFormatting sqref="F52">
    <cfRule type="expression" dxfId="35458" priority="35435" stopIfTrue="1">
      <formula>IF(AND(LEN($A52)&gt;0,$A52&lt;&gt;$F52),TRUE,FALSE)</formula>
    </cfRule>
  </conditionalFormatting>
  <conditionalFormatting sqref="C52">
    <cfRule type="expression" dxfId="35457" priority="35434" stopIfTrue="1">
      <formula>IF(AND(B52&lt;&gt;"",C52=""),TRUE)</formula>
    </cfRule>
  </conditionalFormatting>
  <conditionalFormatting sqref="B52">
    <cfRule type="expression" dxfId="35456" priority="35432" stopIfTrue="1">
      <formula>IF(B52="",TRUE)</formula>
    </cfRule>
    <cfRule type="expression" dxfId="35455" priority="35433" stopIfTrue="1">
      <formula>IF(AND(COUNTIF(MetalSmelter,B52&amp;C52)=0,LEN(C52)&gt;0), TRUE, FALSE)</formula>
    </cfRule>
  </conditionalFormatting>
  <conditionalFormatting sqref="F52">
    <cfRule type="expression" dxfId="35454" priority="35431" stopIfTrue="1">
      <formula>IF(AND(LEN($A52)&gt;0,$A52&lt;&gt;$F52),TRUE,FALSE)</formula>
    </cfRule>
  </conditionalFormatting>
  <conditionalFormatting sqref="C52">
    <cfRule type="expression" dxfId="35453" priority="35430" stopIfTrue="1">
      <formula>IF(AND(B52&lt;&gt;"",C52=""),TRUE)</formula>
    </cfRule>
  </conditionalFormatting>
  <conditionalFormatting sqref="G52">
    <cfRule type="expression" dxfId="35452" priority="35429" stopIfTrue="1">
      <formula>IF(FIND("Enter smelter details",G52),TRUE)</formula>
    </cfRule>
  </conditionalFormatting>
  <conditionalFormatting sqref="B53">
    <cfRule type="expression" dxfId="35451" priority="35426" stopIfTrue="1">
      <formula>IF(B53="",TRUE)</formula>
    </cfRule>
    <cfRule type="expression" dxfId="35450" priority="35427" stopIfTrue="1">
      <formula>IF(AND(COUNTIF(MetalSmelter,B53&amp;C53)=0,LEN(C53)&gt;0), TRUE, FALSE)</formula>
    </cfRule>
  </conditionalFormatting>
  <conditionalFormatting sqref="G53">
    <cfRule type="expression" dxfId="35449" priority="35428" stopIfTrue="1">
      <formula>IF(FIND("Enter smelter details",G53),TRUE)</formula>
    </cfRule>
  </conditionalFormatting>
  <conditionalFormatting sqref="F53">
    <cfRule type="expression" dxfId="35448" priority="35425" stopIfTrue="1">
      <formula>IF(AND(LEN($A53)&gt;0,$A53&lt;&gt;$F53),TRUE,FALSE)</formula>
    </cfRule>
  </conditionalFormatting>
  <conditionalFormatting sqref="C53">
    <cfRule type="expression" dxfId="35447" priority="35424" stopIfTrue="1">
      <formula>IF(AND(B53&lt;&gt;"",C53=""),TRUE)</formula>
    </cfRule>
  </conditionalFormatting>
  <conditionalFormatting sqref="B53">
    <cfRule type="expression" dxfId="35446" priority="35421" stopIfTrue="1">
      <formula>IF(B53="",TRUE)</formula>
    </cfRule>
    <cfRule type="expression" dxfId="35445" priority="35422" stopIfTrue="1">
      <formula>IF(AND(COUNTIF(MetalSmelter,B53&amp;C53)=0,LEN(C53)&gt;0), TRUE, FALSE)</formula>
    </cfRule>
  </conditionalFormatting>
  <conditionalFormatting sqref="G53">
    <cfRule type="expression" dxfId="35444" priority="35423" stopIfTrue="1">
      <formula>IF(FIND("Enter smelter details",G53),TRUE)</formula>
    </cfRule>
  </conditionalFormatting>
  <conditionalFormatting sqref="F53">
    <cfRule type="expression" dxfId="35443" priority="35420" stopIfTrue="1">
      <formula>IF(AND(LEN($A53)&gt;0,$A53&lt;&gt;$F53),TRUE,FALSE)</formula>
    </cfRule>
  </conditionalFormatting>
  <conditionalFormatting sqref="C53">
    <cfRule type="expression" dxfId="35442" priority="35419" stopIfTrue="1">
      <formula>IF(AND(B53&lt;&gt;"",C53=""),TRUE)</formula>
    </cfRule>
  </conditionalFormatting>
  <conditionalFormatting sqref="B53">
    <cfRule type="expression" dxfId="35441" priority="35416" stopIfTrue="1">
      <formula>IF(B53="",TRUE)</formula>
    </cfRule>
    <cfRule type="expression" dxfId="35440" priority="35417" stopIfTrue="1">
      <formula>IF(AND(COUNTIF(MetalSmelter,B53&amp;C53)=0,LEN(C53)&gt;0), TRUE, FALSE)</formula>
    </cfRule>
  </conditionalFormatting>
  <conditionalFormatting sqref="G53">
    <cfRule type="expression" dxfId="35439" priority="35418" stopIfTrue="1">
      <formula>IF(FIND("Enter smelter details",G53),TRUE)</formula>
    </cfRule>
  </conditionalFormatting>
  <conditionalFormatting sqref="F53">
    <cfRule type="expression" dxfId="35438" priority="35415" stopIfTrue="1">
      <formula>IF(AND(LEN($A53)&gt;0,$A53&lt;&gt;$F53),TRUE,FALSE)</formula>
    </cfRule>
  </conditionalFormatting>
  <conditionalFormatting sqref="C53">
    <cfRule type="expression" dxfId="35437" priority="35414" stopIfTrue="1">
      <formula>IF(AND(B53&lt;&gt;"",C53=""),TRUE)</formula>
    </cfRule>
  </conditionalFormatting>
  <conditionalFormatting sqref="B54">
    <cfRule type="expression" dxfId="35436" priority="35411" stopIfTrue="1">
      <formula>IF(B54="",TRUE)</formula>
    </cfRule>
    <cfRule type="expression" dxfId="35435" priority="35412" stopIfTrue="1">
      <formula>IF(AND(COUNTIF(MetalSmelter,B54&amp;C54)=0,LEN(C54)&gt;0), TRUE, FALSE)</formula>
    </cfRule>
  </conditionalFormatting>
  <conditionalFormatting sqref="G54">
    <cfRule type="expression" dxfId="35434" priority="35413" stopIfTrue="1">
      <formula>IF(FIND("Enter smelter details",G54),TRUE)</formula>
    </cfRule>
  </conditionalFormatting>
  <conditionalFormatting sqref="F54">
    <cfRule type="expression" dxfId="35433" priority="35410" stopIfTrue="1">
      <formula>IF(AND(LEN($A54)&gt;0,$A54&lt;&gt;$F54),TRUE,FALSE)</formula>
    </cfRule>
  </conditionalFormatting>
  <conditionalFormatting sqref="C54">
    <cfRule type="expression" dxfId="35432" priority="35409" stopIfTrue="1">
      <formula>IF(AND(B54&lt;&gt;"",C54=""),TRUE)</formula>
    </cfRule>
  </conditionalFormatting>
  <conditionalFormatting sqref="B54">
    <cfRule type="expression" dxfId="35431" priority="35406" stopIfTrue="1">
      <formula>IF(B54="",TRUE)</formula>
    </cfRule>
    <cfRule type="expression" dxfId="35430" priority="35407" stopIfTrue="1">
      <formula>IF(AND(COUNTIF(MetalSmelter,B54&amp;C54)=0,LEN(C54)&gt;0), TRUE, FALSE)</formula>
    </cfRule>
  </conditionalFormatting>
  <conditionalFormatting sqref="G54">
    <cfRule type="expression" dxfId="35429" priority="35408" stopIfTrue="1">
      <formula>IF(FIND("Enter smelter details",G54),TRUE)</formula>
    </cfRule>
  </conditionalFormatting>
  <conditionalFormatting sqref="F54">
    <cfRule type="expression" dxfId="35428" priority="35405" stopIfTrue="1">
      <formula>IF(AND(LEN($A54)&gt;0,$A54&lt;&gt;$F54),TRUE,FALSE)</formula>
    </cfRule>
  </conditionalFormatting>
  <conditionalFormatting sqref="C54">
    <cfRule type="expression" dxfId="35427" priority="35404" stopIfTrue="1">
      <formula>IF(AND(B54&lt;&gt;"",C54=""),TRUE)</formula>
    </cfRule>
  </conditionalFormatting>
  <conditionalFormatting sqref="B54">
    <cfRule type="expression" dxfId="35426" priority="35402" stopIfTrue="1">
      <formula>IF(B54="",TRUE)</formula>
    </cfRule>
    <cfRule type="expression" dxfId="35425" priority="35403" stopIfTrue="1">
      <formula>IF(AND(COUNTIF(MetalSmelter,B54&amp;C54)=0,LEN(C54)&gt;0), TRUE, FALSE)</formula>
    </cfRule>
  </conditionalFormatting>
  <conditionalFormatting sqref="F54">
    <cfRule type="expression" dxfId="35424" priority="35401" stopIfTrue="1">
      <formula>IF(AND(LEN($A54)&gt;0,$A54&lt;&gt;$F54),TRUE,FALSE)</formula>
    </cfRule>
  </conditionalFormatting>
  <conditionalFormatting sqref="C54">
    <cfRule type="expression" dxfId="35423" priority="35400" stopIfTrue="1">
      <formula>IF(AND(B54&lt;&gt;"",C54=""),TRUE)</formula>
    </cfRule>
  </conditionalFormatting>
  <conditionalFormatting sqref="G54">
    <cfRule type="expression" dxfId="35422" priority="35399" stopIfTrue="1">
      <formula>IF(FIND("Enter smelter details",G54),TRUE)</formula>
    </cfRule>
  </conditionalFormatting>
  <conditionalFormatting sqref="B55">
    <cfRule type="expression" dxfId="35421" priority="35396" stopIfTrue="1">
      <formula>IF(B55="",TRUE)</formula>
    </cfRule>
    <cfRule type="expression" dxfId="35420" priority="35397" stopIfTrue="1">
      <formula>IF(AND(COUNTIF(MetalSmelter,B55&amp;C55)=0,LEN(C55)&gt;0), TRUE, FALSE)</formula>
    </cfRule>
  </conditionalFormatting>
  <conditionalFormatting sqref="G55">
    <cfRule type="expression" dxfId="35419" priority="35398" stopIfTrue="1">
      <formula>IF(FIND("Enter smelter details",G55),TRUE)</formula>
    </cfRule>
  </conditionalFormatting>
  <conditionalFormatting sqref="F55">
    <cfRule type="expression" dxfId="35418" priority="35395" stopIfTrue="1">
      <formula>IF(AND(LEN($A55)&gt;0,$A55&lt;&gt;$F55),TRUE,FALSE)</formula>
    </cfRule>
  </conditionalFormatting>
  <conditionalFormatting sqref="C55">
    <cfRule type="expression" dxfId="35417" priority="35394" stopIfTrue="1">
      <formula>IF(AND(B55&lt;&gt;"",C55=""),TRUE)</formula>
    </cfRule>
  </conditionalFormatting>
  <conditionalFormatting sqref="B55">
    <cfRule type="expression" dxfId="35416" priority="35391" stopIfTrue="1">
      <formula>IF(B55="",TRUE)</formula>
    </cfRule>
    <cfRule type="expression" dxfId="35415" priority="35392" stopIfTrue="1">
      <formula>IF(AND(COUNTIF(MetalSmelter,B55&amp;C55)=0,LEN(C55)&gt;0), TRUE, FALSE)</formula>
    </cfRule>
  </conditionalFormatting>
  <conditionalFormatting sqref="G55">
    <cfRule type="expression" dxfId="35414" priority="35393" stopIfTrue="1">
      <formula>IF(FIND("Enter smelter details",G55),TRUE)</formula>
    </cfRule>
  </conditionalFormatting>
  <conditionalFormatting sqref="F55">
    <cfRule type="expression" dxfId="35413" priority="35390" stopIfTrue="1">
      <formula>IF(AND(LEN($A55)&gt;0,$A55&lt;&gt;$F55),TRUE,FALSE)</formula>
    </cfRule>
  </conditionalFormatting>
  <conditionalFormatting sqref="C55">
    <cfRule type="expression" dxfId="35412" priority="35389" stopIfTrue="1">
      <formula>IF(AND(B55&lt;&gt;"",C55=""),TRUE)</formula>
    </cfRule>
  </conditionalFormatting>
  <conditionalFormatting sqref="B55">
    <cfRule type="expression" dxfId="35411" priority="35386" stopIfTrue="1">
      <formula>IF(B55="",TRUE)</formula>
    </cfRule>
    <cfRule type="expression" dxfId="35410" priority="35387" stopIfTrue="1">
      <formula>IF(AND(COUNTIF(MetalSmelter,B55&amp;C55)=0,LEN(C55)&gt;0), TRUE, FALSE)</formula>
    </cfRule>
  </conditionalFormatting>
  <conditionalFormatting sqref="G55">
    <cfRule type="expression" dxfId="35409" priority="35388" stopIfTrue="1">
      <formula>IF(FIND("Enter smelter details",G55),TRUE)</formula>
    </cfRule>
  </conditionalFormatting>
  <conditionalFormatting sqref="F55">
    <cfRule type="expression" dxfId="35408" priority="35385" stopIfTrue="1">
      <formula>IF(AND(LEN($A55)&gt;0,$A55&lt;&gt;$F55),TRUE,FALSE)</formula>
    </cfRule>
  </conditionalFormatting>
  <conditionalFormatting sqref="C55">
    <cfRule type="expression" dxfId="35407" priority="35384" stopIfTrue="1">
      <formula>IF(AND(B55&lt;&gt;"",C55=""),TRUE)</formula>
    </cfRule>
  </conditionalFormatting>
  <conditionalFormatting sqref="B53">
    <cfRule type="expression" dxfId="35406" priority="35381" stopIfTrue="1">
      <formula>IF(B53="",TRUE)</formula>
    </cfRule>
    <cfRule type="expression" dxfId="35405" priority="35382" stopIfTrue="1">
      <formula>IF(AND(COUNTIF(MetalSmelter,B53&amp;C53)=0,LEN(C53)&gt;0), TRUE, FALSE)</formula>
    </cfRule>
  </conditionalFormatting>
  <conditionalFormatting sqref="G53">
    <cfRule type="expression" dxfId="35404" priority="35383" stopIfTrue="1">
      <formula>IF(FIND("Enter smelter details",G53),TRUE)</formula>
    </cfRule>
  </conditionalFormatting>
  <conditionalFormatting sqref="F53">
    <cfRule type="expression" dxfId="35403" priority="35380" stopIfTrue="1">
      <formula>IF(AND(LEN($A53)&gt;0,$A53&lt;&gt;$F53),TRUE,FALSE)</formula>
    </cfRule>
  </conditionalFormatting>
  <conditionalFormatting sqref="C53">
    <cfRule type="expression" dxfId="35402" priority="35379" stopIfTrue="1">
      <formula>IF(AND(B53&lt;&gt;"",C53=""),TRUE)</formula>
    </cfRule>
  </conditionalFormatting>
  <conditionalFormatting sqref="B53">
    <cfRule type="expression" dxfId="35401" priority="35376" stopIfTrue="1">
      <formula>IF(B53="",TRUE)</formula>
    </cfRule>
    <cfRule type="expression" dxfId="35400" priority="35377" stopIfTrue="1">
      <formula>IF(AND(COUNTIF(MetalSmelter,B53&amp;C53)=0,LEN(C53)&gt;0), TRUE, FALSE)</formula>
    </cfRule>
  </conditionalFormatting>
  <conditionalFormatting sqref="G53">
    <cfRule type="expression" dxfId="35399" priority="35378" stopIfTrue="1">
      <formula>IF(FIND("Enter smelter details",G53),TRUE)</formula>
    </cfRule>
  </conditionalFormatting>
  <conditionalFormatting sqref="F53">
    <cfRule type="expression" dxfId="35398" priority="35375" stopIfTrue="1">
      <formula>IF(AND(LEN($A53)&gt;0,$A53&lt;&gt;$F53),TRUE,FALSE)</formula>
    </cfRule>
  </conditionalFormatting>
  <conditionalFormatting sqref="C53">
    <cfRule type="expression" dxfId="35397" priority="35374" stopIfTrue="1">
      <formula>IF(AND(B53&lt;&gt;"",C53=""),TRUE)</formula>
    </cfRule>
  </conditionalFormatting>
  <conditionalFormatting sqref="B53">
    <cfRule type="expression" dxfId="35396" priority="35372" stopIfTrue="1">
      <formula>IF(B53="",TRUE)</formula>
    </cfRule>
    <cfRule type="expression" dxfId="35395" priority="35373" stopIfTrue="1">
      <formula>IF(AND(COUNTIF(MetalSmelter,B53&amp;C53)=0,LEN(C53)&gt;0), TRUE, FALSE)</formula>
    </cfRule>
  </conditionalFormatting>
  <conditionalFormatting sqref="F53">
    <cfRule type="expression" dxfId="35394" priority="35371" stopIfTrue="1">
      <formula>IF(AND(LEN($A53)&gt;0,$A53&lt;&gt;$F53),TRUE,FALSE)</formula>
    </cfRule>
  </conditionalFormatting>
  <conditionalFormatting sqref="C53">
    <cfRule type="expression" dxfId="35393" priority="35370" stopIfTrue="1">
      <formula>IF(AND(B53&lt;&gt;"",C53=""),TRUE)</formula>
    </cfRule>
  </conditionalFormatting>
  <conditionalFormatting sqref="G53">
    <cfRule type="expression" dxfId="35392" priority="35369" stopIfTrue="1">
      <formula>IF(FIND("Enter smelter details",G53),TRUE)</formula>
    </cfRule>
  </conditionalFormatting>
  <conditionalFormatting sqref="B54">
    <cfRule type="expression" dxfId="35391" priority="35366" stopIfTrue="1">
      <formula>IF(B54="",TRUE)</formula>
    </cfRule>
    <cfRule type="expression" dxfId="35390" priority="35367" stopIfTrue="1">
      <formula>IF(AND(COUNTIF(MetalSmelter,B54&amp;C54)=0,LEN(C54)&gt;0), TRUE, FALSE)</formula>
    </cfRule>
  </conditionalFormatting>
  <conditionalFormatting sqref="G54">
    <cfRule type="expression" dxfId="35389" priority="35368" stopIfTrue="1">
      <formula>IF(FIND("Enter smelter details",G54),TRUE)</formula>
    </cfRule>
  </conditionalFormatting>
  <conditionalFormatting sqref="F54">
    <cfRule type="expression" dxfId="35388" priority="35365" stopIfTrue="1">
      <formula>IF(AND(LEN($A54)&gt;0,$A54&lt;&gt;$F54),TRUE,FALSE)</formula>
    </cfRule>
  </conditionalFormatting>
  <conditionalFormatting sqref="C54">
    <cfRule type="expression" dxfId="35387" priority="35364" stopIfTrue="1">
      <formula>IF(AND(B54&lt;&gt;"",C54=""),TRUE)</formula>
    </cfRule>
  </conditionalFormatting>
  <conditionalFormatting sqref="B54">
    <cfRule type="expression" dxfId="35386" priority="35361" stopIfTrue="1">
      <formula>IF(B54="",TRUE)</formula>
    </cfRule>
    <cfRule type="expression" dxfId="35385" priority="35362" stopIfTrue="1">
      <formula>IF(AND(COUNTIF(MetalSmelter,B54&amp;C54)=0,LEN(C54)&gt;0), TRUE, FALSE)</formula>
    </cfRule>
  </conditionalFormatting>
  <conditionalFormatting sqref="G54">
    <cfRule type="expression" dxfId="35384" priority="35363" stopIfTrue="1">
      <formula>IF(FIND("Enter smelter details",G54),TRUE)</formula>
    </cfRule>
  </conditionalFormatting>
  <conditionalFormatting sqref="F54">
    <cfRule type="expression" dxfId="35383" priority="35360" stopIfTrue="1">
      <formula>IF(AND(LEN($A54)&gt;0,$A54&lt;&gt;$F54),TRUE,FALSE)</formula>
    </cfRule>
  </conditionalFormatting>
  <conditionalFormatting sqref="C54">
    <cfRule type="expression" dxfId="35382" priority="35359" stopIfTrue="1">
      <formula>IF(AND(B54&lt;&gt;"",C54=""),TRUE)</formula>
    </cfRule>
  </conditionalFormatting>
  <conditionalFormatting sqref="B54">
    <cfRule type="expression" dxfId="35381" priority="35356" stopIfTrue="1">
      <formula>IF(B54="",TRUE)</formula>
    </cfRule>
    <cfRule type="expression" dxfId="35380" priority="35357" stopIfTrue="1">
      <formula>IF(AND(COUNTIF(MetalSmelter,B54&amp;C54)=0,LEN(C54)&gt;0), TRUE, FALSE)</formula>
    </cfRule>
  </conditionalFormatting>
  <conditionalFormatting sqref="G54">
    <cfRule type="expression" dxfId="35379" priority="35358" stopIfTrue="1">
      <formula>IF(FIND("Enter smelter details",G54),TRUE)</formula>
    </cfRule>
  </conditionalFormatting>
  <conditionalFormatting sqref="F54">
    <cfRule type="expression" dxfId="35378" priority="35355" stopIfTrue="1">
      <formula>IF(AND(LEN($A54)&gt;0,$A54&lt;&gt;$F54),TRUE,FALSE)</formula>
    </cfRule>
  </conditionalFormatting>
  <conditionalFormatting sqref="C54">
    <cfRule type="expression" dxfId="35377" priority="35354" stopIfTrue="1">
      <formula>IF(AND(B54&lt;&gt;"",C54=""),TRUE)</formula>
    </cfRule>
  </conditionalFormatting>
  <conditionalFormatting sqref="B52">
    <cfRule type="expression" dxfId="35376" priority="35351" stopIfTrue="1">
      <formula>IF(B52="",TRUE)</formula>
    </cfRule>
    <cfRule type="expression" dxfId="35375" priority="35352" stopIfTrue="1">
      <formula>IF(AND(COUNTIF(MetalSmelter,B52&amp;C52)=0,LEN(C52)&gt;0), TRUE, FALSE)</formula>
    </cfRule>
  </conditionalFormatting>
  <conditionalFormatting sqref="G52">
    <cfRule type="expression" dxfId="35374" priority="35353" stopIfTrue="1">
      <formula>IF(FIND("Enter smelter details",G52),TRUE)</formula>
    </cfRule>
  </conditionalFormatting>
  <conditionalFormatting sqref="F52">
    <cfRule type="expression" dxfId="35373" priority="35350" stopIfTrue="1">
      <formula>IF(AND(LEN($A52)&gt;0,$A52&lt;&gt;$F52),TRUE,FALSE)</formula>
    </cfRule>
  </conditionalFormatting>
  <conditionalFormatting sqref="C52">
    <cfRule type="expression" dxfId="35372" priority="35349" stopIfTrue="1">
      <formula>IF(AND(B52&lt;&gt;"",C52=""),TRUE)</formula>
    </cfRule>
  </conditionalFormatting>
  <conditionalFormatting sqref="B52">
    <cfRule type="expression" dxfId="35371" priority="35346" stopIfTrue="1">
      <formula>IF(B52="",TRUE)</formula>
    </cfRule>
    <cfRule type="expression" dxfId="35370" priority="35347" stopIfTrue="1">
      <formula>IF(AND(COUNTIF(MetalSmelter,B52&amp;C52)=0,LEN(C52)&gt;0), TRUE, FALSE)</formula>
    </cfRule>
  </conditionalFormatting>
  <conditionalFormatting sqref="G52">
    <cfRule type="expression" dxfId="35369" priority="35348" stopIfTrue="1">
      <formula>IF(FIND("Enter smelter details",G52),TRUE)</formula>
    </cfRule>
  </conditionalFormatting>
  <conditionalFormatting sqref="F52">
    <cfRule type="expression" dxfId="35368" priority="35345" stopIfTrue="1">
      <formula>IF(AND(LEN($A52)&gt;0,$A52&lt;&gt;$F52),TRUE,FALSE)</formula>
    </cfRule>
  </conditionalFormatting>
  <conditionalFormatting sqref="C52">
    <cfRule type="expression" dxfId="35367" priority="35344" stopIfTrue="1">
      <formula>IF(AND(B52&lt;&gt;"",C52=""),TRUE)</formula>
    </cfRule>
  </conditionalFormatting>
  <conditionalFormatting sqref="B52">
    <cfRule type="expression" dxfId="35366" priority="35342" stopIfTrue="1">
      <formula>IF(B52="",TRUE)</formula>
    </cfRule>
    <cfRule type="expression" dxfId="35365" priority="35343" stopIfTrue="1">
      <formula>IF(AND(COUNTIF(MetalSmelter,B52&amp;C52)=0,LEN(C52)&gt;0), TRUE, FALSE)</formula>
    </cfRule>
  </conditionalFormatting>
  <conditionalFormatting sqref="F52">
    <cfRule type="expression" dxfId="35364" priority="35341" stopIfTrue="1">
      <formula>IF(AND(LEN($A52)&gt;0,$A52&lt;&gt;$F52),TRUE,FALSE)</formula>
    </cfRule>
  </conditionalFormatting>
  <conditionalFormatting sqref="C52">
    <cfRule type="expression" dxfId="35363" priority="35340" stopIfTrue="1">
      <formula>IF(AND(B52&lt;&gt;"",C52=""),TRUE)</formula>
    </cfRule>
  </conditionalFormatting>
  <conditionalFormatting sqref="G52">
    <cfRule type="expression" dxfId="35362" priority="35339" stopIfTrue="1">
      <formula>IF(FIND("Enter smelter details",G52),TRUE)</formula>
    </cfRule>
  </conditionalFormatting>
  <conditionalFormatting sqref="B53">
    <cfRule type="expression" dxfId="35361" priority="35336" stopIfTrue="1">
      <formula>IF(B53="",TRUE)</formula>
    </cfRule>
    <cfRule type="expression" dxfId="35360" priority="35337" stopIfTrue="1">
      <formula>IF(AND(COUNTIF(MetalSmelter,B53&amp;C53)=0,LEN(C53)&gt;0), TRUE, FALSE)</formula>
    </cfRule>
  </conditionalFormatting>
  <conditionalFormatting sqref="G53">
    <cfRule type="expression" dxfId="35359" priority="35338" stopIfTrue="1">
      <formula>IF(FIND("Enter smelter details",G53),TRUE)</formula>
    </cfRule>
  </conditionalFormatting>
  <conditionalFormatting sqref="F53">
    <cfRule type="expression" dxfId="35358" priority="35335" stopIfTrue="1">
      <formula>IF(AND(LEN($A53)&gt;0,$A53&lt;&gt;$F53),TRUE,FALSE)</formula>
    </cfRule>
  </conditionalFormatting>
  <conditionalFormatting sqref="C53">
    <cfRule type="expression" dxfId="35357" priority="35334" stopIfTrue="1">
      <formula>IF(AND(B53&lt;&gt;"",C53=""),TRUE)</formula>
    </cfRule>
  </conditionalFormatting>
  <conditionalFormatting sqref="B53">
    <cfRule type="expression" dxfId="35356" priority="35331" stopIfTrue="1">
      <formula>IF(B53="",TRUE)</formula>
    </cfRule>
    <cfRule type="expression" dxfId="35355" priority="35332" stopIfTrue="1">
      <formula>IF(AND(COUNTIF(MetalSmelter,B53&amp;C53)=0,LEN(C53)&gt;0), TRUE, FALSE)</formula>
    </cfRule>
  </conditionalFormatting>
  <conditionalFormatting sqref="G53">
    <cfRule type="expression" dxfId="35354" priority="35333" stopIfTrue="1">
      <formula>IF(FIND("Enter smelter details",G53),TRUE)</formula>
    </cfRule>
  </conditionalFormatting>
  <conditionalFormatting sqref="F53">
    <cfRule type="expression" dxfId="35353" priority="35330" stopIfTrue="1">
      <formula>IF(AND(LEN($A53)&gt;0,$A53&lt;&gt;$F53),TRUE,FALSE)</formula>
    </cfRule>
  </conditionalFormatting>
  <conditionalFormatting sqref="C53">
    <cfRule type="expression" dxfId="35352" priority="35329" stopIfTrue="1">
      <formula>IF(AND(B53&lt;&gt;"",C53=""),TRUE)</formula>
    </cfRule>
  </conditionalFormatting>
  <conditionalFormatting sqref="B53">
    <cfRule type="expression" dxfId="35351" priority="35326" stopIfTrue="1">
      <formula>IF(B53="",TRUE)</formula>
    </cfRule>
    <cfRule type="expression" dxfId="35350" priority="35327" stopIfTrue="1">
      <formula>IF(AND(COUNTIF(MetalSmelter,B53&amp;C53)=0,LEN(C53)&gt;0), TRUE, FALSE)</formula>
    </cfRule>
  </conditionalFormatting>
  <conditionalFormatting sqref="G53">
    <cfRule type="expression" dxfId="35349" priority="35328" stopIfTrue="1">
      <formula>IF(FIND("Enter smelter details",G53),TRUE)</formula>
    </cfRule>
  </conditionalFormatting>
  <conditionalFormatting sqref="F53">
    <cfRule type="expression" dxfId="35348" priority="35325" stopIfTrue="1">
      <formula>IF(AND(LEN($A53)&gt;0,$A53&lt;&gt;$F53),TRUE,FALSE)</formula>
    </cfRule>
  </conditionalFormatting>
  <conditionalFormatting sqref="C53">
    <cfRule type="expression" dxfId="35347" priority="35324" stopIfTrue="1">
      <formula>IF(AND(B53&lt;&gt;"",C53=""),TRUE)</formula>
    </cfRule>
  </conditionalFormatting>
  <conditionalFormatting sqref="B52">
    <cfRule type="expression" dxfId="35346" priority="35321" stopIfTrue="1">
      <formula>IF(B52="",TRUE)</formula>
    </cfRule>
    <cfRule type="expression" dxfId="35345" priority="35322" stopIfTrue="1">
      <formula>IF(AND(COUNTIF(MetalSmelter,B52&amp;C52)=0,LEN(C52)&gt;0), TRUE, FALSE)</formula>
    </cfRule>
  </conditionalFormatting>
  <conditionalFormatting sqref="G52">
    <cfRule type="expression" dxfId="35344" priority="35323" stopIfTrue="1">
      <formula>IF(FIND("Enter smelter details",G52),TRUE)</formula>
    </cfRule>
  </conditionalFormatting>
  <conditionalFormatting sqref="F52">
    <cfRule type="expression" dxfId="35343" priority="35320" stopIfTrue="1">
      <formula>IF(AND(LEN($A52)&gt;0,$A52&lt;&gt;$F52),TRUE,FALSE)</formula>
    </cfRule>
  </conditionalFormatting>
  <conditionalFormatting sqref="C52">
    <cfRule type="expression" dxfId="35342" priority="35319" stopIfTrue="1">
      <formula>IF(AND(B52&lt;&gt;"",C52=""),TRUE)</formula>
    </cfRule>
  </conditionalFormatting>
  <conditionalFormatting sqref="B52">
    <cfRule type="expression" dxfId="35341" priority="35316" stopIfTrue="1">
      <formula>IF(B52="",TRUE)</formula>
    </cfRule>
    <cfRule type="expression" dxfId="35340" priority="35317" stopIfTrue="1">
      <formula>IF(AND(COUNTIF(MetalSmelter,B52&amp;C52)=0,LEN(C52)&gt;0), TRUE, FALSE)</formula>
    </cfRule>
  </conditionalFormatting>
  <conditionalFormatting sqref="G52">
    <cfRule type="expression" dxfId="35339" priority="35318" stopIfTrue="1">
      <formula>IF(FIND("Enter smelter details",G52),TRUE)</formula>
    </cfRule>
  </conditionalFormatting>
  <conditionalFormatting sqref="F52">
    <cfRule type="expression" dxfId="35338" priority="35315" stopIfTrue="1">
      <formula>IF(AND(LEN($A52)&gt;0,$A52&lt;&gt;$F52),TRUE,FALSE)</formula>
    </cfRule>
  </conditionalFormatting>
  <conditionalFormatting sqref="C52">
    <cfRule type="expression" dxfId="35337" priority="35314" stopIfTrue="1">
      <formula>IF(AND(B52&lt;&gt;"",C52=""),TRUE)</formula>
    </cfRule>
  </conditionalFormatting>
  <conditionalFormatting sqref="B52">
    <cfRule type="expression" dxfId="35336" priority="35311" stopIfTrue="1">
      <formula>IF(B52="",TRUE)</formula>
    </cfRule>
    <cfRule type="expression" dxfId="35335" priority="35312" stopIfTrue="1">
      <formula>IF(AND(COUNTIF(MetalSmelter,B52&amp;C52)=0,LEN(C52)&gt;0), TRUE, FALSE)</formula>
    </cfRule>
  </conditionalFormatting>
  <conditionalFormatting sqref="G52">
    <cfRule type="expression" dxfId="35334" priority="35313" stopIfTrue="1">
      <formula>IF(FIND("Enter smelter details",G52),TRUE)</formula>
    </cfRule>
  </conditionalFormatting>
  <conditionalFormatting sqref="F52">
    <cfRule type="expression" dxfId="35333" priority="35310" stopIfTrue="1">
      <formula>IF(AND(LEN($A52)&gt;0,$A52&lt;&gt;$F52),TRUE,FALSE)</formula>
    </cfRule>
  </conditionalFormatting>
  <conditionalFormatting sqref="C52">
    <cfRule type="expression" dxfId="35332" priority="35309" stopIfTrue="1">
      <formula>IF(AND(B52&lt;&gt;"",C52=""),TRUE)</formula>
    </cfRule>
  </conditionalFormatting>
  <conditionalFormatting sqref="B53">
    <cfRule type="expression" dxfId="35331" priority="35306" stopIfTrue="1">
      <formula>IF(B53="",TRUE)</formula>
    </cfRule>
    <cfRule type="expression" dxfId="35330" priority="35307" stopIfTrue="1">
      <formula>IF(AND(COUNTIF(MetalSmelter,B53&amp;C53)=0,LEN(C53)&gt;0), TRUE, FALSE)</formula>
    </cfRule>
  </conditionalFormatting>
  <conditionalFormatting sqref="G53">
    <cfRule type="expression" dxfId="35329" priority="35308" stopIfTrue="1">
      <formula>IF(FIND("Enter smelter details",G53),TRUE)</formula>
    </cfRule>
  </conditionalFormatting>
  <conditionalFormatting sqref="F53">
    <cfRule type="expression" dxfId="35328" priority="35305" stopIfTrue="1">
      <formula>IF(AND(LEN($A53)&gt;0,$A53&lt;&gt;$F53),TRUE,FALSE)</formula>
    </cfRule>
  </conditionalFormatting>
  <conditionalFormatting sqref="C53">
    <cfRule type="expression" dxfId="35327" priority="35304" stopIfTrue="1">
      <formula>IF(AND(B53&lt;&gt;"",C53=""),TRUE)</formula>
    </cfRule>
  </conditionalFormatting>
  <conditionalFormatting sqref="B53">
    <cfRule type="expression" dxfId="35326" priority="35301" stopIfTrue="1">
      <formula>IF(B53="",TRUE)</formula>
    </cfRule>
    <cfRule type="expression" dxfId="35325" priority="35302" stopIfTrue="1">
      <formula>IF(AND(COUNTIF(MetalSmelter,B53&amp;C53)=0,LEN(C53)&gt;0), TRUE, FALSE)</formula>
    </cfRule>
  </conditionalFormatting>
  <conditionalFormatting sqref="G53">
    <cfRule type="expression" dxfId="35324" priority="35303" stopIfTrue="1">
      <formula>IF(FIND("Enter smelter details",G53),TRUE)</formula>
    </cfRule>
  </conditionalFormatting>
  <conditionalFormatting sqref="F53">
    <cfRule type="expression" dxfId="35323" priority="35300" stopIfTrue="1">
      <formula>IF(AND(LEN($A53)&gt;0,$A53&lt;&gt;$F53),TRUE,FALSE)</formula>
    </cfRule>
  </conditionalFormatting>
  <conditionalFormatting sqref="C53">
    <cfRule type="expression" dxfId="35322" priority="35299" stopIfTrue="1">
      <formula>IF(AND(B53&lt;&gt;"",C53=""),TRUE)</formula>
    </cfRule>
  </conditionalFormatting>
  <conditionalFormatting sqref="B53">
    <cfRule type="expression" dxfId="35321" priority="35297" stopIfTrue="1">
      <formula>IF(B53="",TRUE)</formula>
    </cfRule>
    <cfRule type="expression" dxfId="35320" priority="35298" stopIfTrue="1">
      <formula>IF(AND(COUNTIF(MetalSmelter,B53&amp;C53)=0,LEN(C53)&gt;0), TRUE, FALSE)</formula>
    </cfRule>
  </conditionalFormatting>
  <conditionalFormatting sqref="F53">
    <cfRule type="expression" dxfId="35319" priority="35296" stopIfTrue="1">
      <formula>IF(AND(LEN($A53)&gt;0,$A53&lt;&gt;$F53),TRUE,FALSE)</formula>
    </cfRule>
  </conditionalFormatting>
  <conditionalFormatting sqref="C53">
    <cfRule type="expression" dxfId="35318" priority="35295" stopIfTrue="1">
      <formula>IF(AND(B53&lt;&gt;"",C53=""),TRUE)</formula>
    </cfRule>
  </conditionalFormatting>
  <conditionalFormatting sqref="G53">
    <cfRule type="expression" dxfId="35317" priority="35294" stopIfTrue="1">
      <formula>IF(FIND("Enter smelter details",G53),TRUE)</formula>
    </cfRule>
  </conditionalFormatting>
  <conditionalFormatting sqref="B54">
    <cfRule type="expression" dxfId="35316" priority="35291" stopIfTrue="1">
      <formula>IF(B54="",TRUE)</formula>
    </cfRule>
    <cfRule type="expression" dxfId="35315" priority="35292" stopIfTrue="1">
      <formula>IF(AND(COUNTIF(MetalSmelter,B54&amp;C54)=0,LEN(C54)&gt;0), TRUE, FALSE)</formula>
    </cfRule>
  </conditionalFormatting>
  <conditionalFormatting sqref="G54">
    <cfRule type="expression" dxfId="35314" priority="35293" stopIfTrue="1">
      <formula>IF(FIND("Enter smelter details",G54),TRUE)</formula>
    </cfRule>
  </conditionalFormatting>
  <conditionalFormatting sqref="F54">
    <cfRule type="expression" dxfId="35313" priority="35290" stopIfTrue="1">
      <formula>IF(AND(LEN($A54)&gt;0,$A54&lt;&gt;$F54),TRUE,FALSE)</formula>
    </cfRule>
  </conditionalFormatting>
  <conditionalFormatting sqref="C54">
    <cfRule type="expression" dxfId="35312" priority="35289" stopIfTrue="1">
      <formula>IF(AND(B54&lt;&gt;"",C54=""),TRUE)</formula>
    </cfRule>
  </conditionalFormatting>
  <conditionalFormatting sqref="B54">
    <cfRule type="expression" dxfId="35311" priority="35286" stopIfTrue="1">
      <formula>IF(B54="",TRUE)</formula>
    </cfRule>
    <cfRule type="expression" dxfId="35310" priority="35287" stopIfTrue="1">
      <formula>IF(AND(COUNTIF(MetalSmelter,B54&amp;C54)=0,LEN(C54)&gt;0), TRUE, FALSE)</formula>
    </cfRule>
  </conditionalFormatting>
  <conditionalFormatting sqref="G54">
    <cfRule type="expression" dxfId="35309" priority="35288" stopIfTrue="1">
      <formula>IF(FIND("Enter smelter details",G54),TRUE)</formula>
    </cfRule>
  </conditionalFormatting>
  <conditionalFormatting sqref="F54">
    <cfRule type="expression" dxfId="35308" priority="35285" stopIfTrue="1">
      <formula>IF(AND(LEN($A54)&gt;0,$A54&lt;&gt;$F54),TRUE,FALSE)</formula>
    </cfRule>
  </conditionalFormatting>
  <conditionalFormatting sqref="C54">
    <cfRule type="expression" dxfId="35307" priority="35284" stopIfTrue="1">
      <formula>IF(AND(B54&lt;&gt;"",C54=""),TRUE)</formula>
    </cfRule>
  </conditionalFormatting>
  <conditionalFormatting sqref="B54">
    <cfRule type="expression" dxfId="35306" priority="35281" stopIfTrue="1">
      <formula>IF(B54="",TRUE)</formula>
    </cfRule>
    <cfRule type="expression" dxfId="35305" priority="35282" stopIfTrue="1">
      <formula>IF(AND(COUNTIF(MetalSmelter,B54&amp;C54)=0,LEN(C54)&gt;0), TRUE, FALSE)</formula>
    </cfRule>
  </conditionalFormatting>
  <conditionalFormatting sqref="G54">
    <cfRule type="expression" dxfId="35304" priority="35283" stopIfTrue="1">
      <formula>IF(FIND("Enter smelter details",G54),TRUE)</formula>
    </cfRule>
  </conditionalFormatting>
  <conditionalFormatting sqref="F54">
    <cfRule type="expression" dxfId="35303" priority="35280" stopIfTrue="1">
      <formula>IF(AND(LEN($A54)&gt;0,$A54&lt;&gt;$F54),TRUE,FALSE)</formula>
    </cfRule>
  </conditionalFormatting>
  <conditionalFormatting sqref="C54">
    <cfRule type="expression" dxfId="35302" priority="35279" stopIfTrue="1">
      <formula>IF(AND(B54&lt;&gt;"",C54=""),TRUE)</formula>
    </cfRule>
  </conditionalFormatting>
  <conditionalFormatting sqref="B52">
    <cfRule type="expression" dxfId="35301" priority="35276" stopIfTrue="1">
      <formula>IF(B52="",TRUE)</formula>
    </cfRule>
    <cfRule type="expression" dxfId="35300" priority="35277" stopIfTrue="1">
      <formula>IF(AND(COUNTIF(MetalSmelter,B52&amp;C52)=0,LEN(C52)&gt;0), TRUE, FALSE)</formula>
    </cfRule>
  </conditionalFormatting>
  <conditionalFormatting sqref="G52">
    <cfRule type="expression" dxfId="35299" priority="35278" stopIfTrue="1">
      <formula>IF(FIND("Enter smelter details",G52),TRUE)</formula>
    </cfRule>
  </conditionalFormatting>
  <conditionalFormatting sqref="F52">
    <cfRule type="expression" dxfId="35298" priority="35275" stopIfTrue="1">
      <formula>IF(AND(LEN($A52)&gt;0,$A52&lt;&gt;$F52),TRUE,FALSE)</formula>
    </cfRule>
  </conditionalFormatting>
  <conditionalFormatting sqref="C52">
    <cfRule type="expression" dxfId="35297" priority="35274" stopIfTrue="1">
      <formula>IF(AND(B52&lt;&gt;"",C52=""),TRUE)</formula>
    </cfRule>
  </conditionalFormatting>
  <conditionalFormatting sqref="B52">
    <cfRule type="expression" dxfId="35296" priority="35271" stopIfTrue="1">
      <formula>IF(B52="",TRUE)</formula>
    </cfRule>
    <cfRule type="expression" dxfId="35295" priority="35272" stopIfTrue="1">
      <formula>IF(AND(COUNTIF(MetalSmelter,B52&amp;C52)=0,LEN(C52)&gt;0), TRUE, FALSE)</formula>
    </cfRule>
  </conditionalFormatting>
  <conditionalFormatting sqref="G52">
    <cfRule type="expression" dxfId="35294" priority="35273" stopIfTrue="1">
      <formula>IF(FIND("Enter smelter details",G52),TRUE)</formula>
    </cfRule>
  </conditionalFormatting>
  <conditionalFormatting sqref="F52">
    <cfRule type="expression" dxfId="35293" priority="35270" stopIfTrue="1">
      <formula>IF(AND(LEN($A52)&gt;0,$A52&lt;&gt;$F52),TRUE,FALSE)</formula>
    </cfRule>
  </conditionalFormatting>
  <conditionalFormatting sqref="C52">
    <cfRule type="expression" dxfId="35292" priority="35269" stopIfTrue="1">
      <formula>IF(AND(B52&lt;&gt;"",C52=""),TRUE)</formula>
    </cfRule>
  </conditionalFormatting>
  <conditionalFormatting sqref="B52">
    <cfRule type="expression" dxfId="35291" priority="35267" stopIfTrue="1">
      <formula>IF(B52="",TRUE)</formula>
    </cfRule>
    <cfRule type="expression" dxfId="35290" priority="35268" stopIfTrue="1">
      <formula>IF(AND(COUNTIF(MetalSmelter,B52&amp;C52)=0,LEN(C52)&gt;0), TRUE, FALSE)</formula>
    </cfRule>
  </conditionalFormatting>
  <conditionalFormatting sqref="F52">
    <cfRule type="expression" dxfId="35289" priority="35266" stopIfTrue="1">
      <formula>IF(AND(LEN($A52)&gt;0,$A52&lt;&gt;$F52),TRUE,FALSE)</formula>
    </cfRule>
  </conditionalFormatting>
  <conditionalFormatting sqref="C52">
    <cfRule type="expression" dxfId="35288" priority="35265" stopIfTrue="1">
      <formula>IF(AND(B52&lt;&gt;"",C52=""),TRUE)</formula>
    </cfRule>
  </conditionalFormatting>
  <conditionalFormatting sqref="G52">
    <cfRule type="expression" dxfId="35287" priority="35264" stopIfTrue="1">
      <formula>IF(FIND("Enter smelter details",G52),TRUE)</formula>
    </cfRule>
  </conditionalFormatting>
  <conditionalFormatting sqref="B53">
    <cfRule type="expression" dxfId="35286" priority="35261" stopIfTrue="1">
      <formula>IF(B53="",TRUE)</formula>
    </cfRule>
    <cfRule type="expression" dxfId="35285" priority="35262" stopIfTrue="1">
      <formula>IF(AND(COUNTIF(MetalSmelter,B53&amp;C53)=0,LEN(C53)&gt;0), TRUE, FALSE)</formula>
    </cfRule>
  </conditionalFormatting>
  <conditionalFormatting sqref="G53">
    <cfRule type="expression" dxfId="35284" priority="35263" stopIfTrue="1">
      <formula>IF(FIND("Enter smelter details",G53),TRUE)</formula>
    </cfRule>
  </conditionalFormatting>
  <conditionalFormatting sqref="F53">
    <cfRule type="expression" dxfId="35283" priority="35260" stopIfTrue="1">
      <formula>IF(AND(LEN($A53)&gt;0,$A53&lt;&gt;$F53),TRUE,FALSE)</formula>
    </cfRule>
  </conditionalFormatting>
  <conditionalFormatting sqref="C53">
    <cfRule type="expression" dxfId="35282" priority="35259" stopIfTrue="1">
      <formula>IF(AND(B53&lt;&gt;"",C53=""),TRUE)</formula>
    </cfRule>
  </conditionalFormatting>
  <conditionalFormatting sqref="B53">
    <cfRule type="expression" dxfId="35281" priority="35256" stopIfTrue="1">
      <formula>IF(B53="",TRUE)</formula>
    </cfRule>
    <cfRule type="expression" dxfId="35280" priority="35257" stopIfTrue="1">
      <formula>IF(AND(COUNTIF(MetalSmelter,B53&amp;C53)=0,LEN(C53)&gt;0), TRUE, FALSE)</formula>
    </cfRule>
  </conditionalFormatting>
  <conditionalFormatting sqref="G53">
    <cfRule type="expression" dxfId="35279" priority="35258" stopIfTrue="1">
      <formula>IF(FIND("Enter smelter details",G53),TRUE)</formula>
    </cfRule>
  </conditionalFormatting>
  <conditionalFormatting sqref="F53">
    <cfRule type="expression" dxfId="35278" priority="35255" stopIfTrue="1">
      <formula>IF(AND(LEN($A53)&gt;0,$A53&lt;&gt;$F53),TRUE,FALSE)</formula>
    </cfRule>
  </conditionalFormatting>
  <conditionalFormatting sqref="C53">
    <cfRule type="expression" dxfId="35277" priority="35254" stopIfTrue="1">
      <formula>IF(AND(B53&lt;&gt;"",C53=""),TRUE)</formula>
    </cfRule>
  </conditionalFormatting>
  <conditionalFormatting sqref="B53">
    <cfRule type="expression" dxfId="35276" priority="35251" stopIfTrue="1">
      <formula>IF(B53="",TRUE)</formula>
    </cfRule>
    <cfRule type="expression" dxfId="35275" priority="35252" stopIfTrue="1">
      <formula>IF(AND(COUNTIF(MetalSmelter,B53&amp;C53)=0,LEN(C53)&gt;0), TRUE, FALSE)</formula>
    </cfRule>
  </conditionalFormatting>
  <conditionalFormatting sqref="G53">
    <cfRule type="expression" dxfId="35274" priority="35253" stopIfTrue="1">
      <formula>IF(FIND("Enter smelter details",G53),TRUE)</formula>
    </cfRule>
  </conditionalFormatting>
  <conditionalFormatting sqref="F53">
    <cfRule type="expression" dxfId="35273" priority="35250" stopIfTrue="1">
      <formula>IF(AND(LEN($A53)&gt;0,$A53&lt;&gt;$F53),TRUE,FALSE)</formula>
    </cfRule>
  </conditionalFormatting>
  <conditionalFormatting sqref="C53">
    <cfRule type="expression" dxfId="35272" priority="35249" stopIfTrue="1">
      <formula>IF(AND(B53&lt;&gt;"",C53=""),TRUE)</formula>
    </cfRule>
  </conditionalFormatting>
  <conditionalFormatting sqref="B52">
    <cfRule type="expression" dxfId="35271" priority="35246" stopIfTrue="1">
      <formula>IF(B52="",TRUE)</formula>
    </cfRule>
    <cfRule type="expression" dxfId="35270" priority="35247" stopIfTrue="1">
      <formula>IF(AND(COUNTIF(MetalSmelter,B52&amp;C52)=0,LEN(C52)&gt;0), TRUE, FALSE)</formula>
    </cfRule>
  </conditionalFormatting>
  <conditionalFormatting sqref="G52">
    <cfRule type="expression" dxfId="35269" priority="35248" stopIfTrue="1">
      <formula>IF(FIND("Enter smelter details",G52),TRUE)</formula>
    </cfRule>
  </conditionalFormatting>
  <conditionalFormatting sqref="F52">
    <cfRule type="expression" dxfId="35268" priority="35245" stopIfTrue="1">
      <formula>IF(AND(LEN($A52)&gt;0,$A52&lt;&gt;$F52),TRUE,FALSE)</formula>
    </cfRule>
  </conditionalFormatting>
  <conditionalFormatting sqref="C52">
    <cfRule type="expression" dxfId="35267" priority="35244" stopIfTrue="1">
      <formula>IF(AND(B52&lt;&gt;"",C52=""),TRUE)</formula>
    </cfRule>
  </conditionalFormatting>
  <conditionalFormatting sqref="B52">
    <cfRule type="expression" dxfId="35266" priority="35241" stopIfTrue="1">
      <formula>IF(B52="",TRUE)</formula>
    </cfRule>
    <cfRule type="expression" dxfId="35265" priority="35242" stopIfTrue="1">
      <formula>IF(AND(COUNTIF(MetalSmelter,B52&amp;C52)=0,LEN(C52)&gt;0), TRUE, FALSE)</formula>
    </cfRule>
  </conditionalFormatting>
  <conditionalFormatting sqref="G52">
    <cfRule type="expression" dxfId="35264" priority="35243" stopIfTrue="1">
      <formula>IF(FIND("Enter smelter details",G52),TRUE)</formula>
    </cfRule>
  </conditionalFormatting>
  <conditionalFormatting sqref="F52">
    <cfRule type="expression" dxfId="35263" priority="35240" stopIfTrue="1">
      <formula>IF(AND(LEN($A52)&gt;0,$A52&lt;&gt;$F52),TRUE,FALSE)</formula>
    </cfRule>
  </conditionalFormatting>
  <conditionalFormatting sqref="C52">
    <cfRule type="expression" dxfId="35262" priority="35239" stopIfTrue="1">
      <formula>IF(AND(B52&lt;&gt;"",C52=""),TRUE)</formula>
    </cfRule>
  </conditionalFormatting>
  <conditionalFormatting sqref="B52">
    <cfRule type="expression" dxfId="35261" priority="35236" stopIfTrue="1">
      <formula>IF(B52="",TRUE)</formula>
    </cfRule>
    <cfRule type="expression" dxfId="35260" priority="35237" stopIfTrue="1">
      <formula>IF(AND(COUNTIF(MetalSmelter,B52&amp;C52)=0,LEN(C52)&gt;0), TRUE, FALSE)</formula>
    </cfRule>
  </conditionalFormatting>
  <conditionalFormatting sqref="G52">
    <cfRule type="expression" dxfId="35259" priority="35238" stopIfTrue="1">
      <formula>IF(FIND("Enter smelter details",G52),TRUE)</formula>
    </cfRule>
  </conditionalFormatting>
  <conditionalFormatting sqref="F52">
    <cfRule type="expression" dxfId="35258" priority="35235" stopIfTrue="1">
      <formula>IF(AND(LEN($A52)&gt;0,$A52&lt;&gt;$F52),TRUE,FALSE)</formula>
    </cfRule>
  </conditionalFormatting>
  <conditionalFormatting sqref="C52">
    <cfRule type="expression" dxfId="35257" priority="35234" stopIfTrue="1">
      <formula>IF(AND(B52&lt;&gt;"",C52=""),TRUE)</formula>
    </cfRule>
  </conditionalFormatting>
  <conditionalFormatting sqref="B52">
    <cfRule type="expression" dxfId="35256" priority="35231" stopIfTrue="1">
      <formula>IF(B52="",TRUE)</formula>
    </cfRule>
    <cfRule type="expression" dxfId="35255" priority="35232" stopIfTrue="1">
      <formula>IF(AND(COUNTIF(MetalSmelter,B52&amp;C52)=0,LEN(C52)&gt;0), TRUE, FALSE)</formula>
    </cfRule>
  </conditionalFormatting>
  <conditionalFormatting sqref="G52">
    <cfRule type="expression" dxfId="35254" priority="35233" stopIfTrue="1">
      <formula>IF(FIND("Enter smelter details",G52),TRUE)</formula>
    </cfRule>
  </conditionalFormatting>
  <conditionalFormatting sqref="F52">
    <cfRule type="expression" dxfId="35253" priority="35230" stopIfTrue="1">
      <formula>IF(AND(LEN($A52)&gt;0,$A52&lt;&gt;$F52),TRUE,FALSE)</formula>
    </cfRule>
  </conditionalFormatting>
  <conditionalFormatting sqref="C52">
    <cfRule type="expression" dxfId="35252" priority="35229" stopIfTrue="1">
      <formula>IF(AND(B52&lt;&gt;"",C52=""),TRUE)</formula>
    </cfRule>
  </conditionalFormatting>
  <conditionalFormatting sqref="B52">
    <cfRule type="expression" dxfId="35251" priority="35226" stopIfTrue="1">
      <formula>IF(B52="",TRUE)</formula>
    </cfRule>
    <cfRule type="expression" dxfId="35250" priority="35227" stopIfTrue="1">
      <formula>IF(AND(COUNTIF(MetalSmelter,B52&amp;C52)=0,LEN(C52)&gt;0), TRUE, FALSE)</formula>
    </cfRule>
  </conditionalFormatting>
  <conditionalFormatting sqref="G52">
    <cfRule type="expression" dxfId="35249" priority="35228" stopIfTrue="1">
      <formula>IF(FIND("Enter smelter details",G52),TRUE)</formula>
    </cfRule>
  </conditionalFormatting>
  <conditionalFormatting sqref="F52">
    <cfRule type="expression" dxfId="35248" priority="35225" stopIfTrue="1">
      <formula>IF(AND(LEN($A52)&gt;0,$A52&lt;&gt;$F52),TRUE,FALSE)</formula>
    </cfRule>
  </conditionalFormatting>
  <conditionalFormatting sqref="C52">
    <cfRule type="expression" dxfId="35247" priority="35224" stopIfTrue="1">
      <formula>IF(AND(B52&lt;&gt;"",C52=""),TRUE)</formula>
    </cfRule>
  </conditionalFormatting>
  <conditionalFormatting sqref="B52">
    <cfRule type="expression" dxfId="35246" priority="35222" stopIfTrue="1">
      <formula>IF(B52="",TRUE)</formula>
    </cfRule>
    <cfRule type="expression" dxfId="35245" priority="35223" stopIfTrue="1">
      <formula>IF(AND(COUNTIF(MetalSmelter,B52&amp;C52)=0,LEN(C52)&gt;0), TRUE, FALSE)</formula>
    </cfRule>
  </conditionalFormatting>
  <conditionalFormatting sqref="F52">
    <cfRule type="expression" dxfId="35244" priority="35221" stopIfTrue="1">
      <formula>IF(AND(LEN($A52)&gt;0,$A52&lt;&gt;$F52),TRUE,FALSE)</formula>
    </cfRule>
  </conditionalFormatting>
  <conditionalFormatting sqref="C52">
    <cfRule type="expression" dxfId="35243" priority="35220" stopIfTrue="1">
      <formula>IF(AND(B52&lt;&gt;"",C52=""),TRUE)</formula>
    </cfRule>
  </conditionalFormatting>
  <conditionalFormatting sqref="G52">
    <cfRule type="expression" dxfId="35242" priority="35219" stopIfTrue="1">
      <formula>IF(FIND("Enter smelter details",G52),TRUE)</formula>
    </cfRule>
  </conditionalFormatting>
  <conditionalFormatting sqref="B53">
    <cfRule type="expression" dxfId="35241" priority="35216" stopIfTrue="1">
      <formula>IF(B53="",TRUE)</formula>
    </cfRule>
    <cfRule type="expression" dxfId="35240" priority="35217" stopIfTrue="1">
      <formula>IF(AND(COUNTIF(MetalSmelter,B53&amp;C53)=0,LEN(C53)&gt;0), TRUE, FALSE)</formula>
    </cfRule>
  </conditionalFormatting>
  <conditionalFormatting sqref="G53">
    <cfRule type="expression" dxfId="35239" priority="35218" stopIfTrue="1">
      <formula>IF(FIND("Enter smelter details",G53),TRUE)</formula>
    </cfRule>
  </conditionalFormatting>
  <conditionalFormatting sqref="F53">
    <cfRule type="expression" dxfId="35238" priority="35215" stopIfTrue="1">
      <formula>IF(AND(LEN($A53)&gt;0,$A53&lt;&gt;$F53),TRUE,FALSE)</formula>
    </cfRule>
  </conditionalFormatting>
  <conditionalFormatting sqref="C53">
    <cfRule type="expression" dxfId="35237" priority="35214" stopIfTrue="1">
      <formula>IF(AND(B53&lt;&gt;"",C53=""),TRUE)</formula>
    </cfRule>
  </conditionalFormatting>
  <conditionalFormatting sqref="B53">
    <cfRule type="expression" dxfId="35236" priority="35211" stopIfTrue="1">
      <formula>IF(B53="",TRUE)</formula>
    </cfRule>
    <cfRule type="expression" dxfId="35235" priority="35212" stopIfTrue="1">
      <formula>IF(AND(COUNTIF(MetalSmelter,B53&amp;C53)=0,LEN(C53)&gt;0), TRUE, FALSE)</formula>
    </cfRule>
  </conditionalFormatting>
  <conditionalFormatting sqref="G53">
    <cfRule type="expression" dxfId="35234" priority="35213" stopIfTrue="1">
      <formula>IF(FIND("Enter smelter details",G53),TRUE)</formula>
    </cfRule>
  </conditionalFormatting>
  <conditionalFormatting sqref="F53">
    <cfRule type="expression" dxfId="35233" priority="35210" stopIfTrue="1">
      <formula>IF(AND(LEN($A53)&gt;0,$A53&lt;&gt;$F53),TRUE,FALSE)</formula>
    </cfRule>
  </conditionalFormatting>
  <conditionalFormatting sqref="C53">
    <cfRule type="expression" dxfId="35232" priority="35209" stopIfTrue="1">
      <formula>IF(AND(B53&lt;&gt;"",C53=""),TRUE)</formula>
    </cfRule>
  </conditionalFormatting>
  <conditionalFormatting sqref="B53">
    <cfRule type="expression" dxfId="35231" priority="35206" stopIfTrue="1">
      <formula>IF(B53="",TRUE)</formula>
    </cfRule>
    <cfRule type="expression" dxfId="35230" priority="35207" stopIfTrue="1">
      <formula>IF(AND(COUNTIF(MetalSmelter,B53&amp;C53)=0,LEN(C53)&gt;0), TRUE, FALSE)</formula>
    </cfRule>
  </conditionalFormatting>
  <conditionalFormatting sqref="G53">
    <cfRule type="expression" dxfId="35229" priority="35208" stopIfTrue="1">
      <formula>IF(FIND("Enter smelter details",G53),TRUE)</formula>
    </cfRule>
  </conditionalFormatting>
  <conditionalFormatting sqref="F53">
    <cfRule type="expression" dxfId="35228" priority="35205" stopIfTrue="1">
      <formula>IF(AND(LEN($A53)&gt;0,$A53&lt;&gt;$F53),TRUE,FALSE)</formula>
    </cfRule>
  </conditionalFormatting>
  <conditionalFormatting sqref="C53">
    <cfRule type="expression" dxfId="35227" priority="35204" stopIfTrue="1">
      <formula>IF(AND(B53&lt;&gt;"",C53=""),TRUE)</formula>
    </cfRule>
  </conditionalFormatting>
  <conditionalFormatting sqref="B52">
    <cfRule type="expression" dxfId="35226" priority="35201" stopIfTrue="1">
      <formula>IF(B52="",TRUE)</formula>
    </cfRule>
    <cfRule type="expression" dxfId="35225" priority="35202" stopIfTrue="1">
      <formula>IF(AND(COUNTIF(MetalSmelter,B52&amp;C52)=0,LEN(C52)&gt;0), TRUE, FALSE)</formula>
    </cfRule>
  </conditionalFormatting>
  <conditionalFormatting sqref="G52">
    <cfRule type="expression" dxfId="35224" priority="35203" stopIfTrue="1">
      <formula>IF(FIND("Enter smelter details",G52),TRUE)</formula>
    </cfRule>
  </conditionalFormatting>
  <conditionalFormatting sqref="F52">
    <cfRule type="expression" dxfId="35223" priority="35200" stopIfTrue="1">
      <formula>IF(AND(LEN($A52)&gt;0,$A52&lt;&gt;$F52),TRUE,FALSE)</formula>
    </cfRule>
  </conditionalFormatting>
  <conditionalFormatting sqref="C52">
    <cfRule type="expression" dxfId="35222" priority="35199" stopIfTrue="1">
      <formula>IF(AND(B52&lt;&gt;"",C52=""),TRUE)</formula>
    </cfRule>
  </conditionalFormatting>
  <conditionalFormatting sqref="B52">
    <cfRule type="expression" dxfId="35221" priority="35196" stopIfTrue="1">
      <formula>IF(B52="",TRUE)</formula>
    </cfRule>
    <cfRule type="expression" dxfId="35220" priority="35197" stopIfTrue="1">
      <formula>IF(AND(COUNTIF(MetalSmelter,B52&amp;C52)=0,LEN(C52)&gt;0), TRUE, FALSE)</formula>
    </cfRule>
  </conditionalFormatting>
  <conditionalFormatting sqref="G52">
    <cfRule type="expression" dxfId="35219" priority="35198" stopIfTrue="1">
      <formula>IF(FIND("Enter smelter details",G52),TRUE)</formula>
    </cfRule>
  </conditionalFormatting>
  <conditionalFormatting sqref="F52">
    <cfRule type="expression" dxfId="35218" priority="35195" stopIfTrue="1">
      <formula>IF(AND(LEN($A52)&gt;0,$A52&lt;&gt;$F52),TRUE,FALSE)</formula>
    </cfRule>
  </conditionalFormatting>
  <conditionalFormatting sqref="C52">
    <cfRule type="expression" dxfId="35217" priority="35194" stopIfTrue="1">
      <formula>IF(AND(B52&lt;&gt;"",C52=""),TRUE)</formula>
    </cfRule>
  </conditionalFormatting>
  <conditionalFormatting sqref="B52">
    <cfRule type="expression" dxfId="35216" priority="35191" stopIfTrue="1">
      <formula>IF(B52="",TRUE)</formula>
    </cfRule>
    <cfRule type="expression" dxfId="35215" priority="35192" stopIfTrue="1">
      <formula>IF(AND(COUNTIF(MetalSmelter,B52&amp;C52)=0,LEN(C52)&gt;0), TRUE, FALSE)</formula>
    </cfRule>
  </conditionalFormatting>
  <conditionalFormatting sqref="G52">
    <cfRule type="expression" dxfId="35214" priority="35193" stopIfTrue="1">
      <formula>IF(FIND("Enter smelter details",G52),TRUE)</formula>
    </cfRule>
  </conditionalFormatting>
  <conditionalFormatting sqref="F52">
    <cfRule type="expression" dxfId="35213" priority="35190" stopIfTrue="1">
      <formula>IF(AND(LEN($A52)&gt;0,$A52&lt;&gt;$F52),TRUE,FALSE)</formula>
    </cfRule>
  </conditionalFormatting>
  <conditionalFormatting sqref="C52">
    <cfRule type="expression" dxfId="35212" priority="35189" stopIfTrue="1">
      <formula>IF(AND(B52&lt;&gt;"",C52=""),TRUE)</formula>
    </cfRule>
  </conditionalFormatting>
  <conditionalFormatting sqref="B52">
    <cfRule type="expression" dxfId="35211" priority="35186" stopIfTrue="1">
      <formula>IF(B52="",TRUE)</formula>
    </cfRule>
    <cfRule type="expression" dxfId="35210" priority="35187" stopIfTrue="1">
      <formula>IF(AND(COUNTIF(MetalSmelter,B52&amp;C52)=0,LEN(C52)&gt;0), TRUE, FALSE)</formula>
    </cfRule>
  </conditionalFormatting>
  <conditionalFormatting sqref="G52">
    <cfRule type="expression" dxfId="35209" priority="35188" stopIfTrue="1">
      <formula>IF(FIND("Enter smelter details",G52),TRUE)</formula>
    </cfRule>
  </conditionalFormatting>
  <conditionalFormatting sqref="F52">
    <cfRule type="expression" dxfId="35208" priority="35185" stopIfTrue="1">
      <formula>IF(AND(LEN($A52)&gt;0,$A52&lt;&gt;$F52),TRUE,FALSE)</formula>
    </cfRule>
  </conditionalFormatting>
  <conditionalFormatting sqref="C52">
    <cfRule type="expression" dxfId="35207" priority="35184" stopIfTrue="1">
      <formula>IF(AND(B52&lt;&gt;"",C52=""),TRUE)</formula>
    </cfRule>
  </conditionalFormatting>
  <conditionalFormatting sqref="B52">
    <cfRule type="expression" dxfId="35206" priority="35181" stopIfTrue="1">
      <formula>IF(B52="",TRUE)</formula>
    </cfRule>
    <cfRule type="expression" dxfId="35205" priority="35182" stopIfTrue="1">
      <formula>IF(AND(COUNTIF(MetalSmelter,B52&amp;C52)=0,LEN(C52)&gt;0), TRUE, FALSE)</formula>
    </cfRule>
  </conditionalFormatting>
  <conditionalFormatting sqref="G52">
    <cfRule type="expression" dxfId="35204" priority="35183" stopIfTrue="1">
      <formula>IF(FIND("Enter smelter details",G52),TRUE)</formula>
    </cfRule>
  </conditionalFormatting>
  <conditionalFormatting sqref="F52">
    <cfRule type="expression" dxfId="35203" priority="35180" stopIfTrue="1">
      <formula>IF(AND(LEN($A52)&gt;0,$A52&lt;&gt;$F52),TRUE,FALSE)</formula>
    </cfRule>
  </conditionalFormatting>
  <conditionalFormatting sqref="C52">
    <cfRule type="expression" dxfId="35202" priority="35179" stopIfTrue="1">
      <formula>IF(AND(B52&lt;&gt;"",C52=""),TRUE)</formula>
    </cfRule>
  </conditionalFormatting>
  <conditionalFormatting sqref="B52">
    <cfRule type="expression" dxfId="35201" priority="35176" stopIfTrue="1">
      <formula>IF(B52="",TRUE)</formula>
    </cfRule>
    <cfRule type="expression" dxfId="35200" priority="35177" stopIfTrue="1">
      <formula>IF(AND(COUNTIF(MetalSmelter,B52&amp;C52)=0,LEN(C52)&gt;0), TRUE, FALSE)</formula>
    </cfRule>
  </conditionalFormatting>
  <conditionalFormatting sqref="G52">
    <cfRule type="expression" dxfId="35199" priority="35178" stopIfTrue="1">
      <formula>IF(FIND("Enter smelter details",G52),TRUE)</formula>
    </cfRule>
  </conditionalFormatting>
  <conditionalFormatting sqref="F52">
    <cfRule type="expression" dxfId="35198" priority="35175" stopIfTrue="1">
      <formula>IF(AND(LEN($A52)&gt;0,$A52&lt;&gt;$F52),TRUE,FALSE)</formula>
    </cfRule>
  </conditionalFormatting>
  <conditionalFormatting sqref="C52">
    <cfRule type="expression" dxfId="35197" priority="35174" stopIfTrue="1">
      <formula>IF(AND(B52&lt;&gt;"",C52=""),TRUE)</formula>
    </cfRule>
  </conditionalFormatting>
  <conditionalFormatting sqref="B66">
    <cfRule type="expression" dxfId="35196" priority="35167" stopIfTrue="1">
      <formula>IF(B66="",TRUE)</formula>
    </cfRule>
    <cfRule type="expression" dxfId="35195" priority="35170" stopIfTrue="1">
      <formula>IF(AND(COUNTIF(MetalSmelter,B66&amp;C66)=0,LEN(C66)&gt;0),TRUE,FALSE)</formula>
    </cfRule>
  </conditionalFormatting>
  <conditionalFormatting sqref="D66">
    <cfRule type="expression" dxfId="35194" priority="35164" stopIfTrue="1">
      <formula>IF(AND(LEN($C66)&gt;0,($C66&lt;&gt;"Smelter Not Listed")),1,0)</formula>
    </cfRule>
    <cfRule type="expression" dxfId="35193" priority="35171" stopIfTrue="1">
      <formula>IF(AND(D66="",$C66=$X$4),TRUE)</formula>
    </cfRule>
    <cfRule type="expression" dxfId="35192" priority="35172" stopIfTrue="1">
      <formula>IF(FIND("!",D66),TRUE)</formula>
    </cfRule>
  </conditionalFormatting>
  <conditionalFormatting sqref="G66">
    <cfRule type="expression" dxfId="35191" priority="35173" stopIfTrue="1">
      <formula>IF(FIND("Enter smelter details",G66),TRUE)</formula>
    </cfRule>
  </conditionalFormatting>
  <conditionalFormatting sqref="E66">
    <cfRule type="expression" dxfId="35190" priority="35168" stopIfTrue="1">
      <formula>IF(AND(E66="",$C66=$X$4),TRUE)</formula>
    </cfRule>
    <cfRule type="expression" dxfId="35189" priority="35169" stopIfTrue="1">
      <formula>IF(FIND("!",E66),TRUE)</formula>
    </cfRule>
  </conditionalFormatting>
  <conditionalFormatting sqref="F66">
    <cfRule type="expression" dxfId="35188" priority="35166" stopIfTrue="1">
      <formula>IF(AND(LEN($A66)&gt;0,$A66&lt;&gt;$F66),TRUE,FALSE)</formula>
    </cfRule>
  </conditionalFormatting>
  <conditionalFormatting sqref="C66">
    <cfRule type="expression" dxfId="35187" priority="35165" stopIfTrue="1">
      <formula>IF(AND(B66&lt;&gt;"",C66=""),TRUE)</formula>
    </cfRule>
  </conditionalFormatting>
  <conditionalFormatting sqref="B69">
    <cfRule type="expression" dxfId="35186" priority="35157" stopIfTrue="1">
      <formula>IF(B69="",TRUE)</formula>
    </cfRule>
    <cfRule type="expression" dxfId="35185" priority="35160" stopIfTrue="1">
      <formula>IF(AND(COUNTIF(MetalSmelter,B69&amp;C69)=0,LEN(C69)&gt;0),TRUE,FALSE)</formula>
    </cfRule>
  </conditionalFormatting>
  <conditionalFormatting sqref="D69">
    <cfRule type="expression" dxfId="35184" priority="35154" stopIfTrue="1">
      <formula>IF(AND(LEN($C69)&gt;0,($C69&lt;&gt;"Smelter Not Listed")),1,0)</formula>
    </cfRule>
    <cfRule type="expression" dxfId="35183" priority="35161" stopIfTrue="1">
      <formula>IF(AND(D69="",$C69=$X$4),TRUE)</formula>
    </cfRule>
    <cfRule type="expression" dxfId="35182" priority="35162" stopIfTrue="1">
      <formula>IF(FIND("!",D69),TRUE)</formula>
    </cfRule>
  </conditionalFormatting>
  <conditionalFormatting sqref="G69">
    <cfRule type="expression" dxfId="35181" priority="35163" stopIfTrue="1">
      <formula>IF(FIND("Enter smelter details",G69),TRUE)</formula>
    </cfRule>
  </conditionalFormatting>
  <conditionalFormatting sqref="E69">
    <cfRule type="expression" dxfId="35180" priority="35158" stopIfTrue="1">
      <formula>IF(AND(E69="",$C69=$X$4),TRUE)</formula>
    </cfRule>
    <cfRule type="expression" dxfId="35179" priority="35159" stopIfTrue="1">
      <formula>IF(FIND("!",E69),TRUE)</formula>
    </cfRule>
  </conditionalFormatting>
  <conditionalFormatting sqref="F69">
    <cfRule type="expression" dxfId="35178" priority="35156" stopIfTrue="1">
      <formula>IF(AND(LEN($A69)&gt;0,$A69&lt;&gt;$F69),TRUE,FALSE)</formula>
    </cfRule>
  </conditionalFormatting>
  <conditionalFormatting sqref="C69">
    <cfRule type="expression" dxfId="35177" priority="35155" stopIfTrue="1">
      <formula>IF(AND(B69&lt;&gt;"",C69=""),TRUE)</formula>
    </cfRule>
  </conditionalFormatting>
  <conditionalFormatting sqref="B40">
    <cfRule type="expression" dxfId="35176" priority="35147" stopIfTrue="1">
      <formula>IF(B40="",TRUE)</formula>
    </cfRule>
    <cfRule type="expression" dxfId="35175" priority="35150" stopIfTrue="1">
      <formula>IF(AND(COUNTIF(MetalSmelter,B40&amp;C40)=0,LEN(C40)&gt;0),TRUE,FALSE)</formula>
    </cfRule>
  </conditionalFormatting>
  <conditionalFormatting sqref="D40">
    <cfRule type="expression" dxfId="35174" priority="35144" stopIfTrue="1">
      <formula>IF(AND(LEN($C40)&gt;0,($C40&lt;&gt;"Smelter Not Listed")),1,0)</formula>
    </cfRule>
    <cfRule type="expression" dxfId="35173" priority="35151" stopIfTrue="1">
      <formula>IF(AND(D40="",$C40=$X$4),TRUE)</formula>
    </cfRule>
    <cfRule type="expression" dxfId="35172" priority="35152" stopIfTrue="1">
      <formula>IF(FIND("!",D40),TRUE)</formula>
    </cfRule>
  </conditionalFormatting>
  <conditionalFormatting sqref="G40">
    <cfRule type="expression" dxfId="35171" priority="35153" stopIfTrue="1">
      <formula>IF(FIND("Enter smelter details",G40),TRUE)</formula>
    </cfRule>
  </conditionalFormatting>
  <conditionalFormatting sqref="E40">
    <cfRule type="expression" dxfId="35170" priority="35148" stopIfTrue="1">
      <formula>IF(AND(E40="",$C40=$X$4),TRUE)</formula>
    </cfRule>
    <cfRule type="expression" dxfId="35169" priority="35149" stopIfTrue="1">
      <formula>IF(FIND("!",E40),TRUE)</formula>
    </cfRule>
  </conditionalFormatting>
  <conditionalFormatting sqref="F40">
    <cfRule type="expression" dxfId="35168" priority="35146" stopIfTrue="1">
      <formula>IF(AND(LEN($A40)&gt;0,$A40&lt;&gt;$F40),TRUE,FALSE)</formula>
    </cfRule>
  </conditionalFormatting>
  <conditionalFormatting sqref="C40">
    <cfRule type="expression" dxfId="35167" priority="35145" stopIfTrue="1">
      <formula>IF(AND(B40&lt;&gt;"",C40=""),TRUE)</formula>
    </cfRule>
  </conditionalFormatting>
  <conditionalFormatting sqref="B70">
    <cfRule type="expression" dxfId="35166" priority="35137" stopIfTrue="1">
      <formula>IF(B70="",TRUE)</formula>
    </cfRule>
    <cfRule type="expression" dxfId="35165" priority="35140" stopIfTrue="1">
      <formula>IF(AND(COUNTIF(MetalSmelter,B70&amp;C70)=0,LEN(C70)&gt;0),TRUE,FALSE)</formula>
    </cfRule>
  </conditionalFormatting>
  <conditionalFormatting sqref="D70">
    <cfRule type="expression" dxfId="35164" priority="35134" stopIfTrue="1">
      <formula>IF(AND(LEN($C70)&gt;0,($C70&lt;&gt;"Smelter Not Listed")),1,0)</formula>
    </cfRule>
    <cfRule type="expression" dxfId="35163" priority="35141" stopIfTrue="1">
      <formula>IF(AND(D70="",$C70=$X$4),TRUE)</formula>
    </cfRule>
    <cfRule type="expression" dxfId="35162" priority="35142" stopIfTrue="1">
      <formula>IF(FIND("!",D70),TRUE)</formula>
    </cfRule>
  </conditionalFormatting>
  <conditionalFormatting sqref="G70">
    <cfRule type="expression" dxfId="35161" priority="35143" stopIfTrue="1">
      <formula>IF(FIND("Enter smelter details",G70),TRUE)</formula>
    </cfRule>
  </conditionalFormatting>
  <conditionalFormatting sqref="E70">
    <cfRule type="expression" dxfId="35160" priority="35138" stopIfTrue="1">
      <formula>IF(AND(E70="",$C70=$X$4),TRUE)</formula>
    </cfRule>
    <cfRule type="expression" dxfId="35159" priority="35139" stopIfTrue="1">
      <formula>IF(FIND("!",E70),TRUE)</formula>
    </cfRule>
  </conditionalFormatting>
  <conditionalFormatting sqref="F70">
    <cfRule type="expression" dxfId="35158" priority="35136" stopIfTrue="1">
      <formula>IF(AND(LEN($A70)&gt;0,$A70&lt;&gt;$F70),TRUE,FALSE)</formula>
    </cfRule>
  </conditionalFormatting>
  <conditionalFormatting sqref="C70">
    <cfRule type="expression" dxfId="35157" priority="35135" stopIfTrue="1">
      <formula>IF(AND(B70&lt;&gt;"",C70=""),TRUE)</formula>
    </cfRule>
  </conditionalFormatting>
  <conditionalFormatting sqref="A71:B71">
    <cfRule type="expression" dxfId="35156" priority="35127" stopIfTrue="1">
      <formula>IF(A71="",TRUE)</formula>
    </cfRule>
    <cfRule type="expression" dxfId="35155" priority="35130" stopIfTrue="1">
      <formula>IF(AND(COUNTIF(MetalSmelter,A71&amp;B71)=0,LEN(B71)&gt;0),TRUE,FALSE)</formula>
    </cfRule>
  </conditionalFormatting>
  <conditionalFormatting sqref="D71">
    <cfRule type="expression" dxfId="35154" priority="35124" stopIfTrue="1">
      <formula>IF(AND(LEN($C71)&gt;0,($C71&lt;&gt;"Smelter Not Listed")),1,0)</formula>
    </cfRule>
    <cfRule type="expression" dxfId="35153" priority="35131" stopIfTrue="1">
      <formula>IF(AND(D71="",$C71=$X$4),TRUE)</formula>
    </cfRule>
    <cfRule type="expression" dxfId="35152" priority="35132" stopIfTrue="1">
      <formula>IF(FIND("!",D71),TRUE)</formula>
    </cfRule>
  </conditionalFormatting>
  <conditionalFormatting sqref="G71">
    <cfRule type="expression" dxfId="35151" priority="35133" stopIfTrue="1">
      <formula>IF(FIND("Enter smelter details",G71),TRUE)</formula>
    </cfRule>
  </conditionalFormatting>
  <conditionalFormatting sqref="E71">
    <cfRule type="expression" dxfId="35150" priority="35128" stopIfTrue="1">
      <formula>IF(AND(E71="",$C71=$X$4),TRUE)</formula>
    </cfRule>
    <cfRule type="expression" dxfId="35149" priority="35129" stopIfTrue="1">
      <formula>IF(FIND("!",E71),TRUE)</formula>
    </cfRule>
  </conditionalFormatting>
  <conditionalFormatting sqref="F71">
    <cfRule type="expression" dxfId="35148" priority="35126" stopIfTrue="1">
      <formula>IF(AND(LEN($A71)&gt;0,$A71&lt;&gt;$F71),TRUE,FALSE)</formula>
    </cfRule>
  </conditionalFormatting>
  <conditionalFormatting sqref="C71">
    <cfRule type="expression" dxfId="35147" priority="35125" stopIfTrue="1">
      <formula>IF(AND(B71&lt;&gt;"",C71=""),TRUE)</formula>
    </cfRule>
  </conditionalFormatting>
  <conditionalFormatting sqref="B72">
    <cfRule type="expression" dxfId="35146" priority="35117" stopIfTrue="1">
      <formula>IF(B72="",TRUE)</formula>
    </cfRule>
    <cfRule type="expression" dxfId="35145" priority="35120" stopIfTrue="1">
      <formula>IF(AND(COUNTIF(MetalSmelter,B72&amp;C72)=0,LEN(C72)&gt;0),TRUE,FALSE)</formula>
    </cfRule>
  </conditionalFormatting>
  <conditionalFormatting sqref="D72">
    <cfRule type="expression" dxfId="35144" priority="35114" stopIfTrue="1">
      <formula>IF(AND(LEN($C72)&gt;0,($C72&lt;&gt;"Smelter Not Listed")),1,0)</formula>
    </cfRule>
    <cfRule type="expression" dxfId="35143" priority="35121" stopIfTrue="1">
      <formula>IF(AND(D72="",$C72=$X$4),TRUE)</formula>
    </cfRule>
    <cfRule type="expression" dxfId="35142" priority="35122" stopIfTrue="1">
      <formula>IF(FIND("!",D72),TRUE)</formula>
    </cfRule>
  </conditionalFormatting>
  <conditionalFormatting sqref="G72">
    <cfRule type="expression" dxfId="35141" priority="35123" stopIfTrue="1">
      <formula>IF(FIND("Enter smelter details",G72),TRUE)</formula>
    </cfRule>
  </conditionalFormatting>
  <conditionalFormatting sqref="E72">
    <cfRule type="expression" dxfId="35140" priority="35118" stopIfTrue="1">
      <formula>IF(AND(E72="",$C72=$X$4),TRUE)</formula>
    </cfRule>
    <cfRule type="expression" dxfId="35139" priority="35119" stopIfTrue="1">
      <formula>IF(FIND("!",E72),TRUE)</formula>
    </cfRule>
  </conditionalFormatting>
  <conditionalFormatting sqref="F72">
    <cfRule type="expression" dxfId="35138" priority="35116" stopIfTrue="1">
      <formula>IF(AND(LEN($A72)&gt;0,$A72&lt;&gt;$F72),TRUE,FALSE)</formula>
    </cfRule>
  </conditionalFormatting>
  <conditionalFormatting sqref="C72">
    <cfRule type="expression" dxfId="35137" priority="35115" stopIfTrue="1">
      <formula>IF(AND(B72&lt;&gt;"",C72=""),TRUE)</formula>
    </cfRule>
  </conditionalFormatting>
  <conditionalFormatting sqref="B69:B75">
    <cfRule type="expression" dxfId="35136" priority="35107" stopIfTrue="1">
      <formula>IF(B69="",TRUE)</formula>
    </cfRule>
    <cfRule type="expression" dxfId="35135" priority="35110" stopIfTrue="1">
      <formula>IF(AND(COUNTIF(MetalSmelter,B69&amp;C69)=0,LEN(C69)&gt;0),TRUE,FALSE)</formula>
    </cfRule>
  </conditionalFormatting>
  <conditionalFormatting sqref="D69:D75">
    <cfRule type="expression" dxfId="35134" priority="35104" stopIfTrue="1">
      <formula>IF(AND(LEN($C69)&gt;0,($C69&lt;&gt;"Smelter Not Listed")),1,0)</formula>
    </cfRule>
    <cfRule type="expression" dxfId="35133" priority="35111" stopIfTrue="1">
      <formula>IF(AND(D69="",$C69=$X$4),TRUE)</formula>
    </cfRule>
    <cfRule type="expression" dxfId="35132" priority="35112" stopIfTrue="1">
      <formula>IF(FIND("!",D69),TRUE)</formula>
    </cfRule>
  </conditionalFormatting>
  <conditionalFormatting sqref="G69:G75">
    <cfRule type="expression" dxfId="35131" priority="35113" stopIfTrue="1">
      <formula>IF(FIND("Enter smelter details",G69),TRUE)</formula>
    </cfRule>
  </conditionalFormatting>
  <conditionalFormatting sqref="E69:E75">
    <cfRule type="expression" dxfId="35130" priority="35108" stopIfTrue="1">
      <formula>IF(AND(E69="",$C69=$X$4),TRUE)</formula>
    </cfRule>
    <cfRule type="expression" dxfId="35129" priority="35109" stopIfTrue="1">
      <formula>IF(FIND("!",E69),TRUE)</formula>
    </cfRule>
  </conditionalFormatting>
  <conditionalFormatting sqref="F69:F75">
    <cfRule type="expression" dxfId="35128" priority="35106" stopIfTrue="1">
      <formula>IF(AND(LEN($A69)&gt;0,$A69&lt;&gt;$F69),TRUE,FALSE)</formula>
    </cfRule>
  </conditionalFormatting>
  <conditionalFormatting sqref="C69:C75">
    <cfRule type="expression" dxfId="35127" priority="35105" stopIfTrue="1">
      <formula>IF(AND(B69&lt;&gt;"",C69=""),TRUE)</formula>
    </cfRule>
  </conditionalFormatting>
  <conditionalFormatting sqref="B71:B78">
    <cfRule type="expression" dxfId="35126" priority="35097" stopIfTrue="1">
      <formula>IF(B71="",TRUE)</formula>
    </cfRule>
    <cfRule type="expression" dxfId="35125" priority="35100" stopIfTrue="1">
      <formula>IF(AND(COUNTIF(MetalSmelter,B71&amp;C71)=0,LEN(C71)&gt;0),TRUE,FALSE)</formula>
    </cfRule>
  </conditionalFormatting>
  <conditionalFormatting sqref="D71:D78">
    <cfRule type="expression" dxfId="35124" priority="35094" stopIfTrue="1">
      <formula>IF(AND(LEN($C71)&gt;0,($C71&lt;&gt;"Smelter Not Listed")),1,0)</formula>
    </cfRule>
    <cfRule type="expression" dxfId="35123" priority="35101" stopIfTrue="1">
      <formula>IF(AND(D71="",$C71=$X$4),TRUE)</formula>
    </cfRule>
    <cfRule type="expression" dxfId="35122" priority="35102" stopIfTrue="1">
      <formula>IF(FIND("!",D71),TRUE)</formula>
    </cfRule>
  </conditionalFormatting>
  <conditionalFormatting sqref="G71:G78">
    <cfRule type="expression" dxfId="35121" priority="35103" stopIfTrue="1">
      <formula>IF(FIND("Enter smelter details",G71),TRUE)</formula>
    </cfRule>
  </conditionalFormatting>
  <conditionalFormatting sqref="E71:E78">
    <cfRule type="expression" dxfId="35120" priority="35098" stopIfTrue="1">
      <formula>IF(AND(E71="",$C71=$X$4),TRUE)</formula>
    </cfRule>
    <cfRule type="expression" dxfId="35119" priority="35099" stopIfTrue="1">
      <formula>IF(FIND("!",E71),TRUE)</formula>
    </cfRule>
  </conditionalFormatting>
  <conditionalFormatting sqref="F71:F78">
    <cfRule type="expression" dxfId="35118" priority="35096" stopIfTrue="1">
      <formula>IF(AND(LEN($A71)&gt;0,$A71&lt;&gt;$F71),TRUE,FALSE)</formula>
    </cfRule>
  </conditionalFormatting>
  <conditionalFormatting sqref="C71:C78">
    <cfRule type="expression" dxfId="35117" priority="35095" stopIfTrue="1">
      <formula>IF(AND(B71&lt;&gt;"",C71=""),TRUE)</formula>
    </cfRule>
  </conditionalFormatting>
  <conditionalFormatting sqref="B74:B82">
    <cfRule type="expression" dxfId="35116" priority="35087" stopIfTrue="1">
      <formula>IF(B74="",TRUE)</formula>
    </cfRule>
    <cfRule type="expression" dxfId="35115" priority="35090" stopIfTrue="1">
      <formula>IF(AND(COUNTIF(MetalSmelter,B74&amp;C74)=0,LEN(C74)&gt;0),TRUE,FALSE)</formula>
    </cfRule>
  </conditionalFormatting>
  <conditionalFormatting sqref="D74:D82">
    <cfRule type="expression" dxfId="35114" priority="35084" stopIfTrue="1">
      <formula>IF(AND(LEN($C74)&gt;0,($C74&lt;&gt;"Smelter Not Listed")),1,0)</formula>
    </cfRule>
    <cfRule type="expression" dxfId="35113" priority="35091" stopIfTrue="1">
      <formula>IF(AND(D74="",$C74=$X$4),TRUE)</formula>
    </cfRule>
    <cfRule type="expression" dxfId="35112" priority="35092" stopIfTrue="1">
      <formula>IF(FIND("!",D74),TRUE)</formula>
    </cfRule>
  </conditionalFormatting>
  <conditionalFormatting sqref="G74:G82">
    <cfRule type="expression" dxfId="35111" priority="35093" stopIfTrue="1">
      <formula>IF(FIND("Enter smelter details",G74),TRUE)</formula>
    </cfRule>
  </conditionalFormatting>
  <conditionalFormatting sqref="E74:E82">
    <cfRule type="expression" dxfId="35110" priority="35088" stopIfTrue="1">
      <formula>IF(AND(E74="",$C74=$X$4),TRUE)</formula>
    </cfRule>
    <cfRule type="expression" dxfId="35109" priority="35089" stopIfTrue="1">
      <formula>IF(FIND("!",E74),TRUE)</formula>
    </cfRule>
  </conditionalFormatting>
  <conditionalFormatting sqref="F74:F82">
    <cfRule type="expression" dxfId="35108" priority="35086" stopIfTrue="1">
      <formula>IF(AND(LEN($A74)&gt;0,$A74&lt;&gt;$F74),TRUE,FALSE)</formula>
    </cfRule>
  </conditionalFormatting>
  <conditionalFormatting sqref="C74:C82">
    <cfRule type="expression" dxfId="35107" priority="35085" stopIfTrue="1">
      <formula>IF(AND(B74&lt;&gt;"",C74=""),TRUE)</formula>
    </cfRule>
  </conditionalFormatting>
  <conditionalFormatting sqref="B87:B88 B77:B84">
    <cfRule type="expression" dxfId="35106" priority="35077" stopIfTrue="1">
      <formula>IF(B77="",TRUE)</formula>
    </cfRule>
    <cfRule type="expression" dxfId="35105" priority="35080" stopIfTrue="1">
      <formula>IF(AND(COUNTIF(MetalSmelter,B77&amp;C77)=0,LEN(C77)&gt;0),TRUE,FALSE)</formula>
    </cfRule>
  </conditionalFormatting>
  <conditionalFormatting sqref="D87:D88 D77:D84">
    <cfRule type="expression" dxfId="35104" priority="35074" stopIfTrue="1">
      <formula>IF(AND(LEN($C77)&gt;0,($C77&lt;&gt;"Smelter Not Listed")),1,0)</formula>
    </cfRule>
    <cfRule type="expression" dxfId="35103" priority="35081" stopIfTrue="1">
      <formula>IF(AND(D77="",$C77=$X$4),TRUE)</formula>
    </cfRule>
    <cfRule type="expression" dxfId="35102" priority="35082" stopIfTrue="1">
      <formula>IF(FIND("!",D77),TRUE)</formula>
    </cfRule>
  </conditionalFormatting>
  <conditionalFormatting sqref="G87:G88 G77:G84">
    <cfRule type="expression" dxfId="35101" priority="35083" stopIfTrue="1">
      <formula>IF(FIND("Enter smelter details",G77),TRUE)</formula>
    </cfRule>
  </conditionalFormatting>
  <conditionalFormatting sqref="E87:E88 E77:E84">
    <cfRule type="expression" dxfId="35100" priority="35078" stopIfTrue="1">
      <formula>IF(AND(E77="",$C77=$X$4),TRUE)</formula>
    </cfRule>
    <cfRule type="expression" dxfId="35099" priority="35079" stopIfTrue="1">
      <formula>IF(FIND("!",E77),TRUE)</formula>
    </cfRule>
  </conditionalFormatting>
  <conditionalFormatting sqref="F87:F88 F77:F84">
    <cfRule type="expression" dxfId="35098" priority="35076" stopIfTrue="1">
      <formula>IF(AND(LEN($A77)&gt;0,$A77&lt;&gt;$F77),TRUE,FALSE)</formula>
    </cfRule>
  </conditionalFormatting>
  <conditionalFormatting sqref="C87:C88 C77:C84">
    <cfRule type="expression" dxfId="35097" priority="35075" stopIfTrue="1">
      <formula>IF(AND(B77&lt;&gt;"",C77=""),TRUE)</formula>
    </cfRule>
  </conditionalFormatting>
  <conditionalFormatting sqref="B53">
    <cfRule type="expression" dxfId="35096" priority="35071" stopIfTrue="1">
      <formula>IF(B53="",TRUE)</formula>
    </cfRule>
    <cfRule type="expression" dxfId="35095" priority="35072" stopIfTrue="1">
      <formula>IF(AND(COUNTIF(MetalSmelter,B53&amp;C53)=0,LEN(C53)&gt;0), TRUE, FALSE)</formula>
    </cfRule>
  </conditionalFormatting>
  <conditionalFormatting sqref="G53">
    <cfRule type="expression" dxfId="35094" priority="35073" stopIfTrue="1">
      <formula>IF(FIND("Enter smelter details",G53),TRUE)</formula>
    </cfRule>
  </conditionalFormatting>
  <conditionalFormatting sqref="F53">
    <cfRule type="expression" dxfId="35093" priority="35070" stopIfTrue="1">
      <formula>IF(AND(LEN($A53)&gt;0,$A53&lt;&gt;$F53),TRUE,FALSE)</formula>
    </cfRule>
  </conditionalFormatting>
  <conditionalFormatting sqref="C53">
    <cfRule type="expression" dxfId="35092" priority="35069" stopIfTrue="1">
      <formula>IF(AND(B53&lt;&gt;"",C53=""),TRUE)</formula>
    </cfRule>
  </conditionalFormatting>
  <conditionalFormatting sqref="B52">
    <cfRule type="expression" dxfId="35091" priority="35061" stopIfTrue="1">
      <formula>IF(B52="",TRUE)</formula>
    </cfRule>
    <cfRule type="expression" dxfId="35090" priority="35062" stopIfTrue="1">
      <formula>IF(AND(COUNTIF(MetalSmelter,B52&amp;C52)=0,LEN(C52)&gt;0), TRUE, FALSE)</formula>
    </cfRule>
  </conditionalFormatting>
  <conditionalFormatting sqref="G52">
    <cfRule type="expression" dxfId="35089" priority="35063" stopIfTrue="1">
      <formula>IF(FIND("Enter smelter details",G52),TRUE)</formula>
    </cfRule>
  </conditionalFormatting>
  <conditionalFormatting sqref="F52">
    <cfRule type="expression" dxfId="35088" priority="35060" stopIfTrue="1">
      <formula>IF(AND(LEN($A52)&gt;0,$A52&lt;&gt;$F52),TRUE,FALSE)</formula>
    </cfRule>
  </conditionalFormatting>
  <conditionalFormatting sqref="C52">
    <cfRule type="expression" dxfId="35087" priority="35059" stopIfTrue="1">
      <formula>IF(AND(B52&lt;&gt;"",C52=""),TRUE)</formula>
    </cfRule>
  </conditionalFormatting>
  <conditionalFormatting sqref="B54">
    <cfRule type="expression" dxfId="35086" priority="35066" stopIfTrue="1">
      <formula>IF(B54="",TRUE)</formula>
    </cfRule>
    <cfRule type="expression" dxfId="35085" priority="35067" stopIfTrue="1">
      <formula>IF(AND(COUNTIF(MetalSmelter,B54&amp;C54)=0,LEN(C54)&gt;0), TRUE, FALSE)</formula>
    </cfRule>
  </conditionalFormatting>
  <conditionalFormatting sqref="G54">
    <cfRule type="expression" dxfId="35084" priority="35068" stopIfTrue="1">
      <formula>IF(FIND("Enter smelter details",G54),TRUE)</formula>
    </cfRule>
  </conditionalFormatting>
  <conditionalFormatting sqref="F54">
    <cfRule type="expression" dxfId="35083" priority="35065" stopIfTrue="1">
      <formula>IF(AND(LEN($A54)&gt;0,$A54&lt;&gt;$F54),TRUE,FALSE)</formula>
    </cfRule>
  </conditionalFormatting>
  <conditionalFormatting sqref="C54">
    <cfRule type="expression" dxfId="35082" priority="35064" stopIfTrue="1">
      <formula>IF(AND(B54&lt;&gt;"",C54=""),TRUE)</formula>
    </cfRule>
  </conditionalFormatting>
  <conditionalFormatting sqref="B47">
    <cfRule type="expression" dxfId="35081" priority="35056" stopIfTrue="1">
      <formula>IF(B47="",TRUE)</formula>
    </cfRule>
    <cfRule type="expression" dxfId="35080" priority="35057" stopIfTrue="1">
      <formula>IF(AND(COUNTIF(MetalSmelter,B47&amp;C47)=0,LEN(C47)&gt;0), TRUE, FALSE)</formula>
    </cfRule>
  </conditionalFormatting>
  <conditionalFormatting sqref="G47">
    <cfRule type="expression" dxfId="35079" priority="35058" stopIfTrue="1">
      <formula>IF(FIND("Enter smelter details",G47),TRUE)</formula>
    </cfRule>
  </conditionalFormatting>
  <conditionalFormatting sqref="F47">
    <cfRule type="expression" dxfId="35078" priority="35055" stopIfTrue="1">
      <formula>IF(AND(LEN($A47)&gt;0,$A47&lt;&gt;$F47),TRUE,FALSE)</formula>
    </cfRule>
  </conditionalFormatting>
  <conditionalFormatting sqref="C47">
    <cfRule type="expression" dxfId="35077" priority="35054" stopIfTrue="1">
      <formula>IF(AND(B47&lt;&gt;"",C47=""),TRUE)</formula>
    </cfRule>
  </conditionalFormatting>
  <conditionalFormatting sqref="B54">
    <cfRule type="expression" dxfId="35076" priority="35051" stopIfTrue="1">
      <formula>IF(B54="",TRUE)</formula>
    </cfRule>
    <cfRule type="expression" dxfId="35075" priority="35052" stopIfTrue="1">
      <formula>IF(AND(COUNTIF(MetalSmelter,B54&amp;C54)=0,LEN(C54)&gt;0), TRUE, FALSE)</formula>
    </cfRule>
  </conditionalFormatting>
  <conditionalFormatting sqref="G54">
    <cfRule type="expression" dxfId="35074" priority="35053" stopIfTrue="1">
      <formula>IF(FIND("Enter smelter details",G54),TRUE)</formula>
    </cfRule>
  </conditionalFormatting>
  <conditionalFormatting sqref="F54">
    <cfRule type="expression" dxfId="35073" priority="35050" stopIfTrue="1">
      <formula>IF(AND(LEN($A54)&gt;0,$A54&lt;&gt;$F54),TRUE,FALSE)</formula>
    </cfRule>
  </conditionalFormatting>
  <conditionalFormatting sqref="C54">
    <cfRule type="expression" dxfId="35072" priority="35049" stopIfTrue="1">
      <formula>IF(AND(B54&lt;&gt;"",C54=""),TRUE)</formula>
    </cfRule>
  </conditionalFormatting>
  <conditionalFormatting sqref="G52">
    <cfRule type="expression" dxfId="35071" priority="35048" stopIfTrue="1">
      <formula>IF(FIND("Enter smelter details",G52),TRUE)</formula>
    </cfRule>
  </conditionalFormatting>
  <conditionalFormatting sqref="B53">
    <cfRule type="expression" dxfId="35070" priority="35045" stopIfTrue="1">
      <formula>IF(B53="",TRUE)</formula>
    </cfRule>
    <cfRule type="expression" dxfId="35069" priority="35046" stopIfTrue="1">
      <formula>IF(AND(COUNTIF(MetalSmelter,B53&amp;C53)=0,LEN(C53)&gt;0), TRUE, FALSE)</formula>
    </cfRule>
  </conditionalFormatting>
  <conditionalFormatting sqref="G53">
    <cfRule type="expression" dxfId="35068" priority="35047" stopIfTrue="1">
      <formula>IF(FIND("Enter smelter details",G53),TRUE)</formula>
    </cfRule>
  </conditionalFormatting>
  <conditionalFormatting sqref="F53">
    <cfRule type="expression" dxfId="35067" priority="35044" stopIfTrue="1">
      <formula>IF(AND(LEN($A53)&gt;0,$A53&lt;&gt;$F53),TRUE,FALSE)</formula>
    </cfRule>
  </conditionalFormatting>
  <conditionalFormatting sqref="C53">
    <cfRule type="expression" dxfId="35066" priority="35043" stopIfTrue="1">
      <formula>IF(AND(B53&lt;&gt;"",C53=""),TRUE)</formula>
    </cfRule>
  </conditionalFormatting>
  <conditionalFormatting sqref="B46">
    <cfRule type="expression" dxfId="35065" priority="35035" stopIfTrue="1">
      <formula>IF(B46="",TRUE)</formula>
    </cfRule>
    <cfRule type="expression" dxfId="35064" priority="35036" stopIfTrue="1">
      <formula>IF(AND(COUNTIF(MetalSmelter,B46&amp;C46)=0,LEN(C46)&gt;0), TRUE, FALSE)</formula>
    </cfRule>
  </conditionalFormatting>
  <conditionalFormatting sqref="G46">
    <cfRule type="expression" dxfId="35063" priority="35037" stopIfTrue="1">
      <formula>IF(FIND("Enter smelter details",G46),TRUE)</formula>
    </cfRule>
  </conditionalFormatting>
  <conditionalFormatting sqref="F46">
    <cfRule type="expression" dxfId="35062" priority="35034" stopIfTrue="1">
      <formula>IF(AND(LEN($A46)&gt;0,$A46&lt;&gt;$F46),TRUE,FALSE)</formula>
    </cfRule>
  </conditionalFormatting>
  <conditionalFormatting sqref="C46">
    <cfRule type="expression" dxfId="35061" priority="35033" stopIfTrue="1">
      <formula>IF(AND(B46&lt;&gt;"",C46=""),TRUE)</formula>
    </cfRule>
  </conditionalFormatting>
  <conditionalFormatting sqref="B48">
    <cfRule type="expression" dxfId="35060" priority="35040" stopIfTrue="1">
      <formula>IF(B48="",TRUE)</formula>
    </cfRule>
    <cfRule type="expression" dxfId="35059" priority="35041" stopIfTrue="1">
      <formula>IF(AND(COUNTIF(MetalSmelter,B48&amp;C48)=0,LEN(C48)&gt;0), TRUE, FALSE)</formula>
    </cfRule>
  </conditionalFormatting>
  <conditionalFormatting sqref="G48">
    <cfRule type="expression" dxfId="35058" priority="35042" stopIfTrue="1">
      <formula>IF(FIND("Enter smelter details",G48),TRUE)</formula>
    </cfRule>
  </conditionalFormatting>
  <conditionalFormatting sqref="F48">
    <cfRule type="expression" dxfId="35057" priority="35039" stopIfTrue="1">
      <formula>IF(AND(LEN($A48)&gt;0,$A48&lt;&gt;$F48),TRUE,FALSE)</formula>
    </cfRule>
  </conditionalFormatting>
  <conditionalFormatting sqref="C48">
    <cfRule type="expression" dxfId="35056" priority="35038" stopIfTrue="1">
      <formula>IF(AND(B48&lt;&gt;"",C48=""),TRUE)</formula>
    </cfRule>
  </conditionalFormatting>
  <conditionalFormatting sqref="G53">
    <cfRule type="expression" dxfId="35055" priority="35032" stopIfTrue="1">
      <formula>IF(FIND("Enter smelter details",G53),TRUE)</formula>
    </cfRule>
  </conditionalFormatting>
  <conditionalFormatting sqref="B54">
    <cfRule type="expression" dxfId="35054" priority="35029" stopIfTrue="1">
      <formula>IF(B54="",TRUE)</formula>
    </cfRule>
    <cfRule type="expression" dxfId="35053" priority="35030" stopIfTrue="1">
      <formula>IF(AND(COUNTIF(MetalSmelter,B54&amp;C54)=0,LEN(C54)&gt;0), TRUE, FALSE)</formula>
    </cfRule>
  </conditionalFormatting>
  <conditionalFormatting sqref="G54">
    <cfRule type="expression" dxfId="35052" priority="35031" stopIfTrue="1">
      <formula>IF(FIND("Enter smelter details",G54),TRUE)</formula>
    </cfRule>
  </conditionalFormatting>
  <conditionalFormatting sqref="F54">
    <cfRule type="expression" dxfId="35051" priority="35028" stopIfTrue="1">
      <formula>IF(AND(LEN($A54)&gt;0,$A54&lt;&gt;$F54),TRUE,FALSE)</formula>
    </cfRule>
  </conditionalFormatting>
  <conditionalFormatting sqref="C54">
    <cfRule type="expression" dxfId="35050" priority="35027" stopIfTrue="1">
      <formula>IF(AND(B54&lt;&gt;"",C54=""),TRUE)</formula>
    </cfRule>
  </conditionalFormatting>
  <conditionalFormatting sqref="B43">
    <cfRule type="expression" dxfId="35049" priority="35024" stopIfTrue="1">
      <formula>IF(B43="",TRUE)</formula>
    </cfRule>
    <cfRule type="expression" dxfId="35048" priority="35025" stopIfTrue="1">
      <formula>IF(AND(COUNTIF(MetalSmelter,B43&amp;C43)=0,LEN(C43)&gt;0), TRUE, FALSE)</formula>
    </cfRule>
  </conditionalFormatting>
  <conditionalFormatting sqref="G43">
    <cfRule type="expression" dxfId="35047" priority="35026" stopIfTrue="1">
      <formula>IF(FIND("Enter smelter details",G43),TRUE)</formula>
    </cfRule>
  </conditionalFormatting>
  <conditionalFormatting sqref="F43">
    <cfRule type="expression" dxfId="35046" priority="35023" stopIfTrue="1">
      <formula>IF(AND(LEN($A43)&gt;0,$A43&lt;&gt;$F43),TRUE,FALSE)</formula>
    </cfRule>
  </conditionalFormatting>
  <conditionalFormatting sqref="C43">
    <cfRule type="expression" dxfId="35045" priority="35022" stopIfTrue="1">
      <formula>IF(AND(B43&lt;&gt;"",C43=""),TRUE)</formula>
    </cfRule>
  </conditionalFormatting>
  <conditionalFormatting sqref="B44">
    <cfRule type="expression" dxfId="35044" priority="35019" stopIfTrue="1">
      <formula>IF(B44="",TRUE)</formula>
    </cfRule>
    <cfRule type="expression" dxfId="35043" priority="35020" stopIfTrue="1">
      <formula>IF(AND(COUNTIF(MetalSmelter,B44&amp;C44)=0,LEN(C44)&gt;0), TRUE, FALSE)</formula>
    </cfRule>
  </conditionalFormatting>
  <conditionalFormatting sqref="G44">
    <cfRule type="expression" dxfId="35042" priority="35021" stopIfTrue="1">
      <formula>IF(FIND("Enter smelter details",G44),TRUE)</formula>
    </cfRule>
  </conditionalFormatting>
  <conditionalFormatting sqref="F44">
    <cfRule type="expression" dxfId="35041" priority="35018" stopIfTrue="1">
      <formula>IF(AND(LEN($A44)&gt;0,$A44&lt;&gt;$F44),TRUE,FALSE)</formula>
    </cfRule>
  </conditionalFormatting>
  <conditionalFormatting sqref="C44">
    <cfRule type="expression" dxfId="35040" priority="35017" stopIfTrue="1">
      <formula>IF(AND(B44&lt;&gt;"",C44=""),TRUE)</formula>
    </cfRule>
  </conditionalFormatting>
  <conditionalFormatting sqref="B44">
    <cfRule type="expression" dxfId="35039" priority="35014" stopIfTrue="1">
      <formula>IF(B44="",TRUE)</formula>
    </cfRule>
    <cfRule type="expression" dxfId="35038" priority="35015" stopIfTrue="1">
      <formula>IF(AND(COUNTIF(MetalSmelter,B44&amp;C44)=0,LEN(C44)&gt;0), TRUE, FALSE)</formula>
    </cfRule>
  </conditionalFormatting>
  <conditionalFormatting sqref="G44">
    <cfRule type="expression" dxfId="35037" priority="35016" stopIfTrue="1">
      <formula>IF(FIND("Enter smelter details",G44),TRUE)</formula>
    </cfRule>
  </conditionalFormatting>
  <conditionalFormatting sqref="F44">
    <cfRule type="expression" dxfId="35036" priority="35013" stopIfTrue="1">
      <formula>IF(AND(LEN($A44)&gt;0,$A44&lt;&gt;$F44),TRUE,FALSE)</formula>
    </cfRule>
  </conditionalFormatting>
  <conditionalFormatting sqref="C44">
    <cfRule type="expression" dxfId="35035" priority="35012" stopIfTrue="1">
      <formula>IF(AND(B44&lt;&gt;"",C44=""),TRUE)</formula>
    </cfRule>
  </conditionalFormatting>
  <conditionalFormatting sqref="B45">
    <cfRule type="expression" dxfId="35034" priority="35006" stopIfTrue="1">
      <formula>IF(B45="",TRUE)</formula>
    </cfRule>
    <cfRule type="expression" dxfId="35033" priority="35009" stopIfTrue="1">
      <formula>IF(AND(COUNTIF(MetalSmelter,B45&amp;C45)=0,LEN(C45)&gt;0), TRUE, FALSE)</formula>
    </cfRule>
  </conditionalFormatting>
  <conditionalFormatting sqref="D45">
    <cfRule type="expression" dxfId="35032" priority="35003" stopIfTrue="1">
      <formula>IF(AND(LEN($C45) &gt;0, ($C45 &lt;&gt; "Smelter Not Listed")),1,0)</formula>
    </cfRule>
    <cfRule type="expression" dxfId="35031" priority="35010" stopIfTrue="1">
      <formula>IF(AND(D45="",$C45=$X$4),TRUE)</formula>
    </cfRule>
    <cfRule type="expression" dxfId="35030" priority="35011" stopIfTrue="1">
      <formula>IF(FIND("!",D45),TRUE)</formula>
    </cfRule>
  </conditionalFormatting>
  <conditionalFormatting sqref="E45">
    <cfRule type="expression" dxfId="35029" priority="35007" stopIfTrue="1">
      <formula>IF(AND(E45="",$C45=$X$4),TRUE)</formula>
    </cfRule>
    <cfRule type="expression" dxfId="35028" priority="35008" stopIfTrue="1">
      <formula>IF(FIND("!",E45),TRUE)</formula>
    </cfRule>
  </conditionalFormatting>
  <conditionalFormatting sqref="F45">
    <cfRule type="expression" dxfId="35027" priority="35005" stopIfTrue="1">
      <formula>IF(AND(LEN($A45)&gt;0,$A45&lt;&gt;$F45),TRUE,FALSE)</formula>
    </cfRule>
  </conditionalFormatting>
  <conditionalFormatting sqref="C45">
    <cfRule type="expression" dxfId="35026" priority="35004" stopIfTrue="1">
      <formula>IF(AND(B45&lt;&gt;"",C45=""),TRUE)</formula>
    </cfRule>
  </conditionalFormatting>
  <conditionalFormatting sqref="G45">
    <cfRule type="expression" dxfId="35025" priority="35002" stopIfTrue="1">
      <formula>IF(FIND("Enter smelter details",G45),TRUE)</formula>
    </cfRule>
  </conditionalFormatting>
  <conditionalFormatting sqref="B46">
    <cfRule type="expression" dxfId="35024" priority="34996" stopIfTrue="1">
      <formula>IF(B46="",TRUE)</formula>
    </cfRule>
    <cfRule type="expression" dxfId="35023" priority="34999" stopIfTrue="1">
      <formula>IF(AND(COUNTIF(MetalSmelter,B46&amp;C46)=0,LEN(C46)&gt;0), TRUE, FALSE)</formula>
    </cfRule>
  </conditionalFormatting>
  <conditionalFormatting sqref="D46">
    <cfRule type="expression" dxfId="35022" priority="34993" stopIfTrue="1">
      <formula>IF(AND(LEN($C46) &gt;0, ($C46 &lt;&gt; "Smelter Not Listed")),1,0)</formula>
    </cfRule>
    <cfRule type="expression" dxfId="35021" priority="35000" stopIfTrue="1">
      <formula>IF(AND(D46="",$C46=$X$4),TRUE)</formula>
    </cfRule>
    <cfRule type="expression" dxfId="35020" priority="35001" stopIfTrue="1">
      <formula>IF(FIND("!",D46),TRUE)</formula>
    </cfRule>
  </conditionalFormatting>
  <conditionalFormatting sqref="E46">
    <cfRule type="expression" dxfId="35019" priority="34997" stopIfTrue="1">
      <formula>IF(AND(E46="",$C46=$X$4),TRUE)</formula>
    </cfRule>
    <cfRule type="expression" dxfId="35018" priority="34998" stopIfTrue="1">
      <formula>IF(FIND("!",E46),TRUE)</formula>
    </cfRule>
  </conditionalFormatting>
  <conditionalFormatting sqref="F46">
    <cfRule type="expression" dxfId="35017" priority="34995" stopIfTrue="1">
      <formula>IF(AND(LEN($A46)&gt;0,$A46&lt;&gt;$F46),TRUE,FALSE)</formula>
    </cfRule>
  </conditionalFormatting>
  <conditionalFormatting sqref="C46">
    <cfRule type="expression" dxfId="35016" priority="34994" stopIfTrue="1">
      <formula>IF(AND(B46&lt;&gt;"",C46=""),TRUE)</formula>
    </cfRule>
  </conditionalFormatting>
  <conditionalFormatting sqref="G46">
    <cfRule type="expression" dxfId="35015" priority="34992" stopIfTrue="1">
      <formula>IF(FIND("Enter smelter details",G46),TRUE)</formula>
    </cfRule>
  </conditionalFormatting>
  <conditionalFormatting sqref="B47">
    <cfRule type="expression" dxfId="35014" priority="34986" stopIfTrue="1">
      <formula>IF(B47="",TRUE)</formula>
    </cfRule>
    <cfRule type="expression" dxfId="35013" priority="34989" stopIfTrue="1">
      <formula>IF(AND(COUNTIF(MetalSmelter,B47&amp;C47)=0,LEN(C47)&gt;0), TRUE, FALSE)</formula>
    </cfRule>
  </conditionalFormatting>
  <conditionalFormatting sqref="D47">
    <cfRule type="expression" dxfId="35012" priority="34983" stopIfTrue="1">
      <formula>IF(AND(LEN($C47) &gt;0, ($C47 &lt;&gt; "Smelter Not Listed")),1,0)</formula>
    </cfRule>
    <cfRule type="expression" dxfId="35011" priority="34990" stopIfTrue="1">
      <formula>IF(AND(D47="",$C47=$X$4),TRUE)</formula>
    </cfRule>
    <cfRule type="expression" dxfId="35010" priority="34991" stopIfTrue="1">
      <formula>IF(FIND("!",D47),TRUE)</formula>
    </cfRule>
  </conditionalFormatting>
  <conditionalFormatting sqref="E47">
    <cfRule type="expression" dxfId="35009" priority="34987" stopIfTrue="1">
      <formula>IF(AND(E47="",$C47=$X$4),TRUE)</formula>
    </cfRule>
    <cfRule type="expression" dxfId="35008" priority="34988" stopIfTrue="1">
      <formula>IF(FIND("!",E47),TRUE)</formula>
    </cfRule>
  </conditionalFormatting>
  <conditionalFormatting sqref="F47">
    <cfRule type="expression" dxfId="35007" priority="34985" stopIfTrue="1">
      <formula>IF(AND(LEN($A47)&gt;0,$A47&lt;&gt;$F47),TRUE,FALSE)</formula>
    </cfRule>
  </conditionalFormatting>
  <conditionalFormatting sqref="C47">
    <cfRule type="expression" dxfId="35006" priority="34984" stopIfTrue="1">
      <formula>IF(AND(B47&lt;&gt;"",C47=""),TRUE)</formula>
    </cfRule>
  </conditionalFormatting>
  <conditionalFormatting sqref="G47">
    <cfRule type="expression" dxfId="35005" priority="34982" stopIfTrue="1">
      <formula>IF(FIND("Enter smelter details",G47),TRUE)</formula>
    </cfRule>
  </conditionalFormatting>
  <conditionalFormatting sqref="B48">
    <cfRule type="expression" dxfId="35004" priority="34976" stopIfTrue="1">
      <formula>IF(B48="",TRUE)</formula>
    </cfRule>
    <cfRule type="expression" dxfId="35003" priority="34979" stopIfTrue="1">
      <formula>IF(AND(COUNTIF(MetalSmelter,B48&amp;C48)=0,LEN(C48)&gt;0), TRUE, FALSE)</formula>
    </cfRule>
  </conditionalFormatting>
  <conditionalFormatting sqref="D48">
    <cfRule type="expression" dxfId="35002" priority="34973" stopIfTrue="1">
      <formula>IF(AND(LEN($C48) &gt;0, ($C48 &lt;&gt; "Smelter Not Listed")),1,0)</formula>
    </cfRule>
    <cfRule type="expression" dxfId="35001" priority="34980" stopIfTrue="1">
      <formula>IF(AND(D48="",$C48=$X$4),TRUE)</formula>
    </cfRule>
    <cfRule type="expression" dxfId="35000" priority="34981" stopIfTrue="1">
      <formula>IF(FIND("!",D48),TRUE)</formula>
    </cfRule>
  </conditionalFormatting>
  <conditionalFormatting sqref="E48">
    <cfRule type="expression" dxfId="34999" priority="34977" stopIfTrue="1">
      <formula>IF(AND(E48="",$C48=$X$4),TRUE)</formula>
    </cfRule>
    <cfRule type="expression" dxfId="34998" priority="34978" stopIfTrue="1">
      <formula>IF(FIND("!",E48),TRUE)</formula>
    </cfRule>
  </conditionalFormatting>
  <conditionalFormatting sqref="F48">
    <cfRule type="expression" dxfId="34997" priority="34975" stopIfTrue="1">
      <formula>IF(AND(LEN($A48)&gt;0,$A48&lt;&gt;$F48),TRUE,FALSE)</formula>
    </cfRule>
  </conditionalFormatting>
  <conditionalFormatting sqref="C48">
    <cfRule type="expression" dxfId="34996" priority="34974" stopIfTrue="1">
      <formula>IF(AND(B48&lt;&gt;"",C48=""),TRUE)</formula>
    </cfRule>
  </conditionalFormatting>
  <conditionalFormatting sqref="G48">
    <cfRule type="expression" dxfId="34995" priority="34972" stopIfTrue="1">
      <formula>IF(FIND("Enter smelter details",G48),TRUE)</formula>
    </cfRule>
  </conditionalFormatting>
  <conditionalFormatting sqref="B49">
    <cfRule type="expression" dxfId="34994" priority="34966" stopIfTrue="1">
      <formula>IF(B49="",TRUE)</formula>
    </cfRule>
    <cfRule type="expression" dxfId="34993" priority="34969" stopIfTrue="1">
      <formula>IF(AND(COUNTIF(MetalSmelter,B49&amp;C49)=0,LEN(C49)&gt;0), TRUE, FALSE)</formula>
    </cfRule>
  </conditionalFormatting>
  <conditionalFormatting sqref="D49">
    <cfRule type="expression" dxfId="34992" priority="34963" stopIfTrue="1">
      <formula>IF(AND(LEN($C49) &gt;0, ($C49 &lt;&gt; "Smelter Not Listed")),1,0)</formula>
    </cfRule>
    <cfRule type="expression" dxfId="34991" priority="34970" stopIfTrue="1">
      <formula>IF(AND(D49="",$C49=$X$4),TRUE)</formula>
    </cfRule>
    <cfRule type="expression" dxfId="34990" priority="34971" stopIfTrue="1">
      <formula>IF(FIND("!",D49),TRUE)</formula>
    </cfRule>
  </conditionalFormatting>
  <conditionalFormatting sqref="E49">
    <cfRule type="expression" dxfId="34989" priority="34967" stopIfTrue="1">
      <formula>IF(AND(E49="",$C49=$X$4),TRUE)</formula>
    </cfRule>
    <cfRule type="expression" dxfId="34988" priority="34968" stopIfTrue="1">
      <formula>IF(FIND("!",E49),TRUE)</formula>
    </cfRule>
  </conditionalFormatting>
  <conditionalFormatting sqref="F49">
    <cfRule type="expression" dxfId="34987" priority="34965" stopIfTrue="1">
      <formula>IF(AND(LEN($A49)&gt;0,$A49&lt;&gt;$F49),TRUE,FALSE)</formula>
    </cfRule>
  </conditionalFormatting>
  <conditionalFormatting sqref="C49">
    <cfRule type="expression" dxfId="34986" priority="34964" stopIfTrue="1">
      <formula>IF(AND(B49&lt;&gt;"",C49=""),TRUE)</formula>
    </cfRule>
  </conditionalFormatting>
  <conditionalFormatting sqref="G49">
    <cfRule type="expression" dxfId="34985" priority="34962" stopIfTrue="1">
      <formula>IF(FIND("Enter smelter details",G49),TRUE)</formula>
    </cfRule>
  </conditionalFormatting>
  <conditionalFormatting sqref="B55">
    <cfRule type="expression" dxfId="34984" priority="34959" stopIfTrue="1">
      <formula>IF(B55="",TRUE)</formula>
    </cfRule>
    <cfRule type="expression" dxfId="34983" priority="34960" stopIfTrue="1">
      <formula>IF(AND(COUNTIF(MetalSmelter,B55&amp;C55)=0,LEN(C55)&gt;0), TRUE, FALSE)</formula>
    </cfRule>
  </conditionalFormatting>
  <conditionalFormatting sqref="G55">
    <cfRule type="expression" dxfId="34982" priority="34961" stopIfTrue="1">
      <formula>IF(FIND("Enter smelter details",G55),TRUE)</formula>
    </cfRule>
  </conditionalFormatting>
  <conditionalFormatting sqref="F55">
    <cfRule type="expression" dxfId="34981" priority="34958" stopIfTrue="1">
      <formula>IF(AND(LEN($A55)&gt;0,$A55&lt;&gt;$F55),TRUE,FALSE)</formula>
    </cfRule>
  </conditionalFormatting>
  <conditionalFormatting sqref="C55">
    <cfRule type="expression" dxfId="34980" priority="34957" stopIfTrue="1">
      <formula>IF(AND(B55&lt;&gt;"",C55=""),TRUE)</formula>
    </cfRule>
  </conditionalFormatting>
  <conditionalFormatting sqref="B55">
    <cfRule type="expression" dxfId="34979" priority="34954" stopIfTrue="1">
      <formula>IF(B55="",TRUE)</formula>
    </cfRule>
    <cfRule type="expression" dxfId="34978" priority="34955" stopIfTrue="1">
      <formula>IF(AND(COUNTIF(MetalSmelter,B55&amp;C55)=0,LEN(C55)&gt;0), TRUE, FALSE)</formula>
    </cfRule>
  </conditionalFormatting>
  <conditionalFormatting sqref="G55">
    <cfRule type="expression" dxfId="34977" priority="34956" stopIfTrue="1">
      <formula>IF(FIND("Enter smelter details",G55),TRUE)</formula>
    </cfRule>
  </conditionalFormatting>
  <conditionalFormatting sqref="F55">
    <cfRule type="expression" dxfId="34976" priority="34953" stopIfTrue="1">
      <formula>IF(AND(LEN($A55)&gt;0,$A55&lt;&gt;$F55),TRUE,FALSE)</formula>
    </cfRule>
  </conditionalFormatting>
  <conditionalFormatting sqref="C55">
    <cfRule type="expression" dxfId="34975" priority="34952" stopIfTrue="1">
      <formula>IF(AND(B55&lt;&gt;"",C55=""),TRUE)</formula>
    </cfRule>
  </conditionalFormatting>
  <conditionalFormatting sqref="B55">
    <cfRule type="expression" dxfId="34974" priority="34950" stopIfTrue="1">
      <formula>IF(B55="",TRUE)</formula>
    </cfRule>
    <cfRule type="expression" dxfId="34973" priority="34951" stopIfTrue="1">
      <formula>IF(AND(COUNTIF(MetalSmelter,B55&amp;C55)=0,LEN(C55)&gt;0), TRUE, FALSE)</formula>
    </cfRule>
  </conditionalFormatting>
  <conditionalFormatting sqref="F55">
    <cfRule type="expression" dxfId="34972" priority="34949" stopIfTrue="1">
      <formula>IF(AND(LEN($A55)&gt;0,$A55&lt;&gt;$F55),TRUE,FALSE)</formula>
    </cfRule>
  </conditionalFormatting>
  <conditionalFormatting sqref="C55">
    <cfRule type="expression" dxfId="34971" priority="34948" stopIfTrue="1">
      <formula>IF(AND(B55&lt;&gt;"",C55=""),TRUE)</formula>
    </cfRule>
  </conditionalFormatting>
  <conditionalFormatting sqref="B50">
    <cfRule type="expression" dxfId="34970" priority="34945" stopIfTrue="1">
      <formula>IF(B50="",TRUE)</formula>
    </cfRule>
    <cfRule type="expression" dxfId="34969" priority="34946" stopIfTrue="1">
      <formula>IF(AND(COUNTIF(MetalSmelter,B50&amp;C50)=0,LEN(C50)&gt;0), TRUE, FALSE)</formula>
    </cfRule>
  </conditionalFormatting>
  <conditionalFormatting sqref="G50">
    <cfRule type="expression" dxfId="34968" priority="34947" stopIfTrue="1">
      <formula>IF(FIND("Enter smelter details",G50),TRUE)</formula>
    </cfRule>
  </conditionalFormatting>
  <conditionalFormatting sqref="F50">
    <cfRule type="expression" dxfId="34967" priority="34944" stopIfTrue="1">
      <formula>IF(AND(LEN($A50)&gt;0,$A50&lt;&gt;$F50),TRUE,FALSE)</formula>
    </cfRule>
  </conditionalFormatting>
  <conditionalFormatting sqref="C50">
    <cfRule type="expression" dxfId="34966" priority="34943" stopIfTrue="1">
      <formula>IF(AND(B50&lt;&gt;"",C50=""),TRUE)</formula>
    </cfRule>
  </conditionalFormatting>
  <conditionalFormatting sqref="B50">
    <cfRule type="expression" dxfId="34965" priority="34940" stopIfTrue="1">
      <formula>IF(B50="",TRUE)</formula>
    </cfRule>
    <cfRule type="expression" dxfId="34964" priority="34941" stopIfTrue="1">
      <formula>IF(AND(COUNTIF(MetalSmelter,B50&amp;C50)=0,LEN(C50)&gt;0), TRUE, FALSE)</formula>
    </cfRule>
  </conditionalFormatting>
  <conditionalFormatting sqref="G50">
    <cfRule type="expression" dxfId="34963" priority="34942" stopIfTrue="1">
      <formula>IF(FIND("Enter smelter details",G50),TRUE)</formula>
    </cfRule>
  </conditionalFormatting>
  <conditionalFormatting sqref="F50">
    <cfRule type="expression" dxfId="34962" priority="34939" stopIfTrue="1">
      <formula>IF(AND(LEN($A50)&gt;0,$A50&lt;&gt;$F50),TRUE,FALSE)</formula>
    </cfRule>
  </conditionalFormatting>
  <conditionalFormatting sqref="C50">
    <cfRule type="expression" dxfId="34961" priority="34938" stopIfTrue="1">
      <formula>IF(AND(B50&lt;&gt;"",C50=""),TRUE)</formula>
    </cfRule>
  </conditionalFormatting>
  <conditionalFormatting sqref="G55">
    <cfRule type="expression" dxfId="34960" priority="34937" stopIfTrue="1">
      <formula>IF(FIND("Enter smelter details",G55),TRUE)</formula>
    </cfRule>
  </conditionalFormatting>
  <conditionalFormatting sqref="B51">
    <cfRule type="expression" dxfId="34959" priority="34934" stopIfTrue="1">
      <formula>IF(B51="",TRUE)</formula>
    </cfRule>
    <cfRule type="expression" dxfId="34958" priority="34935" stopIfTrue="1">
      <formula>IF(AND(COUNTIF(MetalSmelter,B51&amp;C51)=0,LEN(C51)&gt;0), TRUE, FALSE)</formula>
    </cfRule>
  </conditionalFormatting>
  <conditionalFormatting sqref="G51">
    <cfRule type="expression" dxfId="34957" priority="34936" stopIfTrue="1">
      <formula>IF(FIND("Enter smelter details",G51),TRUE)</formula>
    </cfRule>
  </conditionalFormatting>
  <conditionalFormatting sqref="F51">
    <cfRule type="expression" dxfId="34956" priority="34933" stopIfTrue="1">
      <formula>IF(AND(LEN($A51)&gt;0,$A51&lt;&gt;$F51),TRUE,FALSE)</formula>
    </cfRule>
  </conditionalFormatting>
  <conditionalFormatting sqref="C51">
    <cfRule type="expression" dxfId="34955" priority="34932" stopIfTrue="1">
      <formula>IF(AND(B51&lt;&gt;"",C51=""),TRUE)</formula>
    </cfRule>
  </conditionalFormatting>
  <conditionalFormatting sqref="B56">
    <cfRule type="expression" dxfId="34954" priority="34929" stopIfTrue="1">
      <formula>IF(B56="",TRUE)</formula>
    </cfRule>
    <cfRule type="expression" dxfId="34953" priority="34930" stopIfTrue="1">
      <formula>IF(AND(COUNTIF(MetalSmelter,B56&amp;C56)=0,LEN(C56)&gt;0), TRUE, FALSE)</formula>
    </cfRule>
  </conditionalFormatting>
  <conditionalFormatting sqref="G56">
    <cfRule type="expression" dxfId="34952" priority="34931" stopIfTrue="1">
      <formula>IF(FIND("Enter smelter details",G56),TRUE)</formula>
    </cfRule>
  </conditionalFormatting>
  <conditionalFormatting sqref="F56">
    <cfRule type="expression" dxfId="34951" priority="34928" stopIfTrue="1">
      <formula>IF(AND(LEN($A56)&gt;0,$A56&lt;&gt;$F56),TRUE,FALSE)</formula>
    </cfRule>
  </conditionalFormatting>
  <conditionalFormatting sqref="C56">
    <cfRule type="expression" dxfId="34950" priority="34927" stopIfTrue="1">
      <formula>IF(AND(B56&lt;&gt;"",C56=""),TRUE)</formula>
    </cfRule>
  </conditionalFormatting>
  <conditionalFormatting sqref="B56">
    <cfRule type="expression" dxfId="34949" priority="34924" stopIfTrue="1">
      <formula>IF(B56="",TRUE)</formula>
    </cfRule>
    <cfRule type="expression" dxfId="34948" priority="34925" stopIfTrue="1">
      <formula>IF(AND(COUNTIF(MetalSmelter,B56&amp;C56)=0,LEN(C56)&gt;0), TRUE, FALSE)</formula>
    </cfRule>
  </conditionalFormatting>
  <conditionalFormatting sqref="G56">
    <cfRule type="expression" dxfId="34947" priority="34926" stopIfTrue="1">
      <formula>IF(FIND("Enter smelter details",G56),TRUE)</formula>
    </cfRule>
  </conditionalFormatting>
  <conditionalFormatting sqref="F56">
    <cfRule type="expression" dxfId="34946" priority="34923" stopIfTrue="1">
      <formula>IF(AND(LEN($A56)&gt;0,$A56&lt;&gt;$F56),TRUE,FALSE)</formula>
    </cfRule>
  </conditionalFormatting>
  <conditionalFormatting sqref="C56">
    <cfRule type="expression" dxfId="34945" priority="34922" stopIfTrue="1">
      <formula>IF(AND(B56&lt;&gt;"",C56=""),TRUE)</formula>
    </cfRule>
  </conditionalFormatting>
  <conditionalFormatting sqref="B56">
    <cfRule type="expression" dxfId="34944" priority="34919" stopIfTrue="1">
      <formula>IF(B56="",TRUE)</formula>
    </cfRule>
    <cfRule type="expression" dxfId="34943" priority="34920" stopIfTrue="1">
      <formula>IF(AND(COUNTIF(MetalSmelter,B56&amp;C56)=0,LEN(C56)&gt;0), TRUE, FALSE)</formula>
    </cfRule>
  </conditionalFormatting>
  <conditionalFormatting sqref="G56">
    <cfRule type="expression" dxfId="34942" priority="34921" stopIfTrue="1">
      <formula>IF(FIND("Enter smelter details",G56),TRUE)</formula>
    </cfRule>
  </conditionalFormatting>
  <conditionalFormatting sqref="F56">
    <cfRule type="expression" dxfId="34941" priority="34918" stopIfTrue="1">
      <formula>IF(AND(LEN($A56)&gt;0,$A56&lt;&gt;$F56),TRUE,FALSE)</formula>
    </cfRule>
  </conditionalFormatting>
  <conditionalFormatting sqref="C56">
    <cfRule type="expression" dxfId="34940" priority="34917" stopIfTrue="1">
      <formula>IF(AND(B56&lt;&gt;"",C56=""),TRUE)</formula>
    </cfRule>
  </conditionalFormatting>
  <conditionalFormatting sqref="B42">
    <cfRule type="expression" dxfId="34939" priority="34914" stopIfTrue="1">
      <formula>IF(B42="",TRUE)</formula>
    </cfRule>
    <cfRule type="expression" dxfId="34938" priority="34915" stopIfTrue="1">
      <formula>IF(AND(COUNTIF(MetalSmelter,B42&amp;C42)=0,LEN(C42)&gt;0), TRUE, FALSE)</formula>
    </cfRule>
  </conditionalFormatting>
  <conditionalFormatting sqref="G42">
    <cfRule type="expression" dxfId="34937" priority="34916" stopIfTrue="1">
      <formula>IF(FIND("Enter smelter details",G42),TRUE)</formula>
    </cfRule>
  </conditionalFormatting>
  <conditionalFormatting sqref="F42">
    <cfRule type="expression" dxfId="34936" priority="34913" stopIfTrue="1">
      <formula>IF(AND(LEN($A42)&gt;0,$A42&lt;&gt;$F42),TRUE,FALSE)</formula>
    </cfRule>
  </conditionalFormatting>
  <conditionalFormatting sqref="C42">
    <cfRule type="expression" dxfId="34935" priority="34912" stopIfTrue="1">
      <formula>IF(AND(B42&lt;&gt;"",C42=""),TRUE)</formula>
    </cfRule>
  </conditionalFormatting>
  <conditionalFormatting sqref="B43">
    <cfRule type="expression" dxfId="34934" priority="34909" stopIfTrue="1">
      <formula>IF(B43="",TRUE)</formula>
    </cfRule>
    <cfRule type="expression" dxfId="34933" priority="34910" stopIfTrue="1">
      <formula>IF(AND(COUNTIF(MetalSmelter,B43&amp;C43)=0,LEN(C43)&gt;0), TRUE, FALSE)</formula>
    </cfRule>
  </conditionalFormatting>
  <conditionalFormatting sqref="G43">
    <cfRule type="expression" dxfId="34932" priority="34911" stopIfTrue="1">
      <formula>IF(FIND("Enter smelter details",G43),TRUE)</formula>
    </cfRule>
  </conditionalFormatting>
  <conditionalFormatting sqref="F43">
    <cfRule type="expression" dxfId="34931" priority="34908" stopIfTrue="1">
      <formula>IF(AND(LEN($A43)&gt;0,$A43&lt;&gt;$F43),TRUE,FALSE)</formula>
    </cfRule>
  </conditionalFormatting>
  <conditionalFormatting sqref="C43">
    <cfRule type="expression" dxfId="34930" priority="34907" stopIfTrue="1">
      <formula>IF(AND(B43&lt;&gt;"",C43=""),TRUE)</formula>
    </cfRule>
  </conditionalFormatting>
  <conditionalFormatting sqref="B43">
    <cfRule type="expression" dxfId="34929" priority="34904" stopIfTrue="1">
      <formula>IF(B43="",TRUE)</formula>
    </cfRule>
    <cfRule type="expression" dxfId="34928" priority="34905" stopIfTrue="1">
      <formula>IF(AND(COUNTIF(MetalSmelter,B43&amp;C43)=0,LEN(C43)&gt;0), TRUE, FALSE)</formula>
    </cfRule>
  </conditionalFormatting>
  <conditionalFormatting sqref="G43">
    <cfRule type="expression" dxfId="34927" priority="34906" stopIfTrue="1">
      <formula>IF(FIND("Enter smelter details",G43),TRUE)</formula>
    </cfRule>
  </conditionalFormatting>
  <conditionalFormatting sqref="F43">
    <cfRule type="expression" dxfId="34926" priority="34903" stopIfTrue="1">
      <formula>IF(AND(LEN($A43)&gt;0,$A43&lt;&gt;$F43),TRUE,FALSE)</formula>
    </cfRule>
  </conditionalFormatting>
  <conditionalFormatting sqref="C43">
    <cfRule type="expression" dxfId="34925" priority="34902" stopIfTrue="1">
      <formula>IF(AND(B43&lt;&gt;"",C43=""),TRUE)</formula>
    </cfRule>
  </conditionalFormatting>
  <conditionalFormatting sqref="B44">
    <cfRule type="expression" dxfId="34924" priority="34896" stopIfTrue="1">
      <formula>IF(B44="",TRUE)</formula>
    </cfRule>
    <cfRule type="expression" dxfId="34923" priority="34899" stopIfTrue="1">
      <formula>IF(AND(COUNTIF(MetalSmelter,B44&amp;C44)=0,LEN(C44)&gt;0), TRUE, FALSE)</formula>
    </cfRule>
  </conditionalFormatting>
  <conditionalFormatting sqref="D44">
    <cfRule type="expression" dxfId="34922" priority="34893" stopIfTrue="1">
      <formula>IF(AND(LEN($C44) &gt;0, ($C44 &lt;&gt; "Smelter Not Listed")),1,0)</formula>
    </cfRule>
    <cfRule type="expression" dxfId="34921" priority="34900" stopIfTrue="1">
      <formula>IF(AND(D44="",$C44=$X$4),TRUE)</formula>
    </cfRule>
    <cfRule type="expression" dxfId="34920" priority="34901" stopIfTrue="1">
      <formula>IF(FIND("!",D44),TRUE)</formula>
    </cfRule>
  </conditionalFormatting>
  <conditionalFormatting sqref="E44">
    <cfRule type="expression" dxfId="34919" priority="34897" stopIfTrue="1">
      <formula>IF(AND(E44="",$C44=$X$4),TRUE)</formula>
    </cfRule>
    <cfRule type="expression" dxfId="34918" priority="34898" stopIfTrue="1">
      <formula>IF(FIND("!",E44),TRUE)</formula>
    </cfRule>
  </conditionalFormatting>
  <conditionalFormatting sqref="F44">
    <cfRule type="expression" dxfId="34917" priority="34895" stopIfTrue="1">
      <formula>IF(AND(LEN($A44)&gt;0,$A44&lt;&gt;$F44),TRUE,FALSE)</formula>
    </cfRule>
  </conditionalFormatting>
  <conditionalFormatting sqref="C44">
    <cfRule type="expression" dxfId="34916" priority="34894" stopIfTrue="1">
      <formula>IF(AND(B44&lt;&gt;"",C44=""),TRUE)</formula>
    </cfRule>
  </conditionalFormatting>
  <conditionalFormatting sqref="G44">
    <cfRule type="expression" dxfId="34915" priority="34892" stopIfTrue="1">
      <formula>IF(FIND("Enter smelter details",G44),TRUE)</formula>
    </cfRule>
  </conditionalFormatting>
  <conditionalFormatting sqref="B45">
    <cfRule type="expression" dxfId="34914" priority="34886" stopIfTrue="1">
      <formula>IF(B45="",TRUE)</formula>
    </cfRule>
    <cfRule type="expression" dxfId="34913" priority="34889" stopIfTrue="1">
      <formula>IF(AND(COUNTIF(MetalSmelter,B45&amp;C45)=0,LEN(C45)&gt;0), TRUE, FALSE)</formula>
    </cfRule>
  </conditionalFormatting>
  <conditionalFormatting sqref="D45">
    <cfRule type="expression" dxfId="34912" priority="34883" stopIfTrue="1">
      <formula>IF(AND(LEN($C45) &gt;0, ($C45 &lt;&gt; "Smelter Not Listed")),1,0)</formula>
    </cfRule>
    <cfRule type="expression" dxfId="34911" priority="34890" stopIfTrue="1">
      <formula>IF(AND(D45="",$C45=$X$4),TRUE)</formula>
    </cfRule>
    <cfRule type="expression" dxfId="34910" priority="34891" stopIfTrue="1">
      <formula>IF(FIND("!",D45),TRUE)</formula>
    </cfRule>
  </conditionalFormatting>
  <conditionalFormatting sqref="E45">
    <cfRule type="expression" dxfId="34909" priority="34887" stopIfTrue="1">
      <formula>IF(AND(E45="",$C45=$X$4),TRUE)</formula>
    </cfRule>
    <cfRule type="expression" dxfId="34908" priority="34888" stopIfTrue="1">
      <formula>IF(FIND("!",E45),TRUE)</formula>
    </cfRule>
  </conditionalFormatting>
  <conditionalFormatting sqref="F45">
    <cfRule type="expression" dxfId="34907" priority="34885" stopIfTrue="1">
      <formula>IF(AND(LEN($A45)&gt;0,$A45&lt;&gt;$F45),TRUE,FALSE)</formula>
    </cfRule>
  </conditionalFormatting>
  <conditionalFormatting sqref="C45">
    <cfRule type="expression" dxfId="34906" priority="34884" stopIfTrue="1">
      <formula>IF(AND(B45&lt;&gt;"",C45=""),TRUE)</formula>
    </cfRule>
  </conditionalFormatting>
  <conditionalFormatting sqref="G45">
    <cfRule type="expression" dxfId="34905" priority="34882" stopIfTrue="1">
      <formula>IF(FIND("Enter smelter details",G45),TRUE)</formula>
    </cfRule>
  </conditionalFormatting>
  <conditionalFormatting sqref="B46">
    <cfRule type="expression" dxfId="34904" priority="34876" stopIfTrue="1">
      <formula>IF(B46="",TRUE)</formula>
    </cfRule>
    <cfRule type="expression" dxfId="34903" priority="34879" stopIfTrue="1">
      <formula>IF(AND(COUNTIF(MetalSmelter,B46&amp;C46)=0,LEN(C46)&gt;0), TRUE, FALSE)</formula>
    </cfRule>
  </conditionalFormatting>
  <conditionalFormatting sqref="D46">
    <cfRule type="expression" dxfId="34902" priority="34873" stopIfTrue="1">
      <formula>IF(AND(LEN($C46) &gt;0, ($C46 &lt;&gt; "Smelter Not Listed")),1,0)</formula>
    </cfRule>
    <cfRule type="expression" dxfId="34901" priority="34880" stopIfTrue="1">
      <formula>IF(AND(D46="",$C46=$X$4),TRUE)</formula>
    </cfRule>
    <cfRule type="expression" dxfId="34900" priority="34881" stopIfTrue="1">
      <formula>IF(FIND("!",D46),TRUE)</formula>
    </cfRule>
  </conditionalFormatting>
  <conditionalFormatting sqref="E46">
    <cfRule type="expression" dxfId="34899" priority="34877" stopIfTrue="1">
      <formula>IF(AND(E46="",$C46=$X$4),TRUE)</formula>
    </cfRule>
    <cfRule type="expression" dxfId="34898" priority="34878" stopIfTrue="1">
      <formula>IF(FIND("!",E46),TRUE)</formula>
    </cfRule>
  </conditionalFormatting>
  <conditionalFormatting sqref="F46">
    <cfRule type="expression" dxfId="34897" priority="34875" stopIfTrue="1">
      <formula>IF(AND(LEN($A46)&gt;0,$A46&lt;&gt;$F46),TRUE,FALSE)</formula>
    </cfRule>
  </conditionalFormatting>
  <conditionalFormatting sqref="C46">
    <cfRule type="expression" dxfId="34896" priority="34874" stopIfTrue="1">
      <formula>IF(AND(B46&lt;&gt;"",C46=""),TRUE)</formula>
    </cfRule>
  </conditionalFormatting>
  <conditionalFormatting sqref="G46">
    <cfRule type="expression" dxfId="34895" priority="34872" stopIfTrue="1">
      <formula>IF(FIND("Enter smelter details",G46),TRUE)</formula>
    </cfRule>
  </conditionalFormatting>
  <conditionalFormatting sqref="B47">
    <cfRule type="expression" dxfId="34894" priority="34866" stopIfTrue="1">
      <formula>IF(B47="",TRUE)</formula>
    </cfRule>
    <cfRule type="expression" dxfId="34893" priority="34869" stopIfTrue="1">
      <formula>IF(AND(COUNTIF(MetalSmelter,B47&amp;C47)=0,LEN(C47)&gt;0), TRUE, FALSE)</formula>
    </cfRule>
  </conditionalFormatting>
  <conditionalFormatting sqref="D47">
    <cfRule type="expression" dxfId="34892" priority="34863" stopIfTrue="1">
      <formula>IF(AND(LEN($C47) &gt;0, ($C47 &lt;&gt; "Smelter Not Listed")),1,0)</formula>
    </cfRule>
    <cfRule type="expression" dxfId="34891" priority="34870" stopIfTrue="1">
      <formula>IF(AND(D47="",$C47=$X$4),TRUE)</formula>
    </cfRule>
    <cfRule type="expression" dxfId="34890" priority="34871" stopIfTrue="1">
      <formula>IF(FIND("!",D47),TRUE)</formula>
    </cfRule>
  </conditionalFormatting>
  <conditionalFormatting sqref="E47">
    <cfRule type="expression" dxfId="34889" priority="34867" stopIfTrue="1">
      <formula>IF(AND(E47="",$C47=$X$4),TRUE)</formula>
    </cfRule>
    <cfRule type="expression" dxfId="34888" priority="34868" stopIfTrue="1">
      <formula>IF(FIND("!",E47),TRUE)</formula>
    </cfRule>
  </conditionalFormatting>
  <conditionalFormatting sqref="F47">
    <cfRule type="expression" dxfId="34887" priority="34865" stopIfTrue="1">
      <formula>IF(AND(LEN($A47)&gt;0,$A47&lt;&gt;$F47),TRUE,FALSE)</formula>
    </cfRule>
  </conditionalFormatting>
  <conditionalFormatting sqref="C47">
    <cfRule type="expression" dxfId="34886" priority="34864" stopIfTrue="1">
      <formula>IF(AND(B47&lt;&gt;"",C47=""),TRUE)</formula>
    </cfRule>
  </conditionalFormatting>
  <conditionalFormatting sqref="G47">
    <cfRule type="expression" dxfId="34885" priority="34862" stopIfTrue="1">
      <formula>IF(FIND("Enter smelter details",G47),TRUE)</formula>
    </cfRule>
  </conditionalFormatting>
  <conditionalFormatting sqref="B48">
    <cfRule type="expression" dxfId="34884" priority="34856" stopIfTrue="1">
      <formula>IF(B48="",TRUE)</formula>
    </cfRule>
    <cfRule type="expression" dxfId="34883" priority="34859" stopIfTrue="1">
      <formula>IF(AND(COUNTIF(MetalSmelter,B48&amp;C48)=0,LEN(C48)&gt;0), TRUE, FALSE)</formula>
    </cfRule>
  </conditionalFormatting>
  <conditionalFormatting sqref="D48">
    <cfRule type="expression" dxfId="34882" priority="34853" stopIfTrue="1">
      <formula>IF(AND(LEN($C48) &gt;0, ($C48 &lt;&gt; "Smelter Not Listed")),1,0)</formula>
    </cfRule>
    <cfRule type="expression" dxfId="34881" priority="34860" stopIfTrue="1">
      <formula>IF(AND(D48="",$C48=$X$4),TRUE)</formula>
    </cfRule>
    <cfRule type="expression" dxfId="34880" priority="34861" stopIfTrue="1">
      <formula>IF(FIND("!",D48),TRUE)</formula>
    </cfRule>
  </conditionalFormatting>
  <conditionalFormatting sqref="E48">
    <cfRule type="expression" dxfId="34879" priority="34857" stopIfTrue="1">
      <formula>IF(AND(E48="",$C48=$X$4),TRUE)</formula>
    </cfRule>
    <cfRule type="expression" dxfId="34878" priority="34858" stopIfTrue="1">
      <formula>IF(FIND("!",E48),TRUE)</formula>
    </cfRule>
  </conditionalFormatting>
  <conditionalFormatting sqref="F48">
    <cfRule type="expression" dxfId="34877" priority="34855" stopIfTrue="1">
      <formula>IF(AND(LEN($A48)&gt;0,$A48&lt;&gt;$F48),TRUE,FALSE)</formula>
    </cfRule>
  </conditionalFormatting>
  <conditionalFormatting sqref="C48">
    <cfRule type="expression" dxfId="34876" priority="34854" stopIfTrue="1">
      <formula>IF(AND(B48&lt;&gt;"",C48=""),TRUE)</formula>
    </cfRule>
  </conditionalFormatting>
  <conditionalFormatting sqref="G48">
    <cfRule type="expression" dxfId="34875" priority="34852" stopIfTrue="1">
      <formula>IF(FIND("Enter smelter details",G48),TRUE)</formula>
    </cfRule>
  </conditionalFormatting>
  <conditionalFormatting sqref="B54">
    <cfRule type="expression" dxfId="34874" priority="34849" stopIfTrue="1">
      <formula>IF(B54="",TRUE)</formula>
    </cfRule>
    <cfRule type="expression" dxfId="34873" priority="34850" stopIfTrue="1">
      <formula>IF(AND(COUNTIF(MetalSmelter,B54&amp;C54)=0,LEN(C54)&gt;0), TRUE, FALSE)</formula>
    </cfRule>
  </conditionalFormatting>
  <conditionalFormatting sqref="G54">
    <cfRule type="expression" dxfId="34872" priority="34851" stopIfTrue="1">
      <formula>IF(FIND("Enter smelter details",G54),TRUE)</formula>
    </cfRule>
  </conditionalFormatting>
  <conditionalFormatting sqref="F54">
    <cfRule type="expression" dxfId="34871" priority="34848" stopIfTrue="1">
      <formula>IF(AND(LEN($A54)&gt;0,$A54&lt;&gt;$F54),TRUE,FALSE)</formula>
    </cfRule>
  </conditionalFormatting>
  <conditionalFormatting sqref="C54">
    <cfRule type="expression" dxfId="34870" priority="34847" stopIfTrue="1">
      <formula>IF(AND(B54&lt;&gt;"",C54=""),TRUE)</formula>
    </cfRule>
  </conditionalFormatting>
  <conditionalFormatting sqref="B54">
    <cfRule type="expression" dxfId="34869" priority="34844" stopIfTrue="1">
      <formula>IF(B54="",TRUE)</formula>
    </cfRule>
    <cfRule type="expression" dxfId="34868" priority="34845" stopIfTrue="1">
      <formula>IF(AND(COUNTIF(MetalSmelter,B54&amp;C54)=0,LEN(C54)&gt;0), TRUE, FALSE)</formula>
    </cfRule>
  </conditionalFormatting>
  <conditionalFormatting sqref="G54">
    <cfRule type="expression" dxfId="34867" priority="34846" stopIfTrue="1">
      <formula>IF(FIND("Enter smelter details",G54),TRUE)</formula>
    </cfRule>
  </conditionalFormatting>
  <conditionalFormatting sqref="F54">
    <cfRule type="expression" dxfId="34866" priority="34843" stopIfTrue="1">
      <formula>IF(AND(LEN($A54)&gt;0,$A54&lt;&gt;$F54),TRUE,FALSE)</formula>
    </cfRule>
  </conditionalFormatting>
  <conditionalFormatting sqref="C54">
    <cfRule type="expression" dxfId="34865" priority="34842" stopIfTrue="1">
      <formula>IF(AND(B54&lt;&gt;"",C54=""),TRUE)</formula>
    </cfRule>
  </conditionalFormatting>
  <conditionalFormatting sqref="B54">
    <cfRule type="expression" dxfId="34864" priority="34840" stopIfTrue="1">
      <formula>IF(B54="",TRUE)</formula>
    </cfRule>
    <cfRule type="expression" dxfId="34863" priority="34841" stopIfTrue="1">
      <formula>IF(AND(COUNTIF(MetalSmelter,B54&amp;C54)=0,LEN(C54)&gt;0), TRUE, FALSE)</formula>
    </cfRule>
  </conditionalFormatting>
  <conditionalFormatting sqref="F54">
    <cfRule type="expression" dxfId="34862" priority="34839" stopIfTrue="1">
      <formula>IF(AND(LEN($A54)&gt;0,$A54&lt;&gt;$F54),TRUE,FALSE)</formula>
    </cfRule>
  </conditionalFormatting>
  <conditionalFormatting sqref="C54">
    <cfRule type="expression" dxfId="34861" priority="34838" stopIfTrue="1">
      <formula>IF(AND(B54&lt;&gt;"",C54=""),TRUE)</formula>
    </cfRule>
  </conditionalFormatting>
  <conditionalFormatting sqref="B49">
    <cfRule type="expression" dxfId="34860" priority="34835" stopIfTrue="1">
      <formula>IF(B49="",TRUE)</formula>
    </cfRule>
    <cfRule type="expression" dxfId="34859" priority="34836" stopIfTrue="1">
      <formula>IF(AND(COUNTIF(MetalSmelter,B49&amp;C49)=0,LEN(C49)&gt;0), TRUE, FALSE)</formula>
    </cfRule>
  </conditionalFormatting>
  <conditionalFormatting sqref="G49">
    <cfRule type="expression" dxfId="34858" priority="34837" stopIfTrue="1">
      <formula>IF(FIND("Enter smelter details",G49),TRUE)</formula>
    </cfRule>
  </conditionalFormatting>
  <conditionalFormatting sqref="F49">
    <cfRule type="expression" dxfId="34857" priority="34834" stopIfTrue="1">
      <formula>IF(AND(LEN($A49)&gt;0,$A49&lt;&gt;$F49),TRUE,FALSE)</formula>
    </cfRule>
  </conditionalFormatting>
  <conditionalFormatting sqref="C49">
    <cfRule type="expression" dxfId="34856" priority="34833" stopIfTrue="1">
      <formula>IF(AND(B49&lt;&gt;"",C49=""),TRUE)</formula>
    </cfRule>
  </conditionalFormatting>
  <conditionalFormatting sqref="B49">
    <cfRule type="expression" dxfId="34855" priority="34830" stopIfTrue="1">
      <formula>IF(B49="",TRUE)</formula>
    </cfRule>
    <cfRule type="expression" dxfId="34854" priority="34831" stopIfTrue="1">
      <formula>IF(AND(COUNTIF(MetalSmelter,B49&amp;C49)=0,LEN(C49)&gt;0), TRUE, FALSE)</formula>
    </cfRule>
  </conditionalFormatting>
  <conditionalFormatting sqref="G49">
    <cfRule type="expression" dxfId="34853" priority="34832" stopIfTrue="1">
      <formula>IF(FIND("Enter smelter details",G49),TRUE)</formula>
    </cfRule>
  </conditionalFormatting>
  <conditionalFormatting sqref="F49">
    <cfRule type="expression" dxfId="34852" priority="34829" stopIfTrue="1">
      <formula>IF(AND(LEN($A49)&gt;0,$A49&lt;&gt;$F49),TRUE,FALSE)</formula>
    </cfRule>
  </conditionalFormatting>
  <conditionalFormatting sqref="C49">
    <cfRule type="expression" dxfId="34851" priority="34828" stopIfTrue="1">
      <formula>IF(AND(B49&lt;&gt;"",C49=""),TRUE)</formula>
    </cfRule>
  </conditionalFormatting>
  <conditionalFormatting sqref="G54">
    <cfRule type="expression" dxfId="34850" priority="34827" stopIfTrue="1">
      <formula>IF(FIND("Enter smelter details",G54),TRUE)</formula>
    </cfRule>
  </conditionalFormatting>
  <conditionalFormatting sqref="B50">
    <cfRule type="expression" dxfId="34849" priority="34824" stopIfTrue="1">
      <formula>IF(B50="",TRUE)</formula>
    </cfRule>
    <cfRule type="expression" dxfId="34848" priority="34825" stopIfTrue="1">
      <formula>IF(AND(COUNTIF(MetalSmelter,B50&amp;C50)=0,LEN(C50)&gt;0), TRUE, FALSE)</formula>
    </cfRule>
  </conditionalFormatting>
  <conditionalFormatting sqref="G50">
    <cfRule type="expression" dxfId="34847" priority="34826" stopIfTrue="1">
      <formula>IF(FIND("Enter smelter details",G50),TRUE)</formula>
    </cfRule>
  </conditionalFormatting>
  <conditionalFormatting sqref="F50">
    <cfRule type="expression" dxfId="34846" priority="34823" stopIfTrue="1">
      <formula>IF(AND(LEN($A50)&gt;0,$A50&lt;&gt;$F50),TRUE,FALSE)</formula>
    </cfRule>
  </conditionalFormatting>
  <conditionalFormatting sqref="C50">
    <cfRule type="expression" dxfId="34845" priority="34822" stopIfTrue="1">
      <formula>IF(AND(B50&lt;&gt;"",C50=""),TRUE)</formula>
    </cfRule>
  </conditionalFormatting>
  <conditionalFormatting sqref="B55">
    <cfRule type="expression" dxfId="34844" priority="34819" stopIfTrue="1">
      <formula>IF(B55="",TRUE)</formula>
    </cfRule>
    <cfRule type="expression" dxfId="34843" priority="34820" stopIfTrue="1">
      <formula>IF(AND(COUNTIF(MetalSmelter,B55&amp;C55)=0,LEN(C55)&gt;0), TRUE, FALSE)</formula>
    </cfRule>
  </conditionalFormatting>
  <conditionalFormatting sqref="G55">
    <cfRule type="expression" dxfId="34842" priority="34821" stopIfTrue="1">
      <formula>IF(FIND("Enter smelter details",G55),TRUE)</formula>
    </cfRule>
  </conditionalFormatting>
  <conditionalFormatting sqref="F55">
    <cfRule type="expression" dxfId="34841" priority="34818" stopIfTrue="1">
      <formula>IF(AND(LEN($A55)&gt;0,$A55&lt;&gt;$F55),TRUE,FALSE)</formula>
    </cfRule>
  </conditionalFormatting>
  <conditionalFormatting sqref="C55">
    <cfRule type="expression" dxfId="34840" priority="34817" stopIfTrue="1">
      <formula>IF(AND(B55&lt;&gt;"",C55=""),TRUE)</formula>
    </cfRule>
  </conditionalFormatting>
  <conditionalFormatting sqref="B55">
    <cfRule type="expression" dxfId="34839" priority="34814" stopIfTrue="1">
      <formula>IF(B55="",TRUE)</formula>
    </cfRule>
    <cfRule type="expression" dxfId="34838" priority="34815" stopIfTrue="1">
      <formula>IF(AND(COUNTIF(MetalSmelter,B55&amp;C55)=0,LEN(C55)&gt;0), TRUE, FALSE)</formula>
    </cfRule>
  </conditionalFormatting>
  <conditionalFormatting sqref="G55">
    <cfRule type="expression" dxfId="34837" priority="34816" stopIfTrue="1">
      <formula>IF(FIND("Enter smelter details",G55),TRUE)</formula>
    </cfRule>
  </conditionalFormatting>
  <conditionalFormatting sqref="F55">
    <cfRule type="expression" dxfId="34836" priority="34813" stopIfTrue="1">
      <formula>IF(AND(LEN($A55)&gt;0,$A55&lt;&gt;$F55),TRUE,FALSE)</formula>
    </cfRule>
  </conditionalFormatting>
  <conditionalFormatting sqref="C55">
    <cfRule type="expression" dxfId="34835" priority="34812" stopIfTrue="1">
      <formula>IF(AND(B55&lt;&gt;"",C55=""),TRUE)</formula>
    </cfRule>
  </conditionalFormatting>
  <conditionalFormatting sqref="B55">
    <cfRule type="expression" dxfId="34834" priority="34809" stopIfTrue="1">
      <formula>IF(B55="",TRUE)</formula>
    </cfRule>
    <cfRule type="expression" dxfId="34833" priority="34810" stopIfTrue="1">
      <formula>IF(AND(COUNTIF(MetalSmelter,B55&amp;C55)=0,LEN(C55)&gt;0), TRUE, FALSE)</formula>
    </cfRule>
  </conditionalFormatting>
  <conditionalFormatting sqref="G55">
    <cfRule type="expression" dxfId="34832" priority="34811" stopIfTrue="1">
      <formula>IF(FIND("Enter smelter details",G55),TRUE)</formula>
    </cfRule>
  </conditionalFormatting>
  <conditionalFormatting sqref="F55">
    <cfRule type="expression" dxfId="34831" priority="34808" stopIfTrue="1">
      <formula>IF(AND(LEN($A55)&gt;0,$A55&lt;&gt;$F55),TRUE,FALSE)</formula>
    </cfRule>
  </conditionalFormatting>
  <conditionalFormatting sqref="C55">
    <cfRule type="expression" dxfId="34830" priority="34807" stopIfTrue="1">
      <formula>IF(AND(B55&lt;&gt;"",C55=""),TRUE)</formula>
    </cfRule>
  </conditionalFormatting>
  <conditionalFormatting sqref="B44">
    <cfRule type="expression" dxfId="34829" priority="34804" stopIfTrue="1">
      <formula>IF(B44="",TRUE)</formula>
    </cfRule>
    <cfRule type="expression" dxfId="34828" priority="34805" stopIfTrue="1">
      <formula>IF(AND(COUNTIF(MetalSmelter,B44&amp;C44)=0,LEN(C44)&gt;0), TRUE, FALSE)</formula>
    </cfRule>
  </conditionalFormatting>
  <conditionalFormatting sqref="G44">
    <cfRule type="expression" dxfId="34827" priority="34806" stopIfTrue="1">
      <formula>IF(FIND("Enter smelter details",G44),TRUE)</formula>
    </cfRule>
  </conditionalFormatting>
  <conditionalFormatting sqref="F44">
    <cfRule type="expression" dxfId="34826" priority="34803" stopIfTrue="1">
      <formula>IF(AND(LEN($A44)&gt;0,$A44&lt;&gt;$F44),TRUE,FALSE)</formula>
    </cfRule>
  </conditionalFormatting>
  <conditionalFormatting sqref="C44">
    <cfRule type="expression" dxfId="34825" priority="34802" stopIfTrue="1">
      <formula>IF(AND(B44&lt;&gt;"",C44=""),TRUE)</formula>
    </cfRule>
  </conditionalFormatting>
  <conditionalFormatting sqref="B45">
    <cfRule type="expression" dxfId="34824" priority="34799" stopIfTrue="1">
      <formula>IF(B45="",TRUE)</formula>
    </cfRule>
    <cfRule type="expression" dxfId="34823" priority="34800" stopIfTrue="1">
      <formula>IF(AND(COUNTIF(MetalSmelter,B45&amp;C45)=0,LEN(C45)&gt;0), TRUE, FALSE)</formula>
    </cfRule>
  </conditionalFormatting>
  <conditionalFormatting sqref="G45">
    <cfRule type="expression" dxfId="34822" priority="34801" stopIfTrue="1">
      <formula>IF(FIND("Enter smelter details",G45),TRUE)</formula>
    </cfRule>
  </conditionalFormatting>
  <conditionalFormatting sqref="F45">
    <cfRule type="expression" dxfId="34821" priority="34798" stopIfTrue="1">
      <formula>IF(AND(LEN($A45)&gt;0,$A45&lt;&gt;$F45),TRUE,FALSE)</formula>
    </cfRule>
  </conditionalFormatting>
  <conditionalFormatting sqref="C45">
    <cfRule type="expression" dxfId="34820" priority="34797" stopIfTrue="1">
      <formula>IF(AND(B45&lt;&gt;"",C45=""),TRUE)</formula>
    </cfRule>
  </conditionalFormatting>
  <conditionalFormatting sqref="B45">
    <cfRule type="expression" dxfId="34819" priority="34794" stopIfTrue="1">
      <formula>IF(B45="",TRUE)</formula>
    </cfRule>
    <cfRule type="expression" dxfId="34818" priority="34795" stopIfTrue="1">
      <formula>IF(AND(COUNTIF(MetalSmelter,B45&amp;C45)=0,LEN(C45)&gt;0), TRUE, FALSE)</formula>
    </cfRule>
  </conditionalFormatting>
  <conditionalFormatting sqref="G45">
    <cfRule type="expression" dxfId="34817" priority="34796" stopIfTrue="1">
      <formula>IF(FIND("Enter smelter details",G45),TRUE)</formula>
    </cfRule>
  </conditionalFormatting>
  <conditionalFormatting sqref="F45">
    <cfRule type="expression" dxfId="34816" priority="34793" stopIfTrue="1">
      <formula>IF(AND(LEN($A45)&gt;0,$A45&lt;&gt;$F45),TRUE,FALSE)</formula>
    </cfRule>
  </conditionalFormatting>
  <conditionalFormatting sqref="C45">
    <cfRule type="expression" dxfId="34815" priority="34792" stopIfTrue="1">
      <formula>IF(AND(B45&lt;&gt;"",C45=""),TRUE)</formula>
    </cfRule>
  </conditionalFormatting>
  <conditionalFormatting sqref="B46">
    <cfRule type="expression" dxfId="34814" priority="34786" stopIfTrue="1">
      <formula>IF(B46="",TRUE)</formula>
    </cfRule>
    <cfRule type="expression" dxfId="34813" priority="34789" stopIfTrue="1">
      <formula>IF(AND(COUNTIF(MetalSmelter,B46&amp;C46)=0,LEN(C46)&gt;0), TRUE, FALSE)</formula>
    </cfRule>
  </conditionalFormatting>
  <conditionalFormatting sqref="D46">
    <cfRule type="expression" dxfId="34812" priority="34783" stopIfTrue="1">
      <formula>IF(AND(LEN($C46) &gt;0, ($C46 &lt;&gt; "Smelter Not Listed")),1,0)</formula>
    </cfRule>
    <cfRule type="expression" dxfId="34811" priority="34790" stopIfTrue="1">
      <formula>IF(AND(D46="",$C46=$X$4),TRUE)</formula>
    </cfRule>
    <cfRule type="expression" dxfId="34810" priority="34791" stopIfTrue="1">
      <formula>IF(FIND("!",D46),TRUE)</formula>
    </cfRule>
  </conditionalFormatting>
  <conditionalFormatting sqref="E46">
    <cfRule type="expression" dxfId="34809" priority="34787" stopIfTrue="1">
      <formula>IF(AND(E46="",$C46=$X$4),TRUE)</formula>
    </cfRule>
    <cfRule type="expression" dxfId="34808" priority="34788" stopIfTrue="1">
      <formula>IF(FIND("!",E46),TRUE)</formula>
    </cfRule>
  </conditionalFormatting>
  <conditionalFormatting sqref="F46">
    <cfRule type="expression" dxfId="34807" priority="34785" stopIfTrue="1">
      <formula>IF(AND(LEN($A46)&gt;0,$A46&lt;&gt;$F46),TRUE,FALSE)</formula>
    </cfRule>
  </conditionalFormatting>
  <conditionalFormatting sqref="C46">
    <cfRule type="expression" dxfId="34806" priority="34784" stopIfTrue="1">
      <formula>IF(AND(B46&lt;&gt;"",C46=""),TRUE)</formula>
    </cfRule>
  </conditionalFormatting>
  <conditionalFormatting sqref="G46">
    <cfRule type="expression" dxfId="34805" priority="34782" stopIfTrue="1">
      <formula>IF(FIND("Enter smelter details",G46),TRUE)</formula>
    </cfRule>
  </conditionalFormatting>
  <conditionalFormatting sqref="B47">
    <cfRule type="expression" dxfId="34804" priority="34776" stopIfTrue="1">
      <formula>IF(B47="",TRUE)</formula>
    </cfRule>
    <cfRule type="expression" dxfId="34803" priority="34779" stopIfTrue="1">
      <formula>IF(AND(COUNTIF(MetalSmelter,B47&amp;C47)=0,LEN(C47)&gt;0), TRUE, FALSE)</formula>
    </cfRule>
  </conditionalFormatting>
  <conditionalFormatting sqref="D47">
    <cfRule type="expression" dxfId="34802" priority="34773" stopIfTrue="1">
      <formula>IF(AND(LEN($C47) &gt;0, ($C47 &lt;&gt; "Smelter Not Listed")),1,0)</formula>
    </cfRule>
    <cfRule type="expression" dxfId="34801" priority="34780" stopIfTrue="1">
      <formula>IF(AND(D47="",$C47=$X$4),TRUE)</formula>
    </cfRule>
    <cfRule type="expression" dxfId="34800" priority="34781" stopIfTrue="1">
      <formula>IF(FIND("!",D47),TRUE)</formula>
    </cfRule>
  </conditionalFormatting>
  <conditionalFormatting sqref="E47">
    <cfRule type="expression" dxfId="34799" priority="34777" stopIfTrue="1">
      <formula>IF(AND(E47="",$C47=$X$4),TRUE)</formula>
    </cfRule>
    <cfRule type="expression" dxfId="34798" priority="34778" stopIfTrue="1">
      <formula>IF(FIND("!",E47),TRUE)</formula>
    </cfRule>
  </conditionalFormatting>
  <conditionalFormatting sqref="F47">
    <cfRule type="expression" dxfId="34797" priority="34775" stopIfTrue="1">
      <formula>IF(AND(LEN($A47)&gt;0,$A47&lt;&gt;$F47),TRUE,FALSE)</formula>
    </cfRule>
  </conditionalFormatting>
  <conditionalFormatting sqref="C47">
    <cfRule type="expression" dxfId="34796" priority="34774" stopIfTrue="1">
      <formula>IF(AND(B47&lt;&gt;"",C47=""),TRUE)</formula>
    </cfRule>
  </conditionalFormatting>
  <conditionalFormatting sqref="G47">
    <cfRule type="expression" dxfId="34795" priority="34772" stopIfTrue="1">
      <formula>IF(FIND("Enter smelter details",G47),TRUE)</formula>
    </cfRule>
  </conditionalFormatting>
  <conditionalFormatting sqref="B48">
    <cfRule type="expression" dxfId="34794" priority="34766" stopIfTrue="1">
      <formula>IF(B48="",TRUE)</formula>
    </cfRule>
    <cfRule type="expression" dxfId="34793" priority="34769" stopIfTrue="1">
      <formula>IF(AND(COUNTIF(MetalSmelter,B48&amp;C48)=0,LEN(C48)&gt;0), TRUE, FALSE)</formula>
    </cfRule>
  </conditionalFormatting>
  <conditionalFormatting sqref="D48">
    <cfRule type="expression" dxfId="34792" priority="34763" stopIfTrue="1">
      <formula>IF(AND(LEN($C48) &gt;0, ($C48 &lt;&gt; "Smelter Not Listed")),1,0)</formula>
    </cfRule>
    <cfRule type="expression" dxfId="34791" priority="34770" stopIfTrue="1">
      <formula>IF(AND(D48="",$C48=$X$4),TRUE)</formula>
    </cfRule>
    <cfRule type="expression" dxfId="34790" priority="34771" stopIfTrue="1">
      <formula>IF(FIND("!",D48),TRUE)</formula>
    </cfRule>
  </conditionalFormatting>
  <conditionalFormatting sqref="E48">
    <cfRule type="expression" dxfId="34789" priority="34767" stopIfTrue="1">
      <formula>IF(AND(E48="",$C48=$X$4),TRUE)</formula>
    </cfRule>
    <cfRule type="expression" dxfId="34788" priority="34768" stopIfTrue="1">
      <formula>IF(FIND("!",E48),TRUE)</formula>
    </cfRule>
  </conditionalFormatting>
  <conditionalFormatting sqref="F48">
    <cfRule type="expression" dxfId="34787" priority="34765" stopIfTrue="1">
      <formula>IF(AND(LEN($A48)&gt;0,$A48&lt;&gt;$F48),TRUE,FALSE)</formula>
    </cfRule>
  </conditionalFormatting>
  <conditionalFormatting sqref="C48">
    <cfRule type="expression" dxfId="34786" priority="34764" stopIfTrue="1">
      <formula>IF(AND(B48&lt;&gt;"",C48=""),TRUE)</formula>
    </cfRule>
  </conditionalFormatting>
  <conditionalFormatting sqref="G48">
    <cfRule type="expression" dxfId="34785" priority="34762" stopIfTrue="1">
      <formula>IF(FIND("Enter smelter details",G48),TRUE)</formula>
    </cfRule>
  </conditionalFormatting>
  <conditionalFormatting sqref="B49">
    <cfRule type="expression" dxfId="34784" priority="34756" stopIfTrue="1">
      <formula>IF(B49="",TRUE)</formula>
    </cfRule>
    <cfRule type="expression" dxfId="34783" priority="34759" stopIfTrue="1">
      <formula>IF(AND(COUNTIF(MetalSmelter,B49&amp;C49)=0,LEN(C49)&gt;0), TRUE, FALSE)</formula>
    </cfRule>
  </conditionalFormatting>
  <conditionalFormatting sqref="D49">
    <cfRule type="expression" dxfId="34782" priority="34753" stopIfTrue="1">
      <formula>IF(AND(LEN($C49) &gt;0, ($C49 &lt;&gt; "Smelter Not Listed")),1,0)</formula>
    </cfRule>
    <cfRule type="expression" dxfId="34781" priority="34760" stopIfTrue="1">
      <formula>IF(AND(D49="",$C49=$X$4),TRUE)</formula>
    </cfRule>
    <cfRule type="expression" dxfId="34780" priority="34761" stopIfTrue="1">
      <formula>IF(FIND("!",D49),TRUE)</formula>
    </cfRule>
  </conditionalFormatting>
  <conditionalFormatting sqref="E49">
    <cfRule type="expression" dxfId="34779" priority="34757" stopIfTrue="1">
      <formula>IF(AND(E49="",$C49=$X$4),TRUE)</formula>
    </cfRule>
    <cfRule type="expression" dxfId="34778" priority="34758" stopIfTrue="1">
      <formula>IF(FIND("!",E49),TRUE)</formula>
    </cfRule>
  </conditionalFormatting>
  <conditionalFormatting sqref="F49">
    <cfRule type="expression" dxfId="34777" priority="34755" stopIfTrue="1">
      <formula>IF(AND(LEN($A49)&gt;0,$A49&lt;&gt;$F49),TRUE,FALSE)</formula>
    </cfRule>
  </conditionalFormatting>
  <conditionalFormatting sqref="C49">
    <cfRule type="expression" dxfId="34776" priority="34754" stopIfTrue="1">
      <formula>IF(AND(B49&lt;&gt;"",C49=""),TRUE)</formula>
    </cfRule>
  </conditionalFormatting>
  <conditionalFormatting sqref="G49">
    <cfRule type="expression" dxfId="34775" priority="34752" stopIfTrue="1">
      <formula>IF(FIND("Enter smelter details",G49),TRUE)</formula>
    </cfRule>
  </conditionalFormatting>
  <conditionalFormatting sqref="B50">
    <cfRule type="expression" dxfId="34774" priority="34746" stopIfTrue="1">
      <formula>IF(B50="",TRUE)</formula>
    </cfRule>
    <cfRule type="expression" dxfId="34773" priority="34749" stopIfTrue="1">
      <formula>IF(AND(COUNTIF(MetalSmelter,B50&amp;C50)=0,LEN(C50)&gt;0), TRUE, FALSE)</formula>
    </cfRule>
  </conditionalFormatting>
  <conditionalFormatting sqref="D50">
    <cfRule type="expression" dxfId="34772" priority="34743" stopIfTrue="1">
      <formula>IF(AND(LEN($C50) &gt;0, ($C50 &lt;&gt; "Smelter Not Listed")),1,0)</formula>
    </cfRule>
    <cfRule type="expression" dxfId="34771" priority="34750" stopIfTrue="1">
      <formula>IF(AND(D50="",$C50=$X$4),TRUE)</formula>
    </cfRule>
    <cfRule type="expression" dxfId="34770" priority="34751" stopIfTrue="1">
      <formula>IF(FIND("!",D50),TRUE)</formula>
    </cfRule>
  </conditionalFormatting>
  <conditionalFormatting sqref="E50">
    <cfRule type="expression" dxfId="34769" priority="34747" stopIfTrue="1">
      <formula>IF(AND(E50="",$C50=$X$4),TRUE)</formula>
    </cfRule>
    <cfRule type="expression" dxfId="34768" priority="34748" stopIfTrue="1">
      <formula>IF(FIND("!",E50),TRUE)</formula>
    </cfRule>
  </conditionalFormatting>
  <conditionalFormatting sqref="F50">
    <cfRule type="expression" dxfId="34767" priority="34745" stopIfTrue="1">
      <formula>IF(AND(LEN($A50)&gt;0,$A50&lt;&gt;$F50),TRUE,FALSE)</formula>
    </cfRule>
  </conditionalFormatting>
  <conditionalFormatting sqref="C50">
    <cfRule type="expression" dxfId="34766" priority="34744" stopIfTrue="1">
      <formula>IF(AND(B50&lt;&gt;"",C50=""),TRUE)</formula>
    </cfRule>
  </conditionalFormatting>
  <conditionalFormatting sqref="G50">
    <cfRule type="expression" dxfId="34765" priority="34742" stopIfTrue="1">
      <formula>IF(FIND("Enter smelter details",G50),TRUE)</formula>
    </cfRule>
  </conditionalFormatting>
  <conditionalFormatting sqref="B56">
    <cfRule type="expression" dxfId="34764" priority="34739" stopIfTrue="1">
      <formula>IF(B56="",TRUE)</formula>
    </cfRule>
    <cfRule type="expression" dxfId="34763" priority="34740" stopIfTrue="1">
      <formula>IF(AND(COUNTIF(MetalSmelter,B56&amp;C56)=0,LEN(C56)&gt;0), TRUE, FALSE)</formula>
    </cfRule>
  </conditionalFormatting>
  <conditionalFormatting sqref="G56">
    <cfRule type="expression" dxfId="34762" priority="34741" stopIfTrue="1">
      <formula>IF(FIND("Enter smelter details",G56),TRUE)</formula>
    </cfRule>
  </conditionalFormatting>
  <conditionalFormatting sqref="F56">
    <cfRule type="expression" dxfId="34761" priority="34738" stopIfTrue="1">
      <formula>IF(AND(LEN($A56)&gt;0,$A56&lt;&gt;$F56),TRUE,FALSE)</formula>
    </cfRule>
  </conditionalFormatting>
  <conditionalFormatting sqref="C56">
    <cfRule type="expression" dxfId="34760" priority="34737" stopIfTrue="1">
      <formula>IF(AND(B56&lt;&gt;"",C56=""),TRUE)</formula>
    </cfRule>
  </conditionalFormatting>
  <conditionalFormatting sqref="B56">
    <cfRule type="expression" dxfId="34759" priority="34734" stopIfTrue="1">
      <formula>IF(B56="",TRUE)</formula>
    </cfRule>
    <cfRule type="expression" dxfId="34758" priority="34735" stopIfTrue="1">
      <formula>IF(AND(COUNTIF(MetalSmelter,B56&amp;C56)=0,LEN(C56)&gt;0), TRUE, FALSE)</formula>
    </cfRule>
  </conditionalFormatting>
  <conditionalFormatting sqref="G56">
    <cfRule type="expression" dxfId="34757" priority="34736" stopIfTrue="1">
      <formula>IF(FIND("Enter smelter details",G56),TRUE)</formula>
    </cfRule>
  </conditionalFormatting>
  <conditionalFormatting sqref="F56">
    <cfRule type="expression" dxfId="34756" priority="34733" stopIfTrue="1">
      <formula>IF(AND(LEN($A56)&gt;0,$A56&lt;&gt;$F56),TRUE,FALSE)</formula>
    </cfRule>
  </conditionalFormatting>
  <conditionalFormatting sqref="C56">
    <cfRule type="expression" dxfId="34755" priority="34732" stopIfTrue="1">
      <formula>IF(AND(B56&lt;&gt;"",C56=""),TRUE)</formula>
    </cfRule>
  </conditionalFormatting>
  <conditionalFormatting sqref="B56">
    <cfRule type="expression" dxfId="34754" priority="34730" stopIfTrue="1">
      <formula>IF(B56="",TRUE)</formula>
    </cfRule>
    <cfRule type="expression" dxfId="34753" priority="34731" stopIfTrue="1">
      <formula>IF(AND(COUNTIF(MetalSmelter,B56&amp;C56)=0,LEN(C56)&gt;0), TRUE, FALSE)</formula>
    </cfRule>
  </conditionalFormatting>
  <conditionalFormatting sqref="F56">
    <cfRule type="expression" dxfId="34752" priority="34729" stopIfTrue="1">
      <formula>IF(AND(LEN($A56)&gt;0,$A56&lt;&gt;$F56),TRUE,FALSE)</formula>
    </cfRule>
  </conditionalFormatting>
  <conditionalFormatting sqref="C56">
    <cfRule type="expression" dxfId="34751" priority="34728" stopIfTrue="1">
      <formula>IF(AND(B56&lt;&gt;"",C56=""),TRUE)</formula>
    </cfRule>
  </conditionalFormatting>
  <conditionalFormatting sqref="B51">
    <cfRule type="expression" dxfId="34750" priority="34725" stopIfTrue="1">
      <formula>IF(B51="",TRUE)</formula>
    </cfRule>
    <cfRule type="expression" dxfId="34749" priority="34726" stopIfTrue="1">
      <formula>IF(AND(COUNTIF(MetalSmelter,B51&amp;C51)=0,LEN(C51)&gt;0), TRUE, FALSE)</formula>
    </cfRule>
  </conditionalFormatting>
  <conditionalFormatting sqref="G51">
    <cfRule type="expression" dxfId="34748" priority="34727" stopIfTrue="1">
      <formula>IF(FIND("Enter smelter details",G51),TRUE)</formula>
    </cfRule>
  </conditionalFormatting>
  <conditionalFormatting sqref="F51">
    <cfRule type="expression" dxfId="34747" priority="34724" stopIfTrue="1">
      <formula>IF(AND(LEN($A51)&gt;0,$A51&lt;&gt;$F51),TRUE,FALSE)</formula>
    </cfRule>
  </conditionalFormatting>
  <conditionalFormatting sqref="C51">
    <cfRule type="expression" dxfId="34746" priority="34723" stopIfTrue="1">
      <formula>IF(AND(B51&lt;&gt;"",C51=""),TRUE)</formula>
    </cfRule>
  </conditionalFormatting>
  <conditionalFormatting sqref="B51">
    <cfRule type="expression" dxfId="34745" priority="34720" stopIfTrue="1">
      <formula>IF(B51="",TRUE)</formula>
    </cfRule>
    <cfRule type="expression" dxfId="34744" priority="34721" stopIfTrue="1">
      <formula>IF(AND(COUNTIF(MetalSmelter,B51&amp;C51)=0,LEN(C51)&gt;0), TRUE, FALSE)</formula>
    </cfRule>
  </conditionalFormatting>
  <conditionalFormatting sqref="G51">
    <cfRule type="expression" dxfId="34743" priority="34722" stopIfTrue="1">
      <formula>IF(FIND("Enter smelter details",G51),TRUE)</formula>
    </cfRule>
  </conditionalFormatting>
  <conditionalFormatting sqref="F51">
    <cfRule type="expression" dxfId="34742" priority="34719" stopIfTrue="1">
      <formula>IF(AND(LEN($A51)&gt;0,$A51&lt;&gt;$F51),TRUE,FALSE)</formula>
    </cfRule>
  </conditionalFormatting>
  <conditionalFormatting sqref="C51">
    <cfRule type="expression" dxfId="34741" priority="34718" stopIfTrue="1">
      <formula>IF(AND(B51&lt;&gt;"",C51=""),TRUE)</formula>
    </cfRule>
  </conditionalFormatting>
  <conditionalFormatting sqref="G56">
    <cfRule type="expression" dxfId="34740" priority="34717" stopIfTrue="1">
      <formula>IF(FIND("Enter smelter details",G56),TRUE)</formula>
    </cfRule>
  </conditionalFormatting>
  <conditionalFormatting sqref="B52">
    <cfRule type="expression" dxfId="34739" priority="34714" stopIfTrue="1">
      <formula>IF(B52="",TRUE)</formula>
    </cfRule>
    <cfRule type="expression" dxfId="34738" priority="34715" stopIfTrue="1">
      <formula>IF(AND(COUNTIF(MetalSmelter,B52&amp;C52)=0,LEN(C52)&gt;0), TRUE, FALSE)</formula>
    </cfRule>
  </conditionalFormatting>
  <conditionalFormatting sqref="G52">
    <cfRule type="expression" dxfId="34737" priority="34716" stopIfTrue="1">
      <formula>IF(FIND("Enter smelter details",G52),TRUE)</formula>
    </cfRule>
  </conditionalFormatting>
  <conditionalFormatting sqref="F52">
    <cfRule type="expression" dxfId="34736" priority="34713" stopIfTrue="1">
      <formula>IF(AND(LEN($A52)&gt;0,$A52&lt;&gt;$F52),TRUE,FALSE)</formula>
    </cfRule>
  </conditionalFormatting>
  <conditionalFormatting sqref="C52">
    <cfRule type="expression" dxfId="34735" priority="34712" stopIfTrue="1">
      <formula>IF(AND(B52&lt;&gt;"",C52=""),TRUE)</formula>
    </cfRule>
  </conditionalFormatting>
  <conditionalFormatting sqref="B57">
    <cfRule type="expression" dxfId="34734" priority="34709" stopIfTrue="1">
      <formula>IF(B57="",TRUE)</formula>
    </cfRule>
    <cfRule type="expression" dxfId="34733" priority="34710" stopIfTrue="1">
      <formula>IF(AND(COUNTIF(MetalSmelter,B57&amp;C57)=0,LEN(C57)&gt;0), TRUE, FALSE)</formula>
    </cfRule>
  </conditionalFormatting>
  <conditionalFormatting sqref="G57">
    <cfRule type="expression" dxfId="34732" priority="34711" stopIfTrue="1">
      <formula>IF(FIND("Enter smelter details",G57),TRUE)</formula>
    </cfRule>
  </conditionalFormatting>
  <conditionalFormatting sqref="F57">
    <cfRule type="expression" dxfId="34731" priority="34708" stopIfTrue="1">
      <formula>IF(AND(LEN($A57)&gt;0,$A57&lt;&gt;$F57),TRUE,FALSE)</formula>
    </cfRule>
  </conditionalFormatting>
  <conditionalFormatting sqref="C57">
    <cfRule type="expression" dxfId="34730" priority="34707" stopIfTrue="1">
      <formula>IF(AND(B57&lt;&gt;"",C57=""),TRUE)</formula>
    </cfRule>
  </conditionalFormatting>
  <conditionalFormatting sqref="B57">
    <cfRule type="expression" dxfId="34729" priority="34704" stopIfTrue="1">
      <formula>IF(B57="",TRUE)</formula>
    </cfRule>
    <cfRule type="expression" dxfId="34728" priority="34705" stopIfTrue="1">
      <formula>IF(AND(COUNTIF(MetalSmelter,B57&amp;C57)=0,LEN(C57)&gt;0), TRUE, FALSE)</formula>
    </cfRule>
  </conditionalFormatting>
  <conditionalFormatting sqref="G57">
    <cfRule type="expression" dxfId="34727" priority="34706" stopIfTrue="1">
      <formula>IF(FIND("Enter smelter details",G57),TRUE)</formula>
    </cfRule>
  </conditionalFormatting>
  <conditionalFormatting sqref="F57">
    <cfRule type="expression" dxfId="34726" priority="34703" stopIfTrue="1">
      <formula>IF(AND(LEN($A57)&gt;0,$A57&lt;&gt;$F57),TRUE,FALSE)</formula>
    </cfRule>
  </conditionalFormatting>
  <conditionalFormatting sqref="C57">
    <cfRule type="expression" dxfId="34725" priority="34702" stopIfTrue="1">
      <formula>IF(AND(B57&lt;&gt;"",C57=""),TRUE)</formula>
    </cfRule>
  </conditionalFormatting>
  <conditionalFormatting sqref="B57">
    <cfRule type="expression" dxfId="34724" priority="34699" stopIfTrue="1">
      <formula>IF(B57="",TRUE)</formula>
    </cfRule>
    <cfRule type="expression" dxfId="34723" priority="34700" stopIfTrue="1">
      <formula>IF(AND(COUNTIF(MetalSmelter,B57&amp;C57)=0,LEN(C57)&gt;0), TRUE, FALSE)</formula>
    </cfRule>
  </conditionalFormatting>
  <conditionalFormatting sqref="G57">
    <cfRule type="expression" dxfId="34722" priority="34701" stopIfTrue="1">
      <formula>IF(FIND("Enter smelter details",G57),TRUE)</formula>
    </cfRule>
  </conditionalFormatting>
  <conditionalFormatting sqref="F57">
    <cfRule type="expression" dxfId="34721" priority="34698" stopIfTrue="1">
      <formula>IF(AND(LEN($A57)&gt;0,$A57&lt;&gt;$F57),TRUE,FALSE)</formula>
    </cfRule>
  </conditionalFormatting>
  <conditionalFormatting sqref="C57">
    <cfRule type="expression" dxfId="34720" priority="34697" stopIfTrue="1">
      <formula>IF(AND(B57&lt;&gt;"",C57=""),TRUE)</formula>
    </cfRule>
  </conditionalFormatting>
  <conditionalFormatting sqref="B43">
    <cfRule type="expression" dxfId="34719" priority="34694" stopIfTrue="1">
      <formula>IF(B43="",TRUE)</formula>
    </cfRule>
    <cfRule type="expression" dxfId="34718" priority="34695" stopIfTrue="1">
      <formula>IF(AND(COUNTIF(MetalSmelter,B43&amp;C43)=0,LEN(C43)&gt;0), TRUE, FALSE)</formula>
    </cfRule>
  </conditionalFormatting>
  <conditionalFormatting sqref="G43">
    <cfRule type="expression" dxfId="34717" priority="34696" stopIfTrue="1">
      <formula>IF(FIND("Enter smelter details",G43),TRUE)</formula>
    </cfRule>
  </conditionalFormatting>
  <conditionalFormatting sqref="F43">
    <cfRule type="expression" dxfId="34716" priority="34693" stopIfTrue="1">
      <formula>IF(AND(LEN($A43)&gt;0,$A43&lt;&gt;$F43),TRUE,FALSE)</formula>
    </cfRule>
  </conditionalFormatting>
  <conditionalFormatting sqref="C43">
    <cfRule type="expression" dxfId="34715" priority="34692" stopIfTrue="1">
      <formula>IF(AND(B43&lt;&gt;"",C43=""),TRUE)</formula>
    </cfRule>
  </conditionalFormatting>
  <conditionalFormatting sqref="B44">
    <cfRule type="expression" dxfId="34714" priority="34689" stopIfTrue="1">
      <formula>IF(B44="",TRUE)</formula>
    </cfRule>
    <cfRule type="expression" dxfId="34713" priority="34690" stopIfTrue="1">
      <formula>IF(AND(COUNTIF(MetalSmelter,B44&amp;C44)=0,LEN(C44)&gt;0), TRUE, FALSE)</formula>
    </cfRule>
  </conditionalFormatting>
  <conditionalFormatting sqref="G44">
    <cfRule type="expression" dxfId="34712" priority="34691" stopIfTrue="1">
      <formula>IF(FIND("Enter smelter details",G44),TRUE)</formula>
    </cfRule>
  </conditionalFormatting>
  <conditionalFormatting sqref="F44">
    <cfRule type="expression" dxfId="34711" priority="34688" stopIfTrue="1">
      <formula>IF(AND(LEN($A44)&gt;0,$A44&lt;&gt;$F44),TRUE,FALSE)</formula>
    </cfRule>
  </conditionalFormatting>
  <conditionalFormatting sqref="C44">
    <cfRule type="expression" dxfId="34710" priority="34687" stopIfTrue="1">
      <formula>IF(AND(B44&lt;&gt;"",C44=""),TRUE)</formula>
    </cfRule>
  </conditionalFormatting>
  <conditionalFormatting sqref="B44">
    <cfRule type="expression" dxfId="34709" priority="34684" stopIfTrue="1">
      <formula>IF(B44="",TRUE)</formula>
    </cfRule>
    <cfRule type="expression" dxfId="34708" priority="34685" stopIfTrue="1">
      <formula>IF(AND(COUNTIF(MetalSmelter,B44&amp;C44)=0,LEN(C44)&gt;0), TRUE, FALSE)</formula>
    </cfRule>
  </conditionalFormatting>
  <conditionalFormatting sqref="G44">
    <cfRule type="expression" dxfId="34707" priority="34686" stopIfTrue="1">
      <formula>IF(FIND("Enter smelter details",G44),TRUE)</formula>
    </cfRule>
  </conditionalFormatting>
  <conditionalFormatting sqref="F44">
    <cfRule type="expression" dxfId="34706" priority="34683" stopIfTrue="1">
      <formula>IF(AND(LEN($A44)&gt;0,$A44&lt;&gt;$F44),TRUE,FALSE)</formula>
    </cfRule>
  </conditionalFormatting>
  <conditionalFormatting sqref="C44">
    <cfRule type="expression" dxfId="34705" priority="34682" stopIfTrue="1">
      <formula>IF(AND(B44&lt;&gt;"",C44=""),TRUE)</formula>
    </cfRule>
  </conditionalFormatting>
  <conditionalFormatting sqref="B45">
    <cfRule type="expression" dxfId="34704" priority="34676" stopIfTrue="1">
      <formula>IF(B45="",TRUE)</formula>
    </cfRule>
    <cfRule type="expression" dxfId="34703" priority="34679" stopIfTrue="1">
      <formula>IF(AND(COUNTIF(MetalSmelter,B45&amp;C45)=0,LEN(C45)&gt;0), TRUE, FALSE)</formula>
    </cfRule>
  </conditionalFormatting>
  <conditionalFormatting sqref="D45">
    <cfRule type="expression" dxfId="34702" priority="34673" stopIfTrue="1">
      <formula>IF(AND(LEN($C45) &gt;0, ($C45 &lt;&gt; "Smelter Not Listed")),1,0)</formula>
    </cfRule>
    <cfRule type="expression" dxfId="34701" priority="34680" stopIfTrue="1">
      <formula>IF(AND(D45="",$C45=$X$4),TRUE)</formula>
    </cfRule>
    <cfRule type="expression" dxfId="34700" priority="34681" stopIfTrue="1">
      <formula>IF(FIND("!",D45),TRUE)</formula>
    </cfRule>
  </conditionalFormatting>
  <conditionalFormatting sqref="E45">
    <cfRule type="expression" dxfId="34699" priority="34677" stopIfTrue="1">
      <formula>IF(AND(E45="",$C45=$X$4),TRUE)</formula>
    </cfRule>
    <cfRule type="expression" dxfId="34698" priority="34678" stopIfTrue="1">
      <formula>IF(FIND("!",E45),TRUE)</formula>
    </cfRule>
  </conditionalFormatting>
  <conditionalFormatting sqref="F45">
    <cfRule type="expression" dxfId="34697" priority="34675" stopIfTrue="1">
      <formula>IF(AND(LEN($A45)&gt;0,$A45&lt;&gt;$F45),TRUE,FALSE)</formula>
    </cfRule>
  </conditionalFormatting>
  <conditionalFormatting sqref="C45">
    <cfRule type="expression" dxfId="34696" priority="34674" stopIfTrue="1">
      <formula>IF(AND(B45&lt;&gt;"",C45=""),TRUE)</formula>
    </cfRule>
  </conditionalFormatting>
  <conditionalFormatting sqref="G45">
    <cfRule type="expression" dxfId="34695" priority="34672" stopIfTrue="1">
      <formula>IF(FIND("Enter smelter details",G45),TRUE)</formula>
    </cfRule>
  </conditionalFormatting>
  <conditionalFormatting sqref="B46">
    <cfRule type="expression" dxfId="34694" priority="34666" stopIfTrue="1">
      <formula>IF(B46="",TRUE)</formula>
    </cfRule>
    <cfRule type="expression" dxfId="34693" priority="34669" stopIfTrue="1">
      <formula>IF(AND(COUNTIF(MetalSmelter,B46&amp;C46)=0,LEN(C46)&gt;0), TRUE, FALSE)</formula>
    </cfRule>
  </conditionalFormatting>
  <conditionalFormatting sqref="D46">
    <cfRule type="expression" dxfId="34692" priority="34663" stopIfTrue="1">
      <formula>IF(AND(LEN($C46) &gt;0, ($C46 &lt;&gt; "Smelter Not Listed")),1,0)</formula>
    </cfRule>
    <cfRule type="expression" dxfId="34691" priority="34670" stopIfTrue="1">
      <formula>IF(AND(D46="",$C46=$X$4),TRUE)</formula>
    </cfRule>
    <cfRule type="expression" dxfId="34690" priority="34671" stopIfTrue="1">
      <formula>IF(FIND("!",D46),TRUE)</formula>
    </cfRule>
  </conditionalFormatting>
  <conditionalFormatting sqref="E46">
    <cfRule type="expression" dxfId="34689" priority="34667" stopIfTrue="1">
      <formula>IF(AND(E46="",$C46=$X$4),TRUE)</formula>
    </cfRule>
    <cfRule type="expression" dxfId="34688" priority="34668" stopIfTrue="1">
      <formula>IF(FIND("!",E46),TRUE)</formula>
    </cfRule>
  </conditionalFormatting>
  <conditionalFormatting sqref="F46">
    <cfRule type="expression" dxfId="34687" priority="34665" stopIfTrue="1">
      <formula>IF(AND(LEN($A46)&gt;0,$A46&lt;&gt;$F46),TRUE,FALSE)</formula>
    </cfRule>
  </conditionalFormatting>
  <conditionalFormatting sqref="C46">
    <cfRule type="expression" dxfId="34686" priority="34664" stopIfTrue="1">
      <formula>IF(AND(B46&lt;&gt;"",C46=""),TRUE)</formula>
    </cfRule>
  </conditionalFormatting>
  <conditionalFormatting sqref="G46">
    <cfRule type="expression" dxfId="34685" priority="34662" stopIfTrue="1">
      <formula>IF(FIND("Enter smelter details",G46),TRUE)</formula>
    </cfRule>
  </conditionalFormatting>
  <conditionalFormatting sqref="B47">
    <cfRule type="expression" dxfId="34684" priority="34656" stopIfTrue="1">
      <formula>IF(B47="",TRUE)</formula>
    </cfRule>
    <cfRule type="expression" dxfId="34683" priority="34659" stopIfTrue="1">
      <formula>IF(AND(COUNTIF(MetalSmelter,B47&amp;C47)=0,LEN(C47)&gt;0), TRUE, FALSE)</formula>
    </cfRule>
  </conditionalFormatting>
  <conditionalFormatting sqref="D47">
    <cfRule type="expression" dxfId="34682" priority="34653" stopIfTrue="1">
      <formula>IF(AND(LEN($C47) &gt;0, ($C47 &lt;&gt; "Smelter Not Listed")),1,0)</formula>
    </cfRule>
    <cfRule type="expression" dxfId="34681" priority="34660" stopIfTrue="1">
      <formula>IF(AND(D47="",$C47=$X$4),TRUE)</formula>
    </cfRule>
    <cfRule type="expression" dxfId="34680" priority="34661" stopIfTrue="1">
      <formula>IF(FIND("!",D47),TRUE)</formula>
    </cfRule>
  </conditionalFormatting>
  <conditionalFormatting sqref="E47">
    <cfRule type="expression" dxfId="34679" priority="34657" stopIfTrue="1">
      <formula>IF(AND(E47="",$C47=$X$4),TRUE)</formula>
    </cfRule>
    <cfRule type="expression" dxfId="34678" priority="34658" stopIfTrue="1">
      <formula>IF(FIND("!",E47),TRUE)</formula>
    </cfRule>
  </conditionalFormatting>
  <conditionalFormatting sqref="F47">
    <cfRule type="expression" dxfId="34677" priority="34655" stopIfTrue="1">
      <formula>IF(AND(LEN($A47)&gt;0,$A47&lt;&gt;$F47),TRUE,FALSE)</formula>
    </cfRule>
  </conditionalFormatting>
  <conditionalFormatting sqref="C47">
    <cfRule type="expression" dxfId="34676" priority="34654" stopIfTrue="1">
      <formula>IF(AND(B47&lt;&gt;"",C47=""),TRUE)</formula>
    </cfRule>
  </conditionalFormatting>
  <conditionalFormatting sqref="G47">
    <cfRule type="expression" dxfId="34675" priority="34652" stopIfTrue="1">
      <formula>IF(FIND("Enter smelter details",G47),TRUE)</formula>
    </cfRule>
  </conditionalFormatting>
  <conditionalFormatting sqref="B48">
    <cfRule type="expression" dxfId="34674" priority="34646" stopIfTrue="1">
      <formula>IF(B48="",TRUE)</formula>
    </cfRule>
    <cfRule type="expression" dxfId="34673" priority="34649" stopIfTrue="1">
      <formula>IF(AND(COUNTIF(MetalSmelter,B48&amp;C48)=0,LEN(C48)&gt;0), TRUE, FALSE)</formula>
    </cfRule>
  </conditionalFormatting>
  <conditionalFormatting sqref="D48">
    <cfRule type="expression" dxfId="34672" priority="34643" stopIfTrue="1">
      <formula>IF(AND(LEN($C48) &gt;0, ($C48 &lt;&gt; "Smelter Not Listed")),1,0)</formula>
    </cfRule>
    <cfRule type="expression" dxfId="34671" priority="34650" stopIfTrue="1">
      <formula>IF(AND(D48="",$C48=$X$4),TRUE)</formula>
    </cfRule>
    <cfRule type="expression" dxfId="34670" priority="34651" stopIfTrue="1">
      <formula>IF(FIND("!",D48),TRUE)</formula>
    </cfRule>
  </conditionalFormatting>
  <conditionalFormatting sqref="E48">
    <cfRule type="expression" dxfId="34669" priority="34647" stopIfTrue="1">
      <formula>IF(AND(E48="",$C48=$X$4),TRUE)</formula>
    </cfRule>
    <cfRule type="expression" dxfId="34668" priority="34648" stopIfTrue="1">
      <formula>IF(FIND("!",E48),TRUE)</formula>
    </cfRule>
  </conditionalFormatting>
  <conditionalFormatting sqref="F48">
    <cfRule type="expression" dxfId="34667" priority="34645" stopIfTrue="1">
      <formula>IF(AND(LEN($A48)&gt;0,$A48&lt;&gt;$F48),TRUE,FALSE)</formula>
    </cfRule>
  </conditionalFormatting>
  <conditionalFormatting sqref="C48">
    <cfRule type="expression" dxfId="34666" priority="34644" stopIfTrue="1">
      <formula>IF(AND(B48&lt;&gt;"",C48=""),TRUE)</formula>
    </cfRule>
  </conditionalFormatting>
  <conditionalFormatting sqref="G48">
    <cfRule type="expression" dxfId="34665" priority="34642" stopIfTrue="1">
      <formula>IF(FIND("Enter smelter details",G48),TRUE)</formula>
    </cfRule>
  </conditionalFormatting>
  <conditionalFormatting sqref="B49">
    <cfRule type="expression" dxfId="34664" priority="34636" stopIfTrue="1">
      <formula>IF(B49="",TRUE)</formula>
    </cfRule>
    <cfRule type="expression" dxfId="34663" priority="34639" stopIfTrue="1">
      <formula>IF(AND(COUNTIF(MetalSmelter,B49&amp;C49)=0,LEN(C49)&gt;0), TRUE, FALSE)</formula>
    </cfRule>
  </conditionalFormatting>
  <conditionalFormatting sqref="D49">
    <cfRule type="expression" dxfId="34662" priority="34633" stopIfTrue="1">
      <formula>IF(AND(LEN($C49) &gt;0, ($C49 &lt;&gt; "Smelter Not Listed")),1,0)</formula>
    </cfRule>
    <cfRule type="expression" dxfId="34661" priority="34640" stopIfTrue="1">
      <formula>IF(AND(D49="",$C49=$X$4),TRUE)</formula>
    </cfRule>
    <cfRule type="expression" dxfId="34660" priority="34641" stopIfTrue="1">
      <formula>IF(FIND("!",D49),TRUE)</formula>
    </cfRule>
  </conditionalFormatting>
  <conditionalFormatting sqref="E49">
    <cfRule type="expression" dxfId="34659" priority="34637" stopIfTrue="1">
      <formula>IF(AND(E49="",$C49=$X$4),TRUE)</formula>
    </cfRule>
    <cfRule type="expression" dxfId="34658" priority="34638" stopIfTrue="1">
      <formula>IF(FIND("!",E49),TRUE)</formula>
    </cfRule>
  </conditionalFormatting>
  <conditionalFormatting sqref="F49">
    <cfRule type="expression" dxfId="34657" priority="34635" stopIfTrue="1">
      <formula>IF(AND(LEN($A49)&gt;0,$A49&lt;&gt;$F49),TRUE,FALSE)</formula>
    </cfRule>
  </conditionalFormatting>
  <conditionalFormatting sqref="C49">
    <cfRule type="expression" dxfId="34656" priority="34634" stopIfTrue="1">
      <formula>IF(AND(B49&lt;&gt;"",C49=""),TRUE)</formula>
    </cfRule>
  </conditionalFormatting>
  <conditionalFormatting sqref="G49">
    <cfRule type="expression" dxfId="34655" priority="34632" stopIfTrue="1">
      <formula>IF(FIND("Enter smelter details",G49),TRUE)</formula>
    </cfRule>
  </conditionalFormatting>
  <conditionalFormatting sqref="B55">
    <cfRule type="expression" dxfId="34654" priority="34629" stopIfTrue="1">
      <formula>IF(B55="",TRUE)</formula>
    </cfRule>
    <cfRule type="expression" dxfId="34653" priority="34630" stopIfTrue="1">
      <formula>IF(AND(COUNTIF(MetalSmelter,B55&amp;C55)=0,LEN(C55)&gt;0), TRUE, FALSE)</formula>
    </cfRule>
  </conditionalFormatting>
  <conditionalFormatting sqref="G55">
    <cfRule type="expression" dxfId="34652" priority="34631" stopIfTrue="1">
      <formula>IF(FIND("Enter smelter details",G55),TRUE)</formula>
    </cfRule>
  </conditionalFormatting>
  <conditionalFormatting sqref="F55">
    <cfRule type="expression" dxfId="34651" priority="34628" stopIfTrue="1">
      <formula>IF(AND(LEN($A55)&gt;0,$A55&lt;&gt;$F55),TRUE,FALSE)</formula>
    </cfRule>
  </conditionalFormatting>
  <conditionalFormatting sqref="C55">
    <cfRule type="expression" dxfId="34650" priority="34627" stopIfTrue="1">
      <formula>IF(AND(B55&lt;&gt;"",C55=""),TRUE)</formula>
    </cfRule>
  </conditionalFormatting>
  <conditionalFormatting sqref="B55">
    <cfRule type="expression" dxfId="34649" priority="34624" stopIfTrue="1">
      <formula>IF(B55="",TRUE)</formula>
    </cfRule>
    <cfRule type="expression" dxfId="34648" priority="34625" stopIfTrue="1">
      <formula>IF(AND(COUNTIF(MetalSmelter,B55&amp;C55)=0,LEN(C55)&gt;0), TRUE, FALSE)</formula>
    </cfRule>
  </conditionalFormatting>
  <conditionalFormatting sqref="G55">
    <cfRule type="expression" dxfId="34647" priority="34626" stopIfTrue="1">
      <formula>IF(FIND("Enter smelter details",G55),TRUE)</formula>
    </cfRule>
  </conditionalFormatting>
  <conditionalFormatting sqref="F55">
    <cfRule type="expression" dxfId="34646" priority="34623" stopIfTrue="1">
      <formula>IF(AND(LEN($A55)&gt;0,$A55&lt;&gt;$F55),TRUE,FALSE)</formula>
    </cfRule>
  </conditionalFormatting>
  <conditionalFormatting sqref="C55">
    <cfRule type="expression" dxfId="34645" priority="34622" stopIfTrue="1">
      <formula>IF(AND(B55&lt;&gt;"",C55=""),TRUE)</formula>
    </cfRule>
  </conditionalFormatting>
  <conditionalFormatting sqref="B55">
    <cfRule type="expression" dxfId="34644" priority="34620" stopIfTrue="1">
      <formula>IF(B55="",TRUE)</formula>
    </cfRule>
    <cfRule type="expression" dxfId="34643" priority="34621" stopIfTrue="1">
      <formula>IF(AND(COUNTIF(MetalSmelter,B55&amp;C55)=0,LEN(C55)&gt;0), TRUE, FALSE)</formula>
    </cfRule>
  </conditionalFormatting>
  <conditionalFormatting sqref="F55">
    <cfRule type="expression" dxfId="34642" priority="34619" stopIfTrue="1">
      <formula>IF(AND(LEN($A55)&gt;0,$A55&lt;&gt;$F55),TRUE,FALSE)</formula>
    </cfRule>
  </conditionalFormatting>
  <conditionalFormatting sqref="C55">
    <cfRule type="expression" dxfId="34641" priority="34618" stopIfTrue="1">
      <formula>IF(AND(B55&lt;&gt;"",C55=""),TRUE)</formula>
    </cfRule>
  </conditionalFormatting>
  <conditionalFormatting sqref="B50">
    <cfRule type="expression" dxfId="34640" priority="34615" stopIfTrue="1">
      <formula>IF(B50="",TRUE)</formula>
    </cfRule>
    <cfRule type="expression" dxfId="34639" priority="34616" stopIfTrue="1">
      <formula>IF(AND(COUNTIF(MetalSmelter,B50&amp;C50)=0,LEN(C50)&gt;0), TRUE, FALSE)</formula>
    </cfRule>
  </conditionalFormatting>
  <conditionalFormatting sqref="G50">
    <cfRule type="expression" dxfId="34638" priority="34617" stopIfTrue="1">
      <formula>IF(FIND("Enter smelter details",G50),TRUE)</formula>
    </cfRule>
  </conditionalFormatting>
  <conditionalFormatting sqref="F50">
    <cfRule type="expression" dxfId="34637" priority="34614" stopIfTrue="1">
      <formula>IF(AND(LEN($A50)&gt;0,$A50&lt;&gt;$F50),TRUE,FALSE)</formula>
    </cfRule>
  </conditionalFormatting>
  <conditionalFormatting sqref="C50">
    <cfRule type="expression" dxfId="34636" priority="34613" stopIfTrue="1">
      <formula>IF(AND(B50&lt;&gt;"",C50=""),TRUE)</formula>
    </cfRule>
  </conditionalFormatting>
  <conditionalFormatting sqref="B50">
    <cfRule type="expression" dxfId="34635" priority="34610" stopIfTrue="1">
      <formula>IF(B50="",TRUE)</formula>
    </cfRule>
    <cfRule type="expression" dxfId="34634" priority="34611" stopIfTrue="1">
      <formula>IF(AND(COUNTIF(MetalSmelter,B50&amp;C50)=0,LEN(C50)&gt;0), TRUE, FALSE)</formula>
    </cfRule>
  </conditionalFormatting>
  <conditionalFormatting sqref="G50">
    <cfRule type="expression" dxfId="34633" priority="34612" stopIfTrue="1">
      <formula>IF(FIND("Enter smelter details",G50),TRUE)</formula>
    </cfRule>
  </conditionalFormatting>
  <conditionalFormatting sqref="F50">
    <cfRule type="expression" dxfId="34632" priority="34609" stopIfTrue="1">
      <formula>IF(AND(LEN($A50)&gt;0,$A50&lt;&gt;$F50),TRUE,FALSE)</formula>
    </cfRule>
  </conditionalFormatting>
  <conditionalFormatting sqref="C50">
    <cfRule type="expression" dxfId="34631" priority="34608" stopIfTrue="1">
      <formula>IF(AND(B50&lt;&gt;"",C50=""),TRUE)</formula>
    </cfRule>
  </conditionalFormatting>
  <conditionalFormatting sqref="G55">
    <cfRule type="expression" dxfId="34630" priority="34607" stopIfTrue="1">
      <formula>IF(FIND("Enter smelter details",G55),TRUE)</formula>
    </cfRule>
  </conditionalFormatting>
  <conditionalFormatting sqref="B51">
    <cfRule type="expression" dxfId="34629" priority="34604" stopIfTrue="1">
      <formula>IF(B51="",TRUE)</formula>
    </cfRule>
    <cfRule type="expression" dxfId="34628" priority="34605" stopIfTrue="1">
      <formula>IF(AND(COUNTIF(MetalSmelter,B51&amp;C51)=0,LEN(C51)&gt;0), TRUE, FALSE)</formula>
    </cfRule>
  </conditionalFormatting>
  <conditionalFormatting sqref="G51">
    <cfRule type="expression" dxfId="34627" priority="34606" stopIfTrue="1">
      <formula>IF(FIND("Enter smelter details",G51),TRUE)</formula>
    </cfRule>
  </conditionalFormatting>
  <conditionalFormatting sqref="F51">
    <cfRule type="expression" dxfId="34626" priority="34603" stopIfTrue="1">
      <formula>IF(AND(LEN($A51)&gt;0,$A51&lt;&gt;$F51),TRUE,FALSE)</formula>
    </cfRule>
  </conditionalFormatting>
  <conditionalFormatting sqref="C51">
    <cfRule type="expression" dxfId="34625" priority="34602" stopIfTrue="1">
      <formula>IF(AND(B51&lt;&gt;"",C51=""),TRUE)</formula>
    </cfRule>
  </conditionalFormatting>
  <conditionalFormatting sqref="B56">
    <cfRule type="expression" dxfId="34624" priority="34599" stopIfTrue="1">
      <formula>IF(B56="",TRUE)</formula>
    </cfRule>
    <cfRule type="expression" dxfId="34623" priority="34600" stopIfTrue="1">
      <formula>IF(AND(COUNTIF(MetalSmelter,B56&amp;C56)=0,LEN(C56)&gt;0), TRUE, FALSE)</formula>
    </cfRule>
  </conditionalFormatting>
  <conditionalFormatting sqref="G56">
    <cfRule type="expression" dxfId="34622" priority="34601" stopIfTrue="1">
      <formula>IF(FIND("Enter smelter details",G56),TRUE)</formula>
    </cfRule>
  </conditionalFormatting>
  <conditionalFormatting sqref="F56">
    <cfRule type="expression" dxfId="34621" priority="34598" stopIfTrue="1">
      <formula>IF(AND(LEN($A56)&gt;0,$A56&lt;&gt;$F56),TRUE,FALSE)</formula>
    </cfRule>
  </conditionalFormatting>
  <conditionalFormatting sqref="C56">
    <cfRule type="expression" dxfId="34620" priority="34597" stopIfTrue="1">
      <formula>IF(AND(B56&lt;&gt;"",C56=""),TRUE)</formula>
    </cfRule>
  </conditionalFormatting>
  <conditionalFormatting sqref="B56">
    <cfRule type="expression" dxfId="34619" priority="34594" stopIfTrue="1">
      <formula>IF(B56="",TRUE)</formula>
    </cfRule>
    <cfRule type="expression" dxfId="34618" priority="34595" stopIfTrue="1">
      <formula>IF(AND(COUNTIF(MetalSmelter,B56&amp;C56)=0,LEN(C56)&gt;0), TRUE, FALSE)</formula>
    </cfRule>
  </conditionalFormatting>
  <conditionalFormatting sqref="G56">
    <cfRule type="expression" dxfId="34617" priority="34596" stopIfTrue="1">
      <formula>IF(FIND("Enter smelter details",G56),TRUE)</formula>
    </cfRule>
  </conditionalFormatting>
  <conditionalFormatting sqref="F56">
    <cfRule type="expression" dxfId="34616" priority="34593" stopIfTrue="1">
      <formula>IF(AND(LEN($A56)&gt;0,$A56&lt;&gt;$F56),TRUE,FALSE)</formula>
    </cfRule>
  </conditionalFormatting>
  <conditionalFormatting sqref="C56">
    <cfRule type="expression" dxfId="34615" priority="34592" stopIfTrue="1">
      <formula>IF(AND(B56&lt;&gt;"",C56=""),TRUE)</formula>
    </cfRule>
  </conditionalFormatting>
  <conditionalFormatting sqref="B56">
    <cfRule type="expression" dxfId="34614" priority="34589" stopIfTrue="1">
      <formula>IF(B56="",TRUE)</formula>
    </cfRule>
    <cfRule type="expression" dxfId="34613" priority="34590" stopIfTrue="1">
      <formula>IF(AND(COUNTIF(MetalSmelter,B56&amp;C56)=0,LEN(C56)&gt;0), TRUE, FALSE)</formula>
    </cfRule>
  </conditionalFormatting>
  <conditionalFormatting sqref="G56">
    <cfRule type="expression" dxfId="34612" priority="34591" stopIfTrue="1">
      <formula>IF(FIND("Enter smelter details",G56),TRUE)</formula>
    </cfRule>
  </conditionalFormatting>
  <conditionalFormatting sqref="F56">
    <cfRule type="expression" dxfId="34611" priority="34588" stopIfTrue="1">
      <formula>IF(AND(LEN($A56)&gt;0,$A56&lt;&gt;$F56),TRUE,FALSE)</formula>
    </cfRule>
  </conditionalFormatting>
  <conditionalFormatting sqref="C56">
    <cfRule type="expression" dxfId="34610" priority="34587" stopIfTrue="1">
      <formula>IF(AND(B56&lt;&gt;"",C56=""),TRUE)</formula>
    </cfRule>
  </conditionalFormatting>
  <conditionalFormatting sqref="B42">
    <cfRule type="expression" dxfId="34609" priority="34584" stopIfTrue="1">
      <formula>IF(B42="",TRUE)</formula>
    </cfRule>
    <cfRule type="expression" dxfId="34608" priority="34585" stopIfTrue="1">
      <formula>IF(AND(COUNTIF(MetalSmelter,B42&amp;C42)=0,LEN(C42)&gt;0), TRUE, FALSE)</formula>
    </cfRule>
  </conditionalFormatting>
  <conditionalFormatting sqref="G42">
    <cfRule type="expression" dxfId="34607" priority="34586" stopIfTrue="1">
      <formula>IF(FIND("Enter smelter details",G42),TRUE)</formula>
    </cfRule>
  </conditionalFormatting>
  <conditionalFormatting sqref="F42">
    <cfRule type="expression" dxfId="34606" priority="34583" stopIfTrue="1">
      <formula>IF(AND(LEN($A42)&gt;0,$A42&lt;&gt;$F42),TRUE,FALSE)</formula>
    </cfRule>
  </conditionalFormatting>
  <conditionalFormatting sqref="C42">
    <cfRule type="expression" dxfId="34605" priority="34582" stopIfTrue="1">
      <formula>IF(AND(B42&lt;&gt;"",C42=""),TRUE)</formula>
    </cfRule>
  </conditionalFormatting>
  <conditionalFormatting sqref="B43">
    <cfRule type="expression" dxfId="34604" priority="34579" stopIfTrue="1">
      <formula>IF(B43="",TRUE)</formula>
    </cfRule>
    <cfRule type="expression" dxfId="34603" priority="34580" stopIfTrue="1">
      <formula>IF(AND(COUNTIF(MetalSmelter,B43&amp;C43)=0,LEN(C43)&gt;0), TRUE, FALSE)</formula>
    </cfRule>
  </conditionalFormatting>
  <conditionalFormatting sqref="G43">
    <cfRule type="expression" dxfId="34602" priority="34581" stopIfTrue="1">
      <formula>IF(FIND("Enter smelter details",G43),TRUE)</formula>
    </cfRule>
  </conditionalFormatting>
  <conditionalFormatting sqref="F43">
    <cfRule type="expression" dxfId="34601" priority="34578" stopIfTrue="1">
      <formula>IF(AND(LEN($A43)&gt;0,$A43&lt;&gt;$F43),TRUE,FALSE)</formula>
    </cfRule>
  </conditionalFormatting>
  <conditionalFormatting sqref="C43">
    <cfRule type="expression" dxfId="34600" priority="34577" stopIfTrue="1">
      <formula>IF(AND(B43&lt;&gt;"",C43=""),TRUE)</formula>
    </cfRule>
  </conditionalFormatting>
  <conditionalFormatting sqref="B43">
    <cfRule type="expression" dxfId="34599" priority="34574" stopIfTrue="1">
      <formula>IF(B43="",TRUE)</formula>
    </cfRule>
    <cfRule type="expression" dxfId="34598" priority="34575" stopIfTrue="1">
      <formula>IF(AND(COUNTIF(MetalSmelter,B43&amp;C43)=0,LEN(C43)&gt;0), TRUE, FALSE)</formula>
    </cfRule>
  </conditionalFormatting>
  <conditionalFormatting sqref="G43">
    <cfRule type="expression" dxfId="34597" priority="34576" stopIfTrue="1">
      <formula>IF(FIND("Enter smelter details",G43),TRUE)</formula>
    </cfRule>
  </conditionalFormatting>
  <conditionalFormatting sqref="F43">
    <cfRule type="expression" dxfId="34596" priority="34573" stopIfTrue="1">
      <formula>IF(AND(LEN($A43)&gt;0,$A43&lt;&gt;$F43),TRUE,FALSE)</formula>
    </cfRule>
  </conditionalFormatting>
  <conditionalFormatting sqref="C43">
    <cfRule type="expression" dxfId="34595" priority="34572" stopIfTrue="1">
      <formula>IF(AND(B43&lt;&gt;"",C43=""),TRUE)</formula>
    </cfRule>
  </conditionalFormatting>
  <conditionalFormatting sqref="B44">
    <cfRule type="expression" dxfId="34594" priority="34566" stopIfTrue="1">
      <formula>IF(B44="",TRUE)</formula>
    </cfRule>
    <cfRule type="expression" dxfId="34593" priority="34569" stopIfTrue="1">
      <formula>IF(AND(COUNTIF(MetalSmelter,B44&amp;C44)=0,LEN(C44)&gt;0), TRUE, FALSE)</formula>
    </cfRule>
  </conditionalFormatting>
  <conditionalFormatting sqref="D44">
    <cfRule type="expression" dxfId="34592" priority="34563" stopIfTrue="1">
      <formula>IF(AND(LEN($C44) &gt;0, ($C44 &lt;&gt; "Smelter Not Listed")),1,0)</formula>
    </cfRule>
    <cfRule type="expression" dxfId="34591" priority="34570" stopIfTrue="1">
      <formula>IF(AND(D44="",$C44=$X$4),TRUE)</formula>
    </cfRule>
    <cfRule type="expression" dxfId="34590" priority="34571" stopIfTrue="1">
      <formula>IF(FIND("!",D44),TRUE)</formula>
    </cfRule>
  </conditionalFormatting>
  <conditionalFormatting sqref="E44">
    <cfRule type="expression" dxfId="34589" priority="34567" stopIfTrue="1">
      <formula>IF(AND(E44="",$C44=$X$4),TRUE)</formula>
    </cfRule>
    <cfRule type="expression" dxfId="34588" priority="34568" stopIfTrue="1">
      <formula>IF(FIND("!",E44),TRUE)</formula>
    </cfRule>
  </conditionalFormatting>
  <conditionalFormatting sqref="F44">
    <cfRule type="expression" dxfId="34587" priority="34565" stopIfTrue="1">
      <formula>IF(AND(LEN($A44)&gt;0,$A44&lt;&gt;$F44),TRUE,FALSE)</formula>
    </cfRule>
  </conditionalFormatting>
  <conditionalFormatting sqref="C44">
    <cfRule type="expression" dxfId="34586" priority="34564" stopIfTrue="1">
      <formula>IF(AND(B44&lt;&gt;"",C44=""),TRUE)</formula>
    </cfRule>
  </conditionalFormatting>
  <conditionalFormatting sqref="G44">
    <cfRule type="expression" dxfId="34585" priority="34562" stopIfTrue="1">
      <formula>IF(FIND("Enter smelter details",G44),TRUE)</formula>
    </cfRule>
  </conditionalFormatting>
  <conditionalFormatting sqref="B45">
    <cfRule type="expression" dxfId="34584" priority="34556" stopIfTrue="1">
      <formula>IF(B45="",TRUE)</formula>
    </cfRule>
    <cfRule type="expression" dxfId="34583" priority="34559" stopIfTrue="1">
      <formula>IF(AND(COUNTIF(MetalSmelter,B45&amp;C45)=0,LEN(C45)&gt;0), TRUE, FALSE)</formula>
    </cfRule>
  </conditionalFormatting>
  <conditionalFormatting sqref="D45">
    <cfRule type="expression" dxfId="34582" priority="34553" stopIfTrue="1">
      <formula>IF(AND(LEN($C45) &gt;0, ($C45 &lt;&gt; "Smelter Not Listed")),1,0)</formula>
    </cfRule>
    <cfRule type="expression" dxfId="34581" priority="34560" stopIfTrue="1">
      <formula>IF(AND(D45="",$C45=$X$4),TRUE)</formula>
    </cfRule>
    <cfRule type="expression" dxfId="34580" priority="34561" stopIfTrue="1">
      <formula>IF(FIND("!",D45),TRUE)</formula>
    </cfRule>
  </conditionalFormatting>
  <conditionalFormatting sqref="E45">
    <cfRule type="expression" dxfId="34579" priority="34557" stopIfTrue="1">
      <formula>IF(AND(E45="",$C45=$X$4),TRUE)</formula>
    </cfRule>
    <cfRule type="expression" dxfId="34578" priority="34558" stopIfTrue="1">
      <formula>IF(FIND("!",E45),TRUE)</formula>
    </cfRule>
  </conditionalFormatting>
  <conditionalFormatting sqref="F45">
    <cfRule type="expression" dxfId="34577" priority="34555" stopIfTrue="1">
      <formula>IF(AND(LEN($A45)&gt;0,$A45&lt;&gt;$F45),TRUE,FALSE)</formula>
    </cfRule>
  </conditionalFormatting>
  <conditionalFormatting sqref="C45">
    <cfRule type="expression" dxfId="34576" priority="34554" stopIfTrue="1">
      <formula>IF(AND(B45&lt;&gt;"",C45=""),TRUE)</formula>
    </cfRule>
  </conditionalFormatting>
  <conditionalFormatting sqref="G45">
    <cfRule type="expression" dxfId="34575" priority="34552" stopIfTrue="1">
      <formula>IF(FIND("Enter smelter details",G45),TRUE)</formula>
    </cfRule>
  </conditionalFormatting>
  <conditionalFormatting sqref="B46">
    <cfRule type="expression" dxfId="34574" priority="34546" stopIfTrue="1">
      <formula>IF(B46="",TRUE)</formula>
    </cfRule>
    <cfRule type="expression" dxfId="34573" priority="34549" stopIfTrue="1">
      <formula>IF(AND(COUNTIF(MetalSmelter,B46&amp;C46)=0,LEN(C46)&gt;0), TRUE, FALSE)</formula>
    </cfRule>
  </conditionalFormatting>
  <conditionalFormatting sqref="D46">
    <cfRule type="expression" dxfId="34572" priority="34543" stopIfTrue="1">
      <formula>IF(AND(LEN($C46) &gt;0, ($C46 &lt;&gt; "Smelter Not Listed")),1,0)</formula>
    </cfRule>
    <cfRule type="expression" dxfId="34571" priority="34550" stopIfTrue="1">
      <formula>IF(AND(D46="",$C46=$X$4),TRUE)</formula>
    </cfRule>
    <cfRule type="expression" dxfId="34570" priority="34551" stopIfTrue="1">
      <formula>IF(FIND("!",D46),TRUE)</formula>
    </cfRule>
  </conditionalFormatting>
  <conditionalFormatting sqref="E46">
    <cfRule type="expression" dxfId="34569" priority="34547" stopIfTrue="1">
      <formula>IF(AND(E46="",$C46=$X$4),TRUE)</formula>
    </cfRule>
    <cfRule type="expression" dxfId="34568" priority="34548" stopIfTrue="1">
      <formula>IF(FIND("!",E46),TRUE)</formula>
    </cfRule>
  </conditionalFormatting>
  <conditionalFormatting sqref="F46">
    <cfRule type="expression" dxfId="34567" priority="34545" stopIfTrue="1">
      <formula>IF(AND(LEN($A46)&gt;0,$A46&lt;&gt;$F46),TRUE,FALSE)</formula>
    </cfRule>
  </conditionalFormatting>
  <conditionalFormatting sqref="C46">
    <cfRule type="expression" dxfId="34566" priority="34544" stopIfTrue="1">
      <formula>IF(AND(B46&lt;&gt;"",C46=""),TRUE)</formula>
    </cfRule>
  </conditionalFormatting>
  <conditionalFormatting sqref="G46">
    <cfRule type="expression" dxfId="34565" priority="34542" stopIfTrue="1">
      <formula>IF(FIND("Enter smelter details",G46),TRUE)</formula>
    </cfRule>
  </conditionalFormatting>
  <conditionalFormatting sqref="B47">
    <cfRule type="expression" dxfId="34564" priority="34536" stopIfTrue="1">
      <formula>IF(B47="",TRUE)</formula>
    </cfRule>
    <cfRule type="expression" dxfId="34563" priority="34539" stopIfTrue="1">
      <formula>IF(AND(COUNTIF(MetalSmelter,B47&amp;C47)=0,LEN(C47)&gt;0), TRUE, FALSE)</formula>
    </cfRule>
  </conditionalFormatting>
  <conditionalFormatting sqref="D47">
    <cfRule type="expression" dxfId="34562" priority="34533" stopIfTrue="1">
      <formula>IF(AND(LEN($C47) &gt;0, ($C47 &lt;&gt; "Smelter Not Listed")),1,0)</formula>
    </cfRule>
    <cfRule type="expression" dxfId="34561" priority="34540" stopIfTrue="1">
      <formula>IF(AND(D47="",$C47=$X$4),TRUE)</formula>
    </cfRule>
    <cfRule type="expression" dxfId="34560" priority="34541" stopIfTrue="1">
      <formula>IF(FIND("!",D47),TRUE)</formula>
    </cfRule>
  </conditionalFormatting>
  <conditionalFormatting sqref="E47">
    <cfRule type="expression" dxfId="34559" priority="34537" stopIfTrue="1">
      <formula>IF(AND(E47="",$C47=$X$4),TRUE)</formula>
    </cfRule>
    <cfRule type="expression" dxfId="34558" priority="34538" stopIfTrue="1">
      <formula>IF(FIND("!",E47),TRUE)</formula>
    </cfRule>
  </conditionalFormatting>
  <conditionalFormatting sqref="F47">
    <cfRule type="expression" dxfId="34557" priority="34535" stopIfTrue="1">
      <formula>IF(AND(LEN($A47)&gt;0,$A47&lt;&gt;$F47),TRUE,FALSE)</formula>
    </cfRule>
  </conditionalFormatting>
  <conditionalFormatting sqref="C47">
    <cfRule type="expression" dxfId="34556" priority="34534" stopIfTrue="1">
      <formula>IF(AND(B47&lt;&gt;"",C47=""),TRUE)</formula>
    </cfRule>
  </conditionalFormatting>
  <conditionalFormatting sqref="G47">
    <cfRule type="expression" dxfId="34555" priority="34532" stopIfTrue="1">
      <formula>IF(FIND("Enter smelter details",G47),TRUE)</formula>
    </cfRule>
  </conditionalFormatting>
  <conditionalFormatting sqref="B48">
    <cfRule type="expression" dxfId="34554" priority="34526" stopIfTrue="1">
      <formula>IF(B48="",TRUE)</formula>
    </cfRule>
    <cfRule type="expression" dxfId="34553" priority="34529" stopIfTrue="1">
      <formula>IF(AND(COUNTIF(MetalSmelter,B48&amp;C48)=0,LEN(C48)&gt;0), TRUE, FALSE)</formula>
    </cfRule>
  </conditionalFormatting>
  <conditionalFormatting sqref="D48">
    <cfRule type="expression" dxfId="34552" priority="34523" stopIfTrue="1">
      <formula>IF(AND(LEN($C48) &gt;0, ($C48 &lt;&gt; "Smelter Not Listed")),1,0)</formula>
    </cfRule>
    <cfRule type="expression" dxfId="34551" priority="34530" stopIfTrue="1">
      <formula>IF(AND(D48="",$C48=$X$4),TRUE)</formula>
    </cfRule>
    <cfRule type="expression" dxfId="34550" priority="34531" stopIfTrue="1">
      <formula>IF(FIND("!",D48),TRUE)</formula>
    </cfRule>
  </conditionalFormatting>
  <conditionalFormatting sqref="E48">
    <cfRule type="expression" dxfId="34549" priority="34527" stopIfTrue="1">
      <formula>IF(AND(E48="",$C48=$X$4),TRUE)</formula>
    </cfRule>
    <cfRule type="expression" dxfId="34548" priority="34528" stopIfTrue="1">
      <formula>IF(FIND("!",E48),TRUE)</formula>
    </cfRule>
  </conditionalFormatting>
  <conditionalFormatting sqref="F48">
    <cfRule type="expression" dxfId="34547" priority="34525" stopIfTrue="1">
      <formula>IF(AND(LEN($A48)&gt;0,$A48&lt;&gt;$F48),TRUE,FALSE)</formula>
    </cfRule>
  </conditionalFormatting>
  <conditionalFormatting sqref="C48">
    <cfRule type="expression" dxfId="34546" priority="34524" stopIfTrue="1">
      <formula>IF(AND(B48&lt;&gt;"",C48=""),TRUE)</formula>
    </cfRule>
  </conditionalFormatting>
  <conditionalFormatting sqref="G48">
    <cfRule type="expression" dxfId="34545" priority="34522" stopIfTrue="1">
      <formula>IF(FIND("Enter smelter details",G48),TRUE)</formula>
    </cfRule>
  </conditionalFormatting>
  <conditionalFormatting sqref="B54">
    <cfRule type="expression" dxfId="34544" priority="34519" stopIfTrue="1">
      <formula>IF(B54="",TRUE)</formula>
    </cfRule>
    <cfRule type="expression" dxfId="34543" priority="34520" stopIfTrue="1">
      <formula>IF(AND(COUNTIF(MetalSmelter,B54&amp;C54)=0,LEN(C54)&gt;0), TRUE, FALSE)</formula>
    </cfRule>
  </conditionalFormatting>
  <conditionalFormatting sqref="G54">
    <cfRule type="expression" dxfId="34542" priority="34521" stopIfTrue="1">
      <formula>IF(FIND("Enter smelter details",G54),TRUE)</formula>
    </cfRule>
  </conditionalFormatting>
  <conditionalFormatting sqref="F54">
    <cfRule type="expression" dxfId="34541" priority="34518" stopIfTrue="1">
      <formula>IF(AND(LEN($A54)&gt;0,$A54&lt;&gt;$F54),TRUE,FALSE)</formula>
    </cfRule>
  </conditionalFormatting>
  <conditionalFormatting sqref="C54">
    <cfRule type="expression" dxfId="34540" priority="34517" stopIfTrue="1">
      <formula>IF(AND(B54&lt;&gt;"",C54=""),TRUE)</formula>
    </cfRule>
  </conditionalFormatting>
  <conditionalFormatting sqref="B54">
    <cfRule type="expression" dxfId="34539" priority="34514" stopIfTrue="1">
      <formula>IF(B54="",TRUE)</formula>
    </cfRule>
    <cfRule type="expression" dxfId="34538" priority="34515" stopIfTrue="1">
      <formula>IF(AND(COUNTIF(MetalSmelter,B54&amp;C54)=0,LEN(C54)&gt;0), TRUE, FALSE)</formula>
    </cfRule>
  </conditionalFormatting>
  <conditionalFormatting sqref="G54">
    <cfRule type="expression" dxfId="34537" priority="34516" stopIfTrue="1">
      <formula>IF(FIND("Enter smelter details",G54),TRUE)</formula>
    </cfRule>
  </conditionalFormatting>
  <conditionalFormatting sqref="F54">
    <cfRule type="expression" dxfId="34536" priority="34513" stopIfTrue="1">
      <formula>IF(AND(LEN($A54)&gt;0,$A54&lt;&gt;$F54),TRUE,FALSE)</formula>
    </cfRule>
  </conditionalFormatting>
  <conditionalFormatting sqref="C54">
    <cfRule type="expression" dxfId="34535" priority="34512" stopIfTrue="1">
      <formula>IF(AND(B54&lt;&gt;"",C54=""),TRUE)</formula>
    </cfRule>
  </conditionalFormatting>
  <conditionalFormatting sqref="B54">
    <cfRule type="expression" dxfId="34534" priority="34510" stopIfTrue="1">
      <formula>IF(B54="",TRUE)</formula>
    </cfRule>
    <cfRule type="expression" dxfId="34533" priority="34511" stopIfTrue="1">
      <formula>IF(AND(COUNTIF(MetalSmelter,B54&amp;C54)=0,LEN(C54)&gt;0), TRUE, FALSE)</formula>
    </cfRule>
  </conditionalFormatting>
  <conditionalFormatting sqref="F54">
    <cfRule type="expression" dxfId="34532" priority="34509" stopIfTrue="1">
      <formula>IF(AND(LEN($A54)&gt;0,$A54&lt;&gt;$F54),TRUE,FALSE)</formula>
    </cfRule>
  </conditionalFormatting>
  <conditionalFormatting sqref="C54">
    <cfRule type="expression" dxfId="34531" priority="34508" stopIfTrue="1">
      <formula>IF(AND(B54&lt;&gt;"",C54=""),TRUE)</formula>
    </cfRule>
  </conditionalFormatting>
  <conditionalFormatting sqref="B49">
    <cfRule type="expression" dxfId="34530" priority="34505" stopIfTrue="1">
      <formula>IF(B49="",TRUE)</formula>
    </cfRule>
    <cfRule type="expression" dxfId="34529" priority="34506" stopIfTrue="1">
      <formula>IF(AND(COUNTIF(MetalSmelter,B49&amp;C49)=0,LEN(C49)&gt;0), TRUE, FALSE)</formula>
    </cfRule>
  </conditionalFormatting>
  <conditionalFormatting sqref="G49">
    <cfRule type="expression" dxfId="34528" priority="34507" stopIfTrue="1">
      <formula>IF(FIND("Enter smelter details",G49),TRUE)</formula>
    </cfRule>
  </conditionalFormatting>
  <conditionalFormatting sqref="F49">
    <cfRule type="expression" dxfId="34527" priority="34504" stopIfTrue="1">
      <formula>IF(AND(LEN($A49)&gt;0,$A49&lt;&gt;$F49),TRUE,FALSE)</formula>
    </cfRule>
  </conditionalFormatting>
  <conditionalFormatting sqref="C49">
    <cfRule type="expression" dxfId="34526" priority="34503" stopIfTrue="1">
      <formula>IF(AND(B49&lt;&gt;"",C49=""),TRUE)</formula>
    </cfRule>
  </conditionalFormatting>
  <conditionalFormatting sqref="B49">
    <cfRule type="expression" dxfId="34525" priority="34500" stopIfTrue="1">
      <formula>IF(B49="",TRUE)</formula>
    </cfRule>
    <cfRule type="expression" dxfId="34524" priority="34501" stopIfTrue="1">
      <formula>IF(AND(COUNTIF(MetalSmelter,B49&amp;C49)=0,LEN(C49)&gt;0), TRUE, FALSE)</formula>
    </cfRule>
  </conditionalFormatting>
  <conditionalFormatting sqref="G49">
    <cfRule type="expression" dxfId="34523" priority="34502" stopIfTrue="1">
      <formula>IF(FIND("Enter smelter details",G49),TRUE)</formula>
    </cfRule>
  </conditionalFormatting>
  <conditionalFormatting sqref="F49">
    <cfRule type="expression" dxfId="34522" priority="34499" stopIfTrue="1">
      <formula>IF(AND(LEN($A49)&gt;0,$A49&lt;&gt;$F49),TRUE,FALSE)</formula>
    </cfRule>
  </conditionalFormatting>
  <conditionalFormatting sqref="C49">
    <cfRule type="expression" dxfId="34521" priority="34498" stopIfTrue="1">
      <formula>IF(AND(B49&lt;&gt;"",C49=""),TRUE)</formula>
    </cfRule>
  </conditionalFormatting>
  <conditionalFormatting sqref="G54">
    <cfRule type="expression" dxfId="34520" priority="34497" stopIfTrue="1">
      <formula>IF(FIND("Enter smelter details",G54),TRUE)</formula>
    </cfRule>
  </conditionalFormatting>
  <conditionalFormatting sqref="B50">
    <cfRule type="expression" dxfId="34519" priority="34494" stopIfTrue="1">
      <formula>IF(B50="",TRUE)</formula>
    </cfRule>
    <cfRule type="expression" dxfId="34518" priority="34495" stopIfTrue="1">
      <formula>IF(AND(COUNTIF(MetalSmelter,B50&amp;C50)=0,LEN(C50)&gt;0), TRUE, FALSE)</formula>
    </cfRule>
  </conditionalFormatting>
  <conditionalFormatting sqref="G50">
    <cfRule type="expression" dxfId="34517" priority="34496" stopIfTrue="1">
      <formula>IF(FIND("Enter smelter details",G50),TRUE)</formula>
    </cfRule>
  </conditionalFormatting>
  <conditionalFormatting sqref="F50">
    <cfRule type="expression" dxfId="34516" priority="34493" stopIfTrue="1">
      <formula>IF(AND(LEN($A50)&gt;0,$A50&lt;&gt;$F50),TRUE,FALSE)</formula>
    </cfRule>
  </conditionalFormatting>
  <conditionalFormatting sqref="C50">
    <cfRule type="expression" dxfId="34515" priority="34492" stopIfTrue="1">
      <formula>IF(AND(B50&lt;&gt;"",C50=""),TRUE)</formula>
    </cfRule>
  </conditionalFormatting>
  <conditionalFormatting sqref="B55">
    <cfRule type="expression" dxfId="34514" priority="34489" stopIfTrue="1">
      <formula>IF(B55="",TRUE)</formula>
    </cfRule>
    <cfRule type="expression" dxfId="34513" priority="34490" stopIfTrue="1">
      <formula>IF(AND(COUNTIF(MetalSmelter,B55&amp;C55)=0,LEN(C55)&gt;0), TRUE, FALSE)</formula>
    </cfRule>
  </conditionalFormatting>
  <conditionalFormatting sqref="G55">
    <cfRule type="expression" dxfId="34512" priority="34491" stopIfTrue="1">
      <formula>IF(FIND("Enter smelter details",G55),TRUE)</formula>
    </cfRule>
  </conditionalFormatting>
  <conditionalFormatting sqref="F55">
    <cfRule type="expression" dxfId="34511" priority="34488" stopIfTrue="1">
      <formula>IF(AND(LEN($A55)&gt;0,$A55&lt;&gt;$F55),TRUE,FALSE)</formula>
    </cfRule>
  </conditionalFormatting>
  <conditionalFormatting sqref="C55">
    <cfRule type="expression" dxfId="34510" priority="34487" stopIfTrue="1">
      <formula>IF(AND(B55&lt;&gt;"",C55=""),TRUE)</formula>
    </cfRule>
  </conditionalFormatting>
  <conditionalFormatting sqref="B55">
    <cfRule type="expression" dxfId="34509" priority="34484" stopIfTrue="1">
      <formula>IF(B55="",TRUE)</formula>
    </cfRule>
    <cfRule type="expression" dxfId="34508" priority="34485" stopIfTrue="1">
      <formula>IF(AND(COUNTIF(MetalSmelter,B55&amp;C55)=0,LEN(C55)&gt;0), TRUE, FALSE)</formula>
    </cfRule>
  </conditionalFormatting>
  <conditionalFormatting sqref="G55">
    <cfRule type="expression" dxfId="34507" priority="34486" stopIfTrue="1">
      <formula>IF(FIND("Enter smelter details",G55),TRUE)</formula>
    </cfRule>
  </conditionalFormatting>
  <conditionalFormatting sqref="F55">
    <cfRule type="expression" dxfId="34506" priority="34483" stopIfTrue="1">
      <formula>IF(AND(LEN($A55)&gt;0,$A55&lt;&gt;$F55),TRUE,FALSE)</formula>
    </cfRule>
  </conditionalFormatting>
  <conditionalFormatting sqref="C55">
    <cfRule type="expression" dxfId="34505" priority="34482" stopIfTrue="1">
      <formula>IF(AND(B55&lt;&gt;"",C55=""),TRUE)</formula>
    </cfRule>
  </conditionalFormatting>
  <conditionalFormatting sqref="B55">
    <cfRule type="expression" dxfId="34504" priority="34479" stopIfTrue="1">
      <formula>IF(B55="",TRUE)</formula>
    </cfRule>
    <cfRule type="expression" dxfId="34503" priority="34480" stopIfTrue="1">
      <formula>IF(AND(COUNTIF(MetalSmelter,B55&amp;C55)=0,LEN(C55)&gt;0), TRUE, FALSE)</formula>
    </cfRule>
  </conditionalFormatting>
  <conditionalFormatting sqref="G55">
    <cfRule type="expression" dxfId="34502" priority="34481" stopIfTrue="1">
      <formula>IF(FIND("Enter smelter details",G55),TRUE)</formula>
    </cfRule>
  </conditionalFormatting>
  <conditionalFormatting sqref="F55">
    <cfRule type="expression" dxfId="34501" priority="34478" stopIfTrue="1">
      <formula>IF(AND(LEN($A55)&gt;0,$A55&lt;&gt;$F55),TRUE,FALSE)</formula>
    </cfRule>
  </conditionalFormatting>
  <conditionalFormatting sqref="C55">
    <cfRule type="expression" dxfId="34500" priority="34477" stopIfTrue="1">
      <formula>IF(AND(B55&lt;&gt;"",C55=""),TRUE)</formula>
    </cfRule>
  </conditionalFormatting>
  <conditionalFormatting sqref="B42">
    <cfRule type="expression" dxfId="34499" priority="34474" stopIfTrue="1">
      <formula>IF(B42="",TRUE)</formula>
    </cfRule>
    <cfRule type="expression" dxfId="34498" priority="34475" stopIfTrue="1">
      <formula>IF(AND(COUNTIF(MetalSmelter,B42&amp;C42)=0,LEN(C42)&gt;0), TRUE, FALSE)</formula>
    </cfRule>
  </conditionalFormatting>
  <conditionalFormatting sqref="G42">
    <cfRule type="expression" dxfId="34497" priority="34476" stopIfTrue="1">
      <formula>IF(FIND("Enter smelter details",G42),TRUE)</formula>
    </cfRule>
  </conditionalFormatting>
  <conditionalFormatting sqref="F42">
    <cfRule type="expression" dxfId="34496" priority="34473" stopIfTrue="1">
      <formula>IF(AND(LEN($A42)&gt;0,$A42&lt;&gt;$F42),TRUE,FALSE)</formula>
    </cfRule>
  </conditionalFormatting>
  <conditionalFormatting sqref="C42">
    <cfRule type="expression" dxfId="34495" priority="34472" stopIfTrue="1">
      <formula>IF(AND(B42&lt;&gt;"",C42=""),TRUE)</formula>
    </cfRule>
  </conditionalFormatting>
  <conditionalFormatting sqref="B42">
    <cfRule type="expression" dxfId="34494" priority="34469" stopIfTrue="1">
      <formula>IF(B42="",TRUE)</formula>
    </cfRule>
    <cfRule type="expression" dxfId="34493" priority="34470" stopIfTrue="1">
      <formula>IF(AND(COUNTIF(MetalSmelter,B42&amp;C42)=0,LEN(C42)&gt;0), TRUE, FALSE)</formula>
    </cfRule>
  </conditionalFormatting>
  <conditionalFormatting sqref="G42">
    <cfRule type="expression" dxfId="34492" priority="34471" stopIfTrue="1">
      <formula>IF(FIND("Enter smelter details",G42),TRUE)</formula>
    </cfRule>
  </conditionalFormatting>
  <conditionalFormatting sqref="F42">
    <cfRule type="expression" dxfId="34491" priority="34468" stopIfTrue="1">
      <formula>IF(AND(LEN($A42)&gt;0,$A42&lt;&gt;$F42),TRUE,FALSE)</formula>
    </cfRule>
  </conditionalFormatting>
  <conditionalFormatting sqref="C42">
    <cfRule type="expression" dxfId="34490" priority="34467" stopIfTrue="1">
      <formula>IF(AND(B42&lt;&gt;"",C42=""),TRUE)</formula>
    </cfRule>
  </conditionalFormatting>
  <conditionalFormatting sqref="B43">
    <cfRule type="expression" dxfId="34489" priority="34461" stopIfTrue="1">
      <formula>IF(B43="",TRUE)</formula>
    </cfRule>
    <cfRule type="expression" dxfId="34488" priority="34464" stopIfTrue="1">
      <formula>IF(AND(COUNTIF(MetalSmelter,B43&amp;C43)=0,LEN(C43)&gt;0), TRUE, FALSE)</formula>
    </cfRule>
  </conditionalFormatting>
  <conditionalFormatting sqref="D43">
    <cfRule type="expression" dxfId="34487" priority="34458" stopIfTrue="1">
      <formula>IF(AND(LEN($C43) &gt;0, ($C43 &lt;&gt; "Smelter Not Listed")),1,0)</formula>
    </cfRule>
    <cfRule type="expression" dxfId="34486" priority="34465" stopIfTrue="1">
      <formula>IF(AND(D43="",$C43=$X$4),TRUE)</formula>
    </cfRule>
    <cfRule type="expression" dxfId="34485" priority="34466" stopIfTrue="1">
      <formula>IF(FIND("!",D43),TRUE)</formula>
    </cfRule>
  </conditionalFormatting>
  <conditionalFormatting sqref="E43">
    <cfRule type="expression" dxfId="34484" priority="34462" stopIfTrue="1">
      <formula>IF(AND(E43="",$C43=$X$4),TRUE)</formula>
    </cfRule>
    <cfRule type="expression" dxfId="34483" priority="34463" stopIfTrue="1">
      <formula>IF(FIND("!",E43),TRUE)</formula>
    </cfRule>
  </conditionalFormatting>
  <conditionalFormatting sqref="F43">
    <cfRule type="expression" dxfId="34482" priority="34460" stopIfTrue="1">
      <formula>IF(AND(LEN($A43)&gt;0,$A43&lt;&gt;$F43),TRUE,FALSE)</formula>
    </cfRule>
  </conditionalFormatting>
  <conditionalFormatting sqref="C43">
    <cfRule type="expression" dxfId="34481" priority="34459" stopIfTrue="1">
      <formula>IF(AND(B43&lt;&gt;"",C43=""),TRUE)</formula>
    </cfRule>
  </conditionalFormatting>
  <conditionalFormatting sqref="G43">
    <cfRule type="expression" dxfId="34480" priority="34457" stopIfTrue="1">
      <formula>IF(FIND("Enter smelter details",G43),TRUE)</formula>
    </cfRule>
  </conditionalFormatting>
  <conditionalFormatting sqref="B44">
    <cfRule type="expression" dxfId="34479" priority="34451" stopIfTrue="1">
      <formula>IF(B44="",TRUE)</formula>
    </cfRule>
    <cfRule type="expression" dxfId="34478" priority="34454" stopIfTrue="1">
      <formula>IF(AND(COUNTIF(MetalSmelter,B44&amp;C44)=0,LEN(C44)&gt;0), TRUE, FALSE)</formula>
    </cfRule>
  </conditionalFormatting>
  <conditionalFormatting sqref="D44">
    <cfRule type="expression" dxfId="34477" priority="34448" stopIfTrue="1">
      <formula>IF(AND(LEN($C44) &gt;0, ($C44 &lt;&gt; "Smelter Not Listed")),1,0)</formula>
    </cfRule>
    <cfRule type="expression" dxfId="34476" priority="34455" stopIfTrue="1">
      <formula>IF(AND(D44="",$C44=$X$4),TRUE)</formula>
    </cfRule>
    <cfRule type="expression" dxfId="34475" priority="34456" stopIfTrue="1">
      <formula>IF(FIND("!",D44),TRUE)</formula>
    </cfRule>
  </conditionalFormatting>
  <conditionalFormatting sqref="E44">
    <cfRule type="expression" dxfId="34474" priority="34452" stopIfTrue="1">
      <formula>IF(AND(E44="",$C44=$X$4),TRUE)</formula>
    </cfRule>
    <cfRule type="expression" dxfId="34473" priority="34453" stopIfTrue="1">
      <formula>IF(FIND("!",E44),TRUE)</formula>
    </cfRule>
  </conditionalFormatting>
  <conditionalFormatting sqref="F44">
    <cfRule type="expression" dxfId="34472" priority="34450" stopIfTrue="1">
      <formula>IF(AND(LEN($A44)&gt;0,$A44&lt;&gt;$F44),TRUE,FALSE)</formula>
    </cfRule>
  </conditionalFormatting>
  <conditionalFormatting sqref="C44">
    <cfRule type="expression" dxfId="34471" priority="34449" stopIfTrue="1">
      <formula>IF(AND(B44&lt;&gt;"",C44=""),TRUE)</formula>
    </cfRule>
  </conditionalFormatting>
  <conditionalFormatting sqref="G44">
    <cfRule type="expression" dxfId="34470" priority="34447" stopIfTrue="1">
      <formula>IF(FIND("Enter smelter details",G44),TRUE)</formula>
    </cfRule>
  </conditionalFormatting>
  <conditionalFormatting sqref="B45">
    <cfRule type="expression" dxfId="34469" priority="34441" stopIfTrue="1">
      <formula>IF(B45="",TRUE)</formula>
    </cfRule>
    <cfRule type="expression" dxfId="34468" priority="34444" stopIfTrue="1">
      <formula>IF(AND(COUNTIF(MetalSmelter,B45&amp;C45)=0,LEN(C45)&gt;0), TRUE, FALSE)</formula>
    </cfRule>
  </conditionalFormatting>
  <conditionalFormatting sqref="D45">
    <cfRule type="expression" dxfId="34467" priority="34438" stopIfTrue="1">
      <formula>IF(AND(LEN($C45) &gt;0, ($C45 &lt;&gt; "Smelter Not Listed")),1,0)</formula>
    </cfRule>
    <cfRule type="expression" dxfId="34466" priority="34445" stopIfTrue="1">
      <formula>IF(AND(D45="",$C45=$X$4),TRUE)</formula>
    </cfRule>
    <cfRule type="expression" dxfId="34465" priority="34446" stopIfTrue="1">
      <formula>IF(FIND("!",D45),TRUE)</formula>
    </cfRule>
  </conditionalFormatting>
  <conditionalFormatting sqref="E45">
    <cfRule type="expression" dxfId="34464" priority="34442" stopIfTrue="1">
      <formula>IF(AND(E45="",$C45=$X$4),TRUE)</formula>
    </cfRule>
    <cfRule type="expression" dxfId="34463" priority="34443" stopIfTrue="1">
      <formula>IF(FIND("!",E45),TRUE)</formula>
    </cfRule>
  </conditionalFormatting>
  <conditionalFormatting sqref="F45">
    <cfRule type="expression" dxfId="34462" priority="34440" stopIfTrue="1">
      <formula>IF(AND(LEN($A45)&gt;0,$A45&lt;&gt;$F45),TRUE,FALSE)</formula>
    </cfRule>
  </conditionalFormatting>
  <conditionalFormatting sqref="C45">
    <cfRule type="expression" dxfId="34461" priority="34439" stopIfTrue="1">
      <formula>IF(AND(B45&lt;&gt;"",C45=""),TRUE)</formula>
    </cfRule>
  </conditionalFormatting>
  <conditionalFormatting sqref="G45">
    <cfRule type="expression" dxfId="34460" priority="34437" stopIfTrue="1">
      <formula>IF(FIND("Enter smelter details",G45),TRUE)</formula>
    </cfRule>
  </conditionalFormatting>
  <conditionalFormatting sqref="B46">
    <cfRule type="expression" dxfId="34459" priority="34431" stopIfTrue="1">
      <formula>IF(B46="",TRUE)</formula>
    </cfRule>
    <cfRule type="expression" dxfId="34458" priority="34434" stopIfTrue="1">
      <formula>IF(AND(COUNTIF(MetalSmelter,B46&amp;C46)=0,LEN(C46)&gt;0), TRUE, FALSE)</formula>
    </cfRule>
  </conditionalFormatting>
  <conditionalFormatting sqref="D46">
    <cfRule type="expression" dxfId="34457" priority="34428" stopIfTrue="1">
      <formula>IF(AND(LEN($C46) &gt;0, ($C46 &lt;&gt; "Smelter Not Listed")),1,0)</formula>
    </cfRule>
    <cfRule type="expression" dxfId="34456" priority="34435" stopIfTrue="1">
      <formula>IF(AND(D46="",$C46=$X$4),TRUE)</formula>
    </cfRule>
    <cfRule type="expression" dxfId="34455" priority="34436" stopIfTrue="1">
      <formula>IF(FIND("!",D46),TRUE)</formula>
    </cfRule>
  </conditionalFormatting>
  <conditionalFormatting sqref="E46">
    <cfRule type="expression" dxfId="34454" priority="34432" stopIfTrue="1">
      <formula>IF(AND(E46="",$C46=$X$4),TRUE)</formula>
    </cfRule>
    <cfRule type="expression" dxfId="34453" priority="34433" stopIfTrue="1">
      <formula>IF(FIND("!",E46),TRUE)</formula>
    </cfRule>
  </conditionalFormatting>
  <conditionalFormatting sqref="F46">
    <cfRule type="expression" dxfId="34452" priority="34430" stopIfTrue="1">
      <formula>IF(AND(LEN($A46)&gt;0,$A46&lt;&gt;$F46),TRUE,FALSE)</formula>
    </cfRule>
  </conditionalFormatting>
  <conditionalFormatting sqref="C46">
    <cfRule type="expression" dxfId="34451" priority="34429" stopIfTrue="1">
      <formula>IF(AND(B46&lt;&gt;"",C46=""),TRUE)</formula>
    </cfRule>
  </conditionalFormatting>
  <conditionalFormatting sqref="G46">
    <cfRule type="expression" dxfId="34450" priority="34427" stopIfTrue="1">
      <formula>IF(FIND("Enter smelter details",G46),TRUE)</formula>
    </cfRule>
  </conditionalFormatting>
  <conditionalFormatting sqref="B47">
    <cfRule type="expression" dxfId="34449" priority="34421" stopIfTrue="1">
      <formula>IF(B47="",TRUE)</formula>
    </cfRule>
    <cfRule type="expression" dxfId="34448" priority="34424" stopIfTrue="1">
      <formula>IF(AND(COUNTIF(MetalSmelter,B47&amp;C47)=0,LEN(C47)&gt;0), TRUE, FALSE)</formula>
    </cfRule>
  </conditionalFormatting>
  <conditionalFormatting sqref="D47">
    <cfRule type="expression" dxfId="34447" priority="34418" stopIfTrue="1">
      <formula>IF(AND(LEN($C47) &gt;0, ($C47 &lt;&gt; "Smelter Not Listed")),1,0)</formula>
    </cfRule>
    <cfRule type="expression" dxfId="34446" priority="34425" stopIfTrue="1">
      <formula>IF(AND(D47="",$C47=$X$4),TRUE)</formula>
    </cfRule>
    <cfRule type="expression" dxfId="34445" priority="34426" stopIfTrue="1">
      <formula>IF(FIND("!",D47),TRUE)</formula>
    </cfRule>
  </conditionalFormatting>
  <conditionalFormatting sqref="E47">
    <cfRule type="expression" dxfId="34444" priority="34422" stopIfTrue="1">
      <formula>IF(AND(E47="",$C47=$X$4),TRUE)</formula>
    </cfRule>
    <cfRule type="expression" dxfId="34443" priority="34423" stopIfTrue="1">
      <formula>IF(FIND("!",E47),TRUE)</formula>
    </cfRule>
  </conditionalFormatting>
  <conditionalFormatting sqref="F47">
    <cfRule type="expression" dxfId="34442" priority="34420" stopIfTrue="1">
      <formula>IF(AND(LEN($A47)&gt;0,$A47&lt;&gt;$F47),TRUE,FALSE)</formula>
    </cfRule>
  </conditionalFormatting>
  <conditionalFormatting sqref="C47">
    <cfRule type="expression" dxfId="34441" priority="34419" stopIfTrue="1">
      <formula>IF(AND(B47&lt;&gt;"",C47=""),TRUE)</formula>
    </cfRule>
  </conditionalFormatting>
  <conditionalFormatting sqref="G47">
    <cfRule type="expression" dxfId="34440" priority="34417" stopIfTrue="1">
      <formula>IF(FIND("Enter smelter details",G47),TRUE)</formula>
    </cfRule>
  </conditionalFormatting>
  <conditionalFormatting sqref="B53">
    <cfRule type="expression" dxfId="34439" priority="34414" stopIfTrue="1">
      <formula>IF(B53="",TRUE)</formula>
    </cfRule>
    <cfRule type="expression" dxfId="34438" priority="34415" stopIfTrue="1">
      <formula>IF(AND(COUNTIF(MetalSmelter,B53&amp;C53)=0,LEN(C53)&gt;0), TRUE, FALSE)</formula>
    </cfRule>
  </conditionalFormatting>
  <conditionalFormatting sqref="G53">
    <cfRule type="expression" dxfId="34437" priority="34416" stopIfTrue="1">
      <formula>IF(FIND("Enter smelter details",G53),TRUE)</formula>
    </cfRule>
  </conditionalFormatting>
  <conditionalFormatting sqref="F53">
    <cfRule type="expression" dxfId="34436" priority="34413" stopIfTrue="1">
      <formula>IF(AND(LEN($A53)&gt;0,$A53&lt;&gt;$F53),TRUE,FALSE)</formula>
    </cfRule>
  </conditionalFormatting>
  <conditionalFormatting sqref="C53">
    <cfRule type="expression" dxfId="34435" priority="34412" stopIfTrue="1">
      <formula>IF(AND(B53&lt;&gt;"",C53=""),TRUE)</formula>
    </cfRule>
  </conditionalFormatting>
  <conditionalFormatting sqref="B53">
    <cfRule type="expression" dxfId="34434" priority="34409" stopIfTrue="1">
      <formula>IF(B53="",TRUE)</formula>
    </cfRule>
    <cfRule type="expression" dxfId="34433" priority="34410" stopIfTrue="1">
      <formula>IF(AND(COUNTIF(MetalSmelter,B53&amp;C53)=0,LEN(C53)&gt;0), TRUE, FALSE)</formula>
    </cfRule>
  </conditionalFormatting>
  <conditionalFormatting sqref="G53">
    <cfRule type="expression" dxfId="34432" priority="34411" stopIfTrue="1">
      <formula>IF(FIND("Enter smelter details",G53),TRUE)</formula>
    </cfRule>
  </conditionalFormatting>
  <conditionalFormatting sqref="F53">
    <cfRule type="expression" dxfId="34431" priority="34408" stopIfTrue="1">
      <formula>IF(AND(LEN($A53)&gt;0,$A53&lt;&gt;$F53),TRUE,FALSE)</formula>
    </cfRule>
  </conditionalFormatting>
  <conditionalFormatting sqref="C53">
    <cfRule type="expression" dxfId="34430" priority="34407" stopIfTrue="1">
      <formula>IF(AND(B53&lt;&gt;"",C53=""),TRUE)</formula>
    </cfRule>
  </conditionalFormatting>
  <conditionalFormatting sqref="B53">
    <cfRule type="expression" dxfId="34429" priority="34405" stopIfTrue="1">
      <formula>IF(B53="",TRUE)</formula>
    </cfRule>
    <cfRule type="expression" dxfId="34428" priority="34406" stopIfTrue="1">
      <formula>IF(AND(COUNTIF(MetalSmelter,B53&amp;C53)=0,LEN(C53)&gt;0), TRUE, FALSE)</formula>
    </cfRule>
  </conditionalFormatting>
  <conditionalFormatting sqref="F53">
    <cfRule type="expression" dxfId="34427" priority="34404" stopIfTrue="1">
      <formula>IF(AND(LEN($A53)&gt;0,$A53&lt;&gt;$F53),TRUE,FALSE)</formula>
    </cfRule>
  </conditionalFormatting>
  <conditionalFormatting sqref="C53">
    <cfRule type="expression" dxfId="34426" priority="34403" stopIfTrue="1">
      <formula>IF(AND(B53&lt;&gt;"",C53=""),TRUE)</formula>
    </cfRule>
  </conditionalFormatting>
  <conditionalFormatting sqref="B48">
    <cfRule type="expression" dxfId="34425" priority="34400" stopIfTrue="1">
      <formula>IF(B48="",TRUE)</formula>
    </cfRule>
    <cfRule type="expression" dxfId="34424" priority="34401" stopIfTrue="1">
      <formula>IF(AND(COUNTIF(MetalSmelter,B48&amp;C48)=0,LEN(C48)&gt;0), TRUE, FALSE)</formula>
    </cfRule>
  </conditionalFormatting>
  <conditionalFormatting sqref="G48">
    <cfRule type="expression" dxfId="34423" priority="34402" stopIfTrue="1">
      <formula>IF(FIND("Enter smelter details",G48),TRUE)</formula>
    </cfRule>
  </conditionalFormatting>
  <conditionalFormatting sqref="F48">
    <cfRule type="expression" dxfId="34422" priority="34399" stopIfTrue="1">
      <formula>IF(AND(LEN($A48)&gt;0,$A48&lt;&gt;$F48),TRUE,FALSE)</formula>
    </cfRule>
  </conditionalFormatting>
  <conditionalFormatting sqref="C48">
    <cfRule type="expression" dxfId="34421" priority="34398" stopIfTrue="1">
      <formula>IF(AND(B48&lt;&gt;"",C48=""),TRUE)</formula>
    </cfRule>
  </conditionalFormatting>
  <conditionalFormatting sqref="B48">
    <cfRule type="expression" dxfId="34420" priority="34395" stopIfTrue="1">
      <formula>IF(B48="",TRUE)</formula>
    </cfRule>
    <cfRule type="expression" dxfId="34419" priority="34396" stopIfTrue="1">
      <formula>IF(AND(COUNTIF(MetalSmelter,B48&amp;C48)=0,LEN(C48)&gt;0), TRUE, FALSE)</formula>
    </cfRule>
  </conditionalFormatting>
  <conditionalFormatting sqref="G48">
    <cfRule type="expression" dxfId="34418" priority="34397" stopIfTrue="1">
      <formula>IF(FIND("Enter smelter details",G48),TRUE)</formula>
    </cfRule>
  </conditionalFormatting>
  <conditionalFormatting sqref="F48">
    <cfRule type="expression" dxfId="34417" priority="34394" stopIfTrue="1">
      <formula>IF(AND(LEN($A48)&gt;0,$A48&lt;&gt;$F48),TRUE,FALSE)</formula>
    </cfRule>
  </conditionalFormatting>
  <conditionalFormatting sqref="C48">
    <cfRule type="expression" dxfId="34416" priority="34393" stopIfTrue="1">
      <formula>IF(AND(B48&lt;&gt;"",C48=""),TRUE)</formula>
    </cfRule>
  </conditionalFormatting>
  <conditionalFormatting sqref="G53">
    <cfRule type="expression" dxfId="34415" priority="34392" stopIfTrue="1">
      <formula>IF(FIND("Enter smelter details",G53),TRUE)</formula>
    </cfRule>
  </conditionalFormatting>
  <conditionalFormatting sqref="B49">
    <cfRule type="expression" dxfId="34414" priority="34389" stopIfTrue="1">
      <formula>IF(B49="",TRUE)</formula>
    </cfRule>
    <cfRule type="expression" dxfId="34413" priority="34390" stopIfTrue="1">
      <formula>IF(AND(COUNTIF(MetalSmelter,B49&amp;C49)=0,LEN(C49)&gt;0), TRUE, FALSE)</formula>
    </cfRule>
  </conditionalFormatting>
  <conditionalFormatting sqref="G49">
    <cfRule type="expression" dxfId="34412" priority="34391" stopIfTrue="1">
      <formula>IF(FIND("Enter smelter details",G49),TRUE)</formula>
    </cfRule>
  </conditionalFormatting>
  <conditionalFormatting sqref="F49">
    <cfRule type="expression" dxfId="34411" priority="34388" stopIfTrue="1">
      <formula>IF(AND(LEN($A49)&gt;0,$A49&lt;&gt;$F49),TRUE,FALSE)</formula>
    </cfRule>
  </conditionalFormatting>
  <conditionalFormatting sqref="C49">
    <cfRule type="expression" dxfId="34410" priority="34387" stopIfTrue="1">
      <formula>IF(AND(B49&lt;&gt;"",C49=""),TRUE)</formula>
    </cfRule>
  </conditionalFormatting>
  <conditionalFormatting sqref="B54">
    <cfRule type="expression" dxfId="34409" priority="34384" stopIfTrue="1">
      <formula>IF(B54="",TRUE)</formula>
    </cfRule>
    <cfRule type="expression" dxfId="34408" priority="34385" stopIfTrue="1">
      <formula>IF(AND(COUNTIF(MetalSmelter,B54&amp;C54)=0,LEN(C54)&gt;0), TRUE, FALSE)</formula>
    </cfRule>
  </conditionalFormatting>
  <conditionalFormatting sqref="G54">
    <cfRule type="expression" dxfId="34407" priority="34386" stopIfTrue="1">
      <formula>IF(FIND("Enter smelter details",G54),TRUE)</formula>
    </cfRule>
  </conditionalFormatting>
  <conditionalFormatting sqref="F54">
    <cfRule type="expression" dxfId="34406" priority="34383" stopIfTrue="1">
      <formula>IF(AND(LEN($A54)&gt;0,$A54&lt;&gt;$F54),TRUE,FALSE)</formula>
    </cfRule>
  </conditionalFormatting>
  <conditionalFormatting sqref="C54">
    <cfRule type="expression" dxfId="34405" priority="34382" stopIfTrue="1">
      <formula>IF(AND(B54&lt;&gt;"",C54=""),TRUE)</formula>
    </cfRule>
  </conditionalFormatting>
  <conditionalFormatting sqref="B54">
    <cfRule type="expression" dxfId="34404" priority="34379" stopIfTrue="1">
      <formula>IF(B54="",TRUE)</formula>
    </cfRule>
    <cfRule type="expression" dxfId="34403" priority="34380" stopIfTrue="1">
      <formula>IF(AND(COUNTIF(MetalSmelter,B54&amp;C54)=0,LEN(C54)&gt;0), TRUE, FALSE)</formula>
    </cfRule>
  </conditionalFormatting>
  <conditionalFormatting sqref="G54">
    <cfRule type="expression" dxfId="34402" priority="34381" stopIfTrue="1">
      <formula>IF(FIND("Enter smelter details",G54),TRUE)</formula>
    </cfRule>
  </conditionalFormatting>
  <conditionalFormatting sqref="F54">
    <cfRule type="expression" dxfId="34401" priority="34378" stopIfTrue="1">
      <formula>IF(AND(LEN($A54)&gt;0,$A54&lt;&gt;$F54),TRUE,FALSE)</formula>
    </cfRule>
  </conditionalFormatting>
  <conditionalFormatting sqref="C54">
    <cfRule type="expression" dxfId="34400" priority="34377" stopIfTrue="1">
      <formula>IF(AND(B54&lt;&gt;"",C54=""),TRUE)</formula>
    </cfRule>
  </conditionalFormatting>
  <conditionalFormatting sqref="B54">
    <cfRule type="expression" dxfId="34399" priority="34374" stopIfTrue="1">
      <formula>IF(B54="",TRUE)</formula>
    </cfRule>
    <cfRule type="expression" dxfId="34398" priority="34375" stopIfTrue="1">
      <formula>IF(AND(COUNTIF(MetalSmelter,B54&amp;C54)=0,LEN(C54)&gt;0), TRUE, FALSE)</formula>
    </cfRule>
  </conditionalFormatting>
  <conditionalFormatting sqref="G54">
    <cfRule type="expression" dxfId="34397" priority="34376" stopIfTrue="1">
      <formula>IF(FIND("Enter smelter details",G54),TRUE)</formula>
    </cfRule>
  </conditionalFormatting>
  <conditionalFormatting sqref="F54">
    <cfRule type="expression" dxfId="34396" priority="34373" stopIfTrue="1">
      <formula>IF(AND(LEN($A54)&gt;0,$A54&lt;&gt;$F54),TRUE,FALSE)</formula>
    </cfRule>
  </conditionalFormatting>
  <conditionalFormatting sqref="C54">
    <cfRule type="expression" dxfId="34395" priority="34372" stopIfTrue="1">
      <formula>IF(AND(B54&lt;&gt;"",C54=""),TRUE)</formula>
    </cfRule>
  </conditionalFormatting>
  <conditionalFormatting sqref="B43">
    <cfRule type="expression" dxfId="34394" priority="34369" stopIfTrue="1">
      <formula>IF(B43="",TRUE)</formula>
    </cfRule>
    <cfRule type="expression" dxfId="34393" priority="34370" stopIfTrue="1">
      <formula>IF(AND(COUNTIF(MetalSmelter,B43&amp;C43)=0,LEN(C43)&gt;0), TRUE, FALSE)</formula>
    </cfRule>
  </conditionalFormatting>
  <conditionalFormatting sqref="G43">
    <cfRule type="expression" dxfId="34392" priority="34371" stopIfTrue="1">
      <formula>IF(FIND("Enter smelter details",G43),TRUE)</formula>
    </cfRule>
  </conditionalFormatting>
  <conditionalFormatting sqref="F43">
    <cfRule type="expression" dxfId="34391" priority="34368" stopIfTrue="1">
      <formula>IF(AND(LEN($A43)&gt;0,$A43&lt;&gt;$F43),TRUE,FALSE)</formula>
    </cfRule>
  </conditionalFormatting>
  <conditionalFormatting sqref="C43">
    <cfRule type="expression" dxfId="34390" priority="34367" stopIfTrue="1">
      <formula>IF(AND(B43&lt;&gt;"",C43=""),TRUE)</formula>
    </cfRule>
  </conditionalFormatting>
  <conditionalFormatting sqref="B44">
    <cfRule type="expression" dxfId="34389" priority="34364" stopIfTrue="1">
      <formula>IF(B44="",TRUE)</formula>
    </cfRule>
    <cfRule type="expression" dxfId="34388" priority="34365" stopIfTrue="1">
      <formula>IF(AND(COUNTIF(MetalSmelter,B44&amp;C44)=0,LEN(C44)&gt;0), TRUE, FALSE)</formula>
    </cfRule>
  </conditionalFormatting>
  <conditionalFormatting sqref="G44">
    <cfRule type="expression" dxfId="34387" priority="34366" stopIfTrue="1">
      <formula>IF(FIND("Enter smelter details",G44),TRUE)</formula>
    </cfRule>
  </conditionalFormatting>
  <conditionalFormatting sqref="F44">
    <cfRule type="expression" dxfId="34386" priority="34363" stopIfTrue="1">
      <formula>IF(AND(LEN($A44)&gt;0,$A44&lt;&gt;$F44),TRUE,FALSE)</formula>
    </cfRule>
  </conditionalFormatting>
  <conditionalFormatting sqref="C44">
    <cfRule type="expression" dxfId="34385" priority="34362" stopIfTrue="1">
      <formula>IF(AND(B44&lt;&gt;"",C44=""),TRUE)</formula>
    </cfRule>
  </conditionalFormatting>
  <conditionalFormatting sqref="B44">
    <cfRule type="expression" dxfId="34384" priority="34359" stopIfTrue="1">
      <formula>IF(B44="",TRUE)</formula>
    </cfRule>
    <cfRule type="expression" dxfId="34383" priority="34360" stopIfTrue="1">
      <formula>IF(AND(COUNTIF(MetalSmelter,B44&amp;C44)=0,LEN(C44)&gt;0), TRUE, FALSE)</formula>
    </cfRule>
  </conditionalFormatting>
  <conditionalFormatting sqref="G44">
    <cfRule type="expression" dxfId="34382" priority="34361" stopIfTrue="1">
      <formula>IF(FIND("Enter smelter details",G44),TRUE)</formula>
    </cfRule>
  </conditionalFormatting>
  <conditionalFormatting sqref="F44">
    <cfRule type="expression" dxfId="34381" priority="34358" stopIfTrue="1">
      <formula>IF(AND(LEN($A44)&gt;0,$A44&lt;&gt;$F44),TRUE,FALSE)</formula>
    </cfRule>
  </conditionalFormatting>
  <conditionalFormatting sqref="C44">
    <cfRule type="expression" dxfId="34380" priority="34357" stopIfTrue="1">
      <formula>IF(AND(B44&lt;&gt;"",C44=""),TRUE)</formula>
    </cfRule>
  </conditionalFormatting>
  <conditionalFormatting sqref="B45">
    <cfRule type="expression" dxfId="34379" priority="34351" stopIfTrue="1">
      <formula>IF(B45="",TRUE)</formula>
    </cfRule>
    <cfRule type="expression" dxfId="34378" priority="34354" stopIfTrue="1">
      <formula>IF(AND(COUNTIF(MetalSmelter,B45&amp;C45)=0,LEN(C45)&gt;0), TRUE, FALSE)</formula>
    </cfRule>
  </conditionalFormatting>
  <conditionalFormatting sqref="D45">
    <cfRule type="expression" dxfId="34377" priority="34348" stopIfTrue="1">
      <formula>IF(AND(LEN($C45) &gt;0, ($C45 &lt;&gt; "Smelter Not Listed")),1,0)</formula>
    </cfRule>
    <cfRule type="expression" dxfId="34376" priority="34355" stopIfTrue="1">
      <formula>IF(AND(D45="",$C45=$X$4),TRUE)</formula>
    </cfRule>
    <cfRule type="expression" dxfId="34375" priority="34356" stopIfTrue="1">
      <formula>IF(FIND("!",D45),TRUE)</formula>
    </cfRule>
  </conditionalFormatting>
  <conditionalFormatting sqref="E45">
    <cfRule type="expression" dxfId="34374" priority="34352" stopIfTrue="1">
      <formula>IF(AND(E45="",$C45=$X$4),TRUE)</formula>
    </cfRule>
    <cfRule type="expression" dxfId="34373" priority="34353" stopIfTrue="1">
      <formula>IF(FIND("!",E45),TRUE)</formula>
    </cfRule>
  </conditionalFormatting>
  <conditionalFormatting sqref="F45">
    <cfRule type="expression" dxfId="34372" priority="34350" stopIfTrue="1">
      <formula>IF(AND(LEN($A45)&gt;0,$A45&lt;&gt;$F45),TRUE,FALSE)</formula>
    </cfRule>
  </conditionalFormatting>
  <conditionalFormatting sqref="C45">
    <cfRule type="expression" dxfId="34371" priority="34349" stopIfTrue="1">
      <formula>IF(AND(B45&lt;&gt;"",C45=""),TRUE)</formula>
    </cfRule>
  </conditionalFormatting>
  <conditionalFormatting sqref="G45">
    <cfRule type="expression" dxfId="34370" priority="34347" stopIfTrue="1">
      <formula>IF(FIND("Enter smelter details",G45),TRUE)</formula>
    </cfRule>
  </conditionalFormatting>
  <conditionalFormatting sqref="B46">
    <cfRule type="expression" dxfId="34369" priority="34341" stopIfTrue="1">
      <formula>IF(B46="",TRUE)</formula>
    </cfRule>
    <cfRule type="expression" dxfId="34368" priority="34344" stopIfTrue="1">
      <formula>IF(AND(COUNTIF(MetalSmelter,B46&amp;C46)=0,LEN(C46)&gt;0), TRUE, FALSE)</formula>
    </cfRule>
  </conditionalFormatting>
  <conditionalFormatting sqref="D46">
    <cfRule type="expression" dxfId="34367" priority="34338" stopIfTrue="1">
      <formula>IF(AND(LEN($C46) &gt;0, ($C46 &lt;&gt; "Smelter Not Listed")),1,0)</formula>
    </cfRule>
    <cfRule type="expression" dxfId="34366" priority="34345" stopIfTrue="1">
      <formula>IF(AND(D46="",$C46=$X$4),TRUE)</formula>
    </cfRule>
    <cfRule type="expression" dxfId="34365" priority="34346" stopIfTrue="1">
      <formula>IF(FIND("!",D46),TRUE)</formula>
    </cfRule>
  </conditionalFormatting>
  <conditionalFormatting sqref="E46">
    <cfRule type="expression" dxfId="34364" priority="34342" stopIfTrue="1">
      <formula>IF(AND(E46="",$C46=$X$4),TRUE)</formula>
    </cfRule>
    <cfRule type="expression" dxfId="34363" priority="34343" stopIfTrue="1">
      <formula>IF(FIND("!",E46),TRUE)</formula>
    </cfRule>
  </conditionalFormatting>
  <conditionalFormatting sqref="F46">
    <cfRule type="expression" dxfId="34362" priority="34340" stopIfTrue="1">
      <formula>IF(AND(LEN($A46)&gt;0,$A46&lt;&gt;$F46),TRUE,FALSE)</formula>
    </cfRule>
  </conditionalFormatting>
  <conditionalFormatting sqref="C46">
    <cfRule type="expression" dxfId="34361" priority="34339" stopIfTrue="1">
      <formula>IF(AND(B46&lt;&gt;"",C46=""),TRUE)</formula>
    </cfRule>
  </conditionalFormatting>
  <conditionalFormatting sqref="G46">
    <cfRule type="expression" dxfId="34360" priority="34337" stopIfTrue="1">
      <formula>IF(FIND("Enter smelter details",G46),TRUE)</formula>
    </cfRule>
  </conditionalFormatting>
  <conditionalFormatting sqref="B47">
    <cfRule type="expression" dxfId="34359" priority="34331" stopIfTrue="1">
      <formula>IF(B47="",TRUE)</formula>
    </cfRule>
    <cfRule type="expression" dxfId="34358" priority="34334" stopIfTrue="1">
      <formula>IF(AND(COUNTIF(MetalSmelter,B47&amp;C47)=0,LEN(C47)&gt;0), TRUE, FALSE)</formula>
    </cfRule>
  </conditionalFormatting>
  <conditionalFormatting sqref="D47">
    <cfRule type="expression" dxfId="34357" priority="34328" stopIfTrue="1">
      <formula>IF(AND(LEN($C47) &gt;0, ($C47 &lt;&gt; "Smelter Not Listed")),1,0)</formula>
    </cfRule>
    <cfRule type="expression" dxfId="34356" priority="34335" stopIfTrue="1">
      <formula>IF(AND(D47="",$C47=$X$4),TRUE)</formula>
    </cfRule>
    <cfRule type="expression" dxfId="34355" priority="34336" stopIfTrue="1">
      <formula>IF(FIND("!",D47),TRUE)</formula>
    </cfRule>
  </conditionalFormatting>
  <conditionalFormatting sqref="E47">
    <cfRule type="expression" dxfId="34354" priority="34332" stopIfTrue="1">
      <formula>IF(AND(E47="",$C47=$X$4),TRUE)</formula>
    </cfRule>
    <cfRule type="expression" dxfId="34353" priority="34333" stopIfTrue="1">
      <formula>IF(FIND("!",E47),TRUE)</formula>
    </cfRule>
  </conditionalFormatting>
  <conditionalFormatting sqref="F47">
    <cfRule type="expression" dxfId="34352" priority="34330" stopIfTrue="1">
      <formula>IF(AND(LEN($A47)&gt;0,$A47&lt;&gt;$F47),TRUE,FALSE)</formula>
    </cfRule>
  </conditionalFormatting>
  <conditionalFormatting sqref="C47">
    <cfRule type="expression" dxfId="34351" priority="34329" stopIfTrue="1">
      <formula>IF(AND(B47&lt;&gt;"",C47=""),TRUE)</formula>
    </cfRule>
  </conditionalFormatting>
  <conditionalFormatting sqref="G47">
    <cfRule type="expression" dxfId="34350" priority="34327" stopIfTrue="1">
      <formula>IF(FIND("Enter smelter details",G47),TRUE)</formula>
    </cfRule>
  </conditionalFormatting>
  <conditionalFormatting sqref="B48">
    <cfRule type="expression" dxfId="34349" priority="34321" stopIfTrue="1">
      <formula>IF(B48="",TRUE)</formula>
    </cfRule>
    <cfRule type="expression" dxfId="34348" priority="34324" stopIfTrue="1">
      <formula>IF(AND(COUNTIF(MetalSmelter,B48&amp;C48)=0,LEN(C48)&gt;0), TRUE, FALSE)</formula>
    </cfRule>
  </conditionalFormatting>
  <conditionalFormatting sqref="D48">
    <cfRule type="expression" dxfId="34347" priority="34318" stopIfTrue="1">
      <formula>IF(AND(LEN($C48) &gt;0, ($C48 &lt;&gt; "Smelter Not Listed")),1,0)</formula>
    </cfRule>
    <cfRule type="expression" dxfId="34346" priority="34325" stopIfTrue="1">
      <formula>IF(AND(D48="",$C48=$X$4),TRUE)</formula>
    </cfRule>
    <cfRule type="expression" dxfId="34345" priority="34326" stopIfTrue="1">
      <formula>IF(FIND("!",D48),TRUE)</formula>
    </cfRule>
  </conditionalFormatting>
  <conditionalFormatting sqref="E48">
    <cfRule type="expression" dxfId="34344" priority="34322" stopIfTrue="1">
      <formula>IF(AND(E48="",$C48=$X$4),TRUE)</formula>
    </cfRule>
    <cfRule type="expression" dxfId="34343" priority="34323" stopIfTrue="1">
      <formula>IF(FIND("!",E48),TRUE)</formula>
    </cfRule>
  </conditionalFormatting>
  <conditionalFormatting sqref="F48">
    <cfRule type="expression" dxfId="34342" priority="34320" stopIfTrue="1">
      <formula>IF(AND(LEN($A48)&gt;0,$A48&lt;&gt;$F48),TRUE,FALSE)</formula>
    </cfRule>
  </conditionalFormatting>
  <conditionalFormatting sqref="C48">
    <cfRule type="expression" dxfId="34341" priority="34319" stopIfTrue="1">
      <formula>IF(AND(B48&lt;&gt;"",C48=""),TRUE)</formula>
    </cfRule>
  </conditionalFormatting>
  <conditionalFormatting sqref="G48">
    <cfRule type="expression" dxfId="34340" priority="34317" stopIfTrue="1">
      <formula>IF(FIND("Enter smelter details",G48),TRUE)</formula>
    </cfRule>
  </conditionalFormatting>
  <conditionalFormatting sqref="B49">
    <cfRule type="expression" dxfId="34339" priority="34311" stopIfTrue="1">
      <formula>IF(B49="",TRUE)</formula>
    </cfRule>
    <cfRule type="expression" dxfId="34338" priority="34314" stopIfTrue="1">
      <formula>IF(AND(COUNTIF(MetalSmelter,B49&amp;C49)=0,LEN(C49)&gt;0), TRUE, FALSE)</formula>
    </cfRule>
  </conditionalFormatting>
  <conditionalFormatting sqref="D49">
    <cfRule type="expression" dxfId="34337" priority="34308" stopIfTrue="1">
      <formula>IF(AND(LEN($C49) &gt;0, ($C49 &lt;&gt; "Smelter Not Listed")),1,0)</formula>
    </cfRule>
    <cfRule type="expression" dxfId="34336" priority="34315" stopIfTrue="1">
      <formula>IF(AND(D49="",$C49=$X$4),TRUE)</formula>
    </cfRule>
    <cfRule type="expression" dxfId="34335" priority="34316" stopIfTrue="1">
      <formula>IF(FIND("!",D49),TRUE)</formula>
    </cfRule>
  </conditionalFormatting>
  <conditionalFormatting sqref="E49">
    <cfRule type="expression" dxfId="34334" priority="34312" stopIfTrue="1">
      <formula>IF(AND(E49="",$C49=$X$4),TRUE)</formula>
    </cfRule>
    <cfRule type="expression" dxfId="34333" priority="34313" stopIfTrue="1">
      <formula>IF(FIND("!",E49),TRUE)</formula>
    </cfRule>
  </conditionalFormatting>
  <conditionalFormatting sqref="F49">
    <cfRule type="expression" dxfId="34332" priority="34310" stopIfTrue="1">
      <formula>IF(AND(LEN($A49)&gt;0,$A49&lt;&gt;$F49),TRUE,FALSE)</formula>
    </cfRule>
  </conditionalFormatting>
  <conditionalFormatting sqref="C49">
    <cfRule type="expression" dxfId="34331" priority="34309" stopIfTrue="1">
      <formula>IF(AND(B49&lt;&gt;"",C49=""),TRUE)</formula>
    </cfRule>
  </conditionalFormatting>
  <conditionalFormatting sqref="G49">
    <cfRule type="expression" dxfId="34330" priority="34307" stopIfTrue="1">
      <formula>IF(FIND("Enter smelter details",G49),TRUE)</formula>
    </cfRule>
  </conditionalFormatting>
  <conditionalFormatting sqref="B55">
    <cfRule type="expression" dxfId="34329" priority="34304" stopIfTrue="1">
      <formula>IF(B55="",TRUE)</formula>
    </cfRule>
    <cfRule type="expression" dxfId="34328" priority="34305" stopIfTrue="1">
      <formula>IF(AND(COUNTIF(MetalSmelter,B55&amp;C55)=0,LEN(C55)&gt;0), TRUE, FALSE)</formula>
    </cfRule>
  </conditionalFormatting>
  <conditionalFormatting sqref="G55">
    <cfRule type="expression" dxfId="34327" priority="34306" stopIfTrue="1">
      <formula>IF(FIND("Enter smelter details",G55),TRUE)</formula>
    </cfRule>
  </conditionalFormatting>
  <conditionalFormatting sqref="F55">
    <cfRule type="expression" dxfId="34326" priority="34303" stopIfTrue="1">
      <formula>IF(AND(LEN($A55)&gt;0,$A55&lt;&gt;$F55),TRUE,FALSE)</formula>
    </cfRule>
  </conditionalFormatting>
  <conditionalFormatting sqref="C55">
    <cfRule type="expression" dxfId="34325" priority="34302" stopIfTrue="1">
      <formula>IF(AND(B55&lt;&gt;"",C55=""),TRUE)</formula>
    </cfRule>
  </conditionalFormatting>
  <conditionalFormatting sqref="B55">
    <cfRule type="expression" dxfId="34324" priority="34299" stopIfTrue="1">
      <formula>IF(B55="",TRUE)</formula>
    </cfRule>
    <cfRule type="expression" dxfId="34323" priority="34300" stopIfTrue="1">
      <formula>IF(AND(COUNTIF(MetalSmelter,B55&amp;C55)=0,LEN(C55)&gt;0), TRUE, FALSE)</formula>
    </cfRule>
  </conditionalFormatting>
  <conditionalFormatting sqref="G55">
    <cfRule type="expression" dxfId="34322" priority="34301" stopIfTrue="1">
      <formula>IF(FIND("Enter smelter details",G55),TRUE)</formula>
    </cfRule>
  </conditionalFormatting>
  <conditionalFormatting sqref="F55">
    <cfRule type="expression" dxfId="34321" priority="34298" stopIfTrue="1">
      <formula>IF(AND(LEN($A55)&gt;0,$A55&lt;&gt;$F55),TRUE,FALSE)</formula>
    </cfRule>
  </conditionalFormatting>
  <conditionalFormatting sqref="C55">
    <cfRule type="expression" dxfId="34320" priority="34297" stopIfTrue="1">
      <formula>IF(AND(B55&lt;&gt;"",C55=""),TRUE)</formula>
    </cfRule>
  </conditionalFormatting>
  <conditionalFormatting sqref="B55">
    <cfRule type="expression" dxfId="34319" priority="34295" stopIfTrue="1">
      <formula>IF(B55="",TRUE)</formula>
    </cfRule>
    <cfRule type="expression" dxfId="34318" priority="34296" stopIfTrue="1">
      <formula>IF(AND(COUNTIF(MetalSmelter,B55&amp;C55)=0,LEN(C55)&gt;0), TRUE, FALSE)</formula>
    </cfRule>
  </conditionalFormatting>
  <conditionalFormatting sqref="F55">
    <cfRule type="expression" dxfId="34317" priority="34294" stopIfTrue="1">
      <formula>IF(AND(LEN($A55)&gt;0,$A55&lt;&gt;$F55),TRUE,FALSE)</formula>
    </cfRule>
  </conditionalFormatting>
  <conditionalFormatting sqref="C55">
    <cfRule type="expression" dxfId="34316" priority="34293" stopIfTrue="1">
      <formula>IF(AND(B55&lt;&gt;"",C55=""),TRUE)</formula>
    </cfRule>
  </conditionalFormatting>
  <conditionalFormatting sqref="B50">
    <cfRule type="expression" dxfId="34315" priority="34290" stopIfTrue="1">
      <formula>IF(B50="",TRUE)</formula>
    </cfRule>
    <cfRule type="expression" dxfId="34314" priority="34291" stopIfTrue="1">
      <formula>IF(AND(COUNTIF(MetalSmelter,B50&amp;C50)=0,LEN(C50)&gt;0), TRUE, FALSE)</formula>
    </cfRule>
  </conditionalFormatting>
  <conditionalFormatting sqref="G50">
    <cfRule type="expression" dxfId="34313" priority="34292" stopIfTrue="1">
      <formula>IF(FIND("Enter smelter details",G50),TRUE)</formula>
    </cfRule>
  </conditionalFormatting>
  <conditionalFormatting sqref="F50">
    <cfRule type="expression" dxfId="34312" priority="34289" stopIfTrue="1">
      <formula>IF(AND(LEN($A50)&gt;0,$A50&lt;&gt;$F50),TRUE,FALSE)</formula>
    </cfRule>
  </conditionalFormatting>
  <conditionalFormatting sqref="C50">
    <cfRule type="expression" dxfId="34311" priority="34288" stopIfTrue="1">
      <formula>IF(AND(B50&lt;&gt;"",C50=""),TRUE)</formula>
    </cfRule>
  </conditionalFormatting>
  <conditionalFormatting sqref="B50">
    <cfRule type="expression" dxfId="34310" priority="34285" stopIfTrue="1">
      <formula>IF(B50="",TRUE)</formula>
    </cfRule>
    <cfRule type="expression" dxfId="34309" priority="34286" stopIfTrue="1">
      <formula>IF(AND(COUNTIF(MetalSmelter,B50&amp;C50)=0,LEN(C50)&gt;0), TRUE, FALSE)</formula>
    </cfRule>
  </conditionalFormatting>
  <conditionalFormatting sqref="G50">
    <cfRule type="expression" dxfId="34308" priority="34287" stopIfTrue="1">
      <formula>IF(FIND("Enter smelter details",G50),TRUE)</formula>
    </cfRule>
  </conditionalFormatting>
  <conditionalFormatting sqref="F50">
    <cfRule type="expression" dxfId="34307" priority="34284" stopIfTrue="1">
      <formula>IF(AND(LEN($A50)&gt;0,$A50&lt;&gt;$F50),TRUE,FALSE)</formula>
    </cfRule>
  </conditionalFormatting>
  <conditionalFormatting sqref="C50">
    <cfRule type="expression" dxfId="34306" priority="34283" stopIfTrue="1">
      <formula>IF(AND(B50&lt;&gt;"",C50=""),TRUE)</formula>
    </cfRule>
  </conditionalFormatting>
  <conditionalFormatting sqref="G55">
    <cfRule type="expression" dxfId="34305" priority="34282" stopIfTrue="1">
      <formula>IF(FIND("Enter smelter details",G55),TRUE)</formula>
    </cfRule>
  </conditionalFormatting>
  <conditionalFormatting sqref="B51">
    <cfRule type="expression" dxfId="34304" priority="34279" stopIfTrue="1">
      <formula>IF(B51="",TRUE)</formula>
    </cfRule>
    <cfRule type="expression" dxfId="34303" priority="34280" stopIfTrue="1">
      <formula>IF(AND(COUNTIF(MetalSmelter,B51&amp;C51)=0,LEN(C51)&gt;0), TRUE, FALSE)</formula>
    </cfRule>
  </conditionalFormatting>
  <conditionalFormatting sqref="G51">
    <cfRule type="expression" dxfId="34302" priority="34281" stopIfTrue="1">
      <formula>IF(FIND("Enter smelter details",G51),TRUE)</formula>
    </cfRule>
  </conditionalFormatting>
  <conditionalFormatting sqref="F51">
    <cfRule type="expression" dxfId="34301" priority="34278" stopIfTrue="1">
      <formula>IF(AND(LEN($A51)&gt;0,$A51&lt;&gt;$F51),TRUE,FALSE)</formula>
    </cfRule>
  </conditionalFormatting>
  <conditionalFormatting sqref="C51">
    <cfRule type="expression" dxfId="34300" priority="34277" stopIfTrue="1">
      <formula>IF(AND(B51&lt;&gt;"",C51=""),TRUE)</formula>
    </cfRule>
  </conditionalFormatting>
  <conditionalFormatting sqref="B56">
    <cfRule type="expression" dxfId="34299" priority="34274" stopIfTrue="1">
      <formula>IF(B56="",TRUE)</formula>
    </cfRule>
    <cfRule type="expression" dxfId="34298" priority="34275" stopIfTrue="1">
      <formula>IF(AND(COUNTIF(MetalSmelter,B56&amp;C56)=0,LEN(C56)&gt;0), TRUE, FALSE)</formula>
    </cfRule>
  </conditionalFormatting>
  <conditionalFormatting sqref="G56">
    <cfRule type="expression" dxfId="34297" priority="34276" stopIfTrue="1">
      <formula>IF(FIND("Enter smelter details",G56),TRUE)</formula>
    </cfRule>
  </conditionalFormatting>
  <conditionalFormatting sqref="F56">
    <cfRule type="expression" dxfId="34296" priority="34273" stopIfTrue="1">
      <formula>IF(AND(LEN($A56)&gt;0,$A56&lt;&gt;$F56),TRUE,FALSE)</formula>
    </cfRule>
  </conditionalFormatting>
  <conditionalFormatting sqref="C56">
    <cfRule type="expression" dxfId="34295" priority="34272" stopIfTrue="1">
      <formula>IF(AND(B56&lt;&gt;"",C56=""),TRUE)</formula>
    </cfRule>
  </conditionalFormatting>
  <conditionalFormatting sqref="B56">
    <cfRule type="expression" dxfId="34294" priority="34269" stopIfTrue="1">
      <formula>IF(B56="",TRUE)</formula>
    </cfRule>
    <cfRule type="expression" dxfId="34293" priority="34270" stopIfTrue="1">
      <formula>IF(AND(COUNTIF(MetalSmelter,B56&amp;C56)=0,LEN(C56)&gt;0), TRUE, FALSE)</formula>
    </cfRule>
  </conditionalFormatting>
  <conditionalFormatting sqref="G56">
    <cfRule type="expression" dxfId="34292" priority="34271" stopIfTrue="1">
      <formula>IF(FIND("Enter smelter details",G56),TRUE)</formula>
    </cfRule>
  </conditionalFormatting>
  <conditionalFormatting sqref="F56">
    <cfRule type="expression" dxfId="34291" priority="34268" stopIfTrue="1">
      <formula>IF(AND(LEN($A56)&gt;0,$A56&lt;&gt;$F56),TRUE,FALSE)</formula>
    </cfRule>
  </conditionalFormatting>
  <conditionalFormatting sqref="C56">
    <cfRule type="expression" dxfId="34290" priority="34267" stopIfTrue="1">
      <formula>IF(AND(B56&lt;&gt;"",C56=""),TRUE)</formula>
    </cfRule>
  </conditionalFormatting>
  <conditionalFormatting sqref="B56">
    <cfRule type="expression" dxfId="34289" priority="34264" stopIfTrue="1">
      <formula>IF(B56="",TRUE)</formula>
    </cfRule>
    <cfRule type="expression" dxfId="34288" priority="34265" stopIfTrue="1">
      <formula>IF(AND(COUNTIF(MetalSmelter,B56&amp;C56)=0,LEN(C56)&gt;0), TRUE, FALSE)</formula>
    </cfRule>
  </conditionalFormatting>
  <conditionalFormatting sqref="G56">
    <cfRule type="expression" dxfId="34287" priority="34266" stopIfTrue="1">
      <formula>IF(FIND("Enter smelter details",G56),TRUE)</formula>
    </cfRule>
  </conditionalFormatting>
  <conditionalFormatting sqref="F56">
    <cfRule type="expression" dxfId="34286" priority="34263" stopIfTrue="1">
      <formula>IF(AND(LEN($A56)&gt;0,$A56&lt;&gt;$F56),TRUE,FALSE)</formula>
    </cfRule>
  </conditionalFormatting>
  <conditionalFormatting sqref="C56">
    <cfRule type="expression" dxfId="34285" priority="34262" stopIfTrue="1">
      <formula>IF(AND(B56&lt;&gt;"",C56=""),TRUE)</formula>
    </cfRule>
  </conditionalFormatting>
  <conditionalFormatting sqref="B42">
    <cfRule type="expression" dxfId="34284" priority="34259" stopIfTrue="1">
      <formula>IF(B42="",TRUE)</formula>
    </cfRule>
    <cfRule type="expression" dxfId="34283" priority="34260" stopIfTrue="1">
      <formula>IF(AND(COUNTIF(MetalSmelter,B42&amp;C42)=0,LEN(C42)&gt;0), TRUE, FALSE)</formula>
    </cfRule>
  </conditionalFormatting>
  <conditionalFormatting sqref="G42">
    <cfRule type="expression" dxfId="34282" priority="34261" stopIfTrue="1">
      <formula>IF(FIND("Enter smelter details",G42),TRUE)</formula>
    </cfRule>
  </conditionalFormatting>
  <conditionalFormatting sqref="F42">
    <cfRule type="expression" dxfId="34281" priority="34258" stopIfTrue="1">
      <formula>IF(AND(LEN($A42)&gt;0,$A42&lt;&gt;$F42),TRUE,FALSE)</formula>
    </cfRule>
  </conditionalFormatting>
  <conditionalFormatting sqref="C42">
    <cfRule type="expression" dxfId="34280" priority="34257" stopIfTrue="1">
      <formula>IF(AND(B42&lt;&gt;"",C42=""),TRUE)</formula>
    </cfRule>
  </conditionalFormatting>
  <conditionalFormatting sqref="B43">
    <cfRule type="expression" dxfId="34279" priority="34254" stopIfTrue="1">
      <formula>IF(B43="",TRUE)</formula>
    </cfRule>
    <cfRule type="expression" dxfId="34278" priority="34255" stopIfTrue="1">
      <formula>IF(AND(COUNTIF(MetalSmelter,B43&amp;C43)=0,LEN(C43)&gt;0), TRUE, FALSE)</formula>
    </cfRule>
  </conditionalFormatting>
  <conditionalFormatting sqref="G43">
    <cfRule type="expression" dxfId="34277" priority="34256" stopIfTrue="1">
      <formula>IF(FIND("Enter smelter details",G43),TRUE)</formula>
    </cfRule>
  </conditionalFormatting>
  <conditionalFormatting sqref="F43">
    <cfRule type="expression" dxfId="34276" priority="34253" stopIfTrue="1">
      <formula>IF(AND(LEN($A43)&gt;0,$A43&lt;&gt;$F43),TRUE,FALSE)</formula>
    </cfRule>
  </conditionalFormatting>
  <conditionalFormatting sqref="C43">
    <cfRule type="expression" dxfId="34275" priority="34252" stopIfTrue="1">
      <formula>IF(AND(B43&lt;&gt;"",C43=""),TRUE)</formula>
    </cfRule>
  </conditionalFormatting>
  <conditionalFormatting sqref="B43">
    <cfRule type="expression" dxfId="34274" priority="34249" stopIfTrue="1">
      <formula>IF(B43="",TRUE)</formula>
    </cfRule>
    <cfRule type="expression" dxfId="34273" priority="34250" stopIfTrue="1">
      <formula>IF(AND(COUNTIF(MetalSmelter,B43&amp;C43)=0,LEN(C43)&gt;0), TRUE, FALSE)</formula>
    </cfRule>
  </conditionalFormatting>
  <conditionalFormatting sqref="G43">
    <cfRule type="expression" dxfId="34272" priority="34251" stopIfTrue="1">
      <formula>IF(FIND("Enter smelter details",G43),TRUE)</formula>
    </cfRule>
  </conditionalFormatting>
  <conditionalFormatting sqref="F43">
    <cfRule type="expression" dxfId="34271" priority="34248" stopIfTrue="1">
      <formula>IF(AND(LEN($A43)&gt;0,$A43&lt;&gt;$F43),TRUE,FALSE)</formula>
    </cfRule>
  </conditionalFormatting>
  <conditionalFormatting sqref="C43">
    <cfRule type="expression" dxfId="34270" priority="34247" stopIfTrue="1">
      <formula>IF(AND(B43&lt;&gt;"",C43=""),TRUE)</formula>
    </cfRule>
  </conditionalFormatting>
  <conditionalFormatting sqref="B44">
    <cfRule type="expression" dxfId="34269" priority="34241" stopIfTrue="1">
      <formula>IF(B44="",TRUE)</formula>
    </cfRule>
    <cfRule type="expression" dxfId="34268" priority="34244" stopIfTrue="1">
      <formula>IF(AND(COUNTIF(MetalSmelter,B44&amp;C44)=0,LEN(C44)&gt;0), TRUE, FALSE)</formula>
    </cfRule>
  </conditionalFormatting>
  <conditionalFormatting sqref="D44">
    <cfRule type="expression" dxfId="34267" priority="34238" stopIfTrue="1">
      <formula>IF(AND(LEN($C44) &gt;0, ($C44 &lt;&gt; "Smelter Not Listed")),1,0)</formula>
    </cfRule>
    <cfRule type="expression" dxfId="34266" priority="34245" stopIfTrue="1">
      <formula>IF(AND(D44="",$C44=$X$4),TRUE)</formula>
    </cfRule>
    <cfRule type="expression" dxfId="34265" priority="34246" stopIfTrue="1">
      <formula>IF(FIND("!",D44),TRUE)</formula>
    </cfRule>
  </conditionalFormatting>
  <conditionalFormatting sqref="E44">
    <cfRule type="expression" dxfId="34264" priority="34242" stopIfTrue="1">
      <formula>IF(AND(E44="",$C44=$X$4),TRUE)</formula>
    </cfRule>
    <cfRule type="expression" dxfId="34263" priority="34243" stopIfTrue="1">
      <formula>IF(FIND("!",E44),TRUE)</formula>
    </cfRule>
  </conditionalFormatting>
  <conditionalFormatting sqref="F44">
    <cfRule type="expression" dxfId="34262" priority="34240" stopIfTrue="1">
      <formula>IF(AND(LEN($A44)&gt;0,$A44&lt;&gt;$F44),TRUE,FALSE)</formula>
    </cfRule>
  </conditionalFormatting>
  <conditionalFormatting sqref="C44">
    <cfRule type="expression" dxfId="34261" priority="34239" stopIfTrue="1">
      <formula>IF(AND(B44&lt;&gt;"",C44=""),TRUE)</formula>
    </cfRule>
  </conditionalFormatting>
  <conditionalFormatting sqref="G44">
    <cfRule type="expression" dxfId="34260" priority="34237" stopIfTrue="1">
      <formula>IF(FIND("Enter smelter details",G44),TRUE)</formula>
    </cfRule>
  </conditionalFormatting>
  <conditionalFormatting sqref="B45">
    <cfRule type="expression" dxfId="34259" priority="34231" stopIfTrue="1">
      <formula>IF(B45="",TRUE)</formula>
    </cfRule>
    <cfRule type="expression" dxfId="34258" priority="34234" stopIfTrue="1">
      <formula>IF(AND(COUNTIF(MetalSmelter,B45&amp;C45)=0,LEN(C45)&gt;0), TRUE, FALSE)</formula>
    </cfRule>
  </conditionalFormatting>
  <conditionalFormatting sqref="D45">
    <cfRule type="expression" dxfId="34257" priority="34228" stopIfTrue="1">
      <formula>IF(AND(LEN($C45) &gt;0, ($C45 &lt;&gt; "Smelter Not Listed")),1,0)</formula>
    </cfRule>
    <cfRule type="expression" dxfId="34256" priority="34235" stopIfTrue="1">
      <formula>IF(AND(D45="",$C45=$X$4),TRUE)</formula>
    </cfRule>
    <cfRule type="expression" dxfId="34255" priority="34236" stopIfTrue="1">
      <formula>IF(FIND("!",D45),TRUE)</formula>
    </cfRule>
  </conditionalFormatting>
  <conditionalFormatting sqref="E45">
    <cfRule type="expression" dxfId="34254" priority="34232" stopIfTrue="1">
      <formula>IF(AND(E45="",$C45=$X$4),TRUE)</formula>
    </cfRule>
    <cfRule type="expression" dxfId="34253" priority="34233" stopIfTrue="1">
      <formula>IF(FIND("!",E45),TRUE)</formula>
    </cfRule>
  </conditionalFormatting>
  <conditionalFormatting sqref="F45">
    <cfRule type="expression" dxfId="34252" priority="34230" stopIfTrue="1">
      <formula>IF(AND(LEN($A45)&gt;0,$A45&lt;&gt;$F45),TRUE,FALSE)</formula>
    </cfRule>
  </conditionalFormatting>
  <conditionalFormatting sqref="C45">
    <cfRule type="expression" dxfId="34251" priority="34229" stopIfTrue="1">
      <formula>IF(AND(B45&lt;&gt;"",C45=""),TRUE)</formula>
    </cfRule>
  </conditionalFormatting>
  <conditionalFormatting sqref="G45">
    <cfRule type="expression" dxfId="34250" priority="34227" stopIfTrue="1">
      <formula>IF(FIND("Enter smelter details",G45),TRUE)</formula>
    </cfRule>
  </conditionalFormatting>
  <conditionalFormatting sqref="B46">
    <cfRule type="expression" dxfId="34249" priority="34221" stopIfTrue="1">
      <formula>IF(B46="",TRUE)</formula>
    </cfRule>
    <cfRule type="expression" dxfId="34248" priority="34224" stopIfTrue="1">
      <formula>IF(AND(COUNTIF(MetalSmelter,B46&amp;C46)=0,LEN(C46)&gt;0), TRUE, FALSE)</formula>
    </cfRule>
  </conditionalFormatting>
  <conditionalFormatting sqref="D46">
    <cfRule type="expression" dxfId="34247" priority="34218" stopIfTrue="1">
      <formula>IF(AND(LEN($C46) &gt;0, ($C46 &lt;&gt; "Smelter Not Listed")),1,0)</formula>
    </cfRule>
    <cfRule type="expression" dxfId="34246" priority="34225" stopIfTrue="1">
      <formula>IF(AND(D46="",$C46=$X$4),TRUE)</formula>
    </cfRule>
    <cfRule type="expression" dxfId="34245" priority="34226" stopIfTrue="1">
      <formula>IF(FIND("!",D46),TRUE)</formula>
    </cfRule>
  </conditionalFormatting>
  <conditionalFormatting sqref="E46">
    <cfRule type="expression" dxfId="34244" priority="34222" stopIfTrue="1">
      <formula>IF(AND(E46="",$C46=$X$4),TRUE)</formula>
    </cfRule>
    <cfRule type="expression" dxfId="34243" priority="34223" stopIfTrue="1">
      <formula>IF(FIND("!",E46),TRUE)</formula>
    </cfRule>
  </conditionalFormatting>
  <conditionalFormatting sqref="F46">
    <cfRule type="expression" dxfId="34242" priority="34220" stopIfTrue="1">
      <formula>IF(AND(LEN($A46)&gt;0,$A46&lt;&gt;$F46),TRUE,FALSE)</formula>
    </cfRule>
  </conditionalFormatting>
  <conditionalFormatting sqref="C46">
    <cfRule type="expression" dxfId="34241" priority="34219" stopIfTrue="1">
      <formula>IF(AND(B46&lt;&gt;"",C46=""),TRUE)</formula>
    </cfRule>
  </conditionalFormatting>
  <conditionalFormatting sqref="G46">
    <cfRule type="expression" dxfId="34240" priority="34217" stopIfTrue="1">
      <formula>IF(FIND("Enter smelter details",G46),TRUE)</formula>
    </cfRule>
  </conditionalFormatting>
  <conditionalFormatting sqref="B47">
    <cfRule type="expression" dxfId="34239" priority="34211" stopIfTrue="1">
      <formula>IF(B47="",TRUE)</formula>
    </cfRule>
    <cfRule type="expression" dxfId="34238" priority="34214" stopIfTrue="1">
      <formula>IF(AND(COUNTIF(MetalSmelter,B47&amp;C47)=0,LEN(C47)&gt;0), TRUE, FALSE)</formula>
    </cfRule>
  </conditionalFormatting>
  <conditionalFormatting sqref="D47">
    <cfRule type="expression" dxfId="34237" priority="34208" stopIfTrue="1">
      <formula>IF(AND(LEN($C47) &gt;0, ($C47 &lt;&gt; "Smelter Not Listed")),1,0)</formula>
    </cfRule>
    <cfRule type="expression" dxfId="34236" priority="34215" stopIfTrue="1">
      <formula>IF(AND(D47="",$C47=$X$4),TRUE)</formula>
    </cfRule>
    <cfRule type="expression" dxfId="34235" priority="34216" stopIfTrue="1">
      <formula>IF(FIND("!",D47),TRUE)</formula>
    </cfRule>
  </conditionalFormatting>
  <conditionalFormatting sqref="E47">
    <cfRule type="expression" dxfId="34234" priority="34212" stopIfTrue="1">
      <formula>IF(AND(E47="",$C47=$X$4),TRUE)</formula>
    </cfRule>
    <cfRule type="expression" dxfId="34233" priority="34213" stopIfTrue="1">
      <formula>IF(FIND("!",E47),TRUE)</formula>
    </cfRule>
  </conditionalFormatting>
  <conditionalFormatting sqref="F47">
    <cfRule type="expression" dxfId="34232" priority="34210" stopIfTrue="1">
      <formula>IF(AND(LEN($A47)&gt;0,$A47&lt;&gt;$F47),TRUE,FALSE)</formula>
    </cfRule>
  </conditionalFormatting>
  <conditionalFormatting sqref="C47">
    <cfRule type="expression" dxfId="34231" priority="34209" stopIfTrue="1">
      <formula>IF(AND(B47&lt;&gt;"",C47=""),TRUE)</formula>
    </cfRule>
  </conditionalFormatting>
  <conditionalFormatting sqref="G47">
    <cfRule type="expression" dxfId="34230" priority="34207" stopIfTrue="1">
      <formula>IF(FIND("Enter smelter details",G47),TRUE)</formula>
    </cfRule>
  </conditionalFormatting>
  <conditionalFormatting sqref="B48">
    <cfRule type="expression" dxfId="34229" priority="34201" stopIfTrue="1">
      <formula>IF(B48="",TRUE)</formula>
    </cfRule>
    <cfRule type="expression" dxfId="34228" priority="34204" stopIfTrue="1">
      <formula>IF(AND(COUNTIF(MetalSmelter,B48&amp;C48)=0,LEN(C48)&gt;0), TRUE, FALSE)</formula>
    </cfRule>
  </conditionalFormatting>
  <conditionalFormatting sqref="D48">
    <cfRule type="expression" dxfId="34227" priority="34198" stopIfTrue="1">
      <formula>IF(AND(LEN($C48) &gt;0, ($C48 &lt;&gt; "Smelter Not Listed")),1,0)</formula>
    </cfRule>
    <cfRule type="expression" dxfId="34226" priority="34205" stopIfTrue="1">
      <formula>IF(AND(D48="",$C48=$X$4),TRUE)</formula>
    </cfRule>
    <cfRule type="expression" dxfId="34225" priority="34206" stopIfTrue="1">
      <formula>IF(FIND("!",D48),TRUE)</formula>
    </cfRule>
  </conditionalFormatting>
  <conditionalFormatting sqref="E48">
    <cfRule type="expression" dxfId="34224" priority="34202" stopIfTrue="1">
      <formula>IF(AND(E48="",$C48=$X$4),TRUE)</formula>
    </cfRule>
    <cfRule type="expression" dxfId="34223" priority="34203" stopIfTrue="1">
      <formula>IF(FIND("!",E48),TRUE)</formula>
    </cfRule>
  </conditionalFormatting>
  <conditionalFormatting sqref="F48">
    <cfRule type="expression" dxfId="34222" priority="34200" stopIfTrue="1">
      <formula>IF(AND(LEN($A48)&gt;0,$A48&lt;&gt;$F48),TRUE,FALSE)</formula>
    </cfRule>
  </conditionalFormatting>
  <conditionalFormatting sqref="C48">
    <cfRule type="expression" dxfId="34221" priority="34199" stopIfTrue="1">
      <formula>IF(AND(B48&lt;&gt;"",C48=""),TRUE)</formula>
    </cfRule>
  </conditionalFormatting>
  <conditionalFormatting sqref="G48">
    <cfRule type="expression" dxfId="34220" priority="34197" stopIfTrue="1">
      <formula>IF(FIND("Enter smelter details",G48),TRUE)</formula>
    </cfRule>
  </conditionalFormatting>
  <conditionalFormatting sqref="B54">
    <cfRule type="expression" dxfId="34219" priority="34194" stopIfTrue="1">
      <formula>IF(B54="",TRUE)</formula>
    </cfRule>
    <cfRule type="expression" dxfId="34218" priority="34195" stopIfTrue="1">
      <formula>IF(AND(COUNTIF(MetalSmelter,B54&amp;C54)=0,LEN(C54)&gt;0), TRUE, FALSE)</formula>
    </cfRule>
  </conditionalFormatting>
  <conditionalFormatting sqref="G54">
    <cfRule type="expression" dxfId="34217" priority="34196" stopIfTrue="1">
      <formula>IF(FIND("Enter smelter details",G54),TRUE)</formula>
    </cfRule>
  </conditionalFormatting>
  <conditionalFormatting sqref="F54">
    <cfRule type="expression" dxfId="34216" priority="34193" stopIfTrue="1">
      <formula>IF(AND(LEN($A54)&gt;0,$A54&lt;&gt;$F54),TRUE,FALSE)</formula>
    </cfRule>
  </conditionalFormatting>
  <conditionalFormatting sqref="C54">
    <cfRule type="expression" dxfId="34215" priority="34192" stopIfTrue="1">
      <formula>IF(AND(B54&lt;&gt;"",C54=""),TRUE)</formula>
    </cfRule>
  </conditionalFormatting>
  <conditionalFormatting sqref="B54">
    <cfRule type="expression" dxfId="34214" priority="34189" stopIfTrue="1">
      <formula>IF(B54="",TRUE)</formula>
    </cfRule>
    <cfRule type="expression" dxfId="34213" priority="34190" stopIfTrue="1">
      <formula>IF(AND(COUNTIF(MetalSmelter,B54&amp;C54)=0,LEN(C54)&gt;0), TRUE, FALSE)</formula>
    </cfRule>
  </conditionalFormatting>
  <conditionalFormatting sqref="G54">
    <cfRule type="expression" dxfId="34212" priority="34191" stopIfTrue="1">
      <formula>IF(FIND("Enter smelter details",G54),TRUE)</formula>
    </cfRule>
  </conditionalFormatting>
  <conditionalFormatting sqref="F54">
    <cfRule type="expression" dxfId="34211" priority="34188" stopIfTrue="1">
      <formula>IF(AND(LEN($A54)&gt;0,$A54&lt;&gt;$F54),TRUE,FALSE)</formula>
    </cfRule>
  </conditionalFormatting>
  <conditionalFormatting sqref="C54">
    <cfRule type="expression" dxfId="34210" priority="34187" stopIfTrue="1">
      <formula>IF(AND(B54&lt;&gt;"",C54=""),TRUE)</formula>
    </cfRule>
  </conditionalFormatting>
  <conditionalFormatting sqref="B54">
    <cfRule type="expression" dxfId="34209" priority="34185" stopIfTrue="1">
      <formula>IF(B54="",TRUE)</formula>
    </cfRule>
    <cfRule type="expression" dxfId="34208" priority="34186" stopIfTrue="1">
      <formula>IF(AND(COUNTIF(MetalSmelter,B54&amp;C54)=0,LEN(C54)&gt;0), TRUE, FALSE)</formula>
    </cfRule>
  </conditionalFormatting>
  <conditionalFormatting sqref="F54">
    <cfRule type="expression" dxfId="34207" priority="34184" stopIfTrue="1">
      <formula>IF(AND(LEN($A54)&gt;0,$A54&lt;&gt;$F54),TRUE,FALSE)</formula>
    </cfRule>
  </conditionalFormatting>
  <conditionalFormatting sqref="C54">
    <cfRule type="expression" dxfId="34206" priority="34183" stopIfTrue="1">
      <formula>IF(AND(B54&lt;&gt;"",C54=""),TRUE)</formula>
    </cfRule>
  </conditionalFormatting>
  <conditionalFormatting sqref="B49">
    <cfRule type="expression" dxfId="34205" priority="34180" stopIfTrue="1">
      <formula>IF(B49="",TRUE)</formula>
    </cfRule>
    <cfRule type="expression" dxfId="34204" priority="34181" stopIfTrue="1">
      <formula>IF(AND(COUNTIF(MetalSmelter,B49&amp;C49)=0,LEN(C49)&gt;0), TRUE, FALSE)</formula>
    </cfRule>
  </conditionalFormatting>
  <conditionalFormatting sqref="G49">
    <cfRule type="expression" dxfId="34203" priority="34182" stopIfTrue="1">
      <formula>IF(FIND("Enter smelter details",G49),TRUE)</formula>
    </cfRule>
  </conditionalFormatting>
  <conditionalFormatting sqref="F49">
    <cfRule type="expression" dxfId="34202" priority="34179" stopIfTrue="1">
      <formula>IF(AND(LEN($A49)&gt;0,$A49&lt;&gt;$F49),TRUE,FALSE)</formula>
    </cfRule>
  </conditionalFormatting>
  <conditionalFormatting sqref="C49">
    <cfRule type="expression" dxfId="34201" priority="34178" stopIfTrue="1">
      <formula>IF(AND(B49&lt;&gt;"",C49=""),TRUE)</formula>
    </cfRule>
  </conditionalFormatting>
  <conditionalFormatting sqref="B49">
    <cfRule type="expression" dxfId="34200" priority="34175" stopIfTrue="1">
      <formula>IF(B49="",TRUE)</formula>
    </cfRule>
    <cfRule type="expression" dxfId="34199" priority="34176" stopIfTrue="1">
      <formula>IF(AND(COUNTIF(MetalSmelter,B49&amp;C49)=0,LEN(C49)&gt;0), TRUE, FALSE)</formula>
    </cfRule>
  </conditionalFormatting>
  <conditionalFormatting sqref="G49">
    <cfRule type="expression" dxfId="34198" priority="34177" stopIfTrue="1">
      <formula>IF(FIND("Enter smelter details",G49),TRUE)</formula>
    </cfRule>
  </conditionalFormatting>
  <conditionalFormatting sqref="F49">
    <cfRule type="expression" dxfId="34197" priority="34174" stopIfTrue="1">
      <formula>IF(AND(LEN($A49)&gt;0,$A49&lt;&gt;$F49),TRUE,FALSE)</formula>
    </cfRule>
  </conditionalFormatting>
  <conditionalFormatting sqref="C49">
    <cfRule type="expression" dxfId="34196" priority="34173" stopIfTrue="1">
      <formula>IF(AND(B49&lt;&gt;"",C49=""),TRUE)</formula>
    </cfRule>
  </conditionalFormatting>
  <conditionalFormatting sqref="G54">
    <cfRule type="expression" dxfId="34195" priority="34172" stopIfTrue="1">
      <formula>IF(FIND("Enter smelter details",G54),TRUE)</formula>
    </cfRule>
  </conditionalFormatting>
  <conditionalFormatting sqref="B50">
    <cfRule type="expression" dxfId="34194" priority="34169" stopIfTrue="1">
      <formula>IF(B50="",TRUE)</formula>
    </cfRule>
    <cfRule type="expression" dxfId="34193" priority="34170" stopIfTrue="1">
      <formula>IF(AND(COUNTIF(MetalSmelter,B50&amp;C50)=0,LEN(C50)&gt;0), TRUE, FALSE)</formula>
    </cfRule>
  </conditionalFormatting>
  <conditionalFormatting sqref="G50">
    <cfRule type="expression" dxfId="34192" priority="34171" stopIfTrue="1">
      <formula>IF(FIND("Enter smelter details",G50),TRUE)</formula>
    </cfRule>
  </conditionalFormatting>
  <conditionalFormatting sqref="F50">
    <cfRule type="expression" dxfId="34191" priority="34168" stopIfTrue="1">
      <formula>IF(AND(LEN($A50)&gt;0,$A50&lt;&gt;$F50),TRUE,FALSE)</formula>
    </cfRule>
  </conditionalFormatting>
  <conditionalFormatting sqref="C50">
    <cfRule type="expression" dxfId="34190" priority="34167" stopIfTrue="1">
      <formula>IF(AND(B50&lt;&gt;"",C50=""),TRUE)</formula>
    </cfRule>
  </conditionalFormatting>
  <conditionalFormatting sqref="B55">
    <cfRule type="expression" dxfId="34189" priority="34164" stopIfTrue="1">
      <formula>IF(B55="",TRUE)</formula>
    </cfRule>
    <cfRule type="expression" dxfId="34188" priority="34165" stopIfTrue="1">
      <formula>IF(AND(COUNTIF(MetalSmelter,B55&amp;C55)=0,LEN(C55)&gt;0), TRUE, FALSE)</formula>
    </cfRule>
  </conditionalFormatting>
  <conditionalFormatting sqref="G55">
    <cfRule type="expression" dxfId="34187" priority="34166" stopIfTrue="1">
      <formula>IF(FIND("Enter smelter details",G55),TRUE)</formula>
    </cfRule>
  </conditionalFormatting>
  <conditionalFormatting sqref="F55">
    <cfRule type="expression" dxfId="34186" priority="34163" stopIfTrue="1">
      <formula>IF(AND(LEN($A55)&gt;0,$A55&lt;&gt;$F55),TRUE,FALSE)</formula>
    </cfRule>
  </conditionalFormatting>
  <conditionalFormatting sqref="C55">
    <cfRule type="expression" dxfId="34185" priority="34162" stopIfTrue="1">
      <formula>IF(AND(B55&lt;&gt;"",C55=""),TRUE)</formula>
    </cfRule>
  </conditionalFormatting>
  <conditionalFormatting sqref="B55">
    <cfRule type="expression" dxfId="34184" priority="34159" stopIfTrue="1">
      <formula>IF(B55="",TRUE)</formula>
    </cfRule>
    <cfRule type="expression" dxfId="34183" priority="34160" stopIfTrue="1">
      <formula>IF(AND(COUNTIF(MetalSmelter,B55&amp;C55)=0,LEN(C55)&gt;0), TRUE, FALSE)</formula>
    </cfRule>
  </conditionalFormatting>
  <conditionalFormatting sqref="G55">
    <cfRule type="expression" dxfId="34182" priority="34161" stopIfTrue="1">
      <formula>IF(FIND("Enter smelter details",G55),TRUE)</formula>
    </cfRule>
  </conditionalFormatting>
  <conditionalFormatting sqref="F55">
    <cfRule type="expression" dxfId="34181" priority="34158" stopIfTrue="1">
      <formula>IF(AND(LEN($A55)&gt;0,$A55&lt;&gt;$F55),TRUE,FALSE)</formula>
    </cfRule>
  </conditionalFormatting>
  <conditionalFormatting sqref="C55">
    <cfRule type="expression" dxfId="34180" priority="34157" stopIfTrue="1">
      <formula>IF(AND(B55&lt;&gt;"",C55=""),TRUE)</formula>
    </cfRule>
  </conditionalFormatting>
  <conditionalFormatting sqref="B55">
    <cfRule type="expression" dxfId="34179" priority="34154" stopIfTrue="1">
      <formula>IF(B55="",TRUE)</formula>
    </cfRule>
    <cfRule type="expression" dxfId="34178" priority="34155" stopIfTrue="1">
      <formula>IF(AND(COUNTIF(MetalSmelter,B55&amp;C55)=0,LEN(C55)&gt;0), TRUE, FALSE)</formula>
    </cfRule>
  </conditionalFormatting>
  <conditionalFormatting sqref="G55">
    <cfRule type="expression" dxfId="34177" priority="34156" stopIfTrue="1">
      <formula>IF(FIND("Enter smelter details",G55),TRUE)</formula>
    </cfRule>
  </conditionalFormatting>
  <conditionalFormatting sqref="F55">
    <cfRule type="expression" dxfId="34176" priority="34153" stopIfTrue="1">
      <formula>IF(AND(LEN($A55)&gt;0,$A55&lt;&gt;$F55),TRUE,FALSE)</formula>
    </cfRule>
  </conditionalFormatting>
  <conditionalFormatting sqref="C55">
    <cfRule type="expression" dxfId="34175" priority="34152" stopIfTrue="1">
      <formula>IF(AND(B55&lt;&gt;"",C55=""),TRUE)</formula>
    </cfRule>
  </conditionalFormatting>
  <conditionalFormatting sqref="B51">
    <cfRule type="expression" dxfId="34174" priority="34149" stopIfTrue="1">
      <formula>IF(B51="",TRUE)</formula>
    </cfRule>
    <cfRule type="expression" dxfId="34173" priority="34150" stopIfTrue="1">
      <formula>IF(AND(COUNTIF(MetalSmelter,B51&amp;C51)=0,LEN(C51)&gt;0), TRUE, FALSE)</formula>
    </cfRule>
  </conditionalFormatting>
  <conditionalFormatting sqref="G51">
    <cfRule type="expression" dxfId="34172" priority="34151" stopIfTrue="1">
      <formula>IF(FIND("Enter smelter details",G51),TRUE)</formula>
    </cfRule>
  </conditionalFormatting>
  <conditionalFormatting sqref="F51">
    <cfRule type="expression" dxfId="34171" priority="34148" stopIfTrue="1">
      <formula>IF(AND(LEN($A51)&gt;0,$A51&lt;&gt;$F51),TRUE,FALSE)</formula>
    </cfRule>
  </conditionalFormatting>
  <conditionalFormatting sqref="C51">
    <cfRule type="expression" dxfId="34170" priority="34147" stopIfTrue="1">
      <formula>IF(AND(B51&lt;&gt;"",C51=""),TRUE)</formula>
    </cfRule>
  </conditionalFormatting>
  <conditionalFormatting sqref="B50">
    <cfRule type="expression" dxfId="34169" priority="34139" stopIfTrue="1">
      <formula>IF(B50="",TRUE)</formula>
    </cfRule>
    <cfRule type="expression" dxfId="34168" priority="34140" stopIfTrue="1">
      <formula>IF(AND(COUNTIF(MetalSmelter,B50&amp;C50)=0,LEN(C50)&gt;0), TRUE, FALSE)</formula>
    </cfRule>
  </conditionalFormatting>
  <conditionalFormatting sqref="G50">
    <cfRule type="expression" dxfId="34167" priority="34141" stopIfTrue="1">
      <formula>IF(FIND("Enter smelter details",G50),TRUE)</formula>
    </cfRule>
  </conditionalFormatting>
  <conditionalFormatting sqref="F50">
    <cfRule type="expression" dxfId="34166" priority="34138" stopIfTrue="1">
      <formula>IF(AND(LEN($A50)&gt;0,$A50&lt;&gt;$F50),TRUE,FALSE)</formula>
    </cfRule>
  </conditionalFormatting>
  <conditionalFormatting sqref="C50">
    <cfRule type="expression" dxfId="34165" priority="34137" stopIfTrue="1">
      <formula>IF(AND(B50&lt;&gt;"",C50=""),TRUE)</formula>
    </cfRule>
  </conditionalFormatting>
  <conditionalFormatting sqref="B52">
    <cfRule type="expression" dxfId="34164" priority="34144" stopIfTrue="1">
      <formula>IF(B52="",TRUE)</formula>
    </cfRule>
    <cfRule type="expression" dxfId="34163" priority="34145" stopIfTrue="1">
      <formula>IF(AND(COUNTIF(MetalSmelter,B52&amp;C52)=0,LEN(C52)&gt;0), TRUE, FALSE)</formula>
    </cfRule>
  </conditionalFormatting>
  <conditionalFormatting sqref="G52">
    <cfRule type="expression" dxfId="34162" priority="34146" stopIfTrue="1">
      <formula>IF(FIND("Enter smelter details",G52),TRUE)</formula>
    </cfRule>
  </conditionalFormatting>
  <conditionalFormatting sqref="F52">
    <cfRule type="expression" dxfId="34161" priority="34143" stopIfTrue="1">
      <formula>IF(AND(LEN($A52)&gt;0,$A52&lt;&gt;$F52),TRUE,FALSE)</formula>
    </cfRule>
  </conditionalFormatting>
  <conditionalFormatting sqref="C52">
    <cfRule type="expression" dxfId="34160" priority="34142" stopIfTrue="1">
      <formula>IF(AND(B52&lt;&gt;"",C52=""),TRUE)</formula>
    </cfRule>
  </conditionalFormatting>
  <conditionalFormatting sqref="B45">
    <cfRule type="expression" dxfId="34159" priority="34134" stopIfTrue="1">
      <formula>IF(B45="",TRUE)</formula>
    </cfRule>
    <cfRule type="expression" dxfId="34158" priority="34135" stopIfTrue="1">
      <formula>IF(AND(COUNTIF(MetalSmelter,B45&amp;C45)=0,LEN(C45)&gt;0), TRUE, FALSE)</formula>
    </cfRule>
  </conditionalFormatting>
  <conditionalFormatting sqref="G45">
    <cfRule type="expression" dxfId="34157" priority="34136" stopIfTrue="1">
      <formula>IF(FIND("Enter smelter details",G45),TRUE)</formula>
    </cfRule>
  </conditionalFormatting>
  <conditionalFormatting sqref="F45">
    <cfRule type="expression" dxfId="34156" priority="34133" stopIfTrue="1">
      <formula>IF(AND(LEN($A45)&gt;0,$A45&lt;&gt;$F45),TRUE,FALSE)</formula>
    </cfRule>
  </conditionalFormatting>
  <conditionalFormatting sqref="C45">
    <cfRule type="expression" dxfId="34155" priority="34132" stopIfTrue="1">
      <formula>IF(AND(B45&lt;&gt;"",C45=""),TRUE)</formula>
    </cfRule>
  </conditionalFormatting>
  <conditionalFormatting sqref="B45">
    <cfRule type="expression" dxfId="34154" priority="34129" stopIfTrue="1">
      <formula>IF(B45="",TRUE)</formula>
    </cfRule>
    <cfRule type="expression" dxfId="34153" priority="34130" stopIfTrue="1">
      <formula>IF(AND(COUNTIF(MetalSmelter,B45&amp;C45)=0,LEN(C45)&gt;0), TRUE, FALSE)</formula>
    </cfRule>
  </conditionalFormatting>
  <conditionalFormatting sqref="G45">
    <cfRule type="expression" dxfId="34152" priority="34131" stopIfTrue="1">
      <formula>IF(FIND("Enter smelter details",G45),TRUE)</formula>
    </cfRule>
  </conditionalFormatting>
  <conditionalFormatting sqref="F45">
    <cfRule type="expression" dxfId="34151" priority="34128" stopIfTrue="1">
      <formula>IF(AND(LEN($A45)&gt;0,$A45&lt;&gt;$F45),TRUE,FALSE)</formula>
    </cfRule>
  </conditionalFormatting>
  <conditionalFormatting sqref="C45">
    <cfRule type="expression" dxfId="34150" priority="34127" stopIfTrue="1">
      <formula>IF(AND(B45&lt;&gt;"",C45=""),TRUE)</formula>
    </cfRule>
  </conditionalFormatting>
  <conditionalFormatting sqref="B52">
    <cfRule type="expression" dxfId="34149" priority="34124" stopIfTrue="1">
      <formula>IF(B52="",TRUE)</formula>
    </cfRule>
    <cfRule type="expression" dxfId="34148" priority="34125" stopIfTrue="1">
      <formula>IF(AND(COUNTIF(MetalSmelter,B52&amp;C52)=0,LEN(C52)&gt;0), TRUE, FALSE)</formula>
    </cfRule>
  </conditionalFormatting>
  <conditionalFormatting sqref="G52">
    <cfRule type="expression" dxfId="34147" priority="34126" stopIfTrue="1">
      <formula>IF(FIND("Enter smelter details",G52),TRUE)</formula>
    </cfRule>
  </conditionalFormatting>
  <conditionalFormatting sqref="F52">
    <cfRule type="expression" dxfId="34146" priority="34123" stopIfTrue="1">
      <formula>IF(AND(LEN($A52)&gt;0,$A52&lt;&gt;$F52),TRUE,FALSE)</formula>
    </cfRule>
  </conditionalFormatting>
  <conditionalFormatting sqref="C52">
    <cfRule type="expression" dxfId="34145" priority="34122" stopIfTrue="1">
      <formula>IF(AND(B52&lt;&gt;"",C52=""),TRUE)</formula>
    </cfRule>
  </conditionalFormatting>
  <conditionalFormatting sqref="G50">
    <cfRule type="expression" dxfId="34144" priority="34121" stopIfTrue="1">
      <formula>IF(FIND("Enter smelter details",G50),TRUE)</formula>
    </cfRule>
  </conditionalFormatting>
  <conditionalFormatting sqref="B51">
    <cfRule type="expression" dxfId="34143" priority="34118" stopIfTrue="1">
      <formula>IF(B51="",TRUE)</formula>
    </cfRule>
    <cfRule type="expression" dxfId="34142" priority="34119" stopIfTrue="1">
      <formula>IF(AND(COUNTIF(MetalSmelter,B51&amp;C51)=0,LEN(C51)&gt;0), TRUE, FALSE)</formula>
    </cfRule>
  </conditionalFormatting>
  <conditionalFormatting sqref="G51">
    <cfRule type="expression" dxfId="34141" priority="34120" stopIfTrue="1">
      <formula>IF(FIND("Enter smelter details",G51),TRUE)</formula>
    </cfRule>
  </conditionalFormatting>
  <conditionalFormatting sqref="F51">
    <cfRule type="expression" dxfId="34140" priority="34117" stopIfTrue="1">
      <formula>IF(AND(LEN($A51)&gt;0,$A51&lt;&gt;$F51),TRUE,FALSE)</formula>
    </cfRule>
  </conditionalFormatting>
  <conditionalFormatting sqref="C51">
    <cfRule type="expression" dxfId="34139" priority="34116" stopIfTrue="1">
      <formula>IF(AND(B51&lt;&gt;"",C51=""),TRUE)</formula>
    </cfRule>
  </conditionalFormatting>
  <conditionalFormatting sqref="B46">
    <cfRule type="expression" dxfId="34138" priority="34113" stopIfTrue="1">
      <formula>IF(B46="",TRUE)</formula>
    </cfRule>
    <cfRule type="expression" dxfId="34137" priority="34114" stopIfTrue="1">
      <formula>IF(AND(COUNTIF(MetalSmelter,B46&amp;C46)=0,LEN(C46)&gt;0), TRUE, FALSE)</formula>
    </cfRule>
  </conditionalFormatting>
  <conditionalFormatting sqref="G46">
    <cfRule type="expression" dxfId="34136" priority="34115" stopIfTrue="1">
      <formula>IF(FIND("Enter smelter details",G46),TRUE)</formula>
    </cfRule>
  </conditionalFormatting>
  <conditionalFormatting sqref="F46">
    <cfRule type="expression" dxfId="34135" priority="34112" stopIfTrue="1">
      <formula>IF(AND(LEN($A46)&gt;0,$A46&lt;&gt;$F46),TRUE,FALSE)</formula>
    </cfRule>
  </conditionalFormatting>
  <conditionalFormatting sqref="C46">
    <cfRule type="expression" dxfId="34134" priority="34111" stopIfTrue="1">
      <formula>IF(AND(B46&lt;&gt;"",C46=""),TRUE)</formula>
    </cfRule>
  </conditionalFormatting>
  <conditionalFormatting sqref="G51">
    <cfRule type="expression" dxfId="34133" priority="34110" stopIfTrue="1">
      <formula>IF(FIND("Enter smelter details",G51),TRUE)</formula>
    </cfRule>
  </conditionalFormatting>
  <conditionalFormatting sqref="B52">
    <cfRule type="expression" dxfId="34132" priority="34107" stopIfTrue="1">
      <formula>IF(B52="",TRUE)</formula>
    </cfRule>
    <cfRule type="expression" dxfId="34131" priority="34108" stopIfTrue="1">
      <formula>IF(AND(COUNTIF(MetalSmelter,B52&amp;C52)=0,LEN(C52)&gt;0), TRUE, FALSE)</formula>
    </cfRule>
  </conditionalFormatting>
  <conditionalFormatting sqref="G52">
    <cfRule type="expression" dxfId="34130" priority="34109" stopIfTrue="1">
      <formula>IF(FIND("Enter smelter details",G52),TRUE)</formula>
    </cfRule>
  </conditionalFormatting>
  <conditionalFormatting sqref="F52">
    <cfRule type="expression" dxfId="34129" priority="34106" stopIfTrue="1">
      <formula>IF(AND(LEN($A52)&gt;0,$A52&lt;&gt;$F52),TRUE,FALSE)</formula>
    </cfRule>
  </conditionalFormatting>
  <conditionalFormatting sqref="C52">
    <cfRule type="expression" dxfId="34128" priority="34105" stopIfTrue="1">
      <formula>IF(AND(B52&lt;&gt;"",C52=""),TRUE)</formula>
    </cfRule>
  </conditionalFormatting>
  <conditionalFormatting sqref="B45">
    <cfRule type="expression" dxfId="34127" priority="34099" stopIfTrue="1">
      <formula>IF(B45="",TRUE)</formula>
    </cfRule>
    <cfRule type="expression" dxfId="34126" priority="34102" stopIfTrue="1">
      <formula>IF(AND(COUNTIF(MetalSmelter,B45&amp;C45)=0,LEN(C45)&gt;0), TRUE, FALSE)</formula>
    </cfRule>
  </conditionalFormatting>
  <conditionalFormatting sqref="D45">
    <cfRule type="expression" dxfId="34125" priority="34096" stopIfTrue="1">
      <formula>IF(AND(LEN($C45) &gt;0, ($C45 &lt;&gt; "Smelter Not Listed")),1,0)</formula>
    </cfRule>
    <cfRule type="expression" dxfId="34124" priority="34103" stopIfTrue="1">
      <formula>IF(AND(D45="",$C45=$X$4),TRUE)</formula>
    </cfRule>
    <cfRule type="expression" dxfId="34123" priority="34104" stopIfTrue="1">
      <formula>IF(FIND("!",D45),TRUE)</formula>
    </cfRule>
  </conditionalFormatting>
  <conditionalFormatting sqref="E45">
    <cfRule type="expression" dxfId="34122" priority="34100" stopIfTrue="1">
      <formula>IF(AND(E45="",$C45=$X$4),TRUE)</formula>
    </cfRule>
    <cfRule type="expression" dxfId="34121" priority="34101" stopIfTrue="1">
      <formula>IF(FIND("!",E45),TRUE)</formula>
    </cfRule>
  </conditionalFormatting>
  <conditionalFormatting sqref="F45">
    <cfRule type="expression" dxfId="34120" priority="34098" stopIfTrue="1">
      <formula>IF(AND(LEN($A45)&gt;0,$A45&lt;&gt;$F45),TRUE,FALSE)</formula>
    </cfRule>
  </conditionalFormatting>
  <conditionalFormatting sqref="C45">
    <cfRule type="expression" dxfId="34119" priority="34097" stopIfTrue="1">
      <formula>IF(AND(B45&lt;&gt;"",C45=""),TRUE)</formula>
    </cfRule>
  </conditionalFormatting>
  <conditionalFormatting sqref="G45">
    <cfRule type="expression" dxfId="34118" priority="34095" stopIfTrue="1">
      <formula>IF(FIND("Enter smelter details",G45),TRUE)</formula>
    </cfRule>
  </conditionalFormatting>
  <conditionalFormatting sqref="B46">
    <cfRule type="expression" dxfId="34117" priority="34089" stopIfTrue="1">
      <formula>IF(B46="",TRUE)</formula>
    </cfRule>
    <cfRule type="expression" dxfId="34116" priority="34092" stopIfTrue="1">
      <formula>IF(AND(COUNTIF(MetalSmelter,B46&amp;C46)=0,LEN(C46)&gt;0), TRUE, FALSE)</formula>
    </cfRule>
  </conditionalFormatting>
  <conditionalFormatting sqref="D46">
    <cfRule type="expression" dxfId="34115" priority="34086" stopIfTrue="1">
      <formula>IF(AND(LEN($C46) &gt;0, ($C46 &lt;&gt; "Smelter Not Listed")),1,0)</formula>
    </cfRule>
    <cfRule type="expression" dxfId="34114" priority="34093" stopIfTrue="1">
      <formula>IF(AND(D46="",$C46=$X$4),TRUE)</formula>
    </cfRule>
    <cfRule type="expression" dxfId="34113" priority="34094" stopIfTrue="1">
      <formula>IF(FIND("!",D46),TRUE)</formula>
    </cfRule>
  </conditionalFormatting>
  <conditionalFormatting sqref="E46">
    <cfRule type="expression" dxfId="34112" priority="34090" stopIfTrue="1">
      <formula>IF(AND(E46="",$C46=$X$4),TRUE)</formula>
    </cfRule>
    <cfRule type="expression" dxfId="34111" priority="34091" stopIfTrue="1">
      <formula>IF(FIND("!",E46),TRUE)</formula>
    </cfRule>
  </conditionalFormatting>
  <conditionalFormatting sqref="F46">
    <cfRule type="expression" dxfId="34110" priority="34088" stopIfTrue="1">
      <formula>IF(AND(LEN($A46)&gt;0,$A46&lt;&gt;$F46),TRUE,FALSE)</formula>
    </cfRule>
  </conditionalFormatting>
  <conditionalFormatting sqref="C46">
    <cfRule type="expression" dxfId="34109" priority="34087" stopIfTrue="1">
      <formula>IF(AND(B46&lt;&gt;"",C46=""),TRUE)</formula>
    </cfRule>
  </conditionalFormatting>
  <conditionalFormatting sqref="G46">
    <cfRule type="expression" dxfId="34108" priority="34085" stopIfTrue="1">
      <formula>IF(FIND("Enter smelter details",G46),TRUE)</formula>
    </cfRule>
  </conditionalFormatting>
  <conditionalFormatting sqref="B47">
    <cfRule type="expression" dxfId="34107" priority="34079" stopIfTrue="1">
      <formula>IF(B47="",TRUE)</formula>
    </cfRule>
    <cfRule type="expression" dxfId="34106" priority="34082" stopIfTrue="1">
      <formula>IF(AND(COUNTIF(MetalSmelter,B47&amp;C47)=0,LEN(C47)&gt;0), TRUE, FALSE)</formula>
    </cfRule>
  </conditionalFormatting>
  <conditionalFormatting sqref="D47">
    <cfRule type="expression" dxfId="34105" priority="34076" stopIfTrue="1">
      <formula>IF(AND(LEN($C47) &gt;0, ($C47 &lt;&gt; "Smelter Not Listed")),1,0)</formula>
    </cfRule>
    <cfRule type="expression" dxfId="34104" priority="34083" stopIfTrue="1">
      <formula>IF(AND(D47="",$C47=$X$4),TRUE)</formula>
    </cfRule>
    <cfRule type="expression" dxfId="34103" priority="34084" stopIfTrue="1">
      <formula>IF(FIND("!",D47),TRUE)</formula>
    </cfRule>
  </conditionalFormatting>
  <conditionalFormatting sqref="E47">
    <cfRule type="expression" dxfId="34102" priority="34080" stopIfTrue="1">
      <formula>IF(AND(E47="",$C47=$X$4),TRUE)</formula>
    </cfRule>
    <cfRule type="expression" dxfId="34101" priority="34081" stopIfTrue="1">
      <formula>IF(FIND("!",E47),TRUE)</formula>
    </cfRule>
  </conditionalFormatting>
  <conditionalFormatting sqref="F47">
    <cfRule type="expression" dxfId="34100" priority="34078" stopIfTrue="1">
      <formula>IF(AND(LEN($A47)&gt;0,$A47&lt;&gt;$F47),TRUE,FALSE)</formula>
    </cfRule>
  </conditionalFormatting>
  <conditionalFormatting sqref="C47">
    <cfRule type="expression" dxfId="34099" priority="34077" stopIfTrue="1">
      <formula>IF(AND(B47&lt;&gt;"",C47=""),TRUE)</formula>
    </cfRule>
  </conditionalFormatting>
  <conditionalFormatting sqref="G47">
    <cfRule type="expression" dxfId="34098" priority="34075" stopIfTrue="1">
      <formula>IF(FIND("Enter smelter details",G47),TRUE)</formula>
    </cfRule>
  </conditionalFormatting>
  <conditionalFormatting sqref="B53">
    <cfRule type="expression" dxfId="34097" priority="34072" stopIfTrue="1">
      <formula>IF(B53="",TRUE)</formula>
    </cfRule>
    <cfRule type="expression" dxfId="34096" priority="34073" stopIfTrue="1">
      <formula>IF(AND(COUNTIF(MetalSmelter,B53&amp;C53)=0,LEN(C53)&gt;0), TRUE, FALSE)</formula>
    </cfRule>
  </conditionalFormatting>
  <conditionalFormatting sqref="G53">
    <cfRule type="expression" dxfId="34095" priority="34074" stopIfTrue="1">
      <formula>IF(FIND("Enter smelter details",G53),TRUE)</formula>
    </cfRule>
  </conditionalFormatting>
  <conditionalFormatting sqref="F53">
    <cfRule type="expression" dxfId="34094" priority="34071" stopIfTrue="1">
      <formula>IF(AND(LEN($A53)&gt;0,$A53&lt;&gt;$F53),TRUE,FALSE)</formula>
    </cfRule>
  </conditionalFormatting>
  <conditionalFormatting sqref="C53">
    <cfRule type="expression" dxfId="34093" priority="34070" stopIfTrue="1">
      <formula>IF(AND(B53&lt;&gt;"",C53=""),TRUE)</formula>
    </cfRule>
  </conditionalFormatting>
  <conditionalFormatting sqref="B53">
    <cfRule type="expression" dxfId="34092" priority="34067" stopIfTrue="1">
      <formula>IF(B53="",TRUE)</formula>
    </cfRule>
    <cfRule type="expression" dxfId="34091" priority="34068" stopIfTrue="1">
      <formula>IF(AND(COUNTIF(MetalSmelter,B53&amp;C53)=0,LEN(C53)&gt;0), TRUE, FALSE)</formula>
    </cfRule>
  </conditionalFormatting>
  <conditionalFormatting sqref="G53">
    <cfRule type="expression" dxfId="34090" priority="34069" stopIfTrue="1">
      <formula>IF(FIND("Enter smelter details",G53),TRUE)</formula>
    </cfRule>
  </conditionalFormatting>
  <conditionalFormatting sqref="F53">
    <cfRule type="expression" dxfId="34089" priority="34066" stopIfTrue="1">
      <formula>IF(AND(LEN($A53)&gt;0,$A53&lt;&gt;$F53),TRUE,FALSE)</formula>
    </cfRule>
  </conditionalFormatting>
  <conditionalFormatting sqref="C53">
    <cfRule type="expression" dxfId="34088" priority="34065" stopIfTrue="1">
      <formula>IF(AND(B53&lt;&gt;"",C53=""),TRUE)</formula>
    </cfRule>
  </conditionalFormatting>
  <conditionalFormatting sqref="B53">
    <cfRule type="expression" dxfId="34087" priority="34063" stopIfTrue="1">
      <formula>IF(B53="",TRUE)</formula>
    </cfRule>
    <cfRule type="expression" dxfId="34086" priority="34064" stopIfTrue="1">
      <formula>IF(AND(COUNTIF(MetalSmelter,B53&amp;C53)=0,LEN(C53)&gt;0), TRUE, FALSE)</formula>
    </cfRule>
  </conditionalFormatting>
  <conditionalFormatting sqref="F53">
    <cfRule type="expression" dxfId="34085" priority="34062" stopIfTrue="1">
      <formula>IF(AND(LEN($A53)&gt;0,$A53&lt;&gt;$F53),TRUE,FALSE)</formula>
    </cfRule>
  </conditionalFormatting>
  <conditionalFormatting sqref="C53">
    <cfRule type="expression" dxfId="34084" priority="34061" stopIfTrue="1">
      <formula>IF(AND(B53&lt;&gt;"",C53=""),TRUE)</formula>
    </cfRule>
  </conditionalFormatting>
  <conditionalFormatting sqref="B48">
    <cfRule type="expression" dxfId="34083" priority="34058" stopIfTrue="1">
      <formula>IF(B48="",TRUE)</formula>
    </cfRule>
    <cfRule type="expression" dxfId="34082" priority="34059" stopIfTrue="1">
      <formula>IF(AND(COUNTIF(MetalSmelter,B48&amp;C48)=0,LEN(C48)&gt;0), TRUE, FALSE)</formula>
    </cfRule>
  </conditionalFormatting>
  <conditionalFormatting sqref="G48">
    <cfRule type="expression" dxfId="34081" priority="34060" stopIfTrue="1">
      <formula>IF(FIND("Enter smelter details",G48),TRUE)</formula>
    </cfRule>
  </conditionalFormatting>
  <conditionalFormatting sqref="F48">
    <cfRule type="expression" dxfId="34080" priority="34057" stopIfTrue="1">
      <formula>IF(AND(LEN($A48)&gt;0,$A48&lt;&gt;$F48),TRUE,FALSE)</formula>
    </cfRule>
  </conditionalFormatting>
  <conditionalFormatting sqref="C48">
    <cfRule type="expression" dxfId="34079" priority="34056" stopIfTrue="1">
      <formula>IF(AND(B48&lt;&gt;"",C48=""),TRUE)</formula>
    </cfRule>
  </conditionalFormatting>
  <conditionalFormatting sqref="B48">
    <cfRule type="expression" dxfId="34078" priority="34053" stopIfTrue="1">
      <formula>IF(B48="",TRUE)</formula>
    </cfRule>
    <cfRule type="expression" dxfId="34077" priority="34054" stopIfTrue="1">
      <formula>IF(AND(COUNTIF(MetalSmelter,B48&amp;C48)=0,LEN(C48)&gt;0), TRUE, FALSE)</formula>
    </cfRule>
  </conditionalFormatting>
  <conditionalFormatting sqref="G48">
    <cfRule type="expression" dxfId="34076" priority="34055" stopIfTrue="1">
      <formula>IF(FIND("Enter smelter details",G48),TRUE)</formula>
    </cfRule>
  </conditionalFormatting>
  <conditionalFormatting sqref="F48">
    <cfRule type="expression" dxfId="34075" priority="34052" stopIfTrue="1">
      <formula>IF(AND(LEN($A48)&gt;0,$A48&lt;&gt;$F48),TRUE,FALSE)</formula>
    </cfRule>
  </conditionalFormatting>
  <conditionalFormatting sqref="C48">
    <cfRule type="expression" dxfId="34074" priority="34051" stopIfTrue="1">
      <formula>IF(AND(B48&lt;&gt;"",C48=""),TRUE)</formula>
    </cfRule>
  </conditionalFormatting>
  <conditionalFormatting sqref="G53">
    <cfRule type="expression" dxfId="34073" priority="34050" stopIfTrue="1">
      <formula>IF(FIND("Enter smelter details",G53),TRUE)</formula>
    </cfRule>
  </conditionalFormatting>
  <conditionalFormatting sqref="B49">
    <cfRule type="expression" dxfId="34072" priority="34047" stopIfTrue="1">
      <formula>IF(B49="",TRUE)</formula>
    </cfRule>
    <cfRule type="expression" dxfId="34071" priority="34048" stopIfTrue="1">
      <formula>IF(AND(COUNTIF(MetalSmelter,B49&amp;C49)=0,LEN(C49)&gt;0), TRUE, FALSE)</formula>
    </cfRule>
  </conditionalFormatting>
  <conditionalFormatting sqref="G49">
    <cfRule type="expression" dxfId="34070" priority="34049" stopIfTrue="1">
      <formula>IF(FIND("Enter smelter details",G49),TRUE)</formula>
    </cfRule>
  </conditionalFormatting>
  <conditionalFormatting sqref="F49">
    <cfRule type="expression" dxfId="34069" priority="34046" stopIfTrue="1">
      <formula>IF(AND(LEN($A49)&gt;0,$A49&lt;&gt;$F49),TRUE,FALSE)</formula>
    </cfRule>
  </conditionalFormatting>
  <conditionalFormatting sqref="C49">
    <cfRule type="expression" dxfId="34068" priority="34045" stopIfTrue="1">
      <formula>IF(AND(B49&lt;&gt;"",C49=""),TRUE)</formula>
    </cfRule>
  </conditionalFormatting>
  <conditionalFormatting sqref="B54">
    <cfRule type="expression" dxfId="34067" priority="34042" stopIfTrue="1">
      <formula>IF(B54="",TRUE)</formula>
    </cfRule>
    <cfRule type="expression" dxfId="34066" priority="34043" stopIfTrue="1">
      <formula>IF(AND(COUNTIF(MetalSmelter,B54&amp;C54)=0,LEN(C54)&gt;0), TRUE, FALSE)</formula>
    </cfRule>
  </conditionalFormatting>
  <conditionalFormatting sqref="G54">
    <cfRule type="expression" dxfId="34065" priority="34044" stopIfTrue="1">
      <formula>IF(FIND("Enter smelter details",G54),TRUE)</formula>
    </cfRule>
  </conditionalFormatting>
  <conditionalFormatting sqref="F54">
    <cfRule type="expression" dxfId="34064" priority="34041" stopIfTrue="1">
      <formula>IF(AND(LEN($A54)&gt;0,$A54&lt;&gt;$F54),TRUE,FALSE)</formula>
    </cfRule>
  </conditionalFormatting>
  <conditionalFormatting sqref="C54">
    <cfRule type="expression" dxfId="34063" priority="34040" stopIfTrue="1">
      <formula>IF(AND(B54&lt;&gt;"",C54=""),TRUE)</formula>
    </cfRule>
  </conditionalFormatting>
  <conditionalFormatting sqref="B54">
    <cfRule type="expression" dxfId="34062" priority="34037" stopIfTrue="1">
      <formula>IF(B54="",TRUE)</formula>
    </cfRule>
    <cfRule type="expression" dxfId="34061" priority="34038" stopIfTrue="1">
      <formula>IF(AND(COUNTIF(MetalSmelter,B54&amp;C54)=0,LEN(C54)&gt;0), TRUE, FALSE)</formula>
    </cfRule>
  </conditionalFormatting>
  <conditionalFormatting sqref="G54">
    <cfRule type="expression" dxfId="34060" priority="34039" stopIfTrue="1">
      <formula>IF(FIND("Enter smelter details",G54),TRUE)</formula>
    </cfRule>
  </conditionalFormatting>
  <conditionalFormatting sqref="F54">
    <cfRule type="expression" dxfId="34059" priority="34036" stopIfTrue="1">
      <formula>IF(AND(LEN($A54)&gt;0,$A54&lt;&gt;$F54),TRUE,FALSE)</formula>
    </cfRule>
  </conditionalFormatting>
  <conditionalFormatting sqref="C54">
    <cfRule type="expression" dxfId="34058" priority="34035" stopIfTrue="1">
      <formula>IF(AND(B54&lt;&gt;"",C54=""),TRUE)</formula>
    </cfRule>
  </conditionalFormatting>
  <conditionalFormatting sqref="B54">
    <cfRule type="expression" dxfId="34057" priority="34032" stopIfTrue="1">
      <formula>IF(B54="",TRUE)</formula>
    </cfRule>
    <cfRule type="expression" dxfId="34056" priority="34033" stopIfTrue="1">
      <formula>IF(AND(COUNTIF(MetalSmelter,B54&amp;C54)=0,LEN(C54)&gt;0), TRUE, FALSE)</formula>
    </cfRule>
  </conditionalFormatting>
  <conditionalFormatting sqref="G54">
    <cfRule type="expression" dxfId="34055" priority="34034" stopIfTrue="1">
      <formula>IF(FIND("Enter smelter details",G54),TRUE)</formula>
    </cfRule>
  </conditionalFormatting>
  <conditionalFormatting sqref="F54">
    <cfRule type="expression" dxfId="34054" priority="34031" stopIfTrue="1">
      <formula>IF(AND(LEN($A54)&gt;0,$A54&lt;&gt;$F54),TRUE,FALSE)</formula>
    </cfRule>
  </conditionalFormatting>
  <conditionalFormatting sqref="C54">
    <cfRule type="expression" dxfId="34053" priority="34030" stopIfTrue="1">
      <formula>IF(AND(B54&lt;&gt;"",C54=""),TRUE)</formula>
    </cfRule>
  </conditionalFormatting>
  <conditionalFormatting sqref="B45">
    <cfRule type="expression" dxfId="34052" priority="34024" stopIfTrue="1">
      <formula>IF(B45="",TRUE)</formula>
    </cfRule>
    <cfRule type="expression" dxfId="34051" priority="34027" stopIfTrue="1">
      <formula>IF(AND(COUNTIF(MetalSmelter,B45&amp;C45)=0,LEN(C45)&gt;0), TRUE, FALSE)</formula>
    </cfRule>
  </conditionalFormatting>
  <conditionalFormatting sqref="D45">
    <cfRule type="expression" dxfId="34050" priority="34021" stopIfTrue="1">
      <formula>IF(AND(LEN($C45) &gt;0, ($C45 &lt;&gt; "Smelter Not Listed")),1,0)</formula>
    </cfRule>
    <cfRule type="expression" dxfId="34049" priority="34028" stopIfTrue="1">
      <formula>IF(AND(D45="",$C45=$X$4),TRUE)</formula>
    </cfRule>
    <cfRule type="expression" dxfId="34048" priority="34029" stopIfTrue="1">
      <formula>IF(FIND("!",D45),TRUE)</formula>
    </cfRule>
  </conditionalFormatting>
  <conditionalFormatting sqref="E45">
    <cfRule type="expression" dxfId="34047" priority="34025" stopIfTrue="1">
      <formula>IF(AND(E45="",$C45=$X$4),TRUE)</formula>
    </cfRule>
    <cfRule type="expression" dxfId="34046" priority="34026" stopIfTrue="1">
      <formula>IF(FIND("!",E45),TRUE)</formula>
    </cfRule>
  </conditionalFormatting>
  <conditionalFormatting sqref="F45">
    <cfRule type="expression" dxfId="34045" priority="34023" stopIfTrue="1">
      <formula>IF(AND(LEN($A45)&gt;0,$A45&lt;&gt;$F45),TRUE,FALSE)</formula>
    </cfRule>
  </conditionalFormatting>
  <conditionalFormatting sqref="C45">
    <cfRule type="expression" dxfId="34044" priority="34022" stopIfTrue="1">
      <formula>IF(AND(B45&lt;&gt;"",C45=""),TRUE)</formula>
    </cfRule>
  </conditionalFormatting>
  <conditionalFormatting sqref="G45">
    <cfRule type="expression" dxfId="34043" priority="34020" stopIfTrue="1">
      <formula>IF(FIND("Enter smelter details",G45),TRUE)</formula>
    </cfRule>
  </conditionalFormatting>
  <conditionalFormatting sqref="B46">
    <cfRule type="expression" dxfId="34042" priority="34014" stopIfTrue="1">
      <formula>IF(B46="",TRUE)</formula>
    </cfRule>
    <cfRule type="expression" dxfId="34041" priority="34017" stopIfTrue="1">
      <formula>IF(AND(COUNTIF(MetalSmelter,B46&amp;C46)=0,LEN(C46)&gt;0), TRUE, FALSE)</formula>
    </cfRule>
  </conditionalFormatting>
  <conditionalFormatting sqref="D46">
    <cfRule type="expression" dxfId="34040" priority="34011" stopIfTrue="1">
      <formula>IF(AND(LEN($C46) &gt;0, ($C46 &lt;&gt; "Smelter Not Listed")),1,0)</formula>
    </cfRule>
    <cfRule type="expression" dxfId="34039" priority="34018" stopIfTrue="1">
      <formula>IF(AND(D46="",$C46=$X$4),TRUE)</formula>
    </cfRule>
    <cfRule type="expression" dxfId="34038" priority="34019" stopIfTrue="1">
      <formula>IF(FIND("!",D46),TRUE)</formula>
    </cfRule>
  </conditionalFormatting>
  <conditionalFormatting sqref="E46">
    <cfRule type="expression" dxfId="34037" priority="34015" stopIfTrue="1">
      <formula>IF(AND(E46="",$C46=$X$4),TRUE)</formula>
    </cfRule>
    <cfRule type="expression" dxfId="34036" priority="34016" stopIfTrue="1">
      <formula>IF(FIND("!",E46),TRUE)</formula>
    </cfRule>
  </conditionalFormatting>
  <conditionalFormatting sqref="F46">
    <cfRule type="expression" dxfId="34035" priority="34013" stopIfTrue="1">
      <formula>IF(AND(LEN($A46)&gt;0,$A46&lt;&gt;$F46),TRUE,FALSE)</formula>
    </cfRule>
  </conditionalFormatting>
  <conditionalFormatting sqref="C46">
    <cfRule type="expression" dxfId="34034" priority="34012" stopIfTrue="1">
      <formula>IF(AND(B46&lt;&gt;"",C46=""),TRUE)</formula>
    </cfRule>
  </conditionalFormatting>
  <conditionalFormatting sqref="G46">
    <cfRule type="expression" dxfId="34033" priority="34010" stopIfTrue="1">
      <formula>IF(FIND("Enter smelter details",G46),TRUE)</formula>
    </cfRule>
  </conditionalFormatting>
  <conditionalFormatting sqref="B52">
    <cfRule type="expression" dxfId="34032" priority="34007" stopIfTrue="1">
      <formula>IF(B52="",TRUE)</formula>
    </cfRule>
    <cfRule type="expression" dxfId="34031" priority="34008" stopIfTrue="1">
      <formula>IF(AND(COUNTIF(MetalSmelter,B52&amp;C52)=0,LEN(C52)&gt;0), TRUE, FALSE)</formula>
    </cfRule>
  </conditionalFormatting>
  <conditionalFormatting sqref="G52">
    <cfRule type="expression" dxfId="34030" priority="34009" stopIfTrue="1">
      <formula>IF(FIND("Enter smelter details",G52),TRUE)</formula>
    </cfRule>
  </conditionalFormatting>
  <conditionalFormatting sqref="F52">
    <cfRule type="expression" dxfId="34029" priority="34006" stopIfTrue="1">
      <formula>IF(AND(LEN($A52)&gt;0,$A52&lt;&gt;$F52),TRUE,FALSE)</formula>
    </cfRule>
  </conditionalFormatting>
  <conditionalFormatting sqref="C52">
    <cfRule type="expression" dxfId="34028" priority="34005" stopIfTrue="1">
      <formula>IF(AND(B52&lt;&gt;"",C52=""),TRUE)</formula>
    </cfRule>
  </conditionalFormatting>
  <conditionalFormatting sqref="B52">
    <cfRule type="expression" dxfId="34027" priority="34002" stopIfTrue="1">
      <formula>IF(B52="",TRUE)</formula>
    </cfRule>
    <cfRule type="expression" dxfId="34026" priority="34003" stopIfTrue="1">
      <formula>IF(AND(COUNTIF(MetalSmelter,B52&amp;C52)=0,LEN(C52)&gt;0), TRUE, FALSE)</formula>
    </cfRule>
  </conditionalFormatting>
  <conditionalFormatting sqref="G52">
    <cfRule type="expression" dxfId="34025" priority="34004" stopIfTrue="1">
      <formula>IF(FIND("Enter smelter details",G52),TRUE)</formula>
    </cfRule>
  </conditionalFormatting>
  <conditionalFormatting sqref="F52">
    <cfRule type="expression" dxfId="34024" priority="34001" stopIfTrue="1">
      <formula>IF(AND(LEN($A52)&gt;0,$A52&lt;&gt;$F52),TRUE,FALSE)</formula>
    </cfRule>
  </conditionalFormatting>
  <conditionalFormatting sqref="C52">
    <cfRule type="expression" dxfId="34023" priority="34000" stopIfTrue="1">
      <formula>IF(AND(B52&lt;&gt;"",C52=""),TRUE)</formula>
    </cfRule>
  </conditionalFormatting>
  <conditionalFormatting sqref="B52">
    <cfRule type="expression" dxfId="34022" priority="33998" stopIfTrue="1">
      <formula>IF(B52="",TRUE)</formula>
    </cfRule>
    <cfRule type="expression" dxfId="34021" priority="33999" stopIfTrue="1">
      <formula>IF(AND(COUNTIF(MetalSmelter,B52&amp;C52)=0,LEN(C52)&gt;0), TRUE, FALSE)</formula>
    </cfRule>
  </conditionalFormatting>
  <conditionalFormatting sqref="F52">
    <cfRule type="expression" dxfId="34020" priority="33997" stopIfTrue="1">
      <formula>IF(AND(LEN($A52)&gt;0,$A52&lt;&gt;$F52),TRUE,FALSE)</formula>
    </cfRule>
  </conditionalFormatting>
  <conditionalFormatting sqref="C52">
    <cfRule type="expression" dxfId="34019" priority="33996" stopIfTrue="1">
      <formula>IF(AND(B52&lt;&gt;"",C52=""),TRUE)</formula>
    </cfRule>
  </conditionalFormatting>
  <conditionalFormatting sqref="B47">
    <cfRule type="expression" dxfId="34018" priority="33993" stopIfTrue="1">
      <formula>IF(B47="",TRUE)</formula>
    </cfRule>
    <cfRule type="expression" dxfId="34017" priority="33994" stopIfTrue="1">
      <formula>IF(AND(COUNTIF(MetalSmelter,B47&amp;C47)=0,LEN(C47)&gt;0), TRUE, FALSE)</formula>
    </cfRule>
  </conditionalFormatting>
  <conditionalFormatting sqref="G47">
    <cfRule type="expression" dxfId="34016" priority="33995" stopIfTrue="1">
      <formula>IF(FIND("Enter smelter details",G47),TRUE)</formula>
    </cfRule>
  </conditionalFormatting>
  <conditionalFormatting sqref="F47">
    <cfRule type="expression" dxfId="34015" priority="33992" stopIfTrue="1">
      <formula>IF(AND(LEN($A47)&gt;0,$A47&lt;&gt;$F47),TRUE,FALSE)</formula>
    </cfRule>
  </conditionalFormatting>
  <conditionalFormatting sqref="C47">
    <cfRule type="expression" dxfId="34014" priority="33991" stopIfTrue="1">
      <formula>IF(AND(B47&lt;&gt;"",C47=""),TRUE)</formula>
    </cfRule>
  </conditionalFormatting>
  <conditionalFormatting sqref="B47">
    <cfRule type="expression" dxfId="34013" priority="33988" stopIfTrue="1">
      <formula>IF(B47="",TRUE)</formula>
    </cfRule>
    <cfRule type="expression" dxfId="34012" priority="33989" stopIfTrue="1">
      <formula>IF(AND(COUNTIF(MetalSmelter,B47&amp;C47)=0,LEN(C47)&gt;0), TRUE, FALSE)</formula>
    </cfRule>
  </conditionalFormatting>
  <conditionalFormatting sqref="G47">
    <cfRule type="expression" dxfId="34011" priority="33990" stopIfTrue="1">
      <formula>IF(FIND("Enter smelter details",G47),TRUE)</formula>
    </cfRule>
  </conditionalFormatting>
  <conditionalFormatting sqref="F47">
    <cfRule type="expression" dxfId="34010" priority="33987" stopIfTrue="1">
      <formula>IF(AND(LEN($A47)&gt;0,$A47&lt;&gt;$F47),TRUE,FALSE)</formula>
    </cfRule>
  </conditionalFormatting>
  <conditionalFormatting sqref="C47">
    <cfRule type="expression" dxfId="34009" priority="33986" stopIfTrue="1">
      <formula>IF(AND(B47&lt;&gt;"",C47=""),TRUE)</formula>
    </cfRule>
  </conditionalFormatting>
  <conditionalFormatting sqref="G52">
    <cfRule type="expression" dxfId="34008" priority="33985" stopIfTrue="1">
      <formula>IF(FIND("Enter smelter details",G52),TRUE)</formula>
    </cfRule>
  </conditionalFormatting>
  <conditionalFormatting sqref="B48">
    <cfRule type="expression" dxfId="34007" priority="33982" stopIfTrue="1">
      <formula>IF(B48="",TRUE)</formula>
    </cfRule>
    <cfRule type="expression" dxfId="34006" priority="33983" stopIfTrue="1">
      <formula>IF(AND(COUNTIF(MetalSmelter,B48&amp;C48)=0,LEN(C48)&gt;0), TRUE, FALSE)</formula>
    </cfRule>
  </conditionalFormatting>
  <conditionalFormatting sqref="G48">
    <cfRule type="expression" dxfId="34005" priority="33984" stopIfTrue="1">
      <formula>IF(FIND("Enter smelter details",G48),TRUE)</formula>
    </cfRule>
  </conditionalFormatting>
  <conditionalFormatting sqref="F48">
    <cfRule type="expression" dxfId="34004" priority="33981" stopIfTrue="1">
      <formula>IF(AND(LEN($A48)&gt;0,$A48&lt;&gt;$F48),TRUE,FALSE)</formula>
    </cfRule>
  </conditionalFormatting>
  <conditionalFormatting sqref="C48">
    <cfRule type="expression" dxfId="34003" priority="33980" stopIfTrue="1">
      <formula>IF(AND(B48&lt;&gt;"",C48=""),TRUE)</formula>
    </cfRule>
  </conditionalFormatting>
  <conditionalFormatting sqref="B53">
    <cfRule type="expression" dxfId="34002" priority="33977" stopIfTrue="1">
      <formula>IF(B53="",TRUE)</formula>
    </cfRule>
    <cfRule type="expression" dxfId="34001" priority="33978" stopIfTrue="1">
      <formula>IF(AND(COUNTIF(MetalSmelter,B53&amp;C53)=0,LEN(C53)&gt;0), TRUE, FALSE)</formula>
    </cfRule>
  </conditionalFormatting>
  <conditionalFormatting sqref="G53">
    <cfRule type="expression" dxfId="34000" priority="33979" stopIfTrue="1">
      <formula>IF(FIND("Enter smelter details",G53),TRUE)</formula>
    </cfRule>
  </conditionalFormatting>
  <conditionalFormatting sqref="F53">
    <cfRule type="expression" dxfId="33999" priority="33976" stopIfTrue="1">
      <formula>IF(AND(LEN($A53)&gt;0,$A53&lt;&gt;$F53),TRUE,FALSE)</formula>
    </cfRule>
  </conditionalFormatting>
  <conditionalFormatting sqref="C53">
    <cfRule type="expression" dxfId="33998" priority="33975" stopIfTrue="1">
      <formula>IF(AND(B53&lt;&gt;"",C53=""),TRUE)</formula>
    </cfRule>
  </conditionalFormatting>
  <conditionalFormatting sqref="B53">
    <cfRule type="expression" dxfId="33997" priority="33972" stopIfTrue="1">
      <formula>IF(B53="",TRUE)</formula>
    </cfRule>
    <cfRule type="expression" dxfId="33996" priority="33973" stopIfTrue="1">
      <formula>IF(AND(COUNTIF(MetalSmelter,B53&amp;C53)=0,LEN(C53)&gt;0), TRUE, FALSE)</formula>
    </cfRule>
  </conditionalFormatting>
  <conditionalFormatting sqref="G53">
    <cfRule type="expression" dxfId="33995" priority="33974" stopIfTrue="1">
      <formula>IF(FIND("Enter smelter details",G53),TRUE)</formula>
    </cfRule>
  </conditionalFormatting>
  <conditionalFormatting sqref="F53">
    <cfRule type="expression" dxfId="33994" priority="33971" stopIfTrue="1">
      <formula>IF(AND(LEN($A53)&gt;0,$A53&lt;&gt;$F53),TRUE,FALSE)</formula>
    </cfRule>
  </conditionalFormatting>
  <conditionalFormatting sqref="C53">
    <cfRule type="expression" dxfId="33993" priority="33970" stopIfTrue="1">
      <formula>IF(AND(B53&lt;&gt;"",C53=""),TRUE)</formula>
    </cfRule>
  </conditionalFormatting>
  <conditionalFormatting sqref="B53">
    <cfRule type="expression" dxfId="33992" priority="33967" stopIfTrue="1">
      <formula>IF(B53="",TRUE)</formula>
    </cfRule>
    <cfRule type="expression" dxfId="33991" priority="33968" stopIfTrue="1">
      <formula>IF(AND(COUNTIF(MetalSmelter,B53&amp;C53)=0,LEN(C53)&gt;0), TRUE, FALSE)</formula>
    </cfRule>
  </conditionalFormatting>
  <conditionalFormatting sqref="G53">
    <cfRule type="expression" dxfId="33990" priority="33969" stopIfTrue="1">
      <formula>IF(FIND("Enter smelter details",G53),TRUE)</formula>
    </cfRule>
  </conditionalFormatting>
  <conditionalFormatting sqref="F53">
    <cfRule type="expression" dxfId="33989" priority="33966" stopIfTrue="1">
      <formula>IF(AND(LEN($A53)&gt;0,$A53&lt;&gt;$F53),TRUE,FALSE)</formula>
    </cfRule>
  </conditionalFormatting>
  <conditionalFormatting sqref="C53">
    <cfRule type="expression" dxfId="33988" priority="33965" stopIfTrue="1">
      <formula>IF(AND(B53&lt;&gt;"",C53=""),TRUE)</formula>
    </cfRule>
  </conditionalFormatting>
  <conditionalFormatting sqref="B45">
    <cfRule type="expression" dxfId="33987" priority="33959" stopIfTrue="1">
      <formula>IF(B45="",TRUE)</formula>
    </cfRule>
    <cfRule type="expression" dxfId="33986" priority="33962" stopIfTrue="1">
      <formula>IF(AND(COUNTIF(MetalSmelter,B45&amp;C45)=0,LEN(C45)&gt;0), TRUE, FALSE)</formula>
    </cfRule>
  </conditionalFormatting>
  <conditionalFormatting sqref="D45">
    <cfRule type="expression" dxfId="33985" priority="33956" stopIfTrue="1">
      <formula>IF(AND(LEN($C45) &gt;0, ($C45 &lt;&gt; "Smelter Not Listed")),1,0)</formula>
    </cfRule>
    <cfRule type="expression" dxfId="33984" priority="33963" stopIfTrue="1">
      <formula>IF(AND(D45="",$C45=$X$4),TRUE)</formula>
    </cfRule>
    <cfRule type="expression" dxfId="33983" priority="33964" stopIfTrue="1">
      <formula>IF(FIND("!",D45),TRUE)</formula>
    </cfRule>
  </conditionalFormatting>
  <conditionalFormatting sqref="E45">
    <cfRule type="expression" dxfId="33982" priority="33960" stopIfTrue="1">
      <formula>IF(AND(E45="",$C45=$X$4),TRUE)</formula>
    </cfRule>
    <cfRule type="expression" dxfId="33981" priority="33961" stopIfTrue="1">
      <formula>IF(FIND("!",E45),TRUE)</formula>
    </cfRule>
  </conditionalFormatting>
  <conditionalFormatting sqref="F45">
    <cfRule type="expression" dxfId="33980" priority="33958" stopIfTrue="1">
      <formula>IF(AND(LEN($A45)&gt;0,$A45&lt;&gt;$F45),TRUE,FALSE)</formula>
    </cfRule>
  </conditionalFormatting>
  <conditionalFormatting sqref="C45">
    <cfRule type="expression" dxfId="33979" priority="33957" stopIfTrue="1">
      <formula>IF(AND(B45&lt;&gt;"",C45=""),TRUE)</formula>
    </cfRule>
  </conditionalFormatting>
  <conditionalFormatting sqref="G45">
    <cfRule type="expression" dxfId="33978" priority="33955" stopIfTrue="1">
      <formula>IF(FIND("Enter smelter details",G45),TRUE)</formula>
    </cfRule>
  </conditionalFormatting>
  <conditionalFormatting sqref="B46">
    <cfRule type="expression" dxfId="33977" priority="33949" stopIfTrue="1">
      <formula>IF(B46="",TRUE)</formula>
    </cfRule>
    <cfRule type="expression" dxfId="33976" priority="33952" stopIfTrue="1">
      <formula>IF(AND(COUNTIF(MetalSmelter,B46&amp;C46)=0,LEN(C46)&gt;0), TRUE, FALSE)</formula>
    </cfRule>
  </conditionalFormatting>
  <conditionalFormatting sqref="D46">
    <cfRule type="expression" dxfId="33975" priority="33946" stopIfTrue="1">
      <formula>IF(AND(LEN($C46) &gt;0, ($C46 &lt;&gt; "Smelter Not Listed")),1,0)</formula>
    </cfRule>
    <cfRule type="expression" dxfId="33974" priority="33953" stopIfTrue="1">
      <formula>IF(AND(D46="",$C46=$X$4),TRUE)</formula>
    </cfRule>
    <cfRule type="expression" dxfId="33973" priority="33954" stopIfTrue="1">
      <formula>IF(FIND("!",D46),TRUE)</formula>
    </cfRule>
  </conditionalFormatting>
  <conditionalFormatting sqref="E46">
    <cfRule type="expression" dxfId="33972" priority="33950" stopIfTrue="1">
      <formula>IF(AND(E46="",$C46=$X$4),TRUE)</formula>
    </cfRule>
    <cfRule type="expression" dxfId="33971" priority="33951" stopIfTrue="1">
      <formula>IF(FIND("!",E46),TRUE)</formula>
    </cfRule>
  </conditionalFormatting>
  <conditionalFormatting sqref="F46">
    <cfRule type="expression" dxfId="33970" priority="33948" stopIfTrue="1">
      <formula>IF(AND(LEN($A46)&gt;0,$A46&lt;&gt;$F46),TRUE,FALSE)</formula>
    </cfRule>
  </conditionalFormatting>
  <conditionalFormatting sqref="C46">
    <cfRule type="expression" dxfId="33969" priority="33947" stopIfTrue="1">
      <formula>IF(AND(B46&lt;&gt;"",C46=""),TRUE)</formula>
    </cfRule>
  </conditionalFormatting>
  <conditionalFormatting sqref="G46">
    <cfRule type="expression" dxfId="33968" priority="33945" stopIfTrue="1">
      <formula>IF(FIND("Enter smelter details",G46),TRUE)</formula>
    </cfRule>
  </conditionalFormatting>
  <conditionalFormatting sqref="B47">
    <cfRule type="expression" dxfId="33967" priority="33939" stopIfTrue="1">
      <formula>IF(B47="",TRUE)</formula>
    </cfRule>
    <cfRule type="expression" dxfId="33966" priority="33942" stopIfTrue="1">
      <formula>IF(AND(COUNTIF(MetalSmelter,B47&amp;C47)=0,LEN(C47)&gt;0), TRUE, FALSE)</formula>
    </cfRule>
  </conditionalFormatting>
  <conditionalFormatting sqref="D47">
    <cfRule type="expression" dxfId="33965" priority="33936" stopIfTrue="1">
      <formula>IF(AND(LEN($C47) &gt;0, ($C47 &lt;&gt; "Smelter Not Listed")),1,0)</formula>
    </cfRule>
    <cfRule type="expression" dxfId="33964" priority="33943" stopIfTrue="1">
      <formula>IF(AND(D47="",$C47=$X$4),TRUE)</formula>
    </cfRule>
    <cfRule type="expression" dxfId="33963" priority="33944" stopIfTrue="1">
      <formula>IF(FIND("!",D47),TRUE)</formula>
    </cfRule>
  </conditionalFormatting>
  <conditionalFormatting sqref="E47">
    <cfRule type="expression" dxfId="33962" priority="33940" stopIfTrue="1">
      <formula>IF(AND(E47="",$C47=$X$4),TRUE)</formula>
    </cfRule>
    <cfRule type="expression" dxfId="33961" priority="33941" stopIfTrue="1">
      <formula>IF(FIND("!",E47),TRUE)</formula>
    </cfRule>
  </conditionalFormatting>
  <conditionalFormatting sqref="F47">
    <cfRule type="expression" dxfId="33960" priority="33938" stopIfTrue="1">
      <formula>IF(AND(LEN($A47)&gt;0,$A47&lt;&gt;$F47),TRUE,FALSE)</formula>
    </cfRule>
  </conditionalFormatting>
  <conditionalFormatting sqref="C47">
    <cfRule type="expression" dxfId="33959" priority="33937" stopIfTrue="1">
      <formula>IF(AND(B47&lt;&gt;"",C47=""),TRUE)</formula>
    </cfRule>
  </conditionalFormatting>
  <conditionalFormatting sqref="G47">
    <cfRule type="expression" dxfId="33958" priority="33935" stopIfTrue="1">
      <formula>IF(FIND("Enter smelter details",G47),TRUE)</formula>
    </cfRule>
  </conditionalFormatting>
  <conditionalFormatting sqref="B48">
    <cfRule type="expression" dxfId="33957" priority="33929" stopIfTrue="1">
      <formula>IF(B48="",TRUE)</formula>
    </cfRule>
    <cfRule type="expression" dxfId="33956" priority="33932" stopIfTrue="1">
      <formula>IF(AND(COUNTIF(MetalSmelter,B48&amp;C48)=0,LEN(C48)&gt;0), TRUE, FALSE)</formula>
    </cfRule>
  </conditionalFormatting>
  <conditionalFormatting sqref="D48">
    <cfRule type="expression" dxfId="33955" priority="33926" stopIfTrue="1">
      <formula>IF(AND(LEN($C48) &gt;0, ($C48 &lt;&gt; "Smelter Not Listed")),1,0)</formula>
    </cfRule>
    <cfRule type="expression" dxfId="33954" priority="33933" stopIfTrue="1">
      <formula>IF(AND(D48="",$C48=$X$4),TRUE)</formula>
    </cfRule>
    <cfRule type="expression" dxfId="33953" priority="33934" stopIfTrue="1">
      <formula>IF(FIND("!",D48),TRUE)</formula>
    </cfRule>
  </conditionalFormatting>
  <conditionalFormatting sqref="E48">
    <cfRule type="expression" dxfId="33952" priority="33930" stopIfTrue="1">
      <formula>IF(AND(E48="",$C48=$X$4),TRUE)</formula>
    </cfRule>
    <cfRule type="expression" dxfId="33951" priority="33931" stopIfTrue="1">
      <formula>IF(FIND("!",E48),TRUE)</formula>
    </cfRule>
  </conditionalFormatting>
  <conditionalFormatting sqref="F48">
    <cfRule type="expression" dxfId="33950" priority="33928" stopIfTrue="1">
      <formula>IF(AND(LEN($A48)&gt;0,$A48&lt;&gt;$F48),TRUE,FALSE)</formula>
    </cfRule>
  </conditionalFormatting>
  <conditionalFormatting sqref="C48">
    <cfRule type="expression" dxfId="33949" priority="33927" stopIfTrue="1">
      <formula>IF(AND(B48&lt;&gt;"",C48=""),TRUE)</formula>
    </cfRule>
  </conditionalFormatting>
  <conditionalFormatting sqref="G48">
    <cfRule type="expression" dxfId="33948" priority="33925" stopIfTrue="1">
      <formula>IF(FIND("Enter smelter details",G48),TRUE)</formula>
    </cfRule>
  </conditionalFormatting>
  <conditionalFormatting sqref="B54">
    <cfRule type="expression" dxfId="33947" priority="33922" stopIfTrue="1">
      <formula>IF(B54="",TRUE)</formula>
    </cfRule>
    <cfRule type="expression" dxfId="33946" priority="33923" stopIfTrue="1">
      <formula>IF(AND(COUNTIF(MetalSmelter,B54&amp;C54)=0,LEN(C54)&gt;0), TRUE, FALSE)</formula>
    </cfRule>
  </conditionalFormatting>
  <conditionalFormatting sqref="G54">
    <cfRule type="expression" dxfId="33945" priority="33924" stopIfTrue="1">
      <formula>IF(FIND("Enter smelter details",G54),TRUE)</formula>
    </cfRule>
  </conditionalFormatting>
  <conditionalFormatting sqref="F54">
    <cfRule type="expression" dxfId="33944" priority="33921" stopIfTrue="1">
      <formula>IF(AND(LEN($A54)&gt;0,$A54&lt;&gt;$F54),TRUE,FALSE)</formula>
    </cfRule>
  </conditionalFormatting>
  <conditionalFormatting sqref="C54">
    <cfRule type="expression" dxfId="33943" priority="33920" stopIfTrue="1">
      <formula>IF(AND(B54&lt;&gt;"",C54=""),TRUE)</formula>
    </cfRule>
  </conditionalFormatting>
  <conditionalFormatting sqref="B54">
    <cfRule type="expression" dxfId="33942" priority="33917" stopIfTrue="1">
      <formula>IF(B54="",TRUE)</formula>
    </cfRule>
    <cfRule type="expression" dxfId="33941" priority="33918" stopIfTrue="1">
      <formula>IF(AND(COUNTIF(MetalSmelter,B54&amp;C54)=0,LEN(C54)&gt;0), TRUE, FALSE)</formula>
    </cfRule>
  </conditionalFormatting>
  <conditionalFormatting sqref="G54">
    <cfRule type="expression" dxfId="33940" priority="33919" stopIfTrue="1">
      <formula>IF(FIND("Enter smelter details",G54),TRUE)</formula>
    </cfRule>
  </conditionalFormatting>
  <conditionalFormatting sqref="F54">
    <cfRule type="expression" dxfId="33939" priority="33916" stopIfTrue="1">
      <formula>IF(AND(LEN($A54)&gt;0,$A54&lt;&gt;$F54),TRUE,FALSE)</formula>
    </cfRule>
  </conditionalFormatting>
  <conditionalFormatting sqref="C54">
    <cfRule type="expression" dxfId="33938" priority="33915" stopIfTrue="1">
      <formula>IF(AND(B54&lt;&gt;"",C54=""),TRUE)</formula>
    </cfRule>
  </conditionalFormatting>
  <conditionalFormatting sqref="B54">
    <cfRule type="expression" dxfId="33937" priority="33913" stopIfTrue="1">
      <formula>IF(B54="",TRUE)</formula>
    </cfRule>
    <cfRule type="expression" dxfId="33936" priority="33914" stopIfTrue="1">
      <formula>IF(AND(COUNTIF(MetalSmelter,B54&amp;C54)=0,LEN(C54)&gt;0), TRUE, FALSE)</formula>
    </cfRule>
  </conditionalFormatting>
  <conditionalFormatting sqref="F54">
    <cfRule type="expression" dxfId="33935" priority="33912" stopIfTrue="1">
      <formula>IF(AND(LEN($A54)&gt;0,$A54&lt;&gt;$F54),TRUE,FALSE)</formula>
    </cfRule>
  </conditionalFormatting>
  <conditionalFormatting sqref="C54">
    <cfRule type="expression" dxfId="33934" priority="33911" stopIfTrue="1">
      <formula>IF(AND(B54&lt;&gt;"",C54=""),TRUE)</formula>
    </cfRule>
  </conditionalFormatting>
  <conditionalFormatting sqref="B49">
    <cfRule type="expression" dxfId="33933" priority="33908" stopIfTrue="1">
      <formula>IF(B49="",TRUE)</formula>
    </cfRule>
    <cfRule type="expression" dxfId="33932" priority="33909" stopIfTrue="1">
      <formula>IF(AND(COUNTIF(MetalSmelter,B49&amp;C49)=0,LEN(C49)&gt;0), TRUE, FALSE)</formula>
    </cfRule>
  </conditionalFormatting>
  <conditionalFormatting sqref="G49">
    <cfRule type="expression" dxfId="33931" priority="33910" stopIfTrue="1">
      <formula>IF(FIND("Enter smelter details",G49),TRUE)</formula>
    </cfRule>
  </conditionalFormatting>
  <conditionalFormatting sqref="F49">
    <cfRule type="expression" dxfId="33930" priority="33907" stopIfTrue="1">
      <formula>IF(AND(LEN($A49)&gt;0,$A49&lt;&gt;$F49),TRUE,FALSE)</formula>
    </cfRule>
  </conditionalFormatting>
  <conditionalFormatting sqref="C49">
    <cfRule type="expression" dxfId="33929" priority="33906" stopIfTrue="1">
      <formula>IF(AND(B49&lt;&gt;"",C49=""),TRUE)</formula>
    </cfRule>
  </conditionalFormatting>
  <conditionalFormatting sqref="B49">
    <cfRule type="expression" dxfId="33928" priority="33903" stopIfTrue="1">
      <formula>IF(B49="",TRUE)</formula>
    </cfRule>
    <cfRule type="expression" dxfId="33927" priority="33904" stopIfTrue="1">
      <formula>IF(AND(COUNTIF(MetalSmelter,B49&amp;C49)=0,LEN(C49)&gt;0), TRUE, FALSE)</formula>
    </cfRule>
  </conditionalFormatting>
  <conditionalFormatting sqref="G49">
    <cfRule type="expression" dxfId="33926" priority="33905" stopIfTrue="1">
      <formula>IF(FIND("Enter smelter details",G49),TRUE)</formula>
    </cfRule>
  </conditionalFormatting>
  <conditionalFormatting sqref="F49">
    <cfRule type="expression" dxfId="33925" priority="33902" stopIfTrue="1">
      <formula>IF(AND(LEN($A49)&gt;0,$A49&lt;&gt;$F49),TRUE,FALSE)</formula>
    </cfRule>
  </conditionalFormatting>
  <conditionalFormatting sqref="C49">
    <cfRule type="expression" dxfId="33924" priority="33901" stopIfTrue="1">
      <formula>IF(AND(B49&lt;&gt;"",C49=""),TRUE)</formula>
    </cfRule>
  </conditionalFormatting>
  <conditionalFormatting sqref="G54">
    <cfRule type="expression" dxfId="33923" priority="33900" stopIfTrue="1">
      <formula>IF(FIND("Enter smelter details",G54),TRUE)</formula>
    </cfRule>
  </conditionalFormatting>
  <conditionalFormatting sqref="B50">
    <cfRule type="expression" dxfId="33922" priority="33897" stopIfTrue="1">
      <formula>IF(B50="",TRUE)</formula>
    </cfRule>
    <cfRule type="expression" dxfId="33921" priority="33898" stopIfTrue="1">
      <formula>IF(AND(COUNTIF(MetalSmelter,B50&amp;C50)=0,LEN(C50)&gt;0), TRUE, FALSE)</formula>
    </cfRule>
  </conditionalFormatting>
  <conditionalFormatting sqref="G50">
    <cfRule type="expression" dxfId="33920" priority="33899" stopIfTrue="1">
      <formula>IF(FIND("Enter smelter details",G50),TRUE)</formula>
    </cfRule>
  </conditionalFormatting>
  <conditionalFormatting sqref="F50">
    <cfRule type="expression" dxfId="33919" priority="33896" stopIfTrue="1">
      <formula>IF(AND(LEN($A50)&gt;0,$A50&lt;&gt;$F50),TRUE,FALSE)</formula>
    </cfRule>
  </conditionalFormatting>
  <conditionalFormatting sqref="C50">
    <cfRule type="expression" dxfId="33918" priority="33895" stopIfTrue="1">
      <formula>IF(AND(B50&lt;&gt;"",C50=""),TRUE)</formula>
    </cfRule>
  </conditionalFormatting>
  <conditionalFormatting sqref="B55">
    <cfRule type="expression" dxfId="33917" priority="33892" stopIfTrue="1">
      <formula>IF(B55="",TRUE)</formula>
    </cfRule>
    <cfRule type="expression" dxfId="33916" priority="33893" stopIfTrue="1">
      <formula>IF(AND(COUNTIF(MetalSmelter,B55&amp;C55)=0,LEN(C55)&gt;0), TRUE, FALSE)</formula>
    </cfRule>
  </conditionalFormatting>
  <conditionalFormatting sqref="G55">
    <cfRule type="expression" dxfId="33915" priority="33894" stopIfTrue="1">
      <formula>IF(FIND("Enter smelter details",G55),TRUE)</formula>
    </cfRule>
  </conditionalFormatting>
  <conditionalFormatting sqref="F55">
    <cfRule type="expression" dxfId="33914" priority="33891" stopIfTrue="1">
      <formula>IF(AND(LEN($A55)&gt;0,$A55&lt;&gt;$F55),TRUE,FALSE)</formula>
    </cfRule>
  </conditionalFormatting>
  <conditionalFormatting sqref="C55">
    <cfRule type="expression" dxfId="33913" priority="33890" stopIfTrue="1">
      <formula>IF(AND(B55&lt;&gt;"",C55=""),TRUE)</formula>
    </cfRule>
  </conditionalFormatting>
  <conditionalFormatting sqref="B55">
    <cfRule type="expression" dxfId="33912" priority="33887" stopIfTrue="1">
      <formula>IF(B55="",TRUE)</formula>
    </cfRule>
    <cfRule type="expression" dxfId="33911" priority="33888" stopIfTrue="1">
      <formula>IF(AND(COUNTIF(MetalSmelter,B55&amp;C55)=0,LEN(C55)&gt;0), TRUE, FALSE)</formula>
    </cfRule>
  </conditionalFormatting>
  <conditionalFormatting sqref="G55">
    <cfRule type="expression" dxfId="33910" priority="33889" stopIfTrue="1">
      <formula>IF(FIND("Enter smelter details",G55),TRUE)</formula>
    </cfRule>
  </conditionalFormatting>
  <conditionalFormatting sqref="F55">
    <cfRule type="expression" dxfId="33909" priority="33886" stopIfTrue="1">
      <formula>IF(AND(LEN($A55)&gt;0,$A55&lt;&gt;$F55),TRUE,FALSE)</formula>
    </cfRule>
  </conditionalFormatting>
  <conditionalFormatting sqref="C55">
    <cfRule type="expression" dxfId="33908" priority="33885" stopIfTrue="1">
      <formula>IF(AND(B55&lt;&gt;"",C55=""),TRUE)</formula>
    </cfRule>
  </conditionalFormatting>
  <conditionalFormatting sqref="B55">
    <cfRule type="expression" dxfId="33907" priority="33882" stopIfTrue="1">
      <formula>IF(B55="",TRUE)</formula>
    </cfRule>
    <cfRule type="expression" dxfId="33906" priority="33883" stopIfTrue="1">
      <formula>IF(AND(COUNTIF(MetalSmelter,B55&amp;C55)=0,LEN(C55)&gt;0), TRUE, FALSE)</formula>
    </cfRule>
  </conditionalFormatting>
  <conditionalFormatting sqref="G55">
    <cfRule type="expression" dxfId="33905" priority="33884" stopIfTrue="1">
      <formula>IF(FIND("Enter smelter details",G55),TRUE)</formula>
    </cfRule>
  </conditionalFormatting>
  <conditionalFormatting sqref="F55">
    <cfRule type="expression" dxfId="33904" priority="33881" stopIfTrue="1">
      <formula>IF(AND(LEN($A55)&gt;0,$A55&lt;&gt;$F55),TRUE,FALSE)</formula>
    </cfRule>
  </conditionalFormatting>
  <conditionalFormatting sqref="C55">
    <cfRule type="expression" dxfId="33903" priority="33880" stopIfTrue="1">
      <formula>IF(AND(B55&lt;&gt;"",C55=""),TRUE)</formula>
    </cfRule>
  </conditionalFormatting>
  <conditionalFormatting sqref="B45">
    <cfRule type="expression" dxfId="33902" priority="33874" stopIfTrue="1">
      <formula>IF(B45="",TRUE)</formula>
    </cfRule>
    <cfRule type="expression" dxfId="33901" priority="33877" stopIfTrue="1">
      <formula>IF(AND(COUNTIF(MetalSmelter,B45&amp;C45)=0,LEN(C45)&gt;0), TRUE, FALSE)</formula>
    </cfRule>
  </conditionalFormatting>
  <conditionalFormatting sqref="D45">
    <cfRule type="expression" dxfId="33900" priority="33871" stopIfTrue="1">
      <formula>IF(AND(LEN($C45) &gt;0, ($C45 &lt;&gt; "Smelter Not Listed")),1,0)</formula>
    </cfRule>
    <cfRule type="expression" dxfId="33899" priority="33878" stopIfTrue="1">
      <formula>IF(AND(D45="",$C45=$X$4),TRUE)</formula>
    </cfRule>
    <cfRule type="expression" dxfId="33898" priority="33879" stopIfTrue="1">
      <formula>IF(FIND("!",D45),TRUE)</formula>
    </cfRule>
  </conditionalFormatting>
  <conditionalFormatting sqref="E45">
    <cfRule type="expression" dxfId="33897" priority="33875" stopIfTrue="1">
      <formula>IF(AND(E45="",$C45=$X$4),TRUE)</formula>
    </cfRule>
    <cfRule type="expression" dxfId="33896" priority="33876" stopIfTrue="1">
      <formula>IF(FIND("!",E45),TRUE)</formula>
    </cfRule>
  </conditionalFormatting>
  <conditionalFormatting sqref="F45">
    <cfRule type="expression" dxfId="33895" priority="33873" stopIfTrue="1">
      <formula>IF(AND(LEN($A45)&gt;0,$A45&lt;&gt;$F45),TRUE,FALSE)</formula>
    </cfRule>
  </conditionalFormatting>
  <conditionalFormatting sqref="C45">
    <cfRule type="expression" dxfId="33894" priority="33872" stopIfTrue="1">
      <formula>IF(AND(B45&lt;&gt;"",C45=""),TRUE)</formula>
    </cfRule>
  </conditionalFormatting>
  <conditionalFormatting sqref="G45">
    <cfRule type="expression" dxfId="33893" priority="33870" stopIfTrue="1">
      <formula>IF(FIND("Enter smelter details",G45),TRUE)</formula>
    </cfRule>
  </conditionalFormatting>
  <conditionalFormatting sqref="B46">
    <cfRule type="expression" dxfId="33892" priority="33864" stopIfTrue="1">
      <formula>IF(B46="",TRUE)</formula>
    </cfRule>
    <cfRule type="expression" dxfId="33891" priority="33867" stopIfTrue="1">
      <formula>IF(AND(COUNTIF(MetalSmelter,B46&amp;C46)=0,LEN(C46)&gt;0), TRUE, FALSE)</formula>
    </cfRule>
  </conditionalFormatting>
  <conditionalFormatting sqref="D46">
    <cfRule type="expression" dxfId="33890" priority="33861" stopIfTrue="1">
      <formula>IF(AND(LEN($C46) &gt;0, ($C46 &lt;&gt; "Smelter Not Listed")),1,0)</formula>
    </cfRule>
    <cfRule type="expression" dxfId="33889" priority="33868" stopIfTrue="1">
      <formula>IF(AND(D46="",$C46=$X$4),TRUE)</formula>
    </cfRule>
    <cfRule type="expression" dxfId="33888" priority="33869" stopIfTrue="1">
      <formula>IF(FIND("!",D46),TRUE)</formula>
    </cfRule>
  </conditionalFormatting>
  <conditionalFormatting sqref="E46">
    <cfRule type="expression" dxfId="33887" priority="33865" stopIfTrue="1">
      <formula>IF(AND(E46="",$C46=$X$4),TRUE)</formula>
    </cfRule>
    <cfRule type="expression" dxfId="33886" priority="33866" stopIfTrue="1">
      <formula>IF(FIND("!",E46),TRUE)</formula>
    </cfRule>
  </conditionalFormatting>
  <conditionalFormatting sqref="F46">
    <cfRule type="expression" dxfId="33885" priority="33863" stopIfTrue="1">
      <formula>IF(AND(LEN($A46)&gt;0,$A46&lt;&gt;$F46),TRUE,FALSE)</formula>
    </cfRule>
  </conditionalFormatting>
  <conditionalFormatting sqref="C46">
    <cfRule type="expression" dxfId="33884" priority="33862" stopIfTrue="1">
      <formula>IF(AND(B46&lt;&gt;"",C46=""),TRUE)</formula>
    </cfRule>
  </conditionalFormatting>
  <conditionalFormatting sqref="G46">
    <cfRule type="expression" dxfId="33883" priority="33860" stopIfTrue="1">
      <formula>IF(FIND("Enter smelter details",G46),TRUE)</formula>
    </cfRule>
  </conditionalFormatting>
  <conditionalFormatting sqref="B47">
    <cfRule type="expression" dxfId="33882" priority="33854" stopIfTrue="1">
      <formula>IF(B47="",TRUE)</formula>
    </cfRule>
    <cfRule type="expression" dxfId="33881" priority="33857" stopIfTrue="1">
      <formula>IF(AND(COUNTIF(MetalSmelter,B47&amp;C47)=0,LEN(C47)&gt;0), TRUE, FALSE)</formula>
    </cfRule>
  </conditionalFormatting>
  <conditionalFormatting sqref="D47">
    <cfRule type="expression" dxfId="33880" priority="33851" stopIfTrue="1">
      <formula>IF(AND(LEN($C47) &gt;0, ($C47 &lt;&gt; "Smelter Not Listed")),1,0)</formula>
    </cfRule>
    <cfRule type="expression" dxfId="33879" priority="33858" stopIfTrue="1">
      <formula>IF(AND(D47="",$C47=$X$4),TRUE)</formula>
    </cfRule>
    <cfRule type="expression" dxfId="33878" priority="33859" stopIfTrue="1">
      <formula>IF(FIND("!",D47),TRUE)</formula>
    </cfRule>
  </conditionalFormatting>
  <conditionalFormatting sqref="E47">
    <cfRule type="expression" dxfId="33877" priority="33855" stopIfTrue="1">
      <formula>IF(AND(E47="",$C47=$X$4),TRUE)</formula>
    </cfRule>
    <cfRule type="expression" dxfId="33876" priority="33856" stopIfTrue="1">
      <formula>IF(FIND("!",E47),TRUE)</formula>
    </cfRule>
  </conditionalFormatting>
  <conditionalFormatting sqref="F47">
    <cfRule type="expression" dxfId="33875" priority="33853" stopIfTrue="1">
      <formula>IF(AND(LEN($A47)&gt;0,$A47&lt;&gt;$F47),TRUE,FALSE)</formula>
    </cfRule>
  </conditionalFormatting>
  <conditionalFormatting sqref="C47">
    <cfRule type="expression" dxfId="33874" priority="33852" stopIfTrue="1">
      <formula>IF(AND(B47&lt;&gt;"",C47=""),TRUE)</formula>
    </cfRule>
  </conditionalFormatting>
  <conditionalFormatting sqref="G47">
    <cfRule type="expression" dxfId="33873" priority="33850" stopIfTrue="1">
      <formula>IF(FIND("Enter smelter details",G47),TRUE)</formula>
    </cfRule>
  </conditionalFormatting>
  <conditionalFormatting sqref="B53">
    <cfRule type="expression" dxfId="33872" priority="33847" stopIfTrue="1">
      <formula>IF(B53="",TRUE)</formula>
    </cfRule>
    <cfRule type="expression" dxfId="33871" priority="33848" stopIfTrue="1">
      <formula>IF(AND(COUNTIF(MetalSmelter,B53&amp;C53)=0,LEN(C53)&gt;0), TRUE, FALSE)</formula>
    </cfRule>
  </conditionalFormatting>
  <conditionalFormatting sqref="G53">
    <cfRule type="expression" dxfId="33870" priority="33849" stopIfTrue="1">
      <formula>IF(FIND("Enter smelter details",G53),TRUE)</formula>
    </cfRule>
  </conditionalFormatting>
  <conditionalFormatting sqref="F53">
    <cfRule type="expression" dxfId="33869" priority="33846" stopIfTrue="1">
      <formula>IF(AND(LEN($A53)&gt;0,$A53&lt;&gt;$F53),TRUE,FALSE)</formula>
    </cfRule>
  </conditionalFormatting>
  <conditionalFormatting sqref="C53">
    <cfRule type="expression" dxfId="33868" priority="33845" stopIfTrue="1">
      <formula>IF(AND(B53&lt;&gt;"",C53=""),TRUE)</formula>
    </cfRule>
  </conditionalFormatting>
  <conditionalFormatting sqref="B53">
    <cfRule type="expression" dxfId="33867" priority="33842" stopIfTrue="1">
      <formula>IF(B53="",TRUE)</formula>
    </cfRule>
    <cfRule type="expression" dxfId="33866" priority="33843" stopIfTrue="1">
      <formula>IF(AND(COUNTIF(MetalSmelter,B53&amp;C53)=0,LEN(C53)&gt;0), TRUE, FALSE)</formula>
    </cfRule>
  </conditionalFormatting>
  <conditionalFormatting sqref="G53">
    <cfRule type="expression" dxfId="33865" priority="33844" stopIfTrue="1">
      <formula>IF(FIND("Enter smelter details",G53),TRUE)</formula>
    </cfRule>
  </conditionalFormatting>
  <conditionalFormatting sqref="F53">
    <cfRule type="expression" dxfId="33864" priority="33841" stopIfTrue="1">
      <formula>IF(AND(LEN($A53)&gt;0,$A53&lt;&gt;$F53),TRUE,FALSE)</formula>
    </cfRule>
  </conditionalFormatting>
  <conditionalFormatting sqref="C53">
    <cfRule type="expression" dxfId="33863" priority="33840" stopIfTrue="1">
      <formula>IF(AND(B53&lt;&gt;"",C53=""),TRUE)</formula>
    </cfRule>
  </conditionalFormatting>
  <conditionalFormatting sqref="B53">
    <cfRule type="expression" dxfId="33862" priority="33838" stopIfTrue="1">
      <formula>IF(B53="",TRUE)</formula>
    </cfRule>
    <cfRule type="expression" dxfId="33861" priority="33839" stopIfTrue="1">
      <formula>IF(AND(COUNTIF(MetalSmelter,B53&amp;C53)=0,LEN(C53)&gt;0), TRUE, FALSE)</formula>
    </cfRule>
  </conditionalFormatting>
  <conditionalFormatting sqref="F53">
    <cfRule type="expression" dxfId="33860" priority="33837" stopIfTrue="1">
      <formula>IF(AND(LEN($A53)&gt;0,$A53&lt;&gt;$F53),TRUE,FALSE)</formula>
    </cfRule>
  </conditionalFormatting>
  <conditionalFormatting sqref="C53">
    <cfRule type="expression" dxfId="33859" priority="33836" stopIfTrue="1">
      <formula>IF(AND(B53&lt;&gt;"",C53=""),TRUE)</formula>
    </cfRule>
  </conditionalFormatting>
  <conditionalFormatting sqref="B48">
    <cfRule type="expression" dxfId="33858" priority="33833" stopIfTrue="1">
      <formula>IF(B48="",TRUE)</formula>
    </cfRule>
    <cfRule type="expression" dxfId="33857" priority="33834" stopIfTrue="1">
      <formula>IF(AND(COUNTIF(MetalSmelter,B48&amp;C48)=0,LEN(C48)&gt;0), TRUE, FALSE)</formula>
    </cfRule>
  </conditionalFormatting>
  <conditionalFormatting sqref="G48">
    <cfRule type="expression" dxfId="33856" priority="33835" stopIfTrue="1">
      <formula>IF(FIND("Enter smelter details",G48),TRUE)</formula>
    </cfRule>
  </conditionalFormatting>
  <conditionalFormatting sqref="F48">
    <cfRule type="expression" dxfId="33855" priority="33832" stopIfTrue="1">
      <formula>IF(AND(LEN($A48)&gt;0,$A48&lt;&gt;$F48),TRUE,FALSE)</formula>
    </cfRule>
  </conditionalFormatting>
  <conditionalFormatting sqref="C48">
    <cfRule type="expression" dxfId="33854" priority="33831" stopIfTrue="1">
      <formula>IF(AND(B48&lt;&gt;"",C48=""),TRUE)</formula>
    </cfRule>
  </conditionalFormatting>
  <conditionalFormatting sqref="B48">
    <cfRule type="expression" dxfId="33853" priority="33828" stopIfTrue="1">
      <formula>IF(B48="",TRUE)</formula>
    </cfRule>
    <cfRule type="expression" dxfId="33852" priority="33829" stopIfTrue="1">
      <formula>IF(AND(COUNTIF(MetalSmelter,B48&amp;C48)=0,LEN(C48)&gt;0), TRUE, FALSE)</formula>
    </cfRule>
  </conditionalFormatting>
  <conditionalFormatting sqref="G48">
    <cfRule type="expression" dxfId="33851" priority="33830" stopIfTrue="1">
      <formula>IF(FIND("Enter smelter details",G48),TRUE)</formula>
    </cfRule>
  </conditionalFormatting>
  <conditionalFormatting sqref="F48">
    <cfRule type="expression" dxfId="33850" priority="33827" stopIfTrue="1">
      <formula>IF(AND(LEN($A48)&gt;0,$A48&lt;&gt;$F48),TRUE,FALSE)</formula>
    </cfRule>
  </conditionalFormatting>
  <conditionalFormatting sqref="C48">
    <cfRule type="expression" dxfId="33849" priority="33826" stopIfTrue="1">
      <formula>IF(AND(B48&lt;&gt;"",C48=""),TRUE)</formula>
    </cfRule>
  </conditionalFormatting>
  <conditionalFormatting sqref="G53">
    <cfRule type="expression" dxfId="33848" priority="33825" stopIfTrue="1">
      <formula>IF(FIND("Enter smelter details",G53),TRUE)</formula>
    </cfRule>
  </conditionalFormatting>
  <conditionalFormatting sqref="B49">
    <cfRule type="expression" dxfId="33847" priority="33822" stopIfTrue="1">
      <formula>IF(B49="",TRUE)</formula>
    </cfRule>
    <cfRule type="expression" dxfId="33846" priority="33823" stopIfTrue="1">
      <formula>IF(AND(COUNTIF(MetalSmelter,B49&amp;C49)=0,LEN(C49)&gt;0), TRUE, FALSE)</formula>
    </cfRule>
  </conditionalFormatting>
  <conditionalFormatting sqref="G49">
    <cfRule type="expression" dxfId="33845" priority="33824" stopIfTrue="1">
      <formula>IF(FIND("Enter smelter details",G49),TRUE)</formula>
    </cfRule>
  </conditionalFormatting>
  <conditionalFormatting sqref="F49">
    <cfRule type="expression" dxfId="33844" priority="33821" stopIfTrue="1">
      <formula>IF(AND(LEN($A49)&gt;0,$A49&lt;&gt;$F49),TRUE,FALSE)</formula>
    </cfRule>
  </conditionalFormatting>
  <conditionalFormatting sqref="C49">
    <cfRule type="expression" dxfId="33843" priority="33820" stopIfTrue="1">
      <formula>IF(AND(B49&lt;&gt;"",C49=""),TRUE)</formula>
    </cfRule>
  </conditionalFormatting>
  <conditionalFormatting sqref="B54">
    <cfRule type="expression" dxfId="33842" priority="33817" stopIfTrue="1">
      <formula>IF(B54="",TRUE)</formula>
    </cfRule>
    <cfRule type="expression" dxfId="33841" priority="33818" stopIfTrue="1">
      <formula>IF(AND(COUNTIF(MetalSmelter,B54&amp;C54)=0,LEN(C54)&gt;0), TRUE, FALSE)</formula>
    </cfRule>
  </conditionalFormatting>
  <conditionalFormatting sqref="G54">
    <cfRule type="expression" dxfId="33840" priority="33819" stopIfTrue="1">
      <formula>IF(FIND("Enter smelter details",G54),TRUE)</formula>
    </cfRule>
  </conditionalFormatting>
  <conditionalFormatting sqref="F54">
    <cfRule type="expression" dxfId="33839" priority="33816" stopIfTrue="1">
      <formula>IF(AND(LEN($A54)&gt;0,$A54&lt;&gt;$F54),TRUE,FALSE)</formula>
    </cfRule>
  </conditionalFormatting>
  <conditionalFormatting sqref="C54">
    <cfRule type="expression" dxfId="33838" priority="33815" stopIfTrue="1">
      <formula>IF(AND(B54&lt;&gt;"",C54=""),TRUE)</formula>
    </cfRule>
  </conditionalFormatting>
  <conditionalFormatting sqref="B54">
    <cfRule type="expression" dxfId="33837" priority="33812" stopIfTrue="1">
      <formula>IF(B54="",TRUE)</formula>
    </cfRule>
    <cfRule type="expression" dxfId="33836" priority="33813" stopIfTrue="1">
      <formula>IF(AND(COUNTIF(MetalSmelter,B54&amp;C54)=0,LEN(C54)&gt;0), TRUE, FALSE)</formula>
    </cfRule>
  </conditionalFormatting>
  <conditionalFormatting sqref="G54">
    <cfRule type="expression" dxfId="33835" priority="33814" stopIfTrue="1">
      <formula>IF(FIND("Enter smelter details",G54),TRUE)</formula>
    </cfRule>
  </conditionalFormatting>
  <conditionalFormatting sqref="F54">
    <cfRule type="expression" dxfId="33834" priority="33811" stopIfTrue="1">
      <formula>IF(AND(LEN($A54)&gt;0,$A54&lt;&gt;$F54),TRUE,FALSE)</formula>
    </cfRule>
  </conditionalFormatting>
  <conditionalFormatting sqref="C54">
    <cfRule type="expression" dxfId="33833" priority="33810" stopIfTrue="1">
      <formula>IF(AND(B54&lt;&gt;"",C54=""),TRUE)</formula>
    </cfRule>
  </conditionalFormatting>
  <conditionalFormatting sqref="B54">
    <cfRule type="expression" dxfId="33832" priority="33807" stopIfTrue="1">
      <formula>IF(B54="",TRUE)</formula>
    </cfRule>
    <cfRule type="expression" dxfId="33831" priority="33808" stopIfTrue="1">
      <formula>IF(AND(COUNTIF(MetalSmelter,B54&amp;C54)=0,LEN(C54)&gt;0), TRUE, FALSE)</formula>
    </cfRule>
  </conditionalFormatting>
  <conditionalFormatting sqref="G54">
    <cfRule type="expression" dxfId="33830" priority="33809" stopIfTrue="1">
      <formula>IF(FIND("Enter smelter details",G54),TRUE)</formula>
    </cfRule>
  </conditionalFormatting>
  <conditionalFormatting sqref="F54">
    <cfRule type="expression" dxfId="33829" priority="33806" stopIfTrue="1">
      <formula>IF(AND(LEN($A54)&gt;0,$A54&lt;&gt;$F54),TRUE,FALSE)</formula>
    </cfRule>
  </conditionalFormatting>
  <conditionalFormatting sqref="C54">
    <cfRule type="expression" dxfId="33828" priority="33805" stopIfTrue="1">
      <formula>IF(AND(B54&lt;&gt;"",C54=""),TRUE)</formula>
    </cfRule>
  </conditionalFormatting>
  <conditionalFormatting sqref="B45">
    <cfRule type="expression" dxfId="33827" priority="33799" stopIfTrue="1">
      <formula>IF(B45="",TRUE)</formula>
    </cfRule>
    <cfRule type="expression" dxfId="33826" priority="33802" stopIfTrue="1">
      <formula>IF(AND(COUNTIF(MetalSmelter,B45&amp;C45)=0,LEN(C45)&gt;0), TRUE, FALSE)</formula>
    </cfRule>
  </conditionalFormatting>
  <conditionalFormatting sqref="D45">
    <cfRule type="expression" dxfId="33825" priority="33796" stopIfTrue="1">
      <formula>IF(AND(LEN($C45) &gt;0, ($C45 &lt;&gt; "Smelter Not Listed")),1,0)</formula>
    </cfRule>
    <cfRule type="expression" dxfId="33824" priority="33803" stopIfTrue="1">
      <formula>IF(AND(D45="",$C45=$X$4),TRUE)</formula>
    </cfRule>
    <cfRule type="expression" dxfId="33823" priority="33804" stopIfTrue="1">
      <formula>IF(FIND("!",D45),TRUE)</formula>
    </cfRule>
  </conditionalFormatting>
  <conditionalFormatting sqref="E45">
    <cfRule type="expression" dxfId="33822" priority="33800" stopIfTrue="1">
      <formula>IF(AND(E45="",$C45=$X$4),TRUE)</formula>
    </cfRule>
    <cfRule type="expression" dxfId="33821" priority="33801" stopIfTrue="1">
      <formula>IF(FIND("!",E45),TRUE)</formula>
    </cfRule>
  </conditionalFormatting>
  <conditionalFormatting sqref="F45">
    <cfRule type="expression" dxfId="33820" priority="33798" stopIfTrue="1">
      <formula>IF(AND(LEN($A45)&gt;0,$A45&lt;&gt;$F45),TRUE,FALSE)</formula>
    </cfRule>
  </conditionalFormatting>
  <conditionalFormatting sqref="C45">
    <cfRule type="expression" dxfId="33819" priority="33797" stopIfTrue="1">
      <formula>IF(AND(B45&lt;&gt;"",C45=""),TRUE)</formula>
    </cfRule>
  </conditionalFormatting>
  <conditionalFormatting sqref="G45">
    <cfRule type="expression" dxfId="33818" priority="33795" stopIfTrue="1">
      <formula>IF(FIND("Enter smelter details",G45),TRUE)</formula>
    </cfRule>
  </conditionalFormatting>
  <conditionalFormatting sqref="B46">
    <cfRule type="expression" dxfId="33817" priority="33789" stopIfTrue="1">
      <formula>IF(B46="",TRUE)</formula>
    </cfRule>
    <cfRule type="expression" dxfId="33816" priority="33792" stopIfTrue="1">
      <formula>IF(AND(COUNTIF(MetalSmelter,B46&amp;C46)=0,LEN(C46)&gt;0), TRUE, FALSE)</formula>
    </cfRule>
  </conditionalFormatting>
  <conditionalFormatting sqref="D46">
    <cfRule type="expression" dxfId="33815" priority="33786" stopIfTrue="1">
      <formula>IF(AND(LEN($C46) &gt;0, ($C46 &lt;&gt; "Smelter Not Listed")),1,0)</formula>
    </cfRule>
    <cfRule type="expression" dxfId="33814" priority="33793" stopIfTrue="1">
      <formula>IF(AND(D46="",$C46=$X$4),TRUE)</formula>
    </cfRule>
    <cfRule type="expression" dxfId="33813" priority="33794" stopIfTrue="1">
      <formula>IF(FIND("!",D46),TRUE)</formula>
    </cfRule>
  </conditionalFormatting>
  <conditionalFormatting sqref="E46">
    <cfRule type="expression" dxfId="33812" priority="33790" stopIfTrue="1">
      <formula>IF(AND(E46="",$C46=$X$4),TRUE)</formula>
    </cfRule>
    <cfRule type="expression" dxfId="33811" priority="33791" stopIfTrue="1">
      <formula>IF(FIND("!",E46),TRUE)</formula>
    </cfRule>
  </conditionalFormatting>
  <conditionalFormatting sqref="F46">
    <cfRule type="expression" dxfId="33810" priority="33788" stopIfTrue="1">
      <formula>IF(AND(LEN($A46)&gt;0,$A46&lt;&gt;$F46),TRUE,FALSE)</formula>
    </cfRule>
  </conditionalFormatting>
  <conditionalFormatting sqref="C46">
    <cfRule type="expression" dxfId="33809" priority="33787" stopIfTrue="1">
      <formula>IF(AND(B46&lt;&gt;"",C46=""),TRUE)</formula>
    </cfRule>
  </conditionalFormatting>
  <conditionalFormatting sqref="G46">
    <cfRule type="expression" dxfId="33808" priority="33785" stopIfTrue="1">
      <formula>IF(FIND("Enter smelter details",G46),TRUE)</formula>
    </cfRule>
  </conditionalFormatting>
  <conditionalFormatting sqref="B52">
    <cfRule type="expression" dxfId="33807" priority="33782" stopIfTrue="1">
      <formula>IF(B52="",TRUE)</formula>
    </cfRule>
    <cfRule type="expression" dxfId="33806" priority="33783" stopIfTrue="1">
      <formula>IF(AND(COUNTIF(MetalSmelter,B52&amp;C52)=0,LEN(C52)&gt;0), TRUE, FALSE)</formula>
    </cfRule>
  </conditionalFormatting>
  <conditionalFormatting sqref="G52">
    <cfRule type="expression" dxfId="33805" priority="33784" stopIfTrue="1">
      <formula>IF(FIND("Enter smelter details",G52),TRUE)</formula>
    </cfRule>
  </conditionalFormatting>
  <conditionalFormatting sqref="F52">
    <cfRule type="expression" dxfId="33804" priority="33781" stopIfTrue="1">
      <formula>IF(AND(LEN($A52)&gt;0,$A52&lt;&gt;$F52),TRUE,FALSE)</formula>
    </cfRule>
  </conditionalFormatting>
  <conditionalFormatting sqref="C52">
    <cfRule type="expression" dxfId="33803" priority="33780" stopIfTrue="1">
      <formula>IF(AND(B52&lt;&gt;"",C52=""),TRUE)</formula>
    </cfRule>
  </conditionalFormatting>
  <conditionalFormatting sqref="B52">
    <cfRule type="expression" dxfId="33802" priority="33777" stopIfTrue="1">
      <formula>IF(B52="",TRUE)</formula>
    </cfRule>
    <cfRule type="expression" dxfId="33801" priority="33778" stopIfTrue="1">
      <formula>IF(AND(COUNTIF(MetalSmelter,B52&amp;C52)=0,LEN(C52)&gt;0), TRUE, FALSE)</formula>
    </cfRule>
  </conditionalFormatting>
  <conditionalFormatting sqref="G52">
    <cfRule type="expression" dxfId="33800" priority="33779" stopIfTrue="1">
      <formula>IF(FIND("Enter smelter details",G52),TRUE)</formula>
    </cfRule>
  </conditionalFormatting>
  <conditionalFormatting sqref="F52">
    <cfRule type="expression" dxfId="33799" priority="33776" stopIfTrue="1">
      <formula>IF(AND(LEN($A52)&gt;0,$A52&lt;&gt;$F52),TRUE,FALSE)</formula>
    </cfRule>
  </conditionalFormatting>
  <conditionalFormatting sqref="C52">
    <cfRule type="expression" dxfId="33798" priority="33775" stopIfTrue="1">
      <formula>IF(AND(B52&lt;&gt;"",C52=""),TRUE)</formula>
    </cfRule>
  </conditionalFormatting>
  <conditionalFormatting sqref="B52">
    <cfRule type="expression" dxfId="33797" priority="33773" stopIfTrue="1">
      <formula>IF(B52="",TRUE)</formula>
    </cfRule>
    <cfRule type="expression" dxfId="33796" priority="33774" stopIfTrue="1">
      <formula>IF(AND(COUNTIF(MetalSmelter,B52&amp;C52)=0,LEN(C52)&gt;0), TRUE, FALSE)</formula>
    </cfRule>
  </conditionalFormatting>
  <conditionalFormatting sqref="F52">
    <cfRule type="expression" dxfId="33795" priority="33772" stopIfTrue="1">
      <formula>IF(AND(LEN($A52)&gt;0,$A52&lt;&gt;$F52),TRUE,FALSE)</formula>
    </cfRule>
  </conditionalFormatting>
  <conditionalFormatting sqref="C52">
    <cfRule type="expression" dxfId="33794" priority="33771" stopIfTrue="1">
      <formula>IF(AND(B52&lt;&gt;"",C52=""),TRUE)</formula>
    </cfRule>
  </conditionalFormatting>
  <conditionalFormatting sqref="B47">
    <cfRule type="expression" dxfId="33793" priority="33768" stopIfTrue="1">
      <formula>IF(B47="",TRUE)</formula>
    </cfRule>
    <cfRule type="expression" dxfId="33792" priority="33769" stopIfTrue="1">
      <formula>IF(AND(COUNTIF(MetalSmelter,B47&amp;C47)=0,LEN(C47)&gt;0), TRUE, FALSE)</formula>
    </cfRule>
  </conditionalFormatting>
  <conditionalFormatting sqref="G47">
    <cfRule type="expression" dxfId="33791" priority="33770" stopIfTrue="1">
      <formula>IF(FIND("Enter smelter details",G47),TRUE)</formula>
    </cfRule>
  </conditionalFormatting>
  <conditionalFormatting sqref="F47">
    <cfRule type="expression" dxfId="33790" priority="33767" stopIfTrue="1">
      <formula>IF(AND(LEN($A47)&gt;0,$A47&lt;&gt;$F47),TRUE,FALSE)</formula>
    </cfRule>
  </conditionalFormatting>
  <conditionalFormatting sqref="C47">
    <cfRule type="expression" dxfId="33789" priority="33766" stopIfTrue="1">
      <formula>IF(AND(B47&lt;&gt;"",C47=""),TRUE)</formula>
    </cfRule>
  </conditionalFormatting>
  <conditionalFormatting sqref="B47">
    <cfRule type="expression" dxfId="33788" priority="33763" stopIfTrue="1">
      <formula>IF(B47="",TRUE)</formula>
    </cfRule>
    <cfRule type="expression" dxfId="33787" priority="33764" stopIfTrue="1">
      <formula>IF(AND(COUNTIF(MetalSmelter,B47&amp;C47)=0,LEN(C47)&gt;0), TRUE, FALSE)</formula>
    </cfRule>
  </conditionalFormatting>
  <conditionalFormatting sqref="G47">
    <cfRule type="expression" dxfId="33786" priority="33765" stopIfTrue="1">
      <formula>IF(FIND("Enter smelter details",G47),TRUE)</formula>
    </cfRule>
  </conditionalFormatting>
  <conditionalFormatting sqref="F47">
    <cfRule type="expression" dxfId="33785" priority="33762" stopIfTrue="1">
      <formula>IF(AND(LEN($A47)&gt;0,$A47&lt;&gt;$F47),TRUE,FALSE)</formula>
    </cfRule>
  </conditionalFormatting>
  <conditionalFormatting sqref="C47">
    <cfRule type="expression" dxfId="33784" priority="33761" stopIfTrue="1">
      <formula>IF(AND(B47&lt;&gt;"",C47=""),TRUE)</formula>
    </cfRule>
  </conditionalFormatting>
  <conditionalFormatting sqref="G52">
    <cfRule type="expression" dxfId="33783" priority="33760" stopIfTrue="1">
      <formula>IF(FIND("Enter smelter details",G52),TRUE)</formula>
    </cfRule>
  </conditionalFormatting>
  <conditionalFormatting sqref="B48">
    <cfRule type="expression" dxfId="33782" priority="33757" stopIfTrue="1">
      <formula>IF(B48="",TRUE)</formula>
    </cfRule>
    <cfRule type="expression" dxfId="33781" priority="33758" stopIfTrue="1">
      <formula>IF(AND(COUNTIF(MetalSmelter,B48&amp;C48)=0,LEN(C48)&gt;0), TRUE, FALSE)</formula>
    </cfRule>
  </conditionalFormatting>
  <conditionalFormatting sqref="G48">
    <cfRule type="expression" dxfId="33780" priority="33759" stopIfTrue="1">
      <formula>IF(FIND("Enter smelter details",G48),TRUE)</formula>
    </cfRule>
  </conditionalFormatting>
  <conditionalFormatting sqref="F48">
    <cfRule type="expression" dxfId="33779" priority="33756" stopIfTrue="1">
      <formula>IF(AND(LEN($A48)&gt;0,$A48&lt;&gt;$F48),TRUE,FALSE)</formula>
    </cfRule>
  </conditionalFormatting>
  <conditionalFormatting sqref="C48">
    <cfRule type="expression" dxfId="33778" priority="33755" stopIfTrue="1">
      <formula>IF(AND(B48&lt;&gt;"",C48=""),TRUE)</formula>
    </cfRule>
  </conditionalFormatting>
  <conditionalFormatting sqref="B53">
    <cfRule type="expression" dxfId="33777" priority="33752" stopIfTrue="1">
      <formula>IF(B53="",TRUE)</formula>
    </cfRule>
    <cfRule type="expression" dxfId="33776" priority="33753" stopIfTrue="1">
      <formula>IF(AND(COUNTIF(MetalSmelter,B53&amp;C53)=0,LEN(C53)&gt;0), TRUE, FALSE)</formula>
    </cfRule>
  </conditionalFormatting>
  <conditionalFormatting sqref="G53">
    <cfRule type="expression" dxfId="33775" priority="33754" stopIfTrue="1">
      <formula>IF(FIND("Enter smelter details",G53),TRUE)</formula>
    </cfRule>
  </conditionalFormatting>
  <conditionalFormatting sqref="F53">
    <cfRule type="expression" dxfId="33774" priority="33751" stopIfTrue="1">
      <formula>IF(AND(LEN($A53)&gt;0,$A53&lt;&gt;$F53),TRUE,FALSE)</formula>
    </cfRule>
  </conditionalFormatting>
  <conditionalFormatting sqref="C53">
    <cfRule type="expression" dxfId="33773" priority="33750" stopIfTrue="1">
      <formula>IF(AND(B53&lt;&gt;"",C53=""),TRUE)</formula>
    </cfRule>
  </conditionalFormatting>
  <conditionalFormatting sqref="B53">
    <cfRule type="expression" dxfId="33772" priority="33747" stopIfTrue="1">
      <formula>IF(B53="",TRUE)</formula>
    </cfRule>
    <cfRule type="expression" dxfId="33771" priority="33748" stopIfTrue="1">
      <formula>IF(AND(COUNTIF(MetalSmelter,B53&amp;C53)=0,LEN(C53)&gt;0), TRUE, FALSE)</formula>
    </cfRule>
  </conditionalFormatting>
  <conditionalFormatting sqref="G53">
    <cfRule type="expression" dxfId="33770" priority="33749" stopIfTrue="1">
      <formula>IF(FIND("Enter smelter details",G53),TRUE)</formula>
    </cfRule>
  </conditionalFormatting>
  <conditionalFormatting sqref="F53">
    <cfRule type="expression" dxfId="33769" priority="33746" stopIfTrue="1">
      <formula>IF(AND(LEN($A53)&gt;0,$A53&lt;&gt;$F53),TRUE,FALSE)</formula>
    </cfRule>
  </conditionalFormatting>
  <conditionalFormatting sqref="C53">
    <cfRule type="expression" dxfId="33768" priority="33745" stopIfTrue="1">
      <formula>IF(AND(B53&lt;&gt;"",C53=""),TRUE)</formula>
    </cfRule>
  </conditionalFormatting>
  <conditionalFormatting sqref="B53">
    <cfRule type="expression" dxfId="33767" priority="33742" stopIfTrue="1">
      <formula>IF(B53="",TRUE)</formula>
    </cfRule>
    <cfRule type="expression" dxfId="33766" priority="33743" stopIfTrue="1">
      <formula>IF(AND(COUNTIF(MetalSmelter,B53&amp;C53)=0,LEN(C53)&gt;0), TRUE, FALSE)</formula>
    </cfRule>
  </conditionalFormatting>
  <conditionalFormatting sqref="G53">
    <cfRule type="expression" dxfId="33765" priority="33744" stopIfTrue="1">
      <formula>IF(FIND("Enter smelter details",G53),TRUE)</formula>
    </cfRule>
  </conditionalFormatting>
  <conditionalFormatting sqref="F53">
    <cfRule type="expression" dxfId="33764" priority="33741" stopIfTrue="1">
      <formula>IF(AND(LEN($A53)&gt;0,$A53&lt;&gt;$F53),TRUE,FALSE)</formula>
    </cfRule>
  </conditionalFormatting>
  <conditionalFormatting sqref="C53">
    <cfRule type="expression" dxfId="33763" priority="33740" stopIfTrue="1">
      <formula>IF(AND(B53&lt;&gt;"",C53=""),TRUE)</formula>
    </cfRule>
  </conditionalFormatting>
  <conditionalFormatting sqref="B45">
    <cfRule type="expression" dxfId="33762" priority="33734" stopIfTrue="1">
      <formula>IF(B45="",TRUE)</formula>
    </cfRule>
    <cfRule type="expression" dxfId="33761" priority="33737" stopIfTrue="1">
      <formula>IF(AND(COUNTIF(MetalSmelter,B45&amp;C45)=0,LEN(C45)&gt;0), TRUE, FALSE)</formula>
    </cfRule>
  </conditionalFormatting>
  <conditionalFormatting sqref="D45">
    <cfRule type="expression" dxfId="33760" priority="33731" stopIfTrue="1">
      <formula>IF(AND(LEN($C45) &gt;0, ($C45 &lt;&gt; "Smelter Not Listed")),1,0)</formula>
    </cfRule>
    <cfRule type="expression" dxfId="33759" priority="33738" stopIfTrue="1">
      <formula>IF(AND(D45="",$C45=$X$4),TRUE)</formula>
    </cfRule>
    <cfRule type="expression" dxfId="33758" priority="33739" stopIfTrue="1">
      <formula>IF(FIND("!",D45),TRUE)</formula>
    </cfRule>
  </conditionalFormatting>
  <conditionalFormatting sqref="E45">
    <cfRule type="expression" dxfId="33757" priority="33735" stopIfTrue="1">
      <formula>IF(AND(E45="",$C45=$X$4),TRUE)</formula>
    </cfRule>
    <cfRule type="expression" dxfId="33756" priority="33736" stopIfTrue="1">
      <formula>IF(FIND("!",E45),TRUE)</formula>
    </cfRule>
  </conditionalFormatting>
  <conditionalFormatting sqref="F45">
    <cfRule type="expression" dxfId="33755" priority="33733" stopIfTrue="1">
      <formula>IF(AND(LEN($A45)&gt;0,$A45&lt;&gt;$F45),TRUE,FALSE)</formula>
    </cfRule>
  </conditionalFormatting>
  <conditionalFormatting sqref="C45">
    <cfRule type="expression" dxfId="33754" priority="33732" stopIfTrue="1">
      <formula>IF(AND(B45&lt;&gt;"",C45=""),TRUE)</formula>
    </cfRule>
  </conditionalFormatting>
  <conditionalFormatting sqref="G45">
    <cfRule type="expression" dxfId="33753" priority="33730" stopIfTrue="1">
      <formula>IF(FIND("Enter smelter details",G45),TRUE)</formula>
    </cfRule>
  </conditionalFormatting>
  <conditionalFormatting sqref="B51">
    <cfRule type="expression" dxfId="33752" priority="33727" stopIfTrue="1">
      <formula>IF(B51="",TRUE)</formula>
    </cfRule>
    <cfRule type="expression" dxfId="33751" priority="33728" stopIfTrue="1">
      <formula>IF(AND(COUNTIF(MetalSmelter,B51&amp;C51)=0,LEN(C51)&gt;0), TRUE, FALSE)</formula>
    </cfRule>
  </conditionalFormatting>
  <conditionalFormatting sqref="G51">
    <cfRule type="expression" dxfId="33750" priority="33729" stopIfTrue="1">
      <formula>IF(FIND("Enter smelter details",G51),TRUE)</formula>
    </cfRule>
  </conditionalFormatting>
  <conditionalFormatting sqref="F51">
    <cfRule type="expression" dxfId="33749" priority="33726" stopIfTrue="1">
      <formula>IF(AND(LEN($A51)&gt;0,$A51&lt;&gt;$F51),TRUE,FALSE)</formula>
    </cfRule>
  </conditionalFormatting>
  <conditionalFormatting sqref="C51">
    <cfRule type="expression" dxfId="33748" priority="33725" stopIfTrue="1">
      <formula>IF(AND(B51&lt;&gt;"",C51=""),TRUE)</formula>
    </cfRule>
  </conditionalFormatting>
  <conditionalFormatting sqref="B51">
    <cfRule type="expression" dxfId="33747" priority="33722" stopIfTrue="1">
      <formula>IF(B51="",TRUE)</formula>
    </cfRule>
    <cfRule type="expression" dxfId="33746" priority="33723" stopIfTrue="1">
      <formula>IF(AND(COUNTIF(MetalSmelter,B51&amp;C51)=0,LEN(C51)&gt;0), TRUE, FALSE)</formula>
    </cfRule>
  </conditionalFormatting>
  <conditionalFormatting sqref="G51">
    <cfRule type="expression" dxfId="33745" priority="33724" stopIfTrue="1">
      <formula>IF(FIND("Enter smelter details",G51),TRUE)</formula>
    </cfRule>
  </conditionalFormatting>
  <conditionalFormatting sqref="F51">
    <cfRule type="expression" dxfId="33744" priority="33721" stopIfTrue="1">
      <formula>IF(AND(LEN($A51)&gt;0,$A51&lt;&gt;$F51),TRUE,FALSE)</formula>
    </cfRule>
  </conditionalFormatting>
  <conditionalFormatting sqref="C51">
    <cfRule type="expression" dxfId="33743" priority="33720" stopIfTrue="1">
      <formula>IF(AND(B51&lt;&gt;"",C51=""),TRUE)</formula>
    </cfRule>
  </conditionalFormatting>
  <conditionalFormatting sqref="B51">
    <cfRule type="expression" dxfId="33742" priority="33718" stopIfTrue="1">
      <formula>IF(B51="",TRUE)</formula>
    </cfRule>
    <cfRule type="expression" dxfId="33741" priority="33719" stopIfTrue="1">
      <formula>IF(AND(COUNTIF(MetalSmelter,B51&amp;C51)=0,LEN(C51)&gt;0), TRUE, FALSE)</formula>
    </cfRule>
  </conditionalFormatting>
  <conditionalFormatting sqref="F51">
    <cfRule type="expression" dxfId="33740" priority="33717" stopIfTrue="1">
      <formula>IF(AND(LEN($A51)&gt;0,$A51&lt;&gt;$F51),TRUE,FALSE)</formula>
    </cfRule>
  </conditionalFormatting>
  <conditionalFormatting sqref="C51">
    <cfRule type="expression" dxfId="33739" priority="33716" stopIfTrue="1">
      <formula>IF(AND(B51&lt;&gt;"",C51=""),TRUE)</formula>
    </cfRule>
  </conditionalFormatting>
  <conditionalFormatting sqref="B46">
    <cfRule type="expression" dxfId="33738" priority="33713" stopIfTrue="1">
      <formula>IF(B46="",TRUE)</formula>
    </cfRule>
    <cfRule type="expression" dxfId="33737" priority="33714" stopIfTrue="1">
      <formula>IF(AND(COUNTIF(MetalSmelter,B46&amp;C46)=0,LEN(C46)&gt;0), TRUE, FALSE)</formula>
    </cfRule>
  </conditionalFormatting>
  <conditionalFormatting sqref="G46">
    <cfRule type="expression" dxfId="33736" priority="33715" stopIfTrue="1">
      <formula>IF(FIND("Enter smelter details",G46),TRUE)</formula>
    </cfRule>
  </conditionalFormatting>
  <conditionalFormatting sqref="F46">
    <cfRule type="expression" dxfId="33735" priority="33712" stopIfTrue="1">
      <formula>IF(AND(LEN($A46)&gt;0,$A46&lt;&gt;$F46),TRUE,FALSE)</formula>
    </cfRule>
  </conditionalFormatting>
  <conditionalFormatting sqref="C46">
    <cfRule type="expression" dxfId="33734" priority="33711" stopIfTrue="1">
      <formula>IF(AND(B46&lt;&gt;"",C46=""),TRUE)</formula>
    </cfRule>
  </conditionalFormatting>
  <conditionalFormatting sqref="B46">
    <cfRule type="expression" dxfId="33733" priority="33708" stopIfTrue="1">
      <formula>IF(B46="",TRUE)</formula>
    </cfRule>
    <cfRule type="expression" dxfId="33732" priority="33709" stopIfTrue="1">
      <formula>IF(AND(COUNTIF(MetalSmelter,B46&amp;C46)=0,LEN(C46)&gt;0), TRUE, FALSE)</formula>
    </cfRule>
  </conditionalFormatting>
  <conditionalFormatting sqref="G46">
    <cfRule type="expression" dxfId="33731" priority="33710" stopIfTrue="1">
      <formula>IF(FIND("Enter smelter details",G46),TRUE)</formula>
    </cfRule>
  </conditionalFormatting>
  <conditionalFormatting sqref="F46">
    <cfRule type="expression" dxfId="33730" priority="33707" stopIfTrue="1">
      <formula>IF(AND(LEN($A46)&gt;0,$A46&lt;&gt;$F46),TRUE,FALSE)</formula>
    </cfRule>
  </conditionalFormatting>
  <conditionalFormatting sqref="C46">
    <cfRule type="expression" dxfId="33729" priority="33706" stopIfTrue="1">
      <formula>IF(AND(B46&lt;&gt;"",C46=""),TRUE)</formula>
    </cfRule>
  </conditionalFormatting>
  <conditionalFormatting sqref="G51">
    <cfRule type="expression" dxfId="33728" priority="33705" stopIfTrue="1">
      <formula>IF(FIND("Enter smelter details",G51),TRUE)</formula>
    </cfRule>
  </conditionalFormatting>
  <conditionalFormatting sqref="B47">
    <cfRule type="expression" dxfId="33727" priority="33702" stopIfTrue="1">
      <formula>IF(B47="",TRUE)</formula>
    </cfRule>
    <cfRule type="expression" dxfId="33726" priority="33703" stopIfTrue="1">
      <formula>IF(AND(COUNTIF(MetalSmelter,B47&amp;C47)=0,LEN(C47)&gt;0), TRUE, FALSE)</formula>
    </cfRule>
  </conditionalFormatting>
  <conditionalFormatting sqref="G47">
    <cfRule type="expression" dxfId="33725" priority="33704" stopIfTrue="1">
      <formula>IF(FIND("Enter smelter details",G47),TRUE)</formula>
    </cfRule>
  </conditionalFormatting>
  <conditionalFormatting sqref="F47">
    <cfRule type="expression" dxfId="33724" priority="33701" stopIfTrue="1">
      <formula>IF(AND(LEN($A47)&gt;0,$A47&lt;&gt;$F47),TRUE,FALSE)</formula>
    </cfRule>
  </conditionalFormatting>
  <conditionalFormatting sqref="C47">
    <cfRule type="expression" dxfId="33723" priority="33700" stopIfTrue="1">
      <formula>IF(AND(B47&lt;&gt;"",C47=""),TRUE)</formula>
    </cfRule>
  </conditionalFormatting>
  <conditionalFormatting sqref="B52">
    <cfRule type="expression" dxfId="33722" priority="33697" stopIfTrue="1">
      <formula>IF(B52="",TRUE)</formula>
    </cfRule>
    <cfRule type="expression" dxfId="33721" priority="33698" stopIfTrue="1">
      <formula>IF(AND(COUNTIF(MetalSmelter,B52&amp;C52)=0,LEN(C52)&gt;0), TRUE, FALSE)</formula>
    </cfRule>
  </conditionalFormatting>
  <conditionalFormatting sqref="G52">
    <cfRule type="expression" dxfId="33720" priority="33699" stopIfTrue="1">
      <formula>IF(FIND("Enter smelter details",G52),TRUE)</formula>
    </cfRule>
  </conditionalFormatting>
  <conditionalFormatting sqref="F52">
    <cfRule type="expression" dxfId="33719" priority="33696" stopIfTrue="1">
      <formula>IF(AND(LEN($A52)&gt;0,$A52&lt;&gt;$F52),TRUE,FALSE)</formula>
    </cfRule>
  </conditionalFormatting>
  <conditionalFormatting sqref="C52">
    <cfRule type="expression" dxfId="33718" priority="33695" stopIfTrue="1">
      <formula>IF(AND(B52&lt;&gt;"",C52=""),TRUE)</formula>
    </cfRule>
  </conditionalFormatting>
  <conditionalFormatting sqref="B52">
    <cfRule type="expression" dxfId="33717" priority="33692" stopIfTrue="1">
      <formula>IF(B52="",TRUE)</formula>
    </cfRule>
    <cfRule type="expression" dxfId="33716" priority="33693" stopIfTrue="1">
      <formula>IF(AND(COUNTIF(MetalSmelter,B52&amp;C52)=0,LEN(C52)&gt;0), TRUE, FALSE)</formula>
    </cfRule>
  </conditionalFormatting>
  <conditionalFormatting sqref="G52">
    <cfRule type="expression" dxfId="33715" priority="33694" stopIfTrue="1">
      <formula>IF(FIND("Enter smelter details",G52),TRUE)</formula>
    </cfRule>
  </conditionalFormatting>
  <conditionalFormatting sqref="F52">
    <cfRule type="expression" dxfId="33714" priority="33691" stopIfTrue="1">
      <formula>IF(AND(LEN($A52)&gt;0,$A52&lt;&gt;$F52),TRUE,FALSE)</formula>
    </cfRule>
  </conditionalFormatting>
  <conditionalFormatting sqref="C52">
    <cfRule type="expression" dxfId="33713" priority="33690" stopIfTrue="1">
      <formula>IF(AND(B52&lt;&gt;"",C52=""),TRUE)</formula>
    </cfRule>
  </conditionalFormatting>
  <conditionalFormatting sqref="B52">
    <cfRule type="expression" dxfId="33712" priority="33687" stopIfTrue="1">
      <formula>IF(B52="",TRUE)</formula>
    </cfRule>
    <cfRule type="expression" dxfId="33711" priority="33688" stopIfTrue="1">
      <formula>IF(AND(COUNTIF(MetalSmelter,B52&amp;C52)=0,LEN(C52)&gt;0), TRUE, FALSE)</formula>
    </cfRule>
  </conditionalFormatting>
  <conditionalFormatting sqref="G52">
    <cfRule type="expression" dxfId="33710" priority="33689" stopIfTrue="1">
      <formula>IF(FIND("Enter smelter details",G52),TRUE)</formula>
    </cfRule>
  </conditionalFormatting>
  <conditionalFormatting sqref="F52">
    <cfRule type="expression" dxfId="33709" priority="33686" stopIfTrue="1">
      <formula>IF(AND(LEN($A52)&gt;0,$A52&lt;&gt;$F52),TRUE,FALSE)</formula>
    </cfRule>
  </conditionalFormatting>
  <conditionalFormatting sqref="C52">
    <cfRule type="expression" dxfId="33708" priority="33685" stopIfTrue="1">
      <formula>IF(AND(B52&lt;&gt;"",C52=""),TRUE)</formula>
    </cfRule>
  </conditionalFormatting>
  <conditionalFormatting sqref="B45">
    <cfRule type="expression" dxfId="33707" priority="33679" stopIfTrue="1">
      <formula>IF(B45="",TRUE)</formula>
    </cfRule>
    <cfRule type="expression" dxfId="33706" priority="33682" stopIfTrue="1">
      <formula>IF(AND(COUNTIF(MetalSmelter,B45&amp;C45)=0,LEN(C45)&gt;0), TRUE, FALSE)</formula>
    </cfRule>
  </conditionalFormatting>
  <conditionalFormatting sqref="D45">
    <cfRule type="expression" dxfId="33705" priority="33676" stopIfTrue="1">
      <formula>IF(AND(LEN($C45) &gt;0, ($C45 &lt;&gt; "Smelter Not Listed")),1,0)</formula>
    </cfRule>
    <cfRule type="expression" dxfId="33704" priority="33683" stopIfTrue="1">
      <formula>IF(AND(D45="",$C45=$X$4),TRUE)</formula>
    </cfRule>
    <cfRule type="expression" dxfId="33703" priority="33684" stopIfTrue="1">
      <formula>IF(FIND("!",D45),TRUE)</formula>
    </cfRule>
  </conditionalFormatting>
  <conditionalFormatting sqref="E45">
    <cfRule type="expression" dxfId="33702" priority="33680" stopIfTrue="1">
      <formula>IF(AND(E45="",$C45=$X$4),TRUE)</formula>
    </cfRule>
    <cfRule type="expression" dxfId="33701" priority="33681" stopIfTrue="1">
      <formula>IF(FIND("!",E45),TRUE)</formula>
    </cfRule>
  </conditionalFormatting>
  <conditionalFormatting sqref="F45">
    <cfRule type="expression" dxfId="33700" priority="33678" stopIfTrue="1">
      <formula>IF(AND(LEN($A45)&gt;0,$A45&lt;&gt;$F45),TRUE,FALSE)</formula>
    </cfRule>
  </conditionalFormatting>
  <conditionalFormatting sqref="C45">
    <cfRule type="expression" dxfId="33699" priority="33677" stopIfTrue="1">
      <formula>IF(AND(B45&lt;&gt;"",C45=""),TRUE)</formula>
    </cfRule>
  </conditionalFormatting>
  <conditionalFormatting sqref="G45">
    <cfRule type="expression" dxfId="33698" priority="33675" stopIfTrue="1">
      <formula>IF(FIND("Enter smelter details",G45),TRUE)</formula>
    </cfRule>
  </conditionalFormatting>
  <conditionalFormatting sqref="B46">
    <cfRule type="expression" dxfId="33697" priority="33669" stopIfTrue="1">
      <formula>IF(B46="",TRUE)</formula>
    </cfRule>
    <cfRule type="expression" dxfId="33696" priority="33672" stopIfTrue="1">
      <formula>IF(AND(COUNTIF(MetalSmelter,B46&amp;C46)=0,LEN(C46)&gt;0), TRUE, FALSE)</formula>
    </cfRule>
  </conditionalFormatting>
  <conditionalFormatting sqref="D46">
    <cfRule type="expression" dxfId="33695" priority="33666" stopIfTrue="1">
      <formula>IF(AND(LEN($C46) &gt;0, ($C46 &lt;&gt; "Smelter Not Listed")),1,0)</formula>
    </cfRule>
    <cfRule type="expression" dxfId="33694" priority="33673" stopIfTrue="1">
      <formula>IF(AND(D46="",$C46=$X$4),TRUE)</formula>
    </cfRule>
    <cfRule type="expression" dxfId="33693" priority="33674" stopIfTrue="1">
      <formula>IF(FIND("!",D46),TRUE)</formula>
    </cfRule>
  </conditionalFormatting>
  <conditionalFormatting sqref="E46">
    <cfRule type="expression" dxfId="33692" priority="33670" stopIfTrue="1">
      <formula>IF(AND(E46="",$C46=$X$4),TRUE)</formula>
    </cfRule>
    <cfRule type="expression" dxfId="33691" priority="33671" stopIfTrue="1">
      <formula>IF(FIND("!",E46),TRUE)</formula>
    </cfRule>
  </conditionalFormatting>
  <conditionalFormatting sqref="F46">
    <cfRule type="expression" dxfId="33690" priority="33668" stopIfTrue="1">
      <formula>IF(AND(LEN($A46)&gt;0,$A46&lt;&gt;$F46),TRUE,FALSE)</formula>
    </cfRule>
  </conditionalFormatting>
  <conditionalFormatting sqref="C46">
    <cfRule type="expression" dxfId="33689" priority="33667" stopIfTrue="1">
      <formula>IF(AND(B46&lt;&gt;"",C46=""),TRUE)</formula>
    </cfRule>
  </conditionalFormatting>
  <conditionalFormatting sqref="G46">
    <cfRule type="expression" dxfId="33688" priority="33665" stopIfTrue="1">
      <formula>IF(FIND("Enter smelter details",G46),TRUE)</formula>
    </cfRule>
  </conditionalFormatting>
  <conditionalFormatting sqref="B47">
    <cfRule type="expression" dxfId="33687" priority="33659" stopIfTrue="1">
      <formula>IF(B47="",TRUE)</formula>
    </cfRule>
    <cfRule type="expression" dxfId="33686" priority="33662" stopIfTrue="1">
      <formula>IF(AND(COUNTIF(MetalSmelter,B47&amp;C47)=0,LEN(C47)&gt;0), TRUE, FALSE)</formula>
    </cfRule>
  </conditionalFormatting>
  <conditionalFormatting sqref="D47">
    <cfRule type="expression" dxfId="33685" priority="33656" stopIfTrue="1">
      <formula>IF(AND(LEN($C47) &gt;0, ($C47 &lt;&gt; "Smelter Not Listed")),1,0)</formula>
    </cfRule>
    <cfRule type="expression" dxfId="33684" priority="33663" stopIfTrue="1">
      <formula>IF(AND(D47="",$C47=$X$4),TRUE)</formula>
    </cfRule>
    <cfRule type="expression" dxfId="33683" priority="33664" stopIfTrue="1">
      <formula>IF(FIND("!",D47),TRUE)</formula>
    </cfRule>
  </conditionalFormatting>
  <conditionalFormatting sqref="E47">
    <cfRule type="expression" dxfId="33682" priority="33660" stopIfTrue="1">
      <formula>IF(AND(E47="",$C47=$X$4),TRUE)</formula>
    </cfRule>
    <cfRule type="expression" dxfId="33681" priority="33661" stopIfTrue="1">
      <formula>IF(FIND("!",E47),TRUE)</formula>
    </cfRule>
  </conditionalFormatting>
  <conditionalFormatting sqref="F47">
    <cfRule type="expression" dxfId="33680" priority="33658" stopIfTrue="1">
      <formula>IF(AND(LEN($A47)&gt;0,$A47&lt;&gt;$F47),TRUE,FALSE)</formula>
    </cfRule>
  </conditionalFormatting>
  <conditionalFormatting sqref="C47">
    <cfRule type="expression" dxfId="33679" priority="33657" stopIfTrue="1">
      <formula>IF(AND(B47&lt;&gt;"",C47=""),TRUE)</formula>
    </cfRule>
  </conditionalFormatting>
  <conditionalFormatting sqref="G47">
    <cfRule type="expression" dxfId="33678" priority="33655" stopIfTrue="1">
      <formula>IF(FIND("Enter smelter details",G47),TRUE)</formula>
    </cfRule>
  </conditionalFormatting>
  <conditionalFormatting sqref="B53">
    <cfRule type="expression" dxfId="33677" priority="33652" stopIfTrue="1">
      <formula>IF(B53="",TRUE)</formula>
    </cfRule>
    <cfRule type="expression" dxfId="33676" priority="33653" stopIfTrue="1">
      <formula>IF(AND(COUNTIF(MetalSmelter,B53&amp;C53)=0,LEN(C53)&gt;0), TRUE, FALSE)</formula>
    </cfRule>
  </conditionalFormatting>
  <conditionalFormatting sqref="G53">
    <cfRule type="expression" dxfId="33675" priority="33654" stopIfTrue="1">
      <formula>IF(FIND("Enter smelter details",G53),TRUE)</formula>
    </cfRule>
  </conditionalFormatting>
  <conditionalFormatting sqref="F53">
    <cfRule type="expression" dxfId="33674" priority="33651" stopIfTrue="1">
      <formula>IF(AND(LEN($A53)&gt;0,$A53&lt;&gt;$F53),TRUE,FALSE)</formula>
    </cfRule>
  </conditionalFormatting>
  <conditionalFormatting sqref="C53">
    <cfRule type="expression" dxfId="33673" priority="33650" stopIfTrue="1">
      <formula>IF(AND(B53&lt;&gt;"",C53=""),TRUE)</formula>
    </cfRule>
  </conditionalFormatting>
  <conditionalFormatting sqref="B53">
    <cfRule type="expression" dxfId="33672" priority="33647" stopIfTrue="1">
      <formula>IF(B53="",TRUE)</formula>
    </cfRule>
    <cfRule type="expression" dxfId="33671" priority="33648" stopIfTrue="1">
      <formula>IF(AND(COUNTIF(MetalSmelter,B53&amp;C53)=0,LEN(C53)&gt;0), TRUE, FALSE)</formula>
    </cfRule>
  </conditionalFormatting>
  <conditionalFormatting sqref="G53">
    <cfRule type="expression" dxfId="33670" priority="33649" stopIfTrue="1">
      <formula>IF(FIND("Enter smelter details",G53),TRUE)</formula>
    </cfRule>
  </conditionalFormatting>
  <conditionalFormatting sqref="F53">
    <cfRule type="expression" dxfId="33669" priority="33646" stopIfTrue="1">
      <formula>IF(AND(LEN($A53)&gt;0,$A53&lt;&gt;$F53),TRUE,FALSE)</formula>
    </cfRule>
  </conditionalFormatting>
  <conditionalFormatting sqref="C53">
    <cfRule type="expression" dxfId="33668" priority="33645" stopIfTrue="1">
      <formula>IF(AND(B53&lt;&gt;"",C53=""),TRUE)</formula>
    </cfRule>
  </conditionalFormatting>
  <conditionalFormatting sqref="B53">
    <cfRule type="expression" dxfId="33667" priority="33643" stopIfTrue="1">
      <formula>IF(B53="",TRUE)</formula>
    </cfRule>
    <cfRule type="expression" dxfId="33666" priority="33644" stopIfTrue="1">
      <formula>IF(AND(COUNTIF(MetalSmelter,B53&amp;C53)=0,LEN(C53)&gt;0), TRUE, FALSE)</formula>
    </cfRule>
  </conditionalFormatting>
  <conditionalFormatting sqref="F53">
    <cfRule type="expression" dxfId="33665" priority="33642" stopIfTrue="1">
      <formula>IF(AND(LEN($A53)&gt;0,$A53&lt;&gt;$F53),TRUE,FALSE)</formula>
    </cfRule>
  </conditionalFormatting>
  <conditionalFormatting sqref="C53">
    <cfRule type="expression" dxfId="33664" priority="33641" stopIfTrue="1">
      <formula>IF(AND(B53&lt;&gt;"",C53=""),TRUE)</formula>
    </cfRule>
  </conditionalFormatting>
  <conditionalFormatting sqref="B48">
    <cfRule type="expression" dxfId="33663" priority="33638" stopIfTrue="1">
      <formula>IF(B48="",TRUE)</formula>
    </cfRule>
    <cfRule type="expression" dxfId="33662" priority="33639" stopIfTrue="1">
      <formula>IF(AND(COUNTIF(MetalSmelter,B48&amp;C48)=0,LEN(C48)&gt;0), TRUE, FALSE)</formula>
    </cfRule>
  </conditionalFormatting>
  <conditionalFormatting sqref="G48">
    <cfRule type="expression" dxfId="33661" priority="33640" stopIfTrue="1">
      <formula>IF(FIND("Enter smelter details",G48),TRUE)</formula>
    </cfRule>
  </conditionalFormatting>
  <conditionalFormatting sqref="F48">
    <cfRule type="expression" dxfId="33660" priority="33637" stopIfTrue="1">
      <formula>IF(AND(LEN($A48)&gt;0,$A48&lt;&gt;$F48),TRUE,FALSE)</formula>
    </cfRule>
  </conditionalFormatting>
  <conditionalFormatting sqref="C48">
    <cfRule type="expression" dxfId="33659" priority="33636" stopIfTrue="1">
      <formula>IF(AND(B48&lt;&gt;"",C48=""),TRUE)</formula>
    </cfRule>
  </conditionalFormatting>
  <conditionalFormatting sqref="B48">
    <cfRule type="expression" dxfId="33658" priority="33633" stopIfTrue="1">
      <formula>IF(B48="",TRUE)</formula>
    </cfRule>
    <cfRule type="expression" dxfId="33657" priority="33634" stopIfTrue="1">
      <formula>IF(AND(COUNTIF(MetalSmelter,B48&amp;C48)=0,LEN(C48)&gt;0), TRUE, FALSE)</formula>
    </cfRule>
  </conditionalFormatting>
  <conditionalFormatting sqref="G48">
    <cfRule type="expression" dxfId="33656" priority="33635" stopIfTrue="1">
      <formula>IF(FIND("Enter smelter details",G48),TRUE)</formula>
    </cfRule>
  </conditionalFormatting>
  <conditionalFormatting sqref="F48">
    <cfRule type="expression" dxfId="33655" priority="33632" stopIfTrue="1">
      <formula>IF(AND(LEN($A48)&gt;0,$A48&lt;&gt;$F48),TRUE,FALSE)</formula>
    </cfRule>
  </conditionalFormatting>
  <conditionalFormatting sqref="C48">
    <cfRule type="expression" dxfId="33654" priority="33631" stopIfTrue="1">
      <formula>IF(AND(B48&lt;&gt;"",C48=""),TRUE)</formula>
    </cfRule>
  </conditionalFormatting>
  <conditionalFormatting sqref="G53">
    <cfRule type="expression" dxfId="33653" priority="33630" stopIfTrue="1">
      <formula>IF(FIND("Enter smelter details",G53),TRUE)</formula>
    </cfRule>
  </conditionalFormatting>
  <conditionalFormatting sqref="B49">
    <cfRule type="expression" dxfId="33652" priority="33627" stopIfTrue="1">
      <formula>IF(B49="",TRUE)</formula>
    </cfRule>
    <cfRule type="expression" dxfId="33651" priority="33628" stopIfTrue="1">
      <formula>IF(AND(COUNTIF(MetalSmelter,B49&amp;C49)=0,LEN(C49)&gt;0), TRUE, FALSE)</formula>
    </cfRule>
  </conditionalFormatting>
  <conditionalFormatting sqref="G49">
    <cfRule type="expression" dxfId="33650" priority="33629" stopIfTrue="1">
      <formula>IF(FIND("Enter smelter details",G49),TRUE)</formula>
    </cfRule>
  </conditionalFormatting>
  <conditionalFormatting sqref="F49">
    <cfRule type="expression" dxfId="33649" priority="33626" stopIfTrue="1">
      <formula>IF(AND(LEN($A49)&gt;0,$A49&lt;&gt;$F49),TRUE,FALSE)</formula>
    </cfRule>
  </conditionalFormatting>
  <conditionalFormatting sqref="C49">
    <cfRule type="expression" dxfId="33648" priority="33625" stopIfTrue="1">
      <formula>IF(AND(B49&lt;&gt;"",C49=""),TRUE)</formula>
    </cfRule>
  </conditionalFormatting>
  <conditionalFormatting sqref="B54">
    <cfRule type="expression" dxfId="33647" priority="33622" stopIfTrue="1">
      <formula>IF(B54="",TRUE)</formula>
    </cfRule>
    <cfRule type="expression" dxfId="33646" priority="33623" stopIfTrue="1">
      <formula>IF(AND(COUNTIF(MetalSmelter,B54&amp;C54)=0,LEN(C54)&gt;0), TRUE, FALSE)</formula>
    </cfRule>
  </conditionalFormatting>
  <conditionalFormatting sqref="G54">
    <cfRule type="expression" dxfId="33645" priority="33624" stopIfTrue="1">
      <formula>IF(FIND("Enter smelter details",G54),TRUE)</formula>
    </cfRule>
  </conditionalFormatting>
  <conditionalFormatting sqref="F54">
    <cfRule type="expression" dxfId="33644" priority="33621" stopIfTrue="1">
      <formula>IF(AND(LEN($A54)&gt;0,$A54&lt;&gt;$F54),TRUE,FALSE)</formula>
    </cfRule>
  </conditionalFormatting>
  <conditionalFormatting sqref="C54">
    <cfRule type="expression" dxfId="33643" priority="33620" stopIfTrue="1">
      <formula>IF(AND(B54&lt;&gt;"",C54=""),TRUE)</formula>
    </cfRule>
  </conditionalFormatting>
  <conditionalFormatting sqref="B54">
    <cfRule type="expression" dxfId="33642" priority="33617" stopIfTrue="1">
      <formula>IF(B54="",TRUE)</formula>
    </cfRule>
    <cfRule type="expression" dxfId="33641" priority="33618" stopIfTrue="1">
      <formula>IF(AND(COUNTIF(MetalSmelter,B54&amp;C54)=0,LEN(C54)&gt;0), TRUE, FALSE)</formula>
    </cfRule>
  </conditionalFormatting>
  <conditionalFormatting sqref="G54">
    <cfRule type="expression" dxfId="33640" priority="33619" stopIfTrue="1">
      <formula>IF(FIND("Enter smelter details",G54),TRUE)</formula>
    </cfRule>
  </conditionalFormatting>
  <conditionalFormatting sqref="F54">
    <cfRule type="expression" dxfId="33639" priority="33616" stopIfTrue="1">
      <formula>IF(AND(LEN($A54)&gt;0,$A54&lt;&gt;$F54),TRUE,FALSE)</formula>
    </cfRule>
  </conditionalFormatting>
  <conditionalFormatting sqref="C54">
    <cfRule type="expression" dxfId="33638" priority="33615" stopIfTrue="1">
      <formula>IF(AND(B54&lt;&gt;"",C54=""),TRUE)</formula>
    </cfRule>
  </conditionalFormatting>
  <conditionalFormatting sqref="B54">
    <cfRule type="expression" dxfId="33637" priority="33612" stopIfTrue="1">
      <formula>IF(B54="",TRUE)</formula>
    </cfRule>
    <cfRule type="expression" dxfId="33636" priority="33613" stopIfTrue="1">
      <formula>IF(AND(COUNTIF(MetalSmelter,B54&amp;C54)=0,LEN(C54)&gt;0), TRUE, FALSE)</formula>
    </cfRule>
  </conditionalFormatting>
  <conditionalFormatting sqref="G54">
    <cfRule type="expression" dxfId="33635" priority="33614" stopIfTrue="1">
      <formula>IF(FIND("Enter smelter details",G54),TRUE)</formula>
    </cfRule>
  </conditionalFormatting>
  <conditionalFormatting sqref="F54">
    <cfRule type="expression" dxfId="33634" priority="33611" stopIfTrue="1">
      <formula>IF(AND(LEN($A54)&gt;0,$A54&lt;&gt;$F54),TRUE,FALSE)</formula>
    </cfRule>
  </conditionalFormatting>
  <conditionalFormatting sqref="C54">
    <cfRule type="expression" dxfId="33633" priority="33610" stopIfTrue="1">
      <formula>IF(AND(B54&lt;&gt;"",C54=""),TRUE)</formula>
    </cfRule>
  </conditionalFormatting>
  <conditionalFormatting sqref="B45">
    <cfRule type="expression" dxfId="33632" priority="33604" stopIfTrue="1">
      <formula>IF(B45="",TRUE)</formula>
    </cfRule>
    <cfRule type="expression" dxfId="33631" priority="33607" stopIfTrue="1">
      <formula>IF(AND(COUNTIF(MetalSmelter,B45&amp;C45)=0,LEN(C45)&gt;0), TRUE, FALSE)</formula>
    </cfRule>
  </conditionalFormatting>
  <conditionalFormatting sqref="D45">
    <cfRule type="expression" dxfId="33630" priority="33601" stopIfTrue="1">
      <formula>IF(AND(LEN($C45) &gt;0, ($C45 &lt;&gt; "Smelter Not Listed")),1,0)</formula>
    </cfRule>
    <cfRule type="expression" dxfId="33629" priority="33608" stopIfTrue="1">
      <formula>IF(AND(D45="",$C45=$X$4),TRUE)</formula>
    </cfRule>
    <cfRule type="expression" dxfId="33628" priority="33609" stopIfTrue="1">
      <formula>IF(FIND("!",D45),TRUE)</formula>
    </cfRule>
  </conditionalFormatting>
  <conditionalFormatting sqref="E45">
    <cfRule type="expression" dxfId="33627" priority="33605" stopIfTrue="1">
      <formula>IF(AND(E45="",$C45=$X$4),TRUE)</formula>
    </cfRule>
    <cfRule type="expression" dxfId="33626" priority="33606" stopIfTrue="1">
      <formula>IF(FIND("!",E45),TRUE)</formula>
    </cfRule>
  </conditionalFormatting>
  <conditionalFormatting sqref="F45">
    <cfRule type="expression" dxfId="33625" priority="33603" stopIfTrue="1">
      <formula>IF(AND(LEN($A45)&gt;0,$A45&lt;&gt;$F45),TRUE,FALSE)</formula>
    </cfRule>
  </conditionalFormatting>
  <conditionalFormatting sqref="C45">
    <cfRule type="expression" dxfId="33624" priority="33602" stopIfTrue="1">
      <formula>IF(AND(B45&lt;&gt;"",C45=""),TRUE)</formula>
    </cfRule>
  </conditionalFormatting>
  <conditionalFormatting sqref="G45">
    <cfRule type="expression" dxfId="33623" priority="33600" stopIfTrue="1">
      <formula>IF(FIND("Enter smelter details",G45),TRUE)</formula>
    </cfRule>
  </conditionalFormatting>
  <conditionalFormatting sqref="B46">
    <cfRule type="expression" dxfId="33622" priority="33594" stopIfTrue="1">
      <formula>IF(B46="",TRUE)</formula>
    </cfRule>
    <cfRule type="expression" dxfId="33621" priority="33597" stopIfTrue="1">
      <formula>IF(AND(COUNTIF(MetalSmelter,B46&amp;C46)=0,LEN(C46)&gt;0), TRUE, FALSE)</formula>
    </cfRule>
  </conditionalFormatting>
  <conditionalFormatting sqref="D46">
    <cfRule type="expression" dxfId="33620" priority="33591" stopIfTrue="1">
      <formula>IF(AND(LEN($C46) &gt;0, ($C46 &lt;&gt; "Smelter Not Listed")),1,0)</formula>
    </cfRule>
    <cfRule type="expression" dxfId="33619" priority="33598" stopIfTrue="1">
      <formula>IF(AND(D46="",$C46=$X$4),TRUE)</formula>
    </cfRule>
    <cfRule type="expression" dxfId="33618" priority="33599" stopIfTrue="1">
      <formula>IF(FIND("!",D46),TRUE)</formula>
    </cfRule>
  </conditionalFormatting>
  <conditionalFormatting sqref="E46">
    <cfRule type="expression" dxfId="33617" priority="33595" stopIfTrue="1">
      <formula>IF(AND(E46="",$C46=$X$4),TRUE)</formula>
    </cfRule>
    <cfRule type="expression" dxfId="33616" priority="33596" stopIfTrue="1">
      <formula>IF(FIND("!",E46),TRUE)</formula>
    </cfRule>
  </conditionalFormatting>
  <conditionalFormatting sqref="F46">
    <cfRule type="expression" dxfId="33615" priority="33593" stopIfTrue="1">
      <formula>IF(AND(LEN($A46)&gt;0,$A46&lt;&gt;$F46),TRUE,FALSE)</formula>
    </cfRule>
  </conditionalFormatting>
  <conditionalFormatting sqref="C46">
    <cfRule type="expression" dxfId="33614" priority="33592" stopIfTrue="1">
      <formula>IF(AND(B46&lt;&gt;"",C46=""),TRUE)</formula>
    </cfRule>
  </conditionalFormatting>
  <conditionalFormatting sqref="G46">
    <cfRule type="expression" dxfId="33613" priority="33590" stopIfTrue="1">
      <formula>IF(FIND("Enter smelter details",G46),TRUE)</formula>
    </cfRule>
  </conditionalFormatting>
  <conditionalFormatting sqref="B52">
    <cfRule type="expression" dxfId="33612" priority="33587" stopIfTrue="1">
      <formula>IF(B52="",TRUE)</formula>
    </cfRule>
    <cfRule type="expression" dxfId="33611" priority="33588" stopIfTrue="1">
      <formula>IF(AND(COUNTIF(MetalSmelter,B52&amp;C52)=0,LEN(C52)&gt;0), TRUE, FALSE)</formula>
    </cfRule>
  </conditionalFormatting>
  <conditionalFormatting sqref="G52">
    <cfRule type="expression" dxfId="33610" priority="33589" stopIfTrue="1">
      <formula>IF(FIND("Enter smelter details",G52),TRUE)</formula>
    </cfRule>
  </conditionalFormatting>
  <conditionalFormatting sqref="F52">
    <cfRule type="expression" dxfId="33609" priority="33586" stopIfTrue="1">
      <formula>IF(AND(LEN($A52)&gt;0,$A52&lt;&gt;$F52),TRUE,FALSE)</formula>
    </cfRule>
  </conditionalFormatting>
  <conditionalFormatting sqref="C52">
    <cfRule type="expression" dxfId="33608" priority="33585" stopIfTrue="1">
      <formula>IF(AND(B52&lt;&gt;"",C52=""),TRUE)</formula>
    </cfRule>
  </conditionalFormatting>
  <conditionalFormatting sqref="B52">
    <cfRule type="expression" dxfId="33607" priority="33582" stopIfTrue="1">
      <formula>IF(B52="",TRUE)</formula>
    </cfRule>
    <cfRule type="expression" dxfId="33606" priority="33583" stopIfTrue="1">
      <formula>IF(AND(COUNTIF(MetalSmelter,B52&amp;C52)=0,LEN(C52)&gt;0), TRUE, FALSE)</formula>
    </cfRule>
  </conditionalFormatting>
  <conditionalFormatting sqref="G52">
    <cfRule type="expression" dxfId="33605" priority="33584" stopIfTrue="1">
      <formula>IF(FIND("Enter smelter details",G52),TRUE)</formula>
    </cfRule>
  </conditionalFormatting>
  <conditionalFormatting sqref="F52">
    <cfRule type="expression" dxfId="33604" priority="33581" stopIfTrue="1">
      <formula>IF(AND(LEN($A52)&gt;0,$A52&lt;&gt;$F52),TRUE,FALSE)</formula>
    </cfRule>
  </conditionalFormatting>
  <conditionalFormatting sqref="C52">
    <cfRule type="expression" dxfId="33603" priority="33580" stopIfTrue="1">
      <formula>IF(AND(B52&lt;&gt;"",C52=""),TRUE)</formula>
    </cfRule>
  </conditionalFormatting>
  <conditionalFormatting sqref="B52">
    <cfRule type="expression" dxfId="33602" priority="33578" stopIfTrue="1">
      <formula>IF(B52="",TRUE)</formula>
    </cfRule>
    <cfRule type="expression" dxfId="33601" priority="33579" stopIfTrue="1">
      <formula>IF(AND(COUNTIF(MetalSmelter,B52&amp;C52)=0,LEN(C52)&gt;0), TRUE, FALSE)</formula>
    </cfRule>
  </conditionalFormatting>
  <conditionalFormatting sqref="F52">
    <cfRule type="expression" dxfId="33600" priority="33577" stopIfTrue="1">
      <formula>IF(AND(LEN($A52)&gt;0,$A52&lt;&gt;$F52),TRUE,FALSE)</formula>
    </cfRule>
  </conditionalFormatting>
  <conditionalFormatting sqref="C52">
    <cfRule type="expression" dxfId="33599" priority="33576" stopIfTrue="1">
      <formula>IF(AND(B52&lt;&gt;"",C52=""),TRUE)</formula>
    </cfRule>
  </conditionalFormatting>
  <conditionalFormatting sqref="B47">
    <cfRule type="expression" dxfId="33598" priority="33573" stopIfTrue="1">
      <formula>IF(B47="",TRUE)</formula>
    </cfRule>
    <cfRule type="expression" dxfId="33597" priority="33574" stopIfTrue="1">
      <formula>IF(AND(COUNTIF(MetalSmelter,B47&amp;C47)=0,LEN(C47)&gt;0), TRUE, FALSE)</formula>
    </cfRule>
  </conditionalFormatting>
  <conditionalFormatting sqref="G47">
    <cfRule type="expression" dxfId="33596" priority="33575" stopIfTrue="1">
      <formula>IF(FIND("Enter smelter details",G47),TRUE)</formula>
    </cfRule>
  </conditionalFormatting>
  <conditionalFormatting sqref="F47">
    <cfRule type="expression" dxfId="33595" priority="33572" stopIfTrue="1">
      <formula>IF(AND(LEN($A47)&gt;0,$A47&lt;&gt;$F47),TRUE,FALSE)</formula>
    </cfRule>
  </conditionalFormatting>
  <conditionalFormatting sqref="C47">
    <cfRule type="expression" dxfId="33594" priority="33571" stopIfTrue="1">
      <formula>IF(AND(B47&lt;&gt;"",C47=""),TRUE)</formula>
    </cfRule>
  </conditionalFormatting>
  <conditionalFormatting sqref="B47">
    <cfRule type="expression" dxfId="33593" priority="33568" stopIfTrue="1">
      <formula>IF(B47="",TRUE)</formula>
    </cfRule>
    <cfRule type="expression" dxfId="33592" priority="33569" stopIfTrue="1">
      <formula>IF(AND(COUNTIF(MetalSmelter,B47&amp;C47)=0,LEN(C47)&gt;0), TRUE, FALSE)</formula>
    </cfRule>
  </conditionalFormatting>
  <conditionalFormatting sqref="G47">
    <cfRule type="expression" dxfId="33591" priority="33570" stopIfTrue="1">
      <formula>IF(FIND("Enter smelter details",G47),TRUE)</formula>
    </cfRule>
  </conditionalFormatting>
  <conditionalFormatting sqref="F47">
    <cfRule type="expression" dxfId="33590" priority="33567" stopIfTrue="1">
      <formula>IF(AND(LEN($A47)&gt;0,$A47&lt;&gt;$F47),TRUE,FALSE)</formula>
    </cfRule>
  </conditionalFormatting>
  <conditionalFormatting sqref="C47">
    <cfRule type="expression" dxfId="33589" priority="33566" stopIfTrue="1">
      <formula>IF(AND(B47&lt;&gt;"",C47=""),TRUE)</formula>
    </cfRule>
  </conditionalFormatting>
  <conditionalFormatting sqref="G52">
    <cfRule type="expression" dxfId="33588" priority="33565" stopIfTrue="1">
      <formula>IF(FIND("Enter smelter details",G52),TRUE)</formula>
    </cfRule>
  </conditionalFormatting>
  <conditionalFormatting sqref="B48">
    <cfRule type="expression" dxfId="33587" priority="33562" stopIfTrue="1">
      <formula>IF(B48="",TRUE)</formula>
    </cfRule>
    <cfRule type="expression" dxfId="33586" priority="33563" stopIfTrue="1">
      <formula>IF(AND(COUNTIF(MetalSmelter,B48&amp;C48)=0,LEN(C48)&gt;0), TRUE, FALSE)</formula>
    </cfRule>
  </conditionalFormatting>
  <conditionalFormatting sqref="G48">
    <cfRule type="expression" dxfId="33585" priority="33564" stopIfTrue="1">
      <formula>IF(FIND("Enter smelter details",G48),TRUE)</formula>
    </cfRule>
  </conditionalFormatting>
  <conditionalFormatting sqref="F48">
    <cfRule type="expression" dxfId="33584" priority="33561" stopIfTrue="1">
      <formula>IF(AND(LEN($A48)&gt;0,$A48&lt;&gt;$F48),TRUE,FALSE)</formula>
    </cfRule>
  </conditionalFormatting>
  <conditionalFormatting sqref="C48">
    <cfRule type="expression" dxfId="33583" priority="33560" stopIfTrue="1">
      <formula>IF(AND(B48&lt;&gt;"",C48=""),TRUE)</formula>
    </cfRule>
  </conditionalFormatting>
  <conditionalFormatting sqref="B53">
    <cfRule type="expression" dxfId="33582" priority="33557" stopIfTrue="1">
      <formula>IF(B53="",TRUE)</formula>
    </cfRule>
    <cfRule type="expression" dxfId="33581" priority="33558" stopIfTrue="1">
      <formula>IF(AND(COUNTIF(MetalSmelter,B53&amp;C53)=0,LEN(C53)&gt;0), TRUE, FALSE)</formula>
    </cfRule>
  </conditionalFormatting>
  <conditionalFormatting sqref="G53">
    <cfRule type="expression" dxfId="33580" priority="33559" stopIfTrue="1">
      <formula>IF(FIND("Enter smelter details",G53),TRUE)</formula>
    </cfRule>
  </conditionalFormatting>
  <conditionalFormatting sqref="F53">
    <cfRule type="expression" dxfId="33579" priority="33556" stopIfTrue="1">
      <formula>IF(AND(LEN($A53)&gt;0,$A53&lt;&gt;$F53),TRUE,FALSE)</formula>
    </cfRule>
  </conditionalFormatting>
  <conditionalFormatting sqref="C53">
    <cfRule type="expression" dxfId="33578" priority="33555" stopIfTrue="1">
      <formula>IF(AND(B53&lt;&gt;"",C53=""),TRUE)</formula>
    </cfRule>
  </conditionalFormatting>
  <conditionalFormatting sqref="B53">
    <cfRule type="expression" dxfId="33577" priority="33552" stopIfTrue="1">
      <formula>IF(B53="",TRUE)</formula>
    </cfRule>
    <cfRule type="expression" dxfId="33576" priority="33553" stopIfTrue="1">
      <formula>IF(AND(COUNTIF(MetalSmelter,B53&amp;C53)=0,LEN(C53)&gt;0), TRUE, FALSE)</formula>
    </cfRule>
  </conditionalFormatting>
  <conditionalFormatting sqref="G53">
    <cfRule type="expression" dxfId="33575" priority="33554" stopIfTrue="1">
      <formula>IF(FIND("Enter smelter details",G53),TRUE)</formula>
    </cfRule>
  </conditionalFormatting>
  <conditionalFormatting sqref="F53">
    <cfRule type="expression" dxfId="33574" priority="33551" stopIfTrue="1">
      <formula>IF(AND(LEN($A53)&gt;0,$A53&lt;&gt;$F53),TRUE,FALSE)</formula>
    </cfRule>
  </conditionalFormatting>
  <conditionalFormatting sqref="C53">
    <cfRule type="expression" dxfId="33573" priority="33550" stopIfTrue="1">
      <formula>IF(AND(B53&lt;&gt;"",C53=""),TRUE)</formula>
    </cfRule>
  </conditionalFormatting>
  <conditionalFormatting sqref="B53">
    <cfRule type="expression" dxfId="33572" priority="33547" stopIfTrue="1">
      <formula>IF(B53="",TRUE)</formula>
    </cfRule>
    <cfRule type="expression" dxfId="33571" priority="33548" stopIfTrue="1">
      <formula>IF(AND(COUNTIF(MetalSmelter,B53&amp;C53)=0,LEN(C53)&gt;0), TRUE, FALSE)</formula>
    </cfRule>
  </conditionalFormatting>
  <conditionalFormatting sqref="G53">
    <cfRule type="expression" dxfId="33570" priority="33549" stopIfTrue="1">
      <formula>IF(FIND("Enter smelter details",G53),TRUE)</formula>
    </cfRule>
  </conditionalFormatting>
  <conditionalFormatting sqref="F53">
    <cfRule type="expression" dxfId="33569" priority="33546" stopIfTrue="1">
      <formula>IF(AND(LEN($A53)&gt;0,$A53&lt;&gt;$F53),TRUE,FALSE)</formula>
    </cfRule>
  </conditionalFormatting>
  <conditionalFormatting sqref="C53">
    <cfRule type="expression" dxfId="33568" priority="33545" stopIfTrue="1">
      <formula>IF(AND(B53&lt;&gt;"",C53=""),TRUE)</formula>
    </cfRule>
  </conditionalFormatting>
  <conditionalFormatting sqref="B52">
    <cfRule type="expression" dxfId="33567" priority="33542" stopIfTrue="1">
      <formula>IF(B52="",TRUE)</formula>
    </cfRule>
    <cfRule type="expression" dxfId="33566" priority="33543" stopIfTrue="1">
      <formula>IF(AND(COUNTIF(MetalSmelter,B52&amp;C52)=0,LEN(C52)&gt;0), TRUE, FALSE)</formula>
    </cfRule>
  </conditionalFormatting>
  <conditionalFormatting sqref="G52">
    <cfRule type="expression" dxfId="33565" priority="33544" stopIfTrue="1">
      <formula>IF(FIND("Enter smelter details",G52),TRUE)</formula>
    </cfRule>
  </conditionalFormatting>
  <conditionalFormatting sqref="F52">
    <cfRule type="expression" dxfId="33564" priority="33541" stopIfTrue="1">
      <formula>IF(AND(LEN($A52)&gt;0,$A52&lt;&gt;$F52),TRUE,FALSE)</formula>
    </cfRule>
  </conditionalFormatting>
  <conditionalFormatting sqref="C52">
    <cfRule type="expression" dxfId="33563" priority="33540" stopIfTrue="1">
      <formula>IF(AND(B52&lt;&gt;"",C52=""),TRUE)</formula>
    </cfRule>
  </conditionalFormatting>
  <conditionalFormatting sqref="B51">
    <cfRule type="expression" dxfId="33562" priority="33532" stopIfTrue="1">
      <formula>IF(B51="",TRUE)</formula>
    </cfRule>
    <cfRule type="expression" dxfId="33561" priority="33533" stopIfTrue="1">
      <formula>IF(AND(COUNTIF(MetalSmelter,B51&amp;C51)=0,LEN(C51)&gt;0), TRUE, FALSE)</formula>
    </cfRule>
  </conditionalFormatting>
  <conditionalFormatting sqref="G51">
    <cfRule type="expression" dxfId="33560" priority="33534" stopIfTrue="1">
      <formula>IF(FIND("Enter smelter details",G51),TRUE)</formula>
    </cfRule>
  </conditionalFormatting>
  <conditionalFormatting sqref="F51">
    <cfRule type="expression" dxfId="33559" priority="33531" stopIfTrue="1">
      <formula>IF(AND(LEN($A51)&gt;0,$A51&lt;&gt;$F51),TRUE,FALSE)</formula>
    </cfRule>
  </conditionalFormatting>
  <conditionalFormatting sqref="C51">
    <cfRule type="expression" dxfId="33558" priority="33530" stopIfTrue="1">
      <formula>IF(AND(B51&lt;&gt;"",C51=""),TRUE)</formula>
    </cfRule>
  </conditionalFormatting>
  <conditionalFormatting sqref="B53">
    <cfRule type="expression" dxfId="33557" priority="33537" stopIfTrue="1">
      <formula>IF(B53="",TRUE)</formula>
    </cfRule>
    <cfRule type="expression" dxfId="33556" priority="33538" stopIfTrue="1">
      <formula>IF(AND(COUNTIF(MetalSmelter,B53&amp;C53)=0,LEN(C53)&gt;0), TRUE, FALSE)</formula>
    </cfRule>
  </conditionalFormatting>
  <conditionalFormatting sqref="G53">
    <cfRule type="expression" dxfId="33555" priority="33539" stopIfTrue="1">
      <formula>IF(FIND("Enter smelter details",G53),TRUE)</formula>
    </cfRule>
  </conditionalFormatting>
  <conditionalFormatting sqref="F53">
    <cfRule type="expression" dxfId="33554" priority="33536" stopIfTrue="1">
      <formula>IF(AND(LEN($A53)&gt;0,$A53&lt;&gt;$F53),TRUE,FALSE)</formula>
    </cfRule>
  </conditionalFormatting>
  <conditionalFormatting sqref="C53">
    <cfRule type="expression" dxfId="33553" priority="33535" stopIfTrue="1">
      <formula>IF(AND(B53&lt;&gt;"",C53=""),TRUE)</formula>
    </cfRule>
  </conditionalFormatting>
  <conditionalFormatting sqref="B46">
    <cfRule type="expression" dxfId="33552" priority="33527" stopIfTrue="1">
      <formula>IF(B46="",TRUE)</formula>
    </cfRule>
    <cfRule type="expression" dxfId="33551" priority="33528" stopIfTrue="1">
      <formula>IF(AND(COUNTIF(MetalSmelter,B46&amp;C46)=0,LEN(C46)&gt;0), TRUE, FALSE)</formula>
    </cfRule>
  </conditionalFormatting>
  <conditionalFormatting sqref="G46">
    <cfRule type="expression" dxfId="33550" priority="33529" stopIfTrue="1">
      <formula>IF(FIND("Enter smelter details",G46),TRUE)</formula>
    </cfRule>
  </conditionalFormatting>
  <conditionalFormatting sqref="F46">
    <cfRule type="expression" dxfId="33549" priority="33526" stopIfTrue="1">
      <formula>IF(AND(LEN($A46)&gt;0,$A46&lt;&gt;$F46),TRUE,FALSE)</formula>
    </cfRule>
  </conditionalFormatting>
  <conditionalFormatting sqref="C46">
    <cfRule type="expression" dxfId="33548" priority="33525" stopIfTrue="1">
      <formula>IF(AND(B46&lt;&gt;"",C46=""),TRUE)</formula>
    </cfRule>
  </conditionalFormatting>
  <conditionalFormatting sqref="B53">
    <cfRule type="expression" dxfId="33547" priority="33522" stopIfTrue="1">
      <formula>IF(B53="",TRUE)</formula>
    </cfRule>
    <cfRule type="expression" dxfId="33546" priority="33523" stopIfTrue="1">
      <formula>IF(AND(COUNTIF(MetalSmelter,B53&amp;C53)=0,LEN(C53)&gt;0), TRUE, FALSE)</formula>
    </cfRule>
  </conditionalFormatting>
  <conditionalFormatting sqref="G53">
    <cfRule type="expression" dxfId="33545" priority="33524" stopIfTrue="1">
      <formula>IF(FIND("Enter smelter details",G53),TRUE)</formula>
    </cfRule>
  </conditionalFormatting>
  <conditionalFormatting sqref="F53">
    <cfRule type="expression" dxfId="33544" priority="33521" stopIfTrue="1">
      <formula>IF(AND(LEN($A53)&gt;0,$A53&lt;&gt;$F53),TRUE,FALSE)</formula>
    </cfRule>
  </conditionalFormatting>
  <conditionalFormatting sqref="C53">
    <cfRule type="expression" dxfId="33543" priority="33520" stopIfTrue="1">
      <formula>IF(AND(B53&lt;&gt;"",C53=""),TRUE)</formula>
    </cfRule>
  </conditionalFormatting>
  <conditionalFormatting sqref="G51">
    <cfRule type="expression" dxfId="33542" priority="33519" stopIfTrue="1">
      <formula>IF(FIND("Enter smelter details",G51),TRUE)</formula>
    </cfRule>
  </conditionalFormatting>
  <conditionalFormatting sqref="B52">
    <cfRule type="expression" dxfId="33541" priority="33516" stopIfTrue="1">
      <formula>IF(B52="",TRUE)</formula>
    </cfRule>
    <cfRule type="expression" dxfId="33540" priority="33517" stopIfTrue="1">
      <formula>IF(AND(COUNTIF(MetalSmelter,B52&amp;C52)=0,LEN(C52)&gt;0), TRUE, FALSE)</formula>
    </cfRule>
  </conditionalFormatting>
  <conditionalFormatting sqref="G52">
    <cfRule type="expression" dxfId="33539" priority="33518" stopIfTrue="1">
      <formula>IF(FIND("Enter smelter details",G52),TRUE)</formula>
    </cfRule>
  </conditionalFormatting>
  <conditionalFormatting sqref="F52">
    <cfRule type="expression" dxfId="33538" priority="33515" stopIfTrue="1">
      <formula>IF(AND(LEN($A52)&gt;0,$A52&lt;&gt;$F52),TRUE,FALSE)</formula>
    </cfRule>
  </conditionalFormatting>
  <conditionalFormatting sqref="C52">
    <cfRule type="expression" dxfId="33537" priority="33514" stopIfTrue="1">
      <formula>IF(AND(B52&lt;&gt;"",C52=""),TRUE)</formula>
    </cfRule>
  </conditionalFormatting>
  <conditionalFormatting sqref="B47">
    <cfRule type="expression" dxfId="33536" priority="33511" stopIfTrue="1">
      <formula>IF(B47="",TRUE)</formula>
    </cfRule>
    <cfRule type="expression" dxfId="33535" priority="33512" stopIfTrue="1">
      <formula>IF(AND(COUNTIF(MetalSmelter,B47&amp;C47)=0,LEN(C47)&gt;0), TRUE, FALSE)</formula>
    </cfRule>
  </conditionalFormatting>
  <conditionalFormatting sqref="G47">
    <cfRule type="expression" dxfId="33534" priority="33513" stopIfTrue="1">
      <formula>IF(FIND("Enter smelter details",G47),TRUE)</formula>
    </cfRule>
  </conditionalFormatting>
  <conditionalFormatting sqref="F47">
    <cfRule type="expression" dxfId="33533" priority="33510" stopIfTrue="1">
      <formula>IF(AND(LEN($A47)&gt;0,$A47&lt;&gt;$F47),TRUE,FALSE)</formula>
    </cfRule>
  </conditionalFormatting>
  <conditionalFormatting sqref="C47">
    <cfRule type="expression" dxfId="33532" priority="33509" stopIfTrue="1">
      <formula>IF(AND(B47&lt;&gt;"",C47=""),TRUE)</formula>
    </cfRule>
  </conditionalFormatting>
  <conditionalFormatting sqref="G52">
    <cfRule type="expression" dxfId="33531" priority="33508" stopIfTrue="1">
      <formula>IF(FIND("Enter smelter details",G52),TRUE)</formula>
    </cfRule>
  </conditionalFormatting>
  <conditionalFormatting sqref="B53">
    <cfRule type="expression" dxfId="33530" priority="33505" stopIfTrue="1">
      <formula>IF(B53="",TRUE)</formula>
    </cfRule>
    <cfRule type="expression" dxfId="33529" priority="33506" stopIfTrue="1">
      <formula>IF(AND(COUNTIF(MetalSmelter,B53&amp;C53)=0,LEN(C53)&gt;0), TRUE, FALSE)</formula>
    </cfRule>
  </conditionalFormatting>
  <conditionalFormatting sqref="G53">
    <cfRule type="expression" dxfId="33528" priority="33507" stopIfTrue="1">
      <formula>IF(FIND("Enter smelter details",G53),TRUE)</formula>
    </cfRule>
  </conditionalFormatting>
  <conditionalFormatting sqref="F53">
    <cfRule type="expression" dxfId="33527" priority="33504" stopIfTrue="1">
      <formula>IF(AND(LEN($A53)&gt;0,$A53&lt;&gt;$F53),TRUE,FALSE)</formula>
    </cfRule>
  </conditionalFormatting>
  <conditionalFormatting sqref="C53">
    <cfRule type="expression" dxfId="33526" priority="33503" stopIfTrue="1">
      <formula>IF(AND(B53&lt;&gt;"",C53=""),TRUE)</formula>
    </cfRule>
  </conditionalFormatting>
  <conditionalFormatting sqref="B46">
    <cfRule type="expression" dxfId="33525" priority="33497" stopIfTrue="1">
      <formula>IF(B46="",TRUE)</formula>
    </cfRule>
    <cfRule type="expression" dxfId="33524" priority="33500" stopIfTrue="1">
      <formula>IF(AND(COUNTIF(MetalSmelter,B46&amp;C46)=0,LEN(C46)&gt;0), TRUE, FALSE)</formula>
    </cfRule>
  </conditionalFormatting>
  <conditionalFormatting sqref="D46">
    <cfRule type="expression" dxfId="33523" priority="33494" stopIfTrue="1">
      <formula>IF(AND(LEN($C46) &gt;0, ($C46 &lt;&gt; "Smelter Not Listed")),1,0)</formula>
    </cfRule>
    <cfRule type="expression" dxfId="33522" priority="33501" stopIfTrue="1">
      <formula>IF(AND(D46="",$C46=$X$4),TRUE)</formula>
    </cfRule>
    <cfRule type="expression" dxfId="33521" priority="33502" stopIfTrue="1">
      <formula>IF(FIND("!",D46),TRUE)</formula>
    </cfRule>
  </conditionalFormatting>
  <conditionalFormatting sqref="E46">
    <cfRule type="expression" dxfId="33520" priority="33498" stopIfTrue="1">
      <formula>IF(AND(E46="",$C46=$X$4),TRUE)</formula>
    </cfRule>
    <cfRule type="expression" dxfId="33519" priority="33499" stopIfTrue="1">
      <formula>IF(FIND("!",E46),TRUE)</formula>
    </cfRule>
  </conditionalFormatting>
  <conditionalFormatting sqref="F46">
    <cfRule type="expression" dxfId="33518" priority="33496" stopIfTrue="1">
      <formula>IF(AND(LEN($A46)&gt;0,$A46&lt;&gt;$F46),TRUE,FALSE)</formula>
    </cfRule>
  </conditionalFormatting>
  <conditionalFormatting sqref="C46">
    <cfRule type="expression" dxfId="33517" priority="33495" stopIfTrue="1">
      <formula>IF(AND(B46&lt;&gt;"",C46=""),TRUE)</formula>
    </cfRule>
  </conditionalFormatting>
  <conditionalFormatting sqref="G46">
    <cfRule type="expression" dxfId="33516" priority="33493" stopIfTrue="1">
      <formula>IF(FIND("Enter smelter details",G46),TRUE)</formula>
    </cfRule>
  </conditionalFormatting>
  <conditionalFormatting sqref="B47">
    <cfRule type="expression" dxfId="33515" priority="33487" stopIfTrue="1">
      <formula>IF(B47="",TRUE)</formula>
    </cfRule>
    <cfRule type="expression" dxfId="33514" priority="33490" stopIfTrue="1">
      <formula>IF(AND(COUNTIF(MetalSmelter,B47&amp;C47)=0,LEN(C47)&gt;0), TRUE, FALSE)</formula>
    </cfRule>
  </conditionalFormatting>
  <conditionalFormatting sqref="D47">
    <cfRule type="expression" dxfId="33513" priority="33484" stopIfTrue="1">
      <formula>IF(AND(LEN($C47) &gt;0, ($C47 &lt;&gt; "Smelter Not Listed")),1,0)</formula>
    </cfRule>
    <cfRule type="expression" dxfId="33512" priority="33491" stopIfTrue="1">
      <formula>IF(AND(D47="",$C47=$X$4),TRUE)</formula>
    </cfRule>
    <cfRule type="expression" dxfId="33511" priority="33492" stopIfTrue="1">
      <formula>IF(FIND("!",D47),TRUE)</formula>
    </cfRule>
  </conditionalFormatting>
  <conditionalFormatting sqref="E47">
    <cfRule type="expression" dxfId="33510" priority="33488" stopIfTrue="1">
      <formula>IF(AND(E47="",$C47=$X$4),TRUE)</formula>
    </cfRule>
    <cfRule type="expression" dxfId="33509" priority="33489" stopIfTrue="1">
      <formula>IF(FIND("!",E47),TRUE)</formula>
    </cfRule>
  </conditionalFormatting>
  <conditionalFormatting sqref="F47">
    <cfRule type="expression" dxfId="33508" priority="33486" stopIfTrue="1">
      <formula>IF(AND(LEN($A47)&gt;0,$A47&lt;&gt;$F47),TRUE,FALSE)</formula>
    </cfRule>
  </conditionalFormatting>
  <conditionalFormatting sqref="C47">
    <cfRule type="expression" dxfId="33507" priority="33485" stopIfTrue="1">
      <formula>IF(AND(B47&lt;&gt;"",C47=""),TRUE)</formula>
    </cfRule>
  </conditionalFormatting>
  <conditionalFormatting sqref="G47">
    <cfRule type="expression" dxfId="33506" priority="33483" stopIfTrue="1">
      <formula>IF(FIND("Enter smelter details",G47),TRUE)</formula>
    </cfRule>
  </conditionalFormatting>
  <conditionalFormatting sqref="B48">
    <cfRule type="expression" dxfId="33505" priority="33477" stopIfTrue="1">
      <formula>IF(B48="",TRUE)</formula>
    </cfRule>
    <cfRule type="expression" dxfId="33504" priority="33480" stopIfTrue="1">
      <formula>IF(AND(COUNTIF(MetalSmelter,B48&amp;C48)=0,LEN(C48)&gt;0), TRUE, FALSE)</formula>
    </cfRule>
  </conditionalFormatting>
  <conditionalFormatting sqref="D48">
    <cfRule type="expression" dxfId="33503" priority="33474" stopIfTrue="1">
      <formula>IF(AND(LEN($C48) &gt;0, ($C48 &lt;&gt; "Smelter Not Listed")),1,0)</formula>
    </cfRule>
    <cfRule type="expression" dxfId="33502" priority="33481" stopIfTrue="1">
      <formula>IF(AND(D48="",$C48=$X$4),TRUE)</formula>
    </cfRule>
    <cfRule type="expression" dxfId="33501" priority="33482" stopIfTrue="1">
      <formula>IF(FIND("!",D48),TRUE)</formula>
    </cfRule>
  </conditionalFormatting>
  <conditionalFormatting sqref="E48">
    <cfRule type="expression" dxfId="33500" priority="33478" stopIfTrue="1">
      <formula>IF(AND(E48="",$C48=$X$4),TRUE)</formula>
    </cfRule>
    <cfRule type="expression" dxfId="33499" priority="33479" stopIfTrue="1">
      <formula>IF(FIND("!",E48),TRUE)</formula>
    </cfRule>
  </conditionalFormatting>
  <conditionalFormatting sqref="F48">
    <cfRule type="expression" dxfId="33498" priority="33476" stopIfTrue="1">
      <formula>IF(AND(LEN($A48)&gt;0,$A48&lt;&gt;$F48),TRUE,FALSE)</formula>
    </cfRule>
  </conditionalFormatting>
  <conditionalFormatting sqref="C48">
    <cfRule type="expression" dxfId="33497" priority="33475" stopIfTrue="1">
      <formula>IF(AND(B48&lt;&gt;"",C48=""),TRUE)</formula>
    </cfRule>
  </conditionalFormatting>
  <conditionalFormatting sqref="G48">
    <cfRule type="expression" dxfId="33496" priority="33473" stopIfTrue="1">
      <formula>IF(FIND("Enter smelter details",G48),TRUE)</formula>
    </cfRule>
  </conditionalFormatting>
  <conditionalFormatting sqref="B54">
    <cfRule type="expression" dxfId="33495" priority="33470" stopIfTrue="1">
      <formula>IF(B54="",TRUE)</formula>
    </cfRule>
    <cfRule type="expression" dxfId="33494" priority="33471" stopIfTrue="1">
      <formula>IF(AND(COUNTIF(MetalSmelter,B54&amp;C54)=0,LEN(C54)&gt;0), TRUE, FALSE)</formula>
    </cfRule>
  </conditionalFormatting>
  <conditionalFormatting sqref="G54">
    <cfRule type="expression" dxfId="33493" priority="33472" stopIfTrue="1">
      <formula>IF(FIND("Enter smelter details",G54),TRUE)</formula>
    </cfRule>
  </conditionalFormatting>
  <conditionalFormatting sqref="F54">
    <cfRule type="expression" dxfId="33492" priority="33469" stopIfTrue="1">
      <formula>IF(AND(LEN($A54)&gt;0,$A54&lt;&gt;$F54),TRUE,FALSE)</formula>
    </cfRule>
  </conditionalFormatting>
  <conditionalFormatting sqref="C54">
    <cfRule type="expression" dxfId="33491" priority="33468" stopIfTrue="1">
      <formula>IF(AND(B54&lt;&gt;"",C54=""),TRUE)</formula>
    </cfRule>
  </conditionalFormatting>
  <conditionalFormatting sqref="B54">
    <cfRule type="expression" dxfId="33490" priority="33465" stopIfTrue="1">
      <formula>IF(B54="",TRUE)</formula>
    </cfRule>
    <cfRule type="expression" dxfId="33489" priority="33466" stopIfTrue="1">
      <formula>IF(AND(COUNTIF(MetalSmelter,B54&amp;C54)=0,LEN(C54)&gt;0), TRUE, FALSE)</formula>
    </cfRule>
  </conditionalFormatting>
  <conditionalFormatting sqref="G54">
    <cfRule type="expression" dxfId="33488" priority="33467" stopIfTrue="1">
      <formula>IF(FIND("Enter smelter details",G54),TRUE)</formula>
    </cfRule>
  </conditionalFormatting>
  <conditionalFormatting sqref="F54">
    <cfRule type="expression" dxfId="33487" priority="33464" stopIfTrue="1">
      <formula>IF(AND(LEN($A54)&gt;0,$A54&lt;&gt;$F54),TRUE,FALSE)</formula>
    </cfRule>
  </conditionalFormatting>
  <conditionalFormatting sqref="C54">
    <cfRule type="expression" dxfId="33486" priority="33463" stopIfTrue="1">
      <formula>IF(AND(B54&lt;&gt;"",C54=""),TRUE)</formula>
    </cfRule>
  </conditionalFormatting>
  <conditionalFormatting sqref="B54">
    <cfRule type="expression" dxfId="33485" priority="33461" stopIfTrue="1">
      <formula>IF(B54="",TRUE)</formula>
    </cfRule>
    <cfRule type="expression" dxfId="33484" priority="33462" stopIfTrue="1">
      <formula>IF(AND(COUNTIF(MetalSmelter,B54&amp;C54)=0,LEN(C54)&gt;0), TRUE, FALSE)</formula>
    </cfRule>
  </conditionalFormatting>
  <conditionalFormatting sqref="F54">
    <cfRule type="expression" dxfId="33483" priority="33460" stopIfTrue="1">
      <formula>IF(AND(LEN($A54)&gt;0,$A54&lt;&gt;$F54),TRUE,FALSE)</formula>
    </cfRule>
  </conditionalFormatting>
  <conditionalFormatting sqref="C54">
    <cfRule type="expression" dxfId="33482" priority="33459" stopIfTrue="1">
      <formula>IF(AND(B54&lt;&gt;"",C54=""),TRUE)</formula>
    </cfRule>
  </conditionalFormatting>
  <conditionalFormatting sqref="B49">
    <cfRule type="expression" dxfId="33481" priority="33456" stopIfTrue="1">
      <formula>IF(B49="",TRUE)</formula>
    </cfRule>
    <cfRule type="expression" dxfId="33480" priority="33457" stopIfTrue="1">
      <formula>IF(AND(COUNTIF(MetalSmelter,B49&amp;C49)=0,LEN(C49)&gt;0), TRUE, FALSE)</formula>
    </cfRule>
  </conditionalFormatting>
  <conditionalFormatting sqref="G49">
    <cfRule type="expression" dxfId="33479" priority="33458" stopIfTrue="1">
      <formula>IF(FIND("Enter smelter details",G49),TRUE)</formula>
    </cfRule>
  </conditionalFormatting>
  <conditionalFormatting sqref="F49">
    <cfRule type="expression" dxfId="33478" priority="33455" stopIfTrue="1">
      <formula>IF(AND(LEN($A49)&gt;0,$A49&lt;&gt;$F49),TRUE,FALSE)</formula>
    </cfRule>
  </conditionalFormatting>
  <conditionalFormatting sqref="C49">
    <cfRule type="expression" dxfId="33477" priority="33454" stopIfTrue="1">
      <formula>IF(AND(B49&lt;&gt;"",C49=""),TRUE)</formula>
    </cfRule>
  </conditionalFormatting>
  <conditionalFormatting sqref="B49">
    <cfRule type="expression" dxfId="33476" priority="33451" stopIfTrue="1">
      <formula>IF(B49="",TRUE)</formula>
    </cfRule>
    <cfRule type="expression" dxfId="33475" priority="33452" stopIfTrue="1">
      <formula>IF(AND(COUNTIF(MetalSmelter,B49&amp;C49)=0,LEN(C49)&gt;0), TRUE, FALSE)</formula>
    </cfRule>
  </conditionalFormatting>
  <conditionalFormatting sqref="G49">
    <cfRule type="expression" dxfId="33474" priority="33453" stopIfTrue="1">
      <formula>IF(FIND("Enter smelter details",G49),TRUE)</formula>
    </cfRule>
  </conditionalFormatting>
  <conditionalFormatting sqref="F49">
    <cfRule type="expression" dxfId="33473" priority="33450" stopIfTrue="1">
      <formula>IF(AND(LEN($A49)&gt;0,$A49&lt;&gt;$F49),TRUE,FALSE)</formula>
    </cfRule>
  </conditionalFormatting>
  <conditionalFormatting sqref="C49">
    <cfRule type="expression" dxfId="33472" priority="33449" stopIfTrue="1">
      <formula>IF(AND(B49&lt;&gt;"",C49=""),TRUE)</formula>
    </cfRule>
  </conditionalFormatting>
  <conditionalFormatting sqref="G54">
    <cfRule type="expression" dxfId="33471" priority="33448" stopIfTrue="1">
      <formula>IF(FIND("Enter smelter details",G54),TRUE)</formula>
    </cfRule>
  </conditionalFormatting>
  <conditionalFormatting sqref="B50">
    <cfRule type="expression" dxfId="33470" priority="33445" stopIfTrue="1">
      <formula>IF(B50="",TRUE)</formula>
    </cfRule>
    <cfRule type="expression" dxfId="33469" priority="33446" stopIfTrue="1">
      <formula>IF(AND(COUNTIF(MetalSmelter,B50&amp;C50)=0,LEN(C50)&gt;0), TRUE, FALSE)</formula>
    </cfRule>
  </conditionalFormatting>
  <conditionalFormatting sqref="G50">
    <cfRule type="expression" dxfId="33468" priority="33447" stopIfTrue="1">
      <formula>IF(FIND("Enter smelter details",G50),TRUE)</formula>
    </cfRule>
  </conditionalFormatting>
  <conditionalFormatting sqref="F50">
    <cfRule type="expression" dxfId="33467" priority="33444" stopIfTrue="1">
      <formula>IF(AND(LEN($A50)&gt;0,$A50&lt;&gt;$F50),TRUE,FALSE)</formula>
    </cfRule>
  </conditionalFormatting>
  <conditionalFormatting sqref="C50">
    <cfRule type="expression" dxfId="33466" priority="33443" stopIfTrue="1">
      <formula>IF(AND(B50&lt;&gt;"",C50=""),TRUE)</formula>
    </cfRule>
  </conditionalFormatting>
  <conditionalFormatting sqref="B55">
    <cfRule type="expression" dxfId="33465" priority="33440" stopIfTrue="1">
      <formula>IF(B55="",TRUE)</formula>
    </cfRule>
    <cfRule type="expression" dxfId="33464" priority="33441" stopIfTrue="1">
      <formula>IF(AND(COUNTIF(MetalSmelter,B55&amp;C55)=0,LEN(C55)&gt;0), TRUE, FALSE)</formula>
    </cfRule>
  </conditionalFormatting>
  <conditionalFormatting sqref="G55">
    <cfRule type="expression" dxfId="33463" priority="33442" stopIfTrue="1">
      <formula>IF(FIND("Enter smelter details",G55),TRUE)</formula>
    </cfRule>
  </conditionalFormatting>
  <conditionalFormatting sqref="F55">
    <cfRule type="expression" dxfId="33462" priority="33439" stopIfTrue="1">
      <formula>IF(AND(LEN($A55)&gt;0,$A55&lt;&gt;$F55),TRUE,FALSE)</formula>
    </cfRule>
  </conditionalFormatting>
  <conditionalFormatting sqref="C55">
    <cfRule type="expression" dxfId="33461" priority="33438" stopIfTrue="1">
      <formula>IF(AND(B55&lt;&gt;"",C55=""),TRUE)</formula>
    </cfRule>
  </conditionalFormatting>
  <conditionalFormatting sqref="B55">
    <cfRule type="expression" dxfId="33460" priority="33435" stopIfTrue="1">
      <formula>IF(B55="",TRUE)</formula>
    </cfRule>
    <cfRule type="expression" dxfId="33459" priority="33436" stopIfTrue="1">
      <formula>IF(AND(COUNTIF(MetalSmelter,B55&amp;C55)=0,LEN(C55)&gt;0), TRUE, FALSE)</formula>
    </cfRule>
  </conditionalFormatting>
  <conditionalFormatting sqref="G55">
    <cfRule type="expression" dxfId="33458" priority="33437" stopIfTrue="1">
      <formula>IF(FIND("Enter smelter details",G55),TRUE)</formula>
    </cfRule>
  </conditionalFormatting>
  <conditionalFormatting sqref="F55">
    <cfRule type="expression" dxfId="33457" priority="33434" stopIfTrue="1">
      <formula>IF(AND(LEN($A55)&gt;0,$A55&lt;&gt;$F55),TRUE,FALSE)</formula>
    </cfRule>
  </conditionalFormatting>
  <conditionalFormatting sqref="C55">
    <cfRule type="expression" dxfId="33456" priority="33433" stopIfTrue="1">
      <formula>IF(AND(B55&lt;&gt;"",C55=""),TRUE)</formula>
    </cfRule>
  </conditionalFormatting>
  <conditionalFormatting sqref="B55">
    <cfRule type="expression" dxfId="33455" priority="33430" stopIfTrue="1">
      <formula>IF(B55="",TRUE)</formula>
    </cfRule>
    <cfRule type="expression" dxfId="33454" priority="33431" stopIfTrue="1">
      <formula>IF(AND(COUNTIF(MetalSmelter,B55&amp;C55)=0,LEN(C55)&gt;0), TRUE, FALSE)</formula>
    </cfRule>
  </conditionalFormatting>
  <conditionalFormatting sqref="G55">
    <cfRule type="expression" dxfId="33453" priority="33432" stopIfTrue="1">
      <formula>IF(FIND("Enter smelter details",G55),TRUE)</formula>
    </cfRule>
  </conditionalFormatting>
  <conditionalFormatting sqref="F55">
    <cfRule type="expression" dxfId="33452" priority="33429" stopIfTrue="1">
      <formula>IF(AND(LEN($A55)&gt;0,$A55&lt;&gt;$F55),TRUE,FALSE)</formula>
    </cfRule>
  </conditionalFormatting>
  <conditionalFormatting sqref="C55">
    <cfRule type="expression" dxfId="33451" priority="33428" stopIfTrue="1">
      <formula>IF(AND(B55&lt;&gt;"",C55=""),TRUE)</formula>
    </cfRule>
  </conditionalFormatting>
  <conditionalFormatting sqref="B46">
    <cfRule type="expression" dxfId="33450" priority="33422" stopIfTrue="1">
      <formula>IF(B46="",TRUE)</formula>
    </cfRule>
    <cfRule type="expression" dxfId="33449" priority="33425" stopIfTrue="1">
      <formula>IF(AND(COUNTIF(MetalSmelter,B46&amp;C46)=0,LEN(C46)&gt;0), TRUE, FALSE)</formula>
    </cfRule>
  </conditionalFormatting>
  <conditionalFormatting sqref="D46">
    <cfRule type="expression" dxfId="33448" priority="33419" stopIfTrue="1">
      <formula>IF(AND(LEN($C46) &gt;0, ($C46 &lt;&gt; "Smelter Not Listed")),1,0)</formula>
    </cfRule>
    <cfRule type="expression" dxfId="33447" priority="33426" stopIfTrue="1">
      <formula>IF(AND(D46="",$C46=$X$4),TRUE)</formula>
    </cfRule>
    <cfRule type="expression" dxfId="33446" priority="33427" stopIfTrue="1">
      <formula>IF(FIND("!",D46),TRUE)</formula>
    </cfRule>
  </conditionalFormatting>
  <conditionalFormatting sqref="E46">
    <cfRule type="expression" dxfId="33445" priority="33423" stopIfTrue="1">
      <formula>IF(AND(E46="",$C46=$X$4),TRUE)</formula>
    </cfRule>
    <cfRule type="expression" dxfId="33444" priority="33424" stopIfTrue="1">
      <formula>IF(FIND("!",E46),TRUE)</formula>
    </cfRule>
  </conditionalFormatting>
  <conditionalFormatting sqref="F46">
    <cfRule type="expression" dxfId="33443" priority="33421" stopIfTrue="1">
      <formula>IF(AND(LEN($A46)&gt;0,$A46&lt;&gt;$F46),TRUE,FALSE)</formula>
    </cfRule>
  </conditionalFormatting>
  <conditionalFormatting sqref="C46">
    <cfRule type="expression" dxfId="33442" priority="33420" stopIfTrue="1">
      <formula>IF(AND(B46&lt;&gt;"",C46=""),TRUE)</formula>
    </cfRule>
  </conditionalFormatting>
  <conditionalFormatting sqref="G46">
    <cfRule type="expression" dxfId="33441" priority="33418" stopIfTrue="1">
      <formula>IF(FIND("Enter smelter details",G46),TRUE)</formula>
    </cfRule>
  </conditionalFormatting>
  <conditionalFormatting sqref="B47">
    <cfRule type="expression" dxfId="33440" priority="33412" stopIfTrue="1">
      <formula>IF(B47="",TRUE)</formula>
    </cfRule>
    <cfRule type="expression" dxfId="33439" priority="33415" stopIfTrue="1">
      <formula>IF(AND(COUNTIF(MetalSmelter,B47&amp;C47)=0,LEN(C47)&gt;0), TRUE, FALSE)</formula>
    </cfRule>
  </conditionalFormatting>
  <conditionalFormatting sqref="D47">
    <cfRule type="expression" dxfId="33438" priority="33409" stopIfTrue="1">
      <formula>IF(AND(LEN($C47) &gt;0, ($C47 &lt;&gt; "Smelter Not Listed")),1,0)</formula>
    </cfRule>
    <cfRule type="expression" dxfId="33437" priority="33416" stopIfTrue="1">
      <formula>IF(AND(D47="",$C47=$X$4),TRUE)</formula>
    </cfRule>
    <cfRule type="expression" dxfId="33436" priority="33417" stopIfTrue="1">
      <formula>IF(FIND("!",D47),TRUE)</formula>
    </cfRule>
  </conditionalFormatting>
  <conditionalFormatting sqref="E47">
    <cfRule type="expression" dxfId="33435" priority="33413" stopIfTrue="1">
      <formula>IF(AND(E47="",$C47=$X$4),TRUE)</formula>
    </cfRule>
    <cfRule type="expression" dxfId="33434" priority="33414" stopIfTrue="1">
      <formula>IF(FIND("!",E47),TRUE)</formula>
    </cfRule>
  </conditionalFormatting>
  <conditionalFormatting sqref="F47">
    <cfRule type="expression" dxfId="33433" priority="33411" stopIfTrue="1">
      <formula>IF(AND(LEN($A47)&gt;0,$A47&lt;&gt;$F47),TRUE,FALSE)</formula>
    </cfRule>
  </conditionalFormatting>
  <conditionalFormatting sqref="C47">
    <cfRule type="expression" dxfId="33432" priority="33410" stopIfTrue="1">
      <formula>IF(AND(B47&lt;&gt;"",C47=""),TRUE)</formula>
    </cfRule>
  </conditionalFormatting>
  <conditionalFormatting sqref="G47">
    <cfRule type="expression" dxfId="33431" priority="33408" stopIfTrue="1">
      <formula>IF(FIND("Enter smelter details",G47),TRUE)</formula>
    </cfRule>
  </conditionalFormatting>
  <conditionalFormatting sqref="B53">
    <cfRule type="expression" dxfId="33430" priority="33405" stopIfTrue="1">
      <formula>IF(B53="",TRUE)</formula>
    </cfRule>
    <cfRule type="expression" dxfId="33429" priority="33406" stopIfTrue="1">
      <formula>IF(AND(COUNTIF(MetalSmelter,B53&amp;C53)=0,LEN(C53)&gt;0), TRUE, FALSE)</formula>
    </cfRule>
  </conditionalFormatting>
  <conditionalFormatting sqref="G53">
    <cfRule type="expression" dxfId="33428" priority="33407" stopIfTrue="1">
      <formula>IF(FIND("Enter smelter details",G53),TRUE)</formula>
    </cfRule>
  </conditionalFormatting>
  <conditionalFormatting sqref="F53">
    <cfRule type="expression" dxfId="33427" priority="33404" stopIfTrue="1">
      <formula>IF(AND(LEN($A53)&gt;0,$A53&lt;&gt;$F53),TRUE,FALSE)</formula>
    </cfRule>
  </conditionalFormatting>
  <conditionalFormatting sqref="C53">
    <cfRule type="expression" dxfId="33426" priority="33403" stopIfTrue="1">
      <formula>IF(AND(B53&lt;&gt;"",C53=""),TRUE)</formula>
    </cfRule>
  </conditionalFormatting>
  <conditionalFormatting sqref="B53">
    <cfRule type="expression" dxfId="33425" priority="33400" stopIfTrue="1">
      <formula>IF(B53="",TRUE)</formula>
    </cfRule>
    <cfRule type="expression" dxfId="33424" priority="33401" stopIfTrue="1">
      <formula>IF(AND(COUNTIF(MetalSmelter,B53&amp;C53)=0,LEN(C53)&gt;0), TRUE, FALSE)</formula>
    </cfRule>
  </conditionalFormatting>
  <conditionalFormatting sqref="G53">
    <cfRule type="expression" dxfId="33423" priority="33402" stopIfTrue="1">
      <formula>IF(FIND("Enter smelter details",G53),TRUE)</formula>
    </cfRule>
  </conditionalFormatting>
  <conditionalFormatting sqref="F53">
    <cfRule type="expression" dxfId="33422" priority="33399" stopIfTrue="1">
      <formula>IF(AND(LEN($A53)&gt;0,$A53&lt;&gt;$F53),TRUE,FALSE)</formula>
    </cfRule>
  </conditionalFormatting>
  <conditionalFormatting sqref="C53">
    <cfRule type="expression" dxfId="33421" priority="33398" stopIfTrue="1">
      <formula>IF(AND(B53&lt;&gt;"",C53=""),TRUE)</formula>
    </cfRule>
  </conditionalFormatting>
  <conditionalFormatting sqref="B53">
    <cfRule type="expression" dxfId="33420" priority="33396" stopIfTrue="1">
      <formula>IF(B53="",TRUE)</formula>
    </cfRule>
    <cfRule type="expression" dxfId="33419" priority="33397" stopIfTrue="1">
      <formula>IF(AND(COUNTIF(MetalSmelter,B53&amp;C53)=0,LEN(C53)&gt;0), TRUE, FALSE)</formula>
    </cfRule>
  </conditionalFormatting>
  <conditionalFormatting sqref="F53">
    <cfRule type="expression" dxfId="33418" priority="33395" stopIfTrue="1">
      <formula>IF(AND(LEN($A53)&gt;0,$A53&lt;&gt;$F53),TRUE,FALSE)</formula>
    </cfRule>
  </conditionalFormatting>
  <conditionalFormatting sqref="C53">
    <cfRule type="expression" dxfId="33417" priority="33394" stopIfTrue="1">
      <formula>IF(AND(B53&lt;&gt;"",C53=""),TRUE)</formula>
    </cfRule>
  </conditionalFormatting>
  <conditionalFormatting sqref="B48">
    <cfRule type="expression" dxfId="33416" priority="33391" stopIfTrue="1">
      <formula>IF(B48="",TRUE)</formula>
    </cfRule>
    <cfRule type="expression" dxfId="33415" priority="33392" stopIfTrue="1">
      <formula>IF(AND(COUNTIF(MetalSmelter,B48&amp;C48)=0,LEN(C48)&gt;0), TRUE, FALSE)</formula>
    </cfRule>
  </conditionalFormatting>
  <conditionalFormatting sqref="G48">
    <cfRule type="expression" dxfId="33414" priority="33393" stopIfTrue="1">
      <formula>IF(FIND("Enter smelter details",G48),TRUE)</formula>
    </cfRule>
  </conditionalFormatting>
  <conditionalFormatting sqref="F48">
    <cfRule type="expression" dxfId="33413" priority="33390" stopIfTrue="1">
      <formula>IF(AND(LEN($A48)&gt;0,$A48&lt;&gt;$F48),TRUE,FALSE)</formula>
    </cfRule>
  </conditionalFormatting>
  <conditionalFormatting sqref="C48">
    <cfRule type="expression" dxfId="33412" priority="33389" stopIfTrue="1">
      <formula>IF(AND(B48&lt;&gt;"",C48=""),TRUE)</formula>
    </cfRule>
  </conditionalFormatting>
  <conditionalFormatting sqref="B48">
    <cfRule type="expression" dxfId="33411" priority="33386" stopIfTrue="1">
      <formula>IF(B48="",TRUE)</formula>
    </cfRule>
    <cfRule type="expression" dxfId="33410" priority="33387" stopIfTrue="1">
      <formula>IF(AND(COUNTIF(MetalSmelter,B48&amp;C48)=0,LEN(C48)&gt;0), TRUE, FALSE)</formula>
    </cfRule>
  </conditionalFormatting>
  <conditionalFormatting sqref="G48">
    <cfRule type="expression" dxfId="33409" priority="33388" stopIfTrue="1">
      <formula>IF(FIND("Enter smelter details",G48),TRUE)</formula>
    </cfRule>
  </conditionalFormatting>
  <conditionalFormatting sqref="F48">
    <cfRule type="expression" dxfId="33408" priority="33385" stopIfTrue="1">
      <formula>IF(AND(LEN($A48)&gt;0,$A48&lt;&gt;$F48),TRUE,FALSE)</formula>
    </cfRule>
  </conditionalFormatting>
  <conditionalFormatting sqref="C48">
    <cfRule type="expression" dxfId="33407" priority="33384" stopIfTrue="1">
      <formula>IF(AND(B48&lt;&gt;"",C48=""),TRUE)</formula>
    </cfRule>
  </conditionalFormatting>
  <conditionalFormatting sqref="G53">
    <cfRule type="expression" dxfId="33406" priority="33383" stopIfTrue="1">
      <formula>IF(FIND("Enter smelter details",G53),TRUE)</formula>
    </cfRule>
  </conditionalFormatting>
  <conditionalFormatting sqref="B49">
    <cfRule type="expression" dxfId="33405" priority="33380" stopIfTrue="1">
      <formula>IF(B49="",TRUE)</formula>
    </cfRule>
    <cfRule type="expression" dxfId="33404" priority="33381" stopIfTrue="1">
      <formula>IF(AND(COUNTIF(MetalSmelter,B49&amp;C49)=0,LEN(C49)&gt;0), TRUE, FALSE)</formula>
    </cfRule>
  </conditionalFormatting>
  <conditionalFormatting sqref="G49">
    <cfRule type="expression" dxfId="33403" priority="33382" stopIfTrue="1">
      <formula>IF(FIND("Enter smelter details",G49),TRUE)</formula>
    </cfRule>
  </conditionalFormatting>
  <conditionalFormatting sqref="F49">
    <cfRule type="expression" dxfId="33402" priority="33379" stopIfTrue="1">
      <formula>IF(AND(LEN($A49)&gt;0,$A49&lt;&gt;$F49),TRUE,FALSE)</formula>
    </cfRule>
  </conditionalFormatting>
  <conditionalFormatting sqref="C49">
    <cfRule type="expression" dxfId="33401" priority="33378" stopIfTrue="1">
      <formula>IF(AND(B49&lt;&gt;"",C49=""),TRUE)</formula>
    </cfRule>
  </conditionalFormatting>
  <conditionalFormatting sqref="B54">
    <cfRule type="expression" dxfId="33400" priority="33375" stopIfTrue="1">
      <formula>IF(B54="",TRUE)</formula>
    </cfRule>
    <cfRule type="expression" dxfId="33399" priority="33376" stopIfTrue="1">
      <formula>IF(AND(COUNTIF(MetalSmelter,B54&amp;C54)=0,LEN(C54)&gt;0), TRUE, FALSE)</formula>
    </cfRule>
  </conditionalFormatting>
  <conditionalFormatting sqref="G54">
    <cfRule type="expression" dxfId="33398" priority="33377" stopIfTrue="1">
      <formula>IF(FIND("Enter smelter details",G54),TRUE)</formula>
    </cfRule>
  </conditionalFormatting>
  <conditionalFormatting sqref="F54">
    <cfRule type="expression" dxfId="33397" priority="33374" stopIfTrue="1">
      <formula>IF(AND(LEN($A54)&gt;0,$A54&lt;&gt;$F54),TRUE,FALSE)</formula>
    </cfRule>
  </conditionalFormatting>
  <conditionalFormatting sqref="C54">
    <cfRule type="expression" dxfId="33396" priority="33373" stopIfTrue="1">
      <formula>IF(AND(B54&lt;&gt;"",C54=""),TRUE)</formula>
    </cfRule>
  </conditionalFormatting>
  <conditionalFormatting sqref="B54">
    <cfRule type="expression" dxfId="33395" priority="33370" stopIfTrue="1">
      <formula>IF(B54="",TRUE)</formula>
    </cfRule>
    <cfRule type="expression" dxfId="33394" priority="33371" stopIfTrue="1">
      <formula>IF(AND(COUNTIF(MetalSmelter,B54&amp;C54)=0,LEN(C54)&gt;0), TRUE, FALSE)</formula>
    </cfRule>
  </conditionalFormatting>
  <conditionalFormatting sqref="G54">
    <cfRule type="expression" dxfId="33393" priority="33372" stopIfTrue="1">
      <formula>IF(FIND("Enter smelter details",G54),TRUE)</formula>
    </cfRule>
  </conditionalFormatting>
  <conditionalFormatting sqref="F54">
    <cfRule type="expression" dxfId="33392" priority="33369" stopIfTrue="1">
      <formula>IF(AND(LEN($A54)&gt;0,$A54&lt;&gt;$F54),TRUE,FALSE)</formula>
    </cfRule>
  </conditionalFormatting>
  <conditionalFormatting sqref="C54">
    <cfRule type="expression" dxfId="33391" priority="33368" stopIfTrue="1">
      <formula>IF(AND(B54&lt;&gt;"",C54=""),TRUE)</formula>
    </cfRule>
  </conditionalFormatting>
  <conditionalFormatting sqref="B54">
    <cfRule type="expression" dxfId="33390" priority="33365" stopIfTrue="1">
      <formula>IF(B54="",TRUE)</formula>
    </cfRule>
    <cfRule type="expression" dxfId="33389" priority="33366" stopIfTrue="1">
      <formula>IF(AND(COUNTIF(MetalSmelter,B54&amp;C54)=0,LEN(C54)&gt;0), TRUE, FALSE)</formula>
    </cfRule>
  </conditionalFormatting>
  <conditionalFormatting sqref="G54">
    <cfRule type="expression" dxfId="33388" priority="33367" stopIfTrue="1">
      <formula>IF(FIND("Enter smelter details",G54),TRUE)</formula>
    </cfRule>
  </conditionalFormatting>
  <conditionalFormatting sqref="F54">
    <cfRule type="expression" dxfId="33387" priority="33364" stopIfTrue="1">
      <formula>IF(AND(LEN($A54)&gt;0,$A54&lt;&gt;$F54),TRUE,FALSE)</formula>
    </cfRule>
  </conditionalFormatting>
  <conditionalFormatting sqref="C54">
    <cfRule type="expression" dxfId="33386" priority="33363" stopIfTrue="1">
      <formula>IF(AND(B54&lt;&gt;"",C54=""),TRUE)</formula>
    </cfRule>
  </conditionalFormatting>
  <conditionalFormatting sqref="B46">
    <cfRule type="expression" dxfId="33385" priority="33357" stopIfTrue="1">
      <formula>IF(B46="",TRUE)</formula>
    </cfRule>
    <cfRule type="expression" dxfId="33384" priority="33360" stopIfTrue="1">
      <formula>IF(AND(COUNTIF(MetalSmelter,B46&amp;C46)=0,LEN(C46)&gt;0), TRUE, FALSE)</formula>
    </cfRule>
  </conditionalFormatting>
  <conditionalFormatting sqref="D46">
    <cfRule type="expression" dxfId="33383" priority="33354" stopIfTrue="1">
      <formula>IF(AND(LEN($C46) &gt;0, ($C46 &lt;&gt; "Smelter Not Listed")),1,0)</formula>
    </cfRule>
    <cfRule type="expression" dxfId="33382" priority="33361" stopIfTrue="1">
      <formula>IF(AND(D46="",$C46=$X$4),TRUE)</formula>
    </cfRule>
    <cfRule type="expression" dxfId="33381" priority="33362" stopIfTrue="1">
      <formula>IF(FIND("!",D46),TRUE)</formula>
    </cfRule>
  </conditionalFormatting>
  <conditionalFormatting sqref="E46">
    <cfRule type="expression" dxfId="33380" priority="33358" stopIfTrue="1">
      <formula>IF(AND(E46="",$C46=$X$4),TRUE)</formula>
    </cfRule>
    <cfRule type="expression" dxfId="33379" priority="33359" stopIfTrue="1">
      <formula>IF(FIND("!",E46),TRUE)</formula>
    </cfRule>
  </conditionalFormatting>
  <conditionalFormatting sqref="F46">
    <cfRule type="expression" dxfId="33378" priority="33356" stopIfTrue="1">
      <formula>IF(AND(LEN($A46)&gt;0,$A46&lt;&gt;$F46),TRUE,FALSE)</formula>
    </cfRule>
  </conditionalFormatting>
  <conditionalFormatting sqref="C46">
    <cfRule type="expression" dxfId="33377" priority="33355" stopIfTrue="1">
      <formula>IF(AND(B46&lt;&gt;"",C46=""),TRUE)</formula>
    </cfRule>
  </conditionalFormatting>
  <conditionalFormatting sqref="G46">
    <cfRule type="expression" dxfId="33376" priority="33353" stopIfTrue="1">
      <formula>IF(FIND("Enter smelter details",G46),TRUE)</formula>
    </cfRule>
  </conditionalFormatting>
  <conditionalFormatting sqref="B47">
    <cfRule type="expression" dxfId="33375" priority="33347" stopIfTrue="1">
      <formula>IF(B47="",TRUE)</formula>
    </cfRule>
    <cfRule type="expression" dxfId="33374" priority="33350" stopIfTrue="1">
      <formula>IF(AND(COUNTIF(MetalSmelter,B47&amp;C47)=0,LEN(C47)&gt;0), TRUE, FALSE)</formula>
    </cfRule>
  </conditionalFormatting>
  <conditionalFormatting sqref="D47">
    <cfRule type="expression" dxfId="33373" priority="33344" stopIfTrue="1">
      <formula>IF(AND(LEN($C47) &gt;0, ($C47 &lt;&gt; "Smelter Not Listed")),1,0)</formula>
    </cfRule>
    <cfRule type="expression" dxfId="33372" priority="33351" stopIfTrue="1">
      <formula>IF(AND(D47="",$C47=$X$4),TRUE)</formula>
    </cfRule>
    <cfRule type="expression" dxfId="33371" priority="33352" stopIfTrue="1">
      <formula>IF(FIND("!",D47),TRUE)</formula>
    </cfRule>
  </conditionalFormatting>
  <conditionalFormatting sqref="E47">
    <cfRule type="expression" dxfId="33370" priority="33348" stopIfTrue="1">
      <formula>IF(AND(E47="",$C47=$X$4),TRUE)</formula>
    </cfRule>
    <cfRule type="expression" dxfId="33369" priority="33349" stopIfTrue="1">
      <formula>IF(FIND("!",E47),TRUE)</formula>
    </cfRule>
  </conditionalFormatting>
  <conditionalFormatting sqref="F47">
    <cfRule type="expression" dxfId="33368" priority="33346" stopIfTrue="1">
      <formula>IF(AND(LEN($A47)&gt;0,$A47&lt;&gt;$F47),TRUE,FALSE)</formula>
    </cfRule>
  </conditionalFormatting>
  <conditionalFormatting sqref="C47">
    <cfRule type="expression" dxfId="33367" priority="33345" stopIfTrue="1">
      <formula>IF(AND(B47&lt;&gt;"",C47=""),TRUE)</formula>
    </cfRule>
  </conditionalFormatting>
  <conditionalFormatting sqref="G47">
    <cfRule type="expression" dxfId="33366" priority="33343" stopIfTrue="1">
      <formula>IF(FIND("Enter smelter details",G47),TRUE)</formula>
    </cfRule>
  </conditionalFormatting>
  <conditionalFormatting sqref="B48">
    <cfRule type="expression" dxfId="33365" priority="33337" stopIfTrue="1">
      <formula>IF(B48="",TRUE)</formula>
    </cfRule>
    <cfRule type="expression" dxfId="33364" priority="33340" stopIfTrue="1">
      <formula>IF(AND(COUNTIF(MetalSmelter,B48&amp;C48)=0,LEN(C48)&gt;0), TRUE, FALSE)</formula>
    </cfRule>
  </conditionalFormatting>
  <conditionalFormatting sqref="D48">
    <cfRule type="expression" dxfId="33363" priority="33334" stopIfTrue="1">
      <formula>IF(AND(LEN($C48) &gt;0, ($C48 &lt;&gt; "Smelter Not Listed")),1,0)</formula>
    </cfRule>
    <cfRule type="expression" dxfId="33362" priority="33341" stopIfTrue="1">
      <formula>IF(AND(D48="",$C48=$X$4),TRUE)</formula>
    </cfRule>
    <cfRule type="expression" dxfId="33361" priority="33342" stopIfTrue="1">
      <formula>IF(FIND("!",D48),TRUE)</formula>
    </cfRule>
  </conditionalFormatting>
  <conditionalFormatting sqref="E48">
    <cfRule type="expression" dxfId="33360" priority="33338" stopIfTrue="1">
      <formula>IF(AND(E48="",$C48=$X$4),TRUE)</formula>
    </cfRule>
    <cfRule type="expression" dxfId="33359" priority="33339" stopIfTrue="1">
      <formula>IF(FIND("!",E48),TRUE)</formula>
    </cfRule>
  </conditionalFormatting>
  <conditionalFormatting sqref="F48">
    <cfRule type="expression" dxfId="33358" priority="33336" stopIfTrue="1">
      <formula>IF(AND(LEN($A48)&gt;0,$A48&lt;&gt;$F48),TRUE,FALSE)</formula>
    </cfRule>
  </conditionalFormatting>
  <conditionalFormatting sqref="C48">
    <cfRule type="expression" dxfId="33357" priority="33335" stopIfTrue="1">
      <formula>IF(AND(B48&lt;&gt;"",C48=""),TRUE)</formula>
    </cfRule>
  </conditionalFormatting>
  <conditionalFormatting sqref="G48">
    <cfRule type="expression" dxfId="33356" priority="33333" stopIfTrue="1">
      <formula>IF(FIND("Enter smelter details",G48),TRUE)</formula>
    </cfRule>
  </conditionalFormatting>
  <conditionalFormatting sqref="B49">
    <cfRule type="expression" dxfId="33355" priority="33327" stopIfTrue="1">
      <formula>IF(B49="",TRUE)</formula>
    </cfRule>
    <cfRule type="expression" dxfId="33354" priority="33330" stopIfTrue="1">
      <formula>IF(AND(COUNTIF(MetalSmelter,B49&amp;C49)=0,LEN(C49)&gt;0), TRUE, FALSE)</formula>
    </cfRule>
  </conditionalFormatting>
  <conditionalFormatting sqref="D49">
    <cfRule type="expression" dxfId="33353" priority="33324" stopIfTrue="1">
      <formula>IF(AND(LEN($C49) &gt;0, ($C49 &lt;&gt; "Smelter Not Listed")),1,0)</formula>
    </cfRule>
    <cfRule type="expression" dxfId="33352" priority="33331" stopIfTrue="1">
      <formula>IF(AND(D49="",$C49=$X$4),TRUE)</formula>
    </cfRule>
    <cfRule type="expression" dxfId="33351" priority="33332" stopIfTrue="1">
      <formula>IF(FIND("!",D49),TRUE)</formula>
    </cfRule>
  </conditionalFormatting>
  <conditionalFormatting sqref="E49">
    <cfRule type="expression" dxfId="33350" priority="33328" stopIfTrue="1">
      <formula>IF(AND(E49="",$C49=$X$4),TRUE)</formula>
    </cfRule>
    <cfRule type="expression" dxfId="33349" priority="33329" stopIfTrue="1">
      <formula>IF(FIND("!",E49),TRUE)</formula>
    </cfRule>
  </conditionalFormatting>
  <conditionalFormatting sqref="F49">
    <cfRule type="expression" dxfId="33348" priority="33326" stopIfTrue="1">
      <formula>IF(AND(LEN($A49)&gt;0,$A49&lt;&gt;$F49),TRUE,FALSE)</formula>
    </cfRule>
  </conditionalFormatting>
  <conditionalFormatting sqref="C49">
    <cfRule type="expression" dxfId="33347" priority="33325" stopIfTrue="1">
      <formula>IF(AND(B49&lt;&gt;"",C49=""),TRUE)</formula>
    </cfRule>
  </conditionalFormatting>
  <conditionalFormatting sqref="G49">
    <cfRule type="expression" dxfId="33346" priority="33323" stopIfTrue="1">
      <formula>IF(FIND("Enter smelter details",G49),TRUE)</formula>
    </cfRule>
  </conditionalFormatting>
  <conditionalFormatting sqref="B55">
    <cfRule type="expression" dxfId="33345" priority="33320" stopIfTrue="1">
      <formula>IF(B55="",TRUE)</formula>
    </cfRule>
    <cfRule type="expression" dxfId="33344" priority="33321" stopIfTrue="1">
      <formula>IF(AND(COUNTIF(MetalSmelter,B55&amp;C55)=0,LEN(C55)&gt;0), TRUE, FALSE)</formula>
    </cfRule>
  </conditionalFormatting>
  <conditionalFormatting sqref="G55">
    <cfRule type="expression" dxfId="33343" priority="33322" stopIfTrue="1">
      <formula>IF(FIND("Enter smelter details",G55),TRUE)</formula>
    </cfRule>
  </conditionalFormatting>
  <conditionalFormatting sqref="F55">
    <cfRule type="expression" dxfId="33342" priority="33319" stopIfTrue="1">
      <formula>IF(AND(LEN($A55)&gt;0,$A55&lt;&gt;$F55),TRUE,FALSE)</formula>
    </cfRule>
  </conditionalFormatting>
  <conditionalFormatting sqref="C55">
    <cfRule type="expression" dxfId="33341" priority="33318" stopIfTrue="1">
      <formula>IF(AND(B55&lt;&gt;"",C55=""),TRUE)</formula>
    </cfRule>
  </conditionalFormatting>
  <conditionalFormatting sqref="B55">
    <cfRule type="expression" dxfId="33340" priority="33315" stopIfTrue="1">
      <formula>IF(B55="",TRUE)</formula>
    </cfRule>
    <cfRule type="expression" dxfId="33339" priority="33316" stopIfTrue="1">
      <formula>IF(AND(COUNTIF(MetalSmelter,B55&amp;C55)=0,LEN(C55)&gt;0), TRUE, FALSE)</formula>
    </cfRule>
  </conditionalFormatting>
  <conditionalFormatting sqref="G55">
    <cfRule type="expression" dxfId="33338" priority="33317" stopIfTrue="1">
      <formula>IF(FIND("Enter smelter details",G55),TRUE)</formula>
    </cfRule>
  </conditionalFormatting>
  <conditionalFormatting sqref="F55">
    <cfRule type="expression" dxfId="33337" priority="33314" stopIfTrue="1">
      <formula>IF(AND(LEN($A55)&gt;0,$A55&lt;&gt;$F55),TRUE,FALSE)</formula>
    </cfRule>
  </conditionalFormatting>
  <conditionalFormatting sqref="C55">
    <cfRule type="expression" dxfId="33336" priority="33313" stopIfTrue="1">
      <formula>IF(AND(B55&lt;&gt;"",C55=""),TRUE)</formula>
    </cfRule>
  </conditionalFormatting>
  <conditionalFormatting sqref="B55">
    <cfRule type="expression" dxfId="33335" priority="33311" stopIfTrue="1">
      <formula>IF(B55="",TRUE)</formula>
    </cfRule>
    <cfRule type="expression" dxfId="33334" priority="33312" stopIfTrue="1">
      <formula>IF(AND(COUNTIF(MetalSmelter,B55&amp;C55)=0,LEN(C55)&gt;0), TRUE, FALSE)</formula>
    </cfRule>
  </conditionalFormatting>
  <conditionalFormatting sqref="F55">
    <cfRule type="expression" dxfId="33333" priority="33310" stopIfTrue="1">
      <formula>IF(AND(LEN($A55)&gt;0,$A55&lt;&gt;$F55),TRUE,FALSE)</formula>
    </cfRule>
  </conditionalFormatting>
  <conditionalFormatting sqref="C55">
    <cfRule type="expression" dxfId="33332" priority="33309" stopIfTrue="1">
      <formula>IF(AND(B55&lt;&gt;"",C55=""),TRUE)</formula>
    </cfRule>
  </conditionalFormatting>
  <conditionalFormatting sqref="B50">
    <cfRule type="expression" dxfId="33331" priority="33306" stopIfTrue="1">
      <formula>IF(B50="",TRUE)</formula>
    </cfRule>
    <cfRule type="expression" dxfId="33330" priority="33307" stopIfTrue="1">
      <formula>IF(AND(COUNTIF(MetalSmelter,B50&amp;C50)=0,LEN(C50)&gt;0), TRUE, FALSE)</formula>
    </cfRule>
  </conditionalFormatting>
  <conditionalFormatting sqref="G50">
    <cfRule type="expression" dxfId="33329" priority="33308" stopIfTrue="1">
      <formula>IF(FIND("Enter smelter details",G50),TRUE)</formula>
    </cfRule>
  </conditionalFormatting>
  <conditionalFormatting sqref="F50">
    <cfRule type="expression" dxfId="33328" priority="33305" stopIfTrue="1">
      <formula>IF(AND(LEN($A50)&gt;0,$A50&lt;&gt;$F50),TRUE,FALSE)</formula>
    </cfRule>
  </conditionalFormatting>
  <conditionalFormatting sqref="C50">
    <cfRule type="expression" dxfId="33327" priority="33304" stopIfTrue="1">
      <formula>IF(AND(B50&lt;&gt;"",C50=""),TRUE)</formula>
    </cfRule>
  </conditionalFormatting>
  <conditionalFormatting sqref="B50">
    <cfRule type="expression" dxfId="33326" priority="33301" stopIfTrue="1">
      <formula>IF(B50="",TRUE)</formula>
    </cfRule>
    <cfRule type="expression" dxfId="33325" priority="33302" stopIfTrue="1">
      <formula>IF(AND(COUNTIF(MetalSmelter,B50&amp;C50)=0,LEN(C50)&gt;0), TRUE, FALSE)</formula>
    </cfRule>
  </conditionalFormatting>
  <conditionalFormatting sqref="G50">
    <cfRule type="expression" dxfId="33324" priority="33303" stopIfTrue="1">
      <formula>IF(FIND("Enter smelter details",G50),TRUE)</formula>
    </cfRule>
  </conditionalFormatting>
  <conditionalFormatting sqref="F50">
    <cfRule type="expression" dxfId="33323" priority="33300" stopIfTrue="1">
      <formula>IF(AND(LEN($A50)&gt;0,$A50&lt;&gt;$F50),TRUE,FALSE)</formula>
    </cfRule>
  </conditionalFormatting>
  <conditionalFormatting sqref="C50">
    <cfRule type="expression" dxfId="33322" priority="33299" stopIfTrue="1">
      <formula>IF(AND(B50&lt;&gt;"",C50=""),TRUE)</formula>
    </cfRule>
  </conditionalFormatting>
  <conditionalFormatting sqref="G55">
    <cfRule type="expression" dxfId="33321" priority="33298" stopIfTrue="1">
      <formula>IF(FIND("Enter smelter details",G55),TRUE)</formula>
    </cfRule>
  </conditionalFormatting>
  <conditionalFormatting sqref="B51">
    <cfRule type="expression" dxfId="33320" priority="33295" stopIfTrue="1">
      <formula>IF(B51="",TRUE)</formula>
    </cfRule>
    <cfRule type="expression" dxfId="33319" priority="33296" stopIfTrue="1">
      <formula>IF(AND(COUNTIF(MetalSmelter,B51&amp;C51)=0,LEN(C51)&gt;0), TRUE, FALSE)</formula>
    </cfRule>
  </conditionalFormatting>
  <conditionalFormatting sqref="G51">
    <cfRule type="expression" dxfId="33318" priority="33297" stopIfTrue="1">
      <formula>IF(FIND("Enter smelter details",G51),TRUE)</formula>
    </cfRule>
  </conditionalFormatting>
  <conditionalFormatting sqref="F51">
    <cfRule type="expression" dxfId="33317" priority="33294" stopIfTrue="1">
      <formula>IF(AND(LEN($A51)&gt;0,$A51&lt;&gt;$F51),TRUE,FALSE)</formula>
    </cfRule>
  </conditionalFormatting>
  <conditionalFormatting sqref="C51">
    <cfRule type="expression" dxfId="33316" priority="33293" stopIfTrue="1">
      <formula>IF(AND(B51&lt;&gt;"",C51=""),TRUE)</formula>
    </cfRule>
  </conditionalFormatting>
  <conditionalFormatting sqref="B56">
    <cfRule type="expression" dxfId="33315" priority="33290" stopIfTrue="1">
      <formula>IF(B56="",TRUE)</formula>
    </cfRule>
    <cfRule type="expression" dxfId="33314" priority="33291" stopIfTrue="1">
      <formula>IF(AND(COUNTIF(MetalSmelter,B56&amp;C56)=0,LEN(C56)&gt;0), TRUE, FALSE)</formula>
    </cfRule>
  </conditionalFormatting>
  <conditionalFormatting sqref="G56">
    <cfRule type="expression" dxfId="33313" priority="33292" stopIfTrue="1">
      <formula>IF(FIND("Enter smelter details",G56),TRUE)</formula>
    </cfRule>
  </conditionalFormatting>
  <conditionalFormatting sqref="F56">
    <cfRule type="expression" dxfId="33312" priority="33289" stopIfTrue="1">
      <formula>IF(AND(LEN($A56)&gt;0,$A56&lt;&gt;$F56),TRUE,FALSE)</formula>
    </cfRule>
  </conditionalFormatting>
  <conditionalFormatting sqref="C56">
    <cfRule type="expression" dxfId="33311" priority="33288" stopIfTrue="1">
      <formula>IF(AND(B56&lt;&gt;"",C56=""),TRUE)</formula>
    </cfRule>
  </conditionalFormatting>
  <conditionalFormatting sqref="B56">
    <cfRule type="expression" dxfId="33310" priority="33285" stopIfTrue="1">
      <formula>IF(B56="",TRUE)</formula>
    </cfRule>
    <cfRule type="expression" dxfId="33309" priority="33286" stopIfTrue="1">
      <formula>IF(AND(COUNTIF(MetalSmelter,B56&amp;C56)=0,LEN(C56)&gt;0), TRUE, FALSE)</formula>
    </cfRule>
  </conditionalFormatting>
  <conditionalFormatting sqref="G56">
    <cfRule type="expression" dxfId="33308" priority="33287" stopIfTrue="1">
      <formula>IF(FIND("Enter smelter details",G56),TRUE)</formula>
    </cfRule>
  </conditionalFormatting>
  <conditionalFormatting sqref="F56">
    <cfRule type="expression" dxfId="33307" priority="33284" stopIfTrue="1">
      <formula>IF(AND(LEN($A56)&gt;0,$A56&lt;&gt;$F56),TRUE,FALSE)</formula>
    </cfRule>
  </conditionalFormatting>
  <conditionalFormatting sqref="C56">
    <cfRule type="expression" dxfId="33306" priority="33283" stopIfTrue="1">
      <formula>IF(AND(B56&lt;&gt;"",C56=""),TRUE)</formula>
    </cfRule>
  </conditionalFormatting>
  <conditionalFormatting sqref="B56">
    <cfRule type="expression" dxfId="33305" priority="33280" stopIfTrue="1">
      <formula>IF(B56="",TRUE)</formula>
    </cfRule>
    <cfRule type="expression" dxfId="33304" priority="33281" stopIfTrue="1">
      <formula>IF(AND(COUNTIF(MetalSmelter,B56&amp;C56)=0,LEN(C56)&gt;0), TRUE, FALSE)</formula>
    </cfRule>
  </conditionalFormatting>
  <conditionalFormatting sqref="G56">
    <cfRule type="expression" dxfId="33303" priority="33282" stopIfTrue="1">
      <formula>IF(FIND("Enter smelter details",G56),TRUE)</formula>
    </cfRule>
  </conditionalFormatting>
  <conditionalFormatting sqref="F56">
    <cfRule type="expression" dxfId="33302" priority="33279" stopIfTrue="1">
      <formula>IF(AND(LEN($A56)&gt;0,$A56&lt;&gt;$F56),TRUE,FALSE)</formula>
    </cfRule>
  </conditionalFormatting>
  <conditionalFormatting sqref="C56">
    <cfRule type="expression" dxfId="33301" priority="33278" stopIfTrue="1">
      <formula>IF(AND(B56&lt;&gt;"",C56=""),TRUE)</formula>
    </cfRule>
  </conditionalFormatting>
  <conditionalFormatting sqref="B46">
    <cfRule type="expression" dxfId="33300" priority="33272" stopIfTrue="1">
      <formula>IF(B46="",TRUE)</formula>
    </cfRule>
    <cfRule type="expression" dxfId="33299" priority="33275" stopIfTrue="1">
      <formula>IF(AND(COUNTIF(MetalSmelter,B46&amp;C46)=0,LEN(C46)&gt;0), TRUE, FALSE)</formula>
    </cfRule>
  </conditionalFormatting>
  <conditionalFormatting sqref="D46">
    <cfRule type="expression" dxfId="33298" priority="33269" stopIfTrue="1">
      <formula>IF(AND(LEN($C46) &gt;0, ($C46 &lt;&gt; "Smelter Not Listed")),1,0)</formula>
    </cfRule>
    <cfRule type="expression" dxfId="33297" priority="33276" stopIfTrue="1">
      <formula>IF(AND(D46="",$C46=$X$4),TRUE)</formula>
    </cfRule>
    <cfRule type="expression" dxfId="33296" priority="33277" stopIfTrue="1">
      <formula>IF(FIND("!",D46),TRUE)</formula>
    </cfRule>
  </conditionalFormatting>
  <conditionalFormatting sqref="E46">
    <cfRule type="expression" dxfId="33295" priority="33273" stopIfTrue="1">
      <formula>IF(AND(E46="",$C46=$X$4),TRUE)</formula>
    </cfRule>
    <cfRule type="expression" dxfId="33294" priority="33274" stopIfTrue="1">
      <formula>IF(FIND("!",E46),TRUE)</formula>
    </cfRule>
  </conditionalFormatting>
  <conditionalFormatting sqref="F46">
    <cfRule type="expression" dxfId="33293" priority="33271" stopIfTrue="1">
      <formula>IF(AND(LEN($A46)&gt;0,$A46&lt;&gt;$F46),TRUE,FALSE)</formula>
    </cfRule>
  </conditionalFormatting>
  <conditionalFormatting sqref="C46">
    <cfRule type="expression" dxfId="33292" priority="33270" stopIfTrue="1">
      <formula>IF(AND(B46&lt;&gt;"",C46=""),TRUE)</formula>
    </cfRule>
  </conditionalFormatting>
  <conditionalFormatting sqref="G46">
    <cfRule type="expression" dxfId="33291" priority="33268" stopIfTrue="1">
      <formula>IF(FIND("Enter smelter details",G46),TRUE)</formula>
    </cfRule>
  </conditionalFormatting>
  <conditionalFormatting sqref="B47">
    <cfRule type="expression" dxfId="33290" priority="33262" stopIfTrue="1">
      <formula>IF(B47="",TRUE)</formula>
    </cfRule>
    <cfRule type="expression" dxfId="33289" priority="33265" stopIfTrue="1">
      <formula>IF(AND(COUNTIF(MetalSmelter,B47&amp;C47)=0,LEN(C47)&gt;0), TRUE, FALSE)</formula>
    </cfRule>
  </conditionalFormatting>
  <conditionalFormatting sqref="D47">
    <cfRule type="expression" dxfId="33288" priority="33259" stopIfTrue="1">
      <formula>IF(AND(LEN($C47) &gt;0, ($C47 &lt;&gt; "Smelter Not Listed")),1,0)</formula>
    </cfRule>
    <cfRule type="expression" dxfId="33287" priority="33266" stopIfTrue="1">
      <formula>IF(AND(D47="",$C47=$X$4),TRUE)</formula>
    </cfRule>
    <cfRule type="expression" dxfId="33286" priority="33267" stopIfTrue="1">
      <formula>IF(FIND("!",D47),TRUE)</formula>
    </cfRule>
  </conditionalFormatting>
  <conditionalFormatting sqref="E47">
    <cfRule type="expression" dxfId="33285" priority="33263" stopIfTrue="1">
      <formula>IF(AND(E47="",$C47=$X$4),TRUE)</formula>
    </cfRule>
    <cfRule type="expression" dxfId="33284" priority="33264" stopIfTrue="1">
      <formula>IF(FIND("!",E47),TRUE)</formula>
    </cfRule>
  </conditionalFormatting>
  <conditionalFormatting sqref="F47">
    <cfRule type="expression" dxfId="33283" priority="33261" stopIfTrue="1">
      <formula>IF(AND(LEN($A47)&gt;0,$A47&lt;&gt;$F47),TRUE,FALSE)</formula>
    </cfRule>
  </conditionalFormatting>
  <conditionalFormatting sqref="C47">
    <cfRule type="expression" dxfId="33282" priority="33260" stopIfTrue="1">
      <formula>IF(AND(B47&lt;&gt;"",C47=""),TRUE)</formula>
    </cfRule>
  </conditionalFormatting>
  <conditionalFormatting sqref="G47">
    <cfRule type="expression" dxfId="33281" priority="33258" stopIfTrue="1">
      <formula>IF(FIND("Enter smelter details",G47),TRUE)</formula>
    </cfRule>
  </conditionalFormatting>
  <conditionalFormatting sqref="B48">
    <cfRule type="expression" dxfId="33280" priority="33252" stopIfTrue="1">
      <formula>IF(B48="",TRUE)</formula>
    </cfRule>
    <cfRule type="expression" dxfId="33279" priority="33255" stopIfTrue="1">
      <formula>IF(AND(COUNTIF(MetalSmelter,B48&amp;C48)=0,LEN(C48)&gt;0), TRUE, FALSE)</formula>
    </cfRule>
  </conditionalFormatting>
  <conditionalFormatting sqref="D48">
    <cfRule type="expression" dxfId="33278" priority="33249" stopIfTrue="1">
      <formula>IF(AND(LEN($C48) &gt;0, ($C48 &lt;&gt; "Smelter Not Listed")),1,0)</formula>
    </cfRule>
    <cfRule type="expression" dxfId="33277" priority="33256" stopIfTrue="1">
      <formula>IF(AND(D48="",$C48=$X$4),TRUE)</formula>
    </cfRule>
    <cfRule type="expression" dxfId="33276" priority="33257" stopIfTrue="1">
      <formula>IF(FIND("!",D48),TRUE)</formula>
    </cfRule>
  </conditionalFormatting>
  <conditionalFormatting sqref="E48">
    <cfRule type="expression" dxfId="33275" priority="33253" stopIfTrue="1">
      <formula>IF(AND(E48="",$C48=$X$4),TRUE)</formula>
    </cfRule>
    <cfRule type="expression" dxfId="33274" priority="33254" stopIfTrue="1">
      <formula>IF(FIND("!",E48),TRUE)</formula>
    </cfRule>
  </conditionalFormatting>
  <conditionalFormatting sqref="F48">
    <cfRule type="expression" dxfId="33273" priority="33251" stopIfTrue="1">
      <formula>IF(AND(LEN($A48)&gt;0,$A48&lt;&gt;$F48),TRUE,FALSE)</formula>
    </cfRule>
  </conditionalFormatting>
  <conditionalFormatting sqref="C48">
    <cfRule type="expression" dxfId="33272" priority="33250" stopIfTrue="1">
      <formula>IF(AND(B48&lt;&gt;"",C48=""),TRUE)</formula>
    </cfRule>
  </conditionalFormatting>
  <conditionalFormatting sqref="G48">
    <cfRule type="expression" dxfId="33271" priority="33248" stopIfTrue="1">
      <formula>IF(FIND("Enter smelter details",G48),TRUE)</formula>
    </cfRule>
  </conditionalFormatting>
  <conditionalFormatting sqref="B54">
    <cfRule type="expression" dxfId="33270" priority="33245" stopIfTrue="1">
      <formula>IF(B54="",TRUE)</formula>
    </cfRule>
    <cfRule type="expression" dxfId="33269" priority="33246" stopIfTrue="1">
      <formula>IF(AND(COUNTIF(MetalSmelter,B54&amp;C54)=0,LEN(C54)&gt;0), TRUE, FALSE)</formula>
    </cfRule>
  </conditionalFormatting>
  <conditionalFormatting sqref="G54">
    <cfRule type="expression" dxfId="33268" priority="33247" stopIfTrue="1">
      <formula>IF(FIND("Enter smelter details",G54),TRUE)</formula>
    </cfRule>
  </conditionalFormatting>
  <conditionalFormatting sqref="F54">
    <cfRule type="expression" dxfId="33267" priority="33244" stopIfTrue="1">
      <formula>IF(AND(LEN($A54)&gt;0,$A54&lt;&gt;$F54),TRUE,FALSE)</formula>
    </cfRule>
  </conditionalFormatting>
  <conditionalFormatting sqref="C54">
    <cfRule type="expression" dxfId="33266" priority="33243" stopIfTrue="1">
      <formula>IF(AND(B54&lt;&gt;"",C54=""),TRUE)</formula>
    </cfRule>
  </conditionalFormatting>
  <conditionalFormatting sqref="B54">
    <cfRule type="expression" dxfId="33265" priority="33240" stopIfTrue="1">
      <formula>IF(B54="",TRUE)</formula>
    </cfRule>
    <cfRule type="expression" dxfId="33264" priority="33241" stopIfTrue="1">
      <formula>IF(AND(COUNTIF(MetalSmelter,B54&amp;C54)=0,LEN(C54)&gt;0), TRUE, FALSE)</formula>
    </cfRule>
  </conditionalFormatting>
  <conditionalFormatting sqref="G54">
    <cfRule type="expression" dxfId="33263" priority="33242" stopIfTrue="1">
      <formula>IF(FIND("Enter smelter details",G54),TRUE)</formula>
    </cfRule>
  </conditionalFormatting>
  <conditionalFormatting sqref="F54">
    <cfRule type="expression" dxfId="33262" priority="33239" stopIfTrue="1">
      <formula>IF(AND(LEN($A54)&gt;0,$A54&lt;&gt;$F54),TRUE,FALSE)</formula>
    </cfRule>
  </conditionalFormatting>
  <conditionalFormatting sqref="C54">
    <cfRule type="expression" dxfId="33261" priority="33238" stopIfTrue="1">
      <formula>IF(AND(B54&lt;&gt;"",C54=""),TRUE)</formula>
    </cfRule>
  </conditionalFormatting>
  <conditionalFormatting sqref="B54">
    <cfRule type="expression" dxfId="33260" priority="33236" stopIfTrue="1">
      <formula>IF(B54="",TRUE)</formula>
    </cfRule>
    <cfRule type="expression" dxfId="33259" priority="33237" stopIfTrue="1">
      <formula>IF(AND(COUNTIF(MetalSmelter,B54&amp;C54)=0,LEN(C54)&gt;0), TRUE, FALSE)</formula>
    </cfRule>
  </conditionalFormatting>
  <conditionalFormatting sqref="F54">
    <cfRule type="expression" dxfId="33258" priority="33235" stopIfTrue="1">
      <formula>IF(AND(LEN($A54)&gt;0,$A54&lt;&gt;$F54),TRUE,FALSE)</formula>
    </cfRule>
  </conditionalFormatting>
  <conditionalFormatting sqref="C54">
    <cfRule type="expression" dxfId="33257" priority="33234" stopIfTrue="1">
      <formula>IF(AND(B54&lt;&gt;"",C54=""),TRUE)</formula>
    </cfRule>
  </conditionalFormatting>
  <conditionalFormatting sqref="B49">
    <cfRule type="expression" dxfId="33256" priority="33231" stopIfTrue="1">
      <formula>IF(B49="",TRUE)</formula>
    </cfRule>
    <cfRule type="expression" dxfId="33255" priority="33232" stopIfTrue="1">
      <formula>IF(AND(COUNTIF(MetalSmelter,B49&amp;C49)=0,LEN(C49)&gt;0), TRUE, FALSE)</formula>
    </cfRule>
  </conditionalFormatting>
  <conditionalFormatting sqref="G49">
    <cfRule type="expression" dxfId="33254" priority="33233" stopIfTrue="1">
      <formula>IF(FIND("Enter smelter details",G49),TRUE)</formula>
    </cfRule>
  </conditionalFormatting>
  <conditionalFormatting sqref="F49">
    <cfRule type="expression" dxfId="33253" priority="33230" stopIfTrue="1">
      <formula>IF(AND(LEN($A49)&gt;0,$A49&lt;&gt;$F49),TRUE,FALSE)</formula>
    </cfRule>
  </conditionalFormatting>
  <conditionalFormatting sqref="C49">
    <cfRule type="expression" dxfId="33252" priority="33229" stopIfTrue="1">
      <formula>IF(AND(B49&lt;&gt;"",C49=""),TRUE)</formula>
    </cfRule>
  </conditionalFormatting>
  <conditionalFormatting sqref="B49">
    <cfRule type="expression" dxfId="33251" priority="33226" stopIfTrue="1">
      <formula>IF(B49="",TRUE)</formula>
    </cfRule>
    <cfRule type="expression" dxfId="33250" priority="33227" stopIfTrue="1">
      <formula>IF(AND(COUNTIF(MetalSmelter,B49&amp;C49)=0,LEN(C49)&gt;0), TRUE, FALSE)</formula>
    </cfRule>
  </conditionalFormatting>
  <conditionalFormatting sqref="G49">
    <cfRule type="expression" dxfId="33249" priority="33228" stopIfTrue="1">
      <formula>IF(FIND("Enter smelter details",G49),TRUE)</formula>
    </cfRule>
  </conditionalFormatting>
  <conditionalFormatting sqref="F49">
    <cfRule type="expression" dxfId="33248" priority="33225" stopIfTrue="1">
      <formula>IF(AND(LEN($A49)&gt;0,$A49&lt;&gt;$F49),TRUE,FALSE)</formula>
    </cfRule>
  </conditionalFormatting>
  <conditionalFormatting sqref="C49">
    <cfRule type="expression" dxfId="33247" priority="33224" stopIfTrue="1">
      <formula>IF(AND(B49&lt;&gt;"",C49=""),TRUE)</formula>
    </cfRule>
  </conditionalFormatting>
  <conditionalFormatting sqref="G54">
    <cfRule type="expression" dxfId="33246" priority="33223" stopIfTrue="1">
      <formula>IF(FIND("Enter smelter details",G54),TRUE)</formula>
    </cfRule>
  </conditionalFormatting>
  <conditionalFormatting sqref="B50">
    <cfRule type="expression" dxfId="33245" priority="33220" stopIfTrue="1">
      <formula>IF(B50="",TRUE)</formula>
    </cfRule>
    <cfRule type="expression" dxfId="33244" priority="33221" stopIfTrue="1">
      <formula>IF(AND(COUNTIF(MetalSmelter,B50&amp;C50)=0,LEN(C50)&gt;0), TRUE, FALSE)</formula>
    </cfRule>
  </conditionalFormatting>
  <conditionalFormatting sqref="G50">
    <cfRule type="expression" dxfId="33243" priority="33222" stopIfTrue="1">
      <formula>IF(FIND("Enter smelter details",G50),TRUE)</formula>
    </cfRule>
  </conditionalFormatting>
  <conditionalFormatting sqref="F50">
    <cfRule type="expression" dxfId="33242" priority="33219" stopIfTrue="1">
      <formula>IF(AND(LEN($A50)&gt;0,$A50&lt;&gt;$F50),TRUE,FALSE)</formula>
    </cfRule>
  </conditionalFormatting>
  <conditionalFormatting sqref="C50">
    <cfRule type="expression" dxfId="33241" priority="33218" stopIfTrue="1">
      <formula>IF(AND(B50&lt;&gt;"",C50=""),TRUE)</formula>
    </cfRule>
  </conditionalFormatting>
  <conditionalFormatting sqref="B55">
    <cfRule type="expression" dxfId="33240" priority="33215" stopIfTrue="1">
      <formula>IF(B55="",TRUE)</formula>
    </cfRule>
    <cfRule type="expression" dxfId="33239" priority="33216" stopIfTrue="1">
      <formula>IF(AND(COUNTIF(MetalSmelter,B55&amp;C55)=0,LEN(C55)&gt;0), TRUE, FALSE)</formula>
    </cfRule>
  </conditionalFormatting>
  <conditionalFormatting sqref="G55">
    <cfRule type="expression" dxfId="33238" priority="33217" stopIfTrue="1">
      <formula>IF(FIND("Enter smelter details",G55),TRUE)</formula>
    </cfRule>
  </conditionalFormatting>
  <conditionalFormatting sqref="F55">
    <cfRule type="expression" dxfId="33237" priority="33214" stopIfTrue="1">
      <formula>IF(AND(LEN($A55)&gt;0,$A55&lt;&gt;$F55),TRUE,FALSE)</formula>
    </cfRule>
  </conditionalFormatting>
  <conditionalFormatting sqref="C55">
    <cfRule type="expression" dxfId="33236" priority="33213" stopIfTrue="1">
      <formula>IF(AND(B55&lt;&gt;"",C55=""),TRUE)</formula>
    </cfRule>
  </conditionalFormatting>
  <conditionalFormatting sqref="B55">
    <cfRule type="expression" dxfId="33235" priority="33210" stopIfTrue="1">
      <formula>IF(B55="",TRUE)</formula>
    </cfRule>
    <cfRule type="expression" dxfId="33234" priority="33211" stopIfTrue="1">
      <formula>IF(AND(COUNTIF(MetalSmelter,B55&amp;C55)=0,LEN(C55)&gt;0), TRUE, FALSE)</formula>
    </cfRule>
  </conditionalFormatting>
  <conditionalFormatting sqref="G55">
    <cfRule type="expression" dxfId="33233" priority="33212" stopIfTrue="1">
      <formula>IF(FIND("Enter smelter details",G55),TRUE)</formula>
    </cfRule>
  </conditionalFormatting>
  <conditionalFormatting sqref="F55">
    <cfRule type="expression" dxfId="33232" priority="33209" stopIfTrue="1">
      <formula>IF(AND(LEN($A55)&gt;0,$A55&lt;&gt;$F55),TRUE,FALSE)</formula>
    </cfRule>
  </conditionalFormatting>
  <conditionalFormatting sqref="C55">
    <cfRule type="expression" dxfId="33231" priority="33208" stopIfTrue="1">
      <formula>IF(AND(B55&lt;&gt;"",C55=""),TRUE)</formula>
    </cfRule>
  </conditionalFormatting>
  <conditionalFormatting sqref="B55">
    <cfRule type="expression" dxfId="33230" priority="33205" stopIfTrue="1">
      <formula>IF(B55="",TRUE)</formula>
    </cfRule>
    <cfRule type="expression" dxfId="33229" priority="33206" stopIfTrue="1">
      <formula>IF(AND(COUNTIF(MetalSmelter,B55&amp;C55)=0,LEN(C55)&gt;0), TRUE, FALSE)</formula>
    </cfRule>
  </conditionalFormatting>
  <conditionalFormatting sqref="G55">
    <cfRule type="expression" dxfId="33228" priority="33207" stopIfTrue="1">
      <formula>IF(FIND("Enter smelter details",G55),TRUE)</formula>
    </cfRule>
  </conditionalFormatting>
  <conditionalFormatting sqref="F55">
    <cfRule type="expression" dxfId="33227" priority="33204" stopIfTrue="1">
      <formula>IF(AND(LEN($A55)&gt;0,$A55&lt;&gt;$F55),TRUE,FALSE)</formula>
    </cfRule>
  </conditionalFormatting>
  <conditionalFormatting sqref="C55">
    <cfRule type="expression" dxfId="33226" priority="33203" stopIfTrue="1">
      <formula>IF(AND(B55&lt;&gt;"",C55=""),TRUE)</formula>
    </cfRule>
  </conditionalFormatting>
  <conditionalFormatting sqref="B46">
    <cfRule type="expression" dxfId="33225" priority="33197" stopIfTrue="1">
      <formula>IF(B46="",TRUE)</formula>
    </cfRule>
    <cfRule type="expression" dxfId="33224" priority="33200" stopIfTrue="1">
      <formula>IF(AND(COUNTIF(MetalSmelter,B46&amp;C46)=0,LEN(C46)&gt;0), TRUE, FALSE)</formula>
    </cfRule>
  </conditionalFormatting>
  <conditionalFormatting sqref="D46">
    <cfRule type="expression" dxfId="33223" priority="33194" stopIfTrue="1">
      <formula>IF(AND(LEN($C46) &gt;0, ($C46 &lt;&gt; "Smelter Not Listed")),1,0)</formula>
    </cfRule>
    <cfRule type="expression" dxfId="33222" priority="33201" stopIfTrue="1">
      <formula>IF(AND(D46="",$C46=$X$4),TRUE)</formula>
    </cfRule>
    <cfRule type="expression" dxfId="33221" priority="33202" stopIfTrue="1">
      <formula>IF(FIND("!",D46),TRUE)</formula>
    </cfRule>
  </conditionalFormatting>
  <conditionalFormatting sqref="E46">
    <cfRule type="expression" dxfId="33220" priority="33198" stopIfTrue="1">
      <formula>IF(AND(E46="",$C46=$X$4),TRUE)</formula>
    </cfRule>
    <cfRule type="expression" dxfId="33219" priority="33199" stopIfTrue="1">
      <formula>IF(FIND("!",E46),TRUE)</formula>
    </cfRule>
  </conditionalFormatting>
  <conditionalFormatting sqref="F46">
    <cfRule type="expression" dxfId="33218" priority="33196" stopIfTrue="1">
      <formula>IF(AND(LEN($A46)&gt;0,$A46&lt;&gt;$F46),TRUE,FALSE)</formula>
    </cfRule>
  </conditionalFormatting>
  <conditionalFormatting sqref="C46">
    <cfRule type="expression" dxfId="33217" priority="33195" stopIfTrue="1">
      <formula>IF(AND(B46&lt;&gt;"",C46=""),TRUE)</formula>
    </cfRule>
  </conditionalFormatting>
  <conditionalFormatting sqref="G46">
    <cfRule type="expression" dxfId="33216" priority="33193" stopIfTrue="1">
      <formula>IF(FIND("Enter smelter details",G46),TRUE)</formula>
    </cfRule>
  </conditionalFormatting>
  <conditionalFormatting sqref="B47">
    <cfRule type="expression" dxfId="33215" priority="33187" stopIfTrue="1">
      <formula>IF(B47="",TRUE)</formula>
    </cfRule>
    <cfRule type="expression" dxfId="33214" priority="33190" stopIfTrue="1">
      <formula>IF(AND(COUNTIF(MetalSmelter,B47&amp;C47)=0,LEN(C47)&gt;0), TRUE, FALSE)</formula>
    </cfRule>
  </conditionalFormatting>
  <conditionalFormatting sqref="D47">
    <cfRule type="expression" dxfId="33213" priority="33184" stopIfTrue="1">
      <formula>IF(AND(LEN($C47) &gt;0, ($C47 &lt;&gt; "Smelter Not Listed")),1,0)</formula>
    </cfRule>
    <cfRule type="expression" dxfId="33212" priority="33191" stopIfTrue="1">
      <formula>IF(AND(D47="",$C47=$X$4),TRUE)</formula>
    </cfRule>
    <cfRule type="expression" dxfId="33211" priority="33192" stopIfTrue="1">
      <formula>IF(FIND("!",D47),TRUE)</formula>
    </cfRule>
  </conditionalFormatting>
  <conditionalFormatting sqref="E47">
    <cfRule type="expression" dxfId="33210" priority="33188" stopIfTrue="1">
      <formula>IF(AND(E47="",$C47=$X$4),TRUE)</formula>
    </cfRule>
    <cfRule type="expression" dxfId="33209" priority="33189" stopIfTrue="1">
      <formula>IF(FIND("!",E47),TRUE)</formula>
    </cfRule>
  </conditionalFormatting>
  <conditionalFormatting sqref="F47">
    <cfRule type="expression" dxfId="33208" priority="33186" stopIfTrue="1">
      <formula>IF(AND(LEN($A47)&gt;0,$A47&lt;&gt;$F47),TRUE,FALSE)</formula>
    </cfRule>
  </conditionalFormatting>
  <conditionalFormatting sqref="C47">
    <cfRule type="expression" dxfId="33207" priority="33185" stopIfTrue="1">
      <formula>IF(AND(B47&lt;&gt;"",C47=""),TRUE)</formula>
    </cfRule>
  </conditionalFormatting>
  <conditionalFormatting sqref="G47">
    <cfRule type="expression" dxfId="33206" priority="33183" stopIfTrue="1">
      <formula>IF(FIND("Enter smelter details",G47),TRUE)</formula>
    </cfRule>
  </conditionalFormatting>
  <conditionalFormatting sqref="B53">
    <cfRule type="expression" dxfId="33205" priority="33180" stopIfTrue="1">
      <formula>IF(B53="",TRUE)</formula>
    </cfRule>
    <cfRule type="expression" dxfId="33204" priority="33181" stopIfTrue="1">
      <formula>IF(AND(COUNTIF(MetalSmelter,B53&amp;C53)=0,LEN(C53)&gt;0), TRUE, FALSE)</formula>
    </cfRule>
  </conditionalFormatting>
  <conditionalFormatting sqref="G53">
    <cfRule type="expression" dxfId="33203" priority="33182" stopIfTrue="1">
      <formula>IF(FIND("Enter smelter details",G53),TRUE)</formula>
    </cfRule>
  </conditionalFormatting>
  <conditionalFormatting sqref="F53">
    <cfRule type="expression" dxfId="33202" priority="33179" stopIfTrue="1">
      <formula>IF(AND(LEN($A53)&gt;0,$A53&lt;&gt;$F53),TRUE,FALSE)</formula>
    </cfRule>
  </conditionalFormatting>
  <conditionalFormatting sqref="C53">
    <cfRule type="expression" dxfId="33201" priority="33178" stopIfTrue="1">
      <formula>IF(AND(B53&lt;&gt;"",C53=""),TRUE)</formula>
    </cfRule>
  </conditionalFormatting>
  <conditionalFormatting sqref="B53">
    <cfRule type="expression" dxfId="33200" priority="33175" stopIfTrue="1">
      <formula>IF(B53="",TRUE)</formula>
    </cfRule>
    <cfRule type="expression" dxfId="33199" priority="33176" stopIfTrue="1">
      <formula>IF(AND(COUNTIF(MetalSmelter,B53&amp;C53)=0,LEN(C53)&gt;0), TRUE, FALSE)</formula>
    </cfRule>
  </conditionalFormatting>
  <conditionalFormatting sqref="G53">
    <cfRule type="expression" dxfId="33198" priority="33177" stopIfTrue="1">
      <formula>IF(FIND("Enter smelter details",G53),TRUE)</formula>
    </cfRule>
  </conditionalFormatting>
  <conditionalFormatting sqref="F53">
    <cfRule type="expression" dxfId="33197" priority="33174" stopIfTrue="1">
      <formula>IF(AND(LEN($A53)&gt;0,$A53&lt;&gt;$F53),TRUE,FALSE)</formula>
    </cfRule>
  </conditionalFormatting>
  <conditionalFormatting sqref="C53">
    <cfRule type="expression" dxfId="33196" priority="33173" stopIfTrue="1">
      <formula>IF(AND(B53&lt;&gt;"",C53=""),TRUE)</formula>
    </cfRule>
  </conditionalFormatting>
  <conditionalFormatting sqref="B53">
    <cfRule type="expression" dxfId="33195" priority="33171" stopIfTrue="1">
      <formula>IF(B53="",TRUE)</formula>
    </cfRule>
    <cfRule type="expression" dxfId="33194" priority="33172" stopIfTrue="1">
      <formula>IF(AND(COUNTIF(MetalSmelter,B53&amp;C53)=0,LEN(C53)&gt;0), TRUE, FALSE)</formula>
    </cfRule>
  </conditionalFormatting>
  <conditionalFormatting sqref="F53">
    <cfRule type="expression" dxfId="33193" priority="33170" stopIfTrue="1">
      <formula>IF(AND(LEN($A53)&gt;0,$A53&lt;&gt;$F53),TRUE,FALSE)</formula>
    </cfRule>
  </conditionalFormatting>
  <conditionalFormatting sqref="C53">
    <cfRule type="expression" dxfId="33192" priority="33169" stopIfTrue="1">
      <formula>IF(AND(B53&lt;&gt;"",C53=""),TRUE)</formula>
    </cfRule>
  </conditionalFormatting>
  <conditionalFormatting sqref="B48">
    <cfRule type="expression" dxfId="33191" priority="33166" stopIfTrue="1">
      <formula>IF(B48="",TRUE)</formula>
    </cfRule>
    <cfRule type="expression" dxfId="33190" priority="33167" stopIfTrue="1">
      <formula>IF(AND(COUNTIF(MetalSmelter,B48&amp;C48)=0,LEN(C48)&gt;0), TRUE, FALSE)</formula>
    </cfRule>
  </conditionalFormatting>
  <conditionalFormatting sqref="G48">
    <cfRule type="expression" dxfId="33189" priority="33168" stopIfTrue="1">
      <formula>IF(FIND("Enter smelter details",G48),TRUE)</formula>
    </cfRule>
  </conditionalFormatting>
  <conditionalFormatting sqref="F48">
    <cfRule type="expression" dxfId="33188" priority="33165" stopIfTrue="1">
      <formula>IF(AND(LEN($A48)&gt;0,$A48&lt;&gt;$F48),TRUE,FALSE)</formula>
    </cfRule>
  </conditionalFormatting>
  <conditionalFormatting sqref="C48">
    <cfRule type="expression" dxfId="33187" priority="33164" stopIfTrue="1">
      <formula>IF(AND(B48&lt;&gt;"",C48=""),TRUE)</formula>
    </cfRule>
  </conditionalFormatting>
  <conditionalFormatting sqref="B48">
    <cfRule type="expression" dxfId="33186" priority="33161" stopIfTrue="1">
      <formula>IF(B48="",TRUE)</formula>
    </cfRule>
    <cfRule type="expression" dxfId="33185" priority="33162" stopIfTrue="1">
      <formula>IF(AND(COUNTIF(MetalSmelter,B48&amp;C48)=0,LEN(C48)&gt;0), TRUE, FALSE)</formula>
    </cfRule>
  </conditionalFormatting>
  <conditionalFormatting sqref="G48">
    <cfRule type="expression" dxfId="33184" priority="33163" stopIfTrue="1">
      <formula>IF(FIND("Enter smelter details",G48),TRUE)</formula>
    </cfRule>
  </conditionalFormatting>
  <conditionalFormatting sqref="F48">
    <cfRule type="expression" dxfId="33183" priority="33160" stopIfTrue="1">
      <formula>IF(AND(LEN($A48)&gt;0,$A48&lt;&gt;$F48),TRUE,FALSE)</formula>
    </cfRule>
  </conditionalFormatting>
  <conditionalFormatting sqref="C48">
    <cfRule type="expression" dxfId="33182" priority="33159" stopIfTrue="1">
      <formula>IF(AND(B48&lt;&gt;"",C48=""),TRUE)</formula>
    </cfRule>
  </conditionalFormatting>
  <conditionalFormatting sqref="G53">
    <cfRule type="expression" dxfId="33181" priority="33158" stopIfTrue="1">
      <formula>IF(FIND("Enter smelter details",G53),TRUE)</formula>
    </cfRule>
  </conditionalFormatting>
  <conditionalFormatting sqref="B49">
    <cfRule type="expression" dxfId="33180" priority="33155" stopIfTrue="1">
      <formula>IF(B49="",TRUE)</formula>
    </cfRule>
    <cfRule type="expression" dxfId="33179" priority="33156" stopIfTrue="1">
      <formula>IF(AND(COUNTIF(MetalSmelter,B49&amp;C49)=0,LEN(C49)&gt;0), TRUE, FALSE)</formula>
    </cfRule>
  </conditionalFormatting>
  <conditionalFormatting sqref="G49">
    <cfRule type="expression" dxfId="33178" priority="33157" stopIfTrue="1">
      <formula>IF(FIND("Enter smelter details",G49),TRUE)</formula>
    </cfRule>
  </conditionalFormatting>
  <conditionalFormatting sqref="F49">
    <cfRule type="expression" dxfId="33177" priority="33154" stopIfTrue="1">
      <formula>IF(AND(LEN($A49)&gt;0,$A49&lt;&gt;$F49),TRUE,FALSE)</formula>
    </cfRule>
  </conditionalFormatting>
  <conditionalFormatting sqref="C49">
    <cfRule type="expression" dxfId="33176" priority="33153" stopIfTrue="1">
      <formula>IF(AND(B49&lt;&gt;"",C49=""),TRUE)</formula>
    </cfRule>
  </conditionalFormatting>
  <conditionalFormatting sqref="B54">
    <cfRule type="expression" dxfId="33175" priority="33150" stopIfTrue="1">
      <formula>IF(B54="",TRUE)</formula>
    </cfRule>
    <cfRule type="expression" dxfId="33174" priority="33151" stopIfTrue="1">
      <formula>IF(AND(COUNTIF(MetalSmelter,B54&amp;C54)=0,LEN(C54)&gt;0), TRUE, FALSE)</formula>
    </cfRule>
  </conditionalFormatting>
  <conditionalFormatting sqref="G54">
    <cfRule type="expression" dxfId="33173" priority="33152" stopIfTrue="1">
      <formula>IF(FIND("Enter smelter details",G54),TRUE)</formula>
    </cfRule>
  </conditionalFormatting>
  <conditionalFormatting sqref="F54">
    <cfRule type="expression" dxfId="33172" priority="33149" stopIfTrue="1">
      <formula>IF(AND(LEN($A54)&gt;0,$A54&lt;&gt;$F54),TRUE,FALSE)</formula>
    </cfRule>
  </conditionalFormatting>
  <conditionalFormatting sqref="C54">
    <cfRule type="expression" dxfId="33171" priority="33148" stopIfTrue="1">
      <formula>IF(AND(B54&lt;&gt;"",C54=""),TRUE)</formula>
    </cfRule>
  </conditionalFormatting>
  <conditionalFormatting sqref="B54">
    <cfRule type="expression" dxfId="33170" priority="33145" stopIfTrue="1">
      <formula>IF(B54="",TRUE)</formula>
    </cfRule>
    <cfRule type="expression" dxfId="33169" priority="33146" stopIfTrue="1">
      <formula>IF(AND(COUNTIF(MetalSmelter,B54&amp;C54)=0,LEN(C54)&gt;0), TRUE, FALSE)</formula>
    </cfRule>
  </conditionalFormatting>
  <conditionalFormatting sqref="G54">
    <cfRule type="expression" dxfId="33168" priority="33147" stopIfTrue="1">
      <formula>IF(FIND("Enter smelter details",G54),TRUE)</formula>
    </cfRule>
  </conditionalFormatting>
  <conditionalFormatting sqref="F54">
    <cfRule type="expression" dxfId="33167" priority="33144" stopIfTrue="1">
      <formula>IF(AND(LEN($A54)&gt;0,$A54&lt;&gt;$F54),TRUE,FALSE)</formula>
    </cfRule>
  </conditionalFormatting>
  <conditionalFormatting sqref="C54">
    <cfRule type="expression" dxfId="33166" priority="33143" stopIfTrue="1">
      <formula>IF(AND(B54&lt;&gt;"",C54=""),TRUE)</formula>
    </cfRule>
  </conditionalFormatting>
  <conditionalFormatting sqref="B54">
    <cfRule type="expression" dxfId="33165" priority="33140" stopIfTrue="1">
      <formula>IF(B54="",TRUE)</formula>
    </cfRule>
    <cfRule type="expression" dxfId="33164" priority="33141" stopIfTrue="1">
      <formula>IF(AND(COUNTIF(MetalSmelter,B54&amp;C54)=0,LEN(C54)&gt;0), TRUE, FALSE)</formula>
    </cfRule>
  </conditionalFormatting>
  <conditionalFormatting sqref="G54">
    <cfRule type="expression" dxfId="33163" priority="33142" stopIfTrue="1">
      <formula>IF(FIND("Enter smelter details",G54),TRUE)</formula>
    </cfRule>
  </conditionalFormatting>
  <conditionalFormatting sqref="F54">
    <cfRule type="expression" dxfId="33162" priority="33139" stopIfTrue="1">
      <formula>IF(AND(LEN($A54)&gt;0,$A54&lt;&gt;$F54),TRUE,FALSE)</formula>
    </cfRule>
  </conditionalFormatting>
  <conditionalFormatting sqref="C54">
    <cfRule type="expression" dxfId="33161" priority="33138" stopIfTrue="1">
      <formula>IF(AND(B54&lt;&gt;"",C54=""),TRUE)</formula>
    </cfRule>
  </conditionalFormatting>
  <conditionalFormatting sqref="B46">
    <cfRule type="expression" dxfId="33160" priority="33132" stopIfTrue="1">
      <formula>IF(B46="",TRUE)</formula>
    </cfRule>
    <cfRule type="expression" dxfId="33159" priority="33135" stopIfTrue="1">
      <formula>IF(AND(COUNTIF(MetalSmelter,B46&amp;C46)=0,LEN(C46)&gt;0), TRUE, FALSE)</formula>
    </cfRule>
  </conditionalFormatting>
  <conditionalFormatting sqref="D46">
    <cfRule type="expression" dxfId="33158" priority="33129" stopIfTrue="1">
      <formula>IF(AND(LEN($C46) &gt;0, ($C46 &lt;&gt; "Smelter Not Listed")),1,0)</formula>
    </cfRule>
    <cfRule type="expression" dxfId="33157" priority="33136" stopIfTrue="1">
      <formula>IF(AND(D46="",$C46=$X$4),TRUE)</formula>
    </cfRule>
    <cfRule type="expression" dxfId="33156" priority="33137" stopIfTrue="1">
      <formula>IF(FIND("!",D46),TRUE)</formula>
    </cfRule>
  </conditionalFormatting>
  <conditionalFormatting sqref="E46">
    <cfRule type="expression" dxfId="33155" priority="33133" stopIfTrue="1">
      <formula>IF(AND(E46="",$C46=$X$4),TRUE)</formula>
    </cfRule>
    <cfRule type="expression" dxfId="33154" priority="33134" stopIfTrue="1">
      <formula>IF(FIND("!",E46),TRUE)</formula>
    </cfRule>
  </conditionalFormatting>
  <conditionalFormatting sqref="F46">
    <cfRule type="expression" dxfId="33153" priority="33131" stopIfTrue="1">
      <formula>IF(AND(LEN($A46)&gt;0,$A46&lt;&gt;$F46),TRUE,FALSE)</formula>
    </cfRule>
  </conditionalFormatting>
  <conditionalFormatting sqref="C46">
    <cfRule type="expression" dxfId="33152" priority="33130" stopIfTrue="1">
      <formula>IF(AND(B46&lt;&gt;"",C46=""),TRUE)</formula>
    </cfRule>
  </conditionalFormatting>
  <conditionalFormatting sqref="G46">
    <cfRule type="expression" dxfId="33151" priority="33128" stopIfTrue="1">
      <formula>IF(FIND("Enter smelter details",G46),TRUE)</formula>
    </cfRule>
  </conditionalFormatting>
  <conditionalFormatting sqref="B52">
    <cfRule type="expression" dxfId="33150" priority="33125" stopIfTrue="1">
      <formula>IF(B52="",TRUE)</formula>
    </cfRule>
    <cfRule type="expression" dxfId="33149" priority="33126" stopIfTrue="1">
      <formula>IF(AND(COUNTIF(MetalSmelter,B52&amp;C52)=0,LEN(C52)&gt;0), TRUE, FALSE)</formula>
    </cfRule>
  </conditionalFormatting>
  <conditionalFormatting sqref="G52">
    <cfRule type="expression" dxfId="33148" priority="33127" stopIfTrue="1">
      <formula>IF(FIND("Enter smelter details",G52),TRUE)</formula>
    </cfRule>
  </conditionalFormatting>
  <conditionalFormatting sqref="F52">
    <cfRule type="expression" dxfId="33147" priority="33124" stopIfTrue="1">
      <formula>IF(AND(LEN($A52)&gt;0,$A52&lt;&gt;$F52),TRUE,FALSE)</formula>
    </cfRule>
  </conditionalFormatting>
  <conditionalFormatting sqref="C52">
    <cfRule type="expression" dxfId="33146" priority="33123" stopIfTrue="1">
      <formula>IF(AND(B52&lt;&gt;"",C52=""),TRUE)</formula>
    </cfRule>
  </conditionalFormatting>
  <conditionalFormatting sqref="B52">
    <cfRule type="expression" dxfId="33145" priority="33120" stopIfTrue="1">
      <formula>IF(B52="",TRUE)</formula>
    </cfRule>
    <cfRule type="expression" dxfId="33144" priority="33121" stopIfTrue="1">
      <formula>IF(AND(COUNTIF(MetalSmelter,B52&amp;C52)=0,LEN(C52)&gt;0), TRUE, FALSE)</formula>
    </cfRule>
  </conditionalFormatting>
  <conditionalFormatting sqref="G52">
    <cfRule type="expression" dxfId="33143" priority="33122" stopIfTrue="1">
      <formula>IF(FIND("Enter smelter details",G52),TRUE)</formula>
    </cfRule>
  </conditionalFormatting>
  <conditionalFormatting sqref="F52">
    <cfRule type="expression" dxfId="33142" priority="33119" stopIfTrue="1">
      <formula>IF(AND(LEN($A52)&gt;0,$A52&lt;&gt;$F52),TRUE,FALSE)</formula>
    </cfRule>
  </conditionalFormatting>
  <conditionalFormatting sqref="C52">
    <cfRule type="expression" dxfId="33141" priority="33118" stopIfTrue="1">
      <formula>IF(AND(B52&lt;&gt;"",C52=""),TRUE)</formula>
    </cfRule>
  </conditionalFormatting>
  <conditionalFormatting sqref="B52">
    <cfRule type="expression" dxfId="33140" priority="33116" stopIfTrue="1">
      <formula>IF(B52="",TRUE)</formula>
    </cfRule>
    <cfRule type="expression" dxfId="33139" priority="33117" stopIfTrue="1">
      <formula>IF(AND(COUNTIF(MetalSmelter,B52&amp;C52)=0,LEN(C52)&gt;0), TRUE, FALSE)</formula>
    </cfRule>
  </conditionalFormatting>
  <conditionalFormatting sqref="F52">
    <cfRule type="expression" dxfId="33138" priority="33115" stopIfTrue="1">
      <formula>IF(AND(LEN($A52)&gt;0,$A52&lt;&gt;$F52),TRUE,FALSE)</formula>
    </cfRule>
  </conditionalFormatting>
  <conditionalFormatting sqref="C52">
    <cfRule type="expression" dxfId="33137" priority="33114" stopIfTrue="1">
      <formula>IF(AND(B52&lt;&gt;"",C52=""),TRUE)</formula>
    </cfRule>
  </conditionalFormatting>
  <conditionalFormatting sqref="B47">
    <cfRule type="expression" dxfId="33136" priority="33111" stopIfTrue="1">
      <formula>IF(B47="",TRUE)</formula>
    </cfRule>
    <cfRule type="expression" dxfId="33135" priority="33112" stopIfTrue="1">
      <formula>IF(AND(COUNTIF(MetalSmelter,B47&amp;C47)=0,LEN(C47)&gt;0), TRUE, FALSE)</formula>
    </cfRule>
  </conditionalFormatting>
  <conditionalFormatting sqref="G47">
    <cfRule type="expression" dxfId="33134" priority="33113" stopIfTrue="1">
      <formula>IF(FIND("Enter smelter details",G47),TRUE)</formula>
    </cfRule>
  </conditionalFormatting>
  <conditionalFormatting sqref="F47">
    <cfRule type="expression" dxfId="33133" priority="33110" stopIfTrue="1">
      <formula>IF(AND(LEN($A47)&gt;0,$A47&lt;&gt;$F47),TRUE,FALSE)</formula>
    </cfRule>
  </conditionalFormatting>
  <conditionalFormatting sqref="C47">
    <cfRule type="expression" dxfId="33132" priority="33109" stopIfTrue="1">
      <formula>IF(AND(B47&lt;&gt;"",C47=""),TRUE)</formula>
    </cfRule>
  </conditionalFormatting>
  <conditionalFormatting sqref="B47">
    <cfRule type="expression" dxfId="33131" priority="33106" stopIfTrue="1">
      <formula>IF(B47="",TRUE)</formula>
    </cfRule>
    <cfRule type="expression" dxfId="33130" priority="33107" stopIfTrue="1">
      <formula>IF(AND(COUNTIF(MetalSmelter,B47&amp;C47)=0,LEN(C47)&gt;0), TRUE, FALSE)</formula>
    </cfRule>
  </conditionalFormatting>
  <conditionalFormatting sqref="G47">
    <cfRule type="expression" dxfId="33129" priority="33108" stopIfTrue="1">
      <formula>IF(FIND("Enter smelter details",G47),TRUE)</formula>
    </cfRule>
  </conditionalFormatting>
  <conditionalFormatting sqref="F47">
    <cfRule type="expression" dxfId="33128" priority="33105" stopIfTrue="1">
      <formula>IF(AND(LEN($A47)&gt;0,$A47&lt;&gt;$F47),TRUE,FALSE)</formula>
    </cfRule>
  </conditionalFormatting>
  <conditionalFormatting sqref="C47">
    <cfRule type="expression" dxfId="33127" priority="33104" stopIfTrue="1">
      <formula>IF(AND(B47&lt;&gt;"",C47=""),TRUE)</formula>
    </cfRule>
  </conditionalFormatting>
  <conditionalFormatting sqref="G52">
    <cfRule type="expression" dxfId="33126" priority="33103" stopIfTrue="1">
      <formula>IF(FIND("Enter smelter details",G52),TRUE)</formula>
    </cfRule>
  </conditionalFormatting>
  <conditionalFormatting sqref="B48">
    <cfRule type="expression" dxfId="33125" priority="33100" stopIfTrue="1">
      <formula>IF(B48="",TRUE)</formula>
    </cfRule>
    <cfRule type="expression" dxfId="33124" priority="33101" stopIfTrue="1">
      <formula>IF(AND(COUNTIF(MetalSmelter,B48&amp;C48)=0,LEN(C48)&gt;0), TRUE, FALSE)</formula>
    </cfRule>
  </conditionalFormatting>
  <conditionalFormatting sqref="G48">
    <cfRule type="expression" dxfId="33123" priority="33102" stopIfTrue="1">
      <formula>IF(FIND("Enter smelter details",G48),TRUE)</formula>
    </cfRule>
  </conditionalFormatting>
  <conditionalFormatting sqref="F48">
    <cfRule type="expression" dxfId="33122" priority="33099" stopIfTrue="1">
      <formula>IF(AND(LEN($A48)&gt;0,$A48&lt;&gt;$F48),TRUE,FALSE)</formula>
    </cfRule>
  </conditionalFormatting>
  <conditionalFormatting sqref="C48">
    <cfRule type="expression" dxfId="33121" priority="33098" stopIfTrue="1">
      <formula>IF(AND(B48&lt;&gt;"",C48=""),TRUE)</formula>
    </cfRule>
  </conditionalFormatting>
  <conditionalFormatting sqref="B53">
    <cfRule type="expression" dxfId="33120" priority="33095" stopIfTrue="1">
      <formula>IF(B53="",TRUE)</formula>
    </cfRule>
    <cfRule type="expression" dxfId="33119" priority="33096" stopIfTrue="1">
      <formula>IF(AND(COUNTIF(MetalSmelter,B53&amp;C53)=0,LEN(C53)&gt;0), TRUE, FALSE)</formula>
    </cfRule>
  </conditionalFormatting>
  <conditionalFormatting sqref="G53">
    <cfRule type="expression" dxfId="33118" priority="33097" stopIfTrue="1">
      <formula>IF(FIND("Enter smelter details",G53),TRUE)</formula>
    </cfRule>
  </conditionalFormatting>
  <conditionalFormatting sqref="F53">
    <cfRule type="expression" dxfId="33117" priority="33094" stopIfTrue="1">
      <formula>IF(AND(LEN($A53)&gt;0,$A53&lt;&gt;$F53),TRUE,FALSE)</formula>
    </cfRule>
  </conditionalFormatting>
  <conditionalFormatting sqref="C53">
    <cfRule type="expression" dxfId="33116" priority="33093" stopIfTrue="1">
      <formula>IF(AND(B53&lt;&gt;"",C53=""),TRUE)</formula>
    </cfRule>
  </conditionalFormatting>
  <conditionalFormatting sqref="B53">
    <cfRule type="expression" dxfId="33115" priority="33090" stopIfTrue="1">
      <formula>IF(B53="",TRUE)</formula>
    </cfRule>
    <cfRule type="expression" dxfId="33114" priority="33091" stopIfTrue="1">
      <formula>IF(AND(COUNTIF(MetalSmelter,B53&amp;C53)=0,LEN(C53)&gt;0), TRUE, FALSE)</formula>
    </cfRule>
  </conditionalFormatting>
  <conditionalFormatting sqref="G53">
    <cfRule type="expression" dxfId="33113" priority="33092" stopIfTrue="1">
      <formula>IF(FIND("Enter smelter details",G53),TRUE)</formula>
    </cfRule>
  </conditionalFormatting>
  <conditionalFormatting sqref="F53">
    <cfRule type="expression" dxfId="33112" priority="33089" stopIfTrue="1">
      <formula>IF(AND(LEN($A53)&gt;0,$A53&lt;&gt;$F53),TRUE,FALSE)</formula>
    </cfRule>
  </conditionalFormatting>
  <conditionalFormatting sqref="C53">
    <cfRule type="expression" dxfId="33111" priority="33088" stopIfTrue="1">
      <formula>IF(AND(B53&lt;&gt;"",C53=""),TRUE)</formula>
    </cfRule>
  </conditionalFormatting>
  <conditionalFormatting sqref="B53">
    <cfRule type="expression" dxfId="33110" priority="33085" stopIfTrue="1">
      <formula>IF(B53="",TRUE)</formula>
    </cfRule>
    <cfRule type="expression" dxfId="33109" priority="33086" stopIfTrue="1">
      <formula>IF(AND(COUNTIF(MetalSmelter,B53&amp;C53)=0,LEN(C53)&gt;0), TRUE, FALSE)</formula>
    </cfRule>
  </conditionalFormatting>
  <conditionalFormatting sqref="G53">
    <cfRule type="expression" dxfId="33108" priority="33087" stopIfTrue="1">
      <formula>IF(FIND("Enter smelter details",G53),TRUE)</formula>
    </cfRule>
  </conditionalFormatting>
  <conditionalFormatting sqref="F53">
    <cfRule type="expression" dxfId="33107" priority="33084" stopIfTrue="1">
      <formula>IF(AND(LEN($A53)&gt;0,$A53&lt;&gt;$F53),TRUE,FALSE)</formula>
    </cfRule>
  </conditionalFormatting>
  <conditionalFormatting sqref="C53">
    <cfRule type="expression" dxfId="33106" priority="33083" stopIfTrue="1">
      <formula>IF(AND(B53&lt;&gt;"",C53=""),TRUE)</formula>
    </cfRule>
  </conditionalFormatting>
  <conditionalFormatting sqref="B46">
    <cfRule type="expression" dxfId="33105" priority="33077" stopIfTrue="1">
      <formula>IF(B46="",TRUE)</formula>
    </cfRule>
    <cfRule type="expression" dxfId="33104" priority="33080" stopIfTrue="1">
      <formula>IF(AND(COUNTIF(MetalSmelter,B46&amp;C46)=0,LEN(C46)&gt;0), TRUE, FALSE)</formula>
    </cfRule>
  </conditionalFormatting>
  <conditionalFormatting sqref="D46">
    <cfRule type="expression" dxfId="33103" priority="33074" stopIfTrue="1">
      <formula>IF(AND(LEN($C46) &gt;0, ($C46 &lt;&gt; "Smelter Not Listed")),1,0)</formula>
    </cfRule>
    <cfRule type="expression" dxfId="33102" priority="33081" stopIfTrue="1">
      <formula>IF(AND(D46="",$C46=$X$4),TRUE)</formula>
    </cfRule>
    <cfRule type="expression" dxfId="33101" priority="33082" stopIfTrue="1">
      <formula>IF(FIND("!",D46),TRUE)</formula>
    </cfRule>
  </conditionalFormatting>
  <conditionalFormatting sqref="E46">
    <cfRule type="expression" dxfId="33100" priority="33078" stopIfTrue="1">
      <formula>IF(AND(E46="",$C46=$X$4),TRUE)</formula>
    </cfRule>
    <cfRule type="expression" dxfId="33099" priority="33079" stopIfTrue="1">
      <formula>IF(FIND("!",E46),TRUE)</formula>
    </cfRule>
  </conditionalFormatting>
  <conditionalFormatting sqref="F46">
    <cfRule type="expression" dxfId="33098" priority="33076" stopIfTrue="1">
      <formula>IF(AND(LEN($A46)&gt;0,$A46&lt;&gt;$F46),TRUE,FALSE)</formula>
    </cfRule>
  </conditionalFormatting>
  <conditionalFormatting sqref="C46">
    <cfRule type="expression" dxfId="33097" priority="33075" stopIfTrue="1">
      <formula>IF(AND(B46&lt;&gt;"",C46=""),TRUE)</formula>
    </cfRule>
  </conditionalFormatting>
  <conditionalFormatting sqref="G46">
    <cfRule type="expression" dxfId="33096" priority="33073" stopIfTrue="1">
      <formula>IF(FIND("Enter smelter details",G46),TRUE)</formula>
    </cfRule>
  </conditionalFormatting>
  <conditionalFormatting sqref="B47">
    <cfRule type="expression" dxfId="33095" priority="33067" stopIfTrue="1">
      <formula>IF(B47="",TRUE)</formula>
    </cfRule>
    <cfRule type="expression" dxfId="33094" priority="33070" stopIfTrue="1">
      <formula>IF(AND(COUNTIF(MetalSmelter,B47&amp;C47)=0,LEN(C47)&gt;0), TRUE, FALSE)</formula>
    </cfRule>
  </conditionalFormatting>
  <conditionalFormatting sqref="D47">
    <cfRule type="expression" dxfId="33093" priority="33064" stopIfTrue="1">
      <formula>IF(AND(LEN($C47) &gt;0, ($C47 &lt;&gt; "Smelter Not Listed")),1,0)</formula>
    </cfRule>
    <cfRule type="expression" dxfId="33092" priority="33071" stopIfTrue="1">
      <formula>IF(AND(D47="",$C47=$X$4),TRUE)</formula>
    </cfRule>
    <cfRule type="expression" dxfId="33091" priority="33072" stopIfTrue="1">
      <formula>IF(FIND("!",D47),TRUE)</formula>
    </cfRule>
  </conditionalFormatting>
  <conditionalFormatting sqref="E47">
    <cfRule type="expression" dxfId="33090" priority="33068" stopIfTrue="1">
      <formula>IF(AND(E47="",$C47=$X$4),TRUE)</formula>
    </cfRule>
    <cfRule type="expression" dxfId="33089" priority="33069" stopIfTrue="1">
      <formula>IF(FIND("!",E47),TRUE)</formula>
    </cfRule>
  </conditionalFormatting>
  <conditionalFormatting sqref="F47">
    <cfRule type="expression" dxfId="33088" priority="33066" stopIfTrue="1">
      <formula>IF(AND(LEN($A47)&gt;0,$A47&lt;&gt;$F47),TRUE,FALSE)</formula>
    </cfRule>
  </conditionalFormatting>
  <conditionalFormatting sqref="C47">
    <cfRule type="expression" dxfId="33087" priority="33065" stopIfTrue="1">
      <formula>IF(AND(B47&lt;&gt;"",C47=""),TRUE)</formula>
    </cfRule>
  </conditionalFormatting>
  <conditionalFormatting sqref="G47">
    <cfRule type="expression" dxfId="33086" priority="33063" stopIfTrue="1">
      <formula>IF(FIND("Enter smelter details",G47),TRUE)</formula>
    </cfRule>
  </conditionalFormatting>
  <conditionalFormatting sqref="B48">
    <cfRule type="expression" dxfId="33085" priority="33057" stopIfTrue="1">
      <formula>IF(B48="",TRUE)</formula>
    </cfRule>
    <cfRule type="expression" dxfId="33084" priority="33060" stopIfTrue="1">
      <formula>IF(AND(COUNTIF(MetalSmelter,B48&amp;C48)=0,LEN(C48)&gt;0), TRUE, FALSE)</formula>
    </cfRule>
  </conditionalFormatting>
  <conditionalFormatting sqref="D48">
    <cfRule type="expression" dxfId="33083" priority="33054" stopIfTrue="1">
      <formula>IF(AND(LEN($C48) &gt;0, ($C48 &lt;&gt; "Smelter Not Listed")),1,0)</formula>
    </cfRule>
    <cfRule type="expression" dxfId="33082" priority="33061" stopIfTrue="1">
      <formula>IF(AND(D48="",$C48=$X$4),TRUE)</formula>
    </cfRule>
    <cfRule type="expression" dxfId="33081" priority="33062" stopIfTrue="1">
      <formula>IF(FIND("!",D48),TRUE)</formula>
    </cfRule>
  </conditionalFormatting>
  <conditionalFormatting sqref="E48">
    <cfRule type="expression" dxfId="33080" priority="33058" stopIfTrue="1">
      <formula>IF(AND(E48="",$C48=$X$4),TRUE)</formula>
    </cfRule>
    <cfRule type="expression" dxfId="33079" priority="33059" stopIfTrue="1">
      <formula>IF(FIND("!",E48),TRUE)</formula>
    </cfRule>
  </conditionalFormatting>
  <conditionalFormatting sqref="F48">
    <cfRule type="expression" dxfId="33078" priority="33056" stopIfTrue="1">
      <formula>IF(AND(LEN($A48)&gt;0,$A48&lt;&gt;$F48),TRUE,FALSE)</formula>
    </cfRule>
  </conditionalFormatting>
  <conditionalFormatting sqref="C48">
    <cfRule type="expression" dxfId="33077" priority="33055" stopIfTrue="1">
      <formula>IF(AND(B48&lt;&gt;"",C48=""),TRUE)</formula>
    </cfRule>
  </conditionalFormatting>
  <conditionalFormatting sqref="G48">
    <cfRule type="expression" dxfId="33076" priority="33053" stopIfTrue="1">
      <formula>IF(FIND("Enter smelter details",G48),TRUE)</formula>
    </cfRule>
  </conditionalFormatting>
  <conditionalFormatting sqref="B54">
    <cfRule type="expression" dxfId="33075" priority="33050" stopIfTrue="1">
      <formula>IF(B54="",TRUE)</formula>
    </cfRule>
    <cfRule type="expression" dxfId="33074" priority="33051" stopIfTrue="1">
      <formula>IF(AND(COUNTIF(MetalSmelter,B54&amp;C54)=0,LEN(C54)&gt;0), TRUE, FALSE)</formula>
    </cfRule>
  </conditionalFormatting>
  <conditionalFormatting sqref="G54">
    <cfRule type="expression" dxfId="33073" priority="33052" stopIfTrue="1">
      <formula>IF(FIND("Enter smelter details",G54),TRUE)</formula>
    </cfRule>
  </conditionalFormatting>
  <conditionalFormatting sqref="F54">
    <cfRule type="expression" dxfId="33072" priority="33049" stopIfTrue="1">
      <formula>IF(AND(LEN($A54)&gt;0,$A54&lt;&gt;$F54),TRUE,FALSE)</formula>
    </cfRule>
  </conditionalFormatting>
  <conditionalFormatting sqref="C54">
    <cfRule type="expression" dxfId="33071" priority="33048" stopIfTrue="1">
      <formula>IF(AND(B54&lt;&gt;"",C54=""),TRUE)</formula>
    </cfRule>
  </conditionalFormatting>
  <conditionalFormatting sqref="B54">
    <cfRule type="expression" dxfId="33070" priority="33045" stopIfTrue="1">
      <formula>IF(B54="",TRUE)</formula>
    </cfRule>
    <cfRule type="expression" dxfId="33069" priority="33046" stopIfTrue="1">
      <formula>IF(AND(COUNTIF(MetalSmelter,B54&amp;C54)=0,LEN(C54)&gt;0), TRUE, FALSE)</formula>
    </cfRule>
  </conditionalFormatting>
  <conditionalFormatting sqref="G54">
    <cfRule type="expression" dxfId="33068" priority="33047" stopIfTrue="1">
      <formula>IF(FIND("Enter smelter details",G54),TRUE)</formula>
    </cfRule>
  </conditionalFormatting>
  <conditionalFormatting sqref="F54">
    <cfRule type="expression" dxfId="33067" priority="33044" stopIfTrue="1">
      <formula>IF(AND(LEN($A54)&gt;0,$A54&lt;&gt;$F54),TRUE,FALSE)</formula>
    </cfRule>
  </conditionalFormatting>
  <conditionalFormatting sqref="C54">
    <cfRule type="expression" dxfId="33066" priority="33043" stopIfTrue="1">
      <formula>IF(AND(B54&lt;&gt;"",C54=""),TRUE)</formula>
    </cfRule>
  </conditionalFormatting>
  <conditionalFormatting sqref="B54">
    <cfRule type="expression" dxfId="33065" priority="33041" stopIfTrue="1">
      <formula>IF(B54="",TRUE)</formula>
    </cfRule>
    <cfRule type="expression" dxfId="33064" priority="33042" stopIfTrue="1">
      <formula>IF(AND(COUNTIF(MetalSmelter,B54&amp;C54)=0,LEN(C54)&gt;0), TRUE, FALSE)</formula>
    </cfRule>
  </conditionalFormatting>
  <conditionalFormatting sqref="F54">
    <cfRule type="expression" dxfId="33063" priority="33040" stopIfTrue="1">
      <formula>IF(AND(LEN($A54)&gt;0,$A54&lt;&gt;$F54),TRUE,FALSE)</formula>
    </cfRule>
  </conditionalFormatting>
  <conditionalFormatting sqref="C54">
    <cfRule type="expression" dxfId="33062" priority="33039" stopIfTrue="1">
      <formula>IF(AND(B54&lt;&gt;"",C54=""),TRUE)</formula>
    </cfRule>
  </conditionalFormatting>
  <conditionalFormatting sqref="B49">
    <cfRule type="expression" dxfId="33061" priority="33036" stopIfTrue="1">
      <formula>IF(B49="",TRUE)</formula>
    </cfRule>
    <cfRule type="expression" dxfId="33060" priority="33037" stopIfTrue="1">
      <formula>IF(AND(COUNTIF(MetalSmelter,B49&amp;C49)=0,LEN(C49)&gt;0), TRUE, FALSE)</formula>
    </cfRule>
  </conditionalFormatting>
  <conditionalFormatting sqref="G49">
    <cfRule type="expression" dxfId="33059" priority="33038" stopIfTrue="1">
      <formula>IF(FIND("Enter smelter details",G49),TRUE)</formula>
    </cfRule>
  </conditionalFormatting>
  <conditionalFormatting sqref="F49">
    <cfRule type="expression" dxfId="33058" priority="33035" stopIfTrue="1">
      <formula>IF(AND(LEN($A49)&gt;0,$A49&lt;&gt;$F49),TRUE,FALSE)</formula>
    </cfRule>
  </conditionalFormatting>
  <conditionalFormatting sqref="C49">
    <cfRule type="expression" dxfId="33057" priority="33034" stopIfTrue="1">
      <formula>IF(AND(B49&lt;&gt;"",C49=""),TRUE)</formula>
    </cfRule>
  </conditionalFormatting>
  <conditionalFormatting sqref="B49">
    <cfRule type="expression" dxfId="33056" priority="33031" stopIfTrue="1">
      <formula>IF(B49="",TRUE)</formula>
    </cfRule>
    <cfRule type="expression" dxfId="33055" priority="33032" stopIfTrue="1">
      <formula>IF(AND(COUNTIF(MetalSmelter,B49&amp;C49)=0,LEN(C49)&gt;0), TRUE, FALSE)</formula>
    </cfRule>
  </conditionalFormatting>
  <conditionalFormatting sqref="G49">
    <cfRule type="expression" dxfId="33054" priority="33033" stopIfTrue="1">
      <formula>IF(FIND("Enter smelter details",G49),TRUE)</formula>
    </cfRule>
  </conditionalFormatting>
  <conditionalFormatting sqref="F49">
    <cfRule type="expression" dxfId="33053" priority="33030" stopIfTrue="1">
      <formula>IF(AND(LEN($A49)&gt;0,$A49&lt;&gt;$F49),TRUE,FALSE)</formula>
    </cfRule>
  </conditionalFormatting>
  <conditionalFormatting sqref="C49">
    <cfRule type="expression" dxfId="33052" priority="33029" stopIfTrue="1">
      <formula>IF(AND(B49&lt;&gt;"",C49=""),TRUE)</formula>
    </cfRule>
  </conditionalFormatting>
  <conditionalFormatting sqref="G54">
    <cfRule type="expression" dxfId="33051" priority="33028" stopIfTrue="1">
      <formula>IF(FIND("Enter smelter details",G54),TRUE)</formula>
    </cfRule>
  </conditionalFormatting>
  <conditionalFormatting sqref="B50">
    <cfRule type="expression" dxfId="33050" priority="33025" stopIfTrue="1">
      <formula>IF(B50="",TRUE)</formula>
    </cfRule>
    <cfRule type="expression" dxfId="33049" priority="33026" stopIfTrue="1">
      <formula>IF(AND(COUNTIF(MetalSmelter,B50&amp;C50)=0,LEN(C50)&gt;0), TRUE, FALSE)</formula>
    </cfRule>
  </conditionalFormatting>
  <conditionalFormatting sqref="G50">
    <cfRule type="expression" dxfId="33048" priority="33027" stopIfTrue="1">
      <formula>IF(FIND("Enter smelter details",G50),TRUE)</formula>
    </cfRule>
  </conditionalFormatting>
  <conditionalFormatting sqref="F50">
    <cfRule type="expression" dxfId="33047" priority="33024" stopIfTrue="1">
      <formula>IF(AND(LEN($A50)&gt;0,$A50&lt;&gt;$F50),TRUE,FALSE)</formula>
    </cfRule>
  </conditionalFormatting>
  <conditionalFormatting sqref="C50">
    <cfRule type="expression" dxfId="33046" priority="33023" stopIfTrue="1">
      <formula>IF(AND(B50&lt;&gt;"",C50=""),TRUE)</formula>
    </cfRule>
  </conditionalFormatting>
  <conditionalFormatting sqref="B55">
    <cfRule type="expression" dxfId="33045" priority="33020" stopIfTrue="1">
      <formula>IF(B55="",TRUE)</formula>
    </cfRule>
    <cfRule type="expression" dxfId="33044" priority="33021" stopIfTrue="1">
      <formula>IF(AND(COUNTIF(MetalSmelter,B55&amp;C55)=0,LEN(C55)&gt;0), TRUE, FALSE)</formula>
    </cfRule>
  </conditionalFormatting>
  <conditionalFormatting sqref="G55">
    <cfRule type="expression" dxfId="33043" priority="33022" stopIfTrue="1">
      <formula>IF(FIND("Enter smelter details",G55),TRUE)</formula>
    </cfRule>
  </conditionalFormatting>
  <conditionalFormatting sqref="F55">
    <cfRule type="expression" dxfId="33042" priority="33019" stopIfTrue="1">
      <formula>IF(AND(LEN($A55)&gt;0,$A55&lt;&gt;$F55),TRUE,FALSE)</formula>
    </cfRule>
  </conditionalFormatting>
  <conditionalFormatting sqref="C55">
    <cfRule type="expression" dxfId="33041" priority="33018" stopIfTrue="1">
      <formula>IF(AND(B55&lt;&gt;"",C55=""),TRUE)</formula>
    </cfRule>
  </conditionalFormatting>
  <conditionalFormatting sqref="B55">
    <cfRule type="expression" dxfId="33040" priority="33015" stopIfTrue="1">
      <formula>IF(B55="",TRUE)</formula>
    </cfRule>
    <cfRule type="expression" dxfId="33039" priority="33016" stopIfTrue="1">
      <formula>IF(AND(COUNTIF(MetalSmelter,B55&amp;C55)=0,LEN(C55)&gt;0), TRUE, FALSE)</formula>
    </cfRule>
  </conditionalFormatting>
  <conditionalFormatting sqref="G55">
    <cfRule type="expression" dxfId="33038" priority="33017" stopIfTrue="1">
      <formula>IF(FIND("Enter smelter details",G55),TRUE)</formula>
    </cfRule>
  </conditionalFormatting>
  <conditionalFormatting sqref="F55">
    <cfRule type="expression" dxfId="33037" priority="33014" stopIfTrue="1">
      <formula>IF(AND(LEN($A55)&gt;0,$A55&lt;&gt;$F55),TRUE,FALSE)</formula>
    </cfRule>
  </conditionalFormatting>
  <conditionalFormatting sqref="C55">
    <cfRule type="expression" dxfId="33036" priority="33013" stopIfTrue="1">
      <formula>IF(AND(B55&lt;&gt;"",C55=""),TRUE)</formula>
    </cfRule>
  </conditionalFormatting>
  <conditionalFormatting sqref="B55">
    <cfRule type="expression" dxfId="33035" priority="33010" stopIfTrue="1">
      <formula>IF(B55="",TRUE)</formula>
    </cfRule>
    <cfRule type="expression" dxfId="33034" priority="33011" stopIfTrue="1">
      <formula>IF(AND(COUNTIF(MetalSmelter,B55&amp;C55)=0,LEN(C55)&gt;0), TRUE, FALSE)</formula>
    </cfRule>
  </conditionalFormatting>
  <conditionalFormatting sqref="G55">
    <cfRule type="expression" dxfId="33033" priority="33012" stopIfTrue="1">
      <formula>IF(FIND("Enter smelter details",G55),TRUE)</formula>
    </cfRule>
  </conditionalFormatting>
  <conditionalFormatting sqref="F55">
    <cfRule type="expression" dxfId="33032" priority="33009" stopIfTrue="1">
      <formula>IF(AND(LEN($A55)&gt;0,$A55&lt;&gt;$F55),TRUE,FALSE)</formula>
    </cfRule>
  </conditionalFormatting>
  <conditionalFormatting sqref="C55">
    <cfRule type="expression" dxfId="33031" priority="33008" stopIfTrue="1">
      <formula>IF(AND(B55&lt;&gt;"",C55=""),TRUE)</formula>
    </cfRule>
  </conditionalFormatting>
  <conditionalFormatting sqref="B46">
    <cfRule type="expression" dxfId="33030" priority="33002" stopIfTrue="1">
      <formula>IF(B46="",TRUE)</formula>
    </cfRule>
    <cfRule type="expression" dxfId="33029" priority="33005" stopIfTrue="1">
      <formula>IF(AND(COUNTIF(MetalSmelter,B46&amp;C46)=0,LEN(C46)&gt;0), TRUE, FALSE)</formula>
    </cfRule>
  </conditionalFormatting>
  <conditionalFormatting sqref="D46">
    <cfRule type="expression" dxfId="33028" priority="32999" stopIfTrue="1">
      <formula>IF(AND(LEN($C46) &gt;0, ($C46 &lt;&gt; "Smelter Not Listed")),1,0)</formula>
    </cfRule>
    <cfRule type="expression" dxfId="33027" priority="33006" stopIfTrue="1">
      <formula>IF(AND(D46="",$C46=$X$4),TRUE)</formula>
    </cfRule>
    <cfRule type="expression" dxfId="33026" priority="33007" stopIfTrue="1">
      <formula>IF(FIND("!",D46),TRUE)</formula>
    </cfRule>
  </conditionalFormatting>
  <conditionalFormatting sqref="E46">
    <cfRule type="expression" dxfId="33025" priority="33003" stopIfTrue="1">
      <formula>IF(AND(E46="",$C46=$X$4),TRUE)</formula>
    </cfRule>
    <cfRule type="expression" dxfId="33024" priority="33004" stopIfTrue="1">
      <formula>IF(FIND("!",E46),TRUE)</formula>
    </cfRule>
  </conditionalFormatting>
  <conditionalFormatting sqref="F46">
    <cfRule type="expression" dxfId="33023" priority="33001" stopIfTrue="1">
      <formula>IF(AND(LEN($A46)&gt;0,$A46&lt;&gt;$F46),TRUE,FALSE)</formula>
    </cfRule>
  </conditionalFormatting>
  <conditionalFormatting sqref="C46">
    <cfRule type="expression" dxfId="33022" priority="33000" stopIfTrue="1">
      <formula>IF(AND(B46&lt;&gt;"",C46=""),TRUE)</formula>
    </cfRule>
  </conditionalFormatting>
  <conditionalFormatting sqref="G46">
    <cfRule type="expression" dxfId="33021" priority="32998" stopIfTrue="1">
      <formula>IF(FIND("Enter smelter details",G46),TRUE)</formula>
    </cfRule>
  </conditionalFormatting>
  <conditionalFormatting sqref="B47">
    <cfRule type="expression" dxfId="33020" priority="32992" stopIfTrue="1">
      <formula>IF(B47="",TRUE)</formula>
    </cfRule>
    <cfRule type="expression" dxfId="33019" priority="32995" stopIfTrue="1">
      <formula>IF(AND(COUNTIF(MetalSmelter,B47&amp;C47)=0,LEN(C47)&gt;0), TRUE, FALSE)</formula>
    </cfRule>
  </conditionalFormatting>
  <conditionalFormatting sqref="D47">
    <cfRule type="expression" dxfId="33018" priority="32989" stopIfTrue="1">
      <formula>IF(AND(LEN($C47) &gt;0, ($C47 &lt;&gt; "Smelter Not Listed")),1,0)</formula>
    </cfRule>
    <cfRule type="expression" dxfId="33017" priority="32996" stopIfTrue="1">
      <formula>IF(AND(D47="",$C47=$X$4),TRUE)</formula>
    </cfRule>
    <cfRule type="expression" dxfId="33016" priority="32997" stopIfTrue="1">
      <formula>IF(FIND("!",D47),TRUE)</formula>
    </cfRule>
  </conditionalFormatting>
  <conditionalFormatting sqref="E47">
    <cfRule type="expression" dxfId="33015" priority="32993" stopIfTrue="1">
      <formula>IF(AND(E47="",$C47=$X$4),TRUE)</formula>
    </cfRule>
    <cfRule type="expression" dxfId="33014" priority="32994" stopIfTrue="1">
      <formula>IF(FIND("!",E47),TRUE)</formula>
    </cfRule>
  </conditionalFormatting>
  <conditionalFormatting sqref="F47">
    <cfRule type="expression" dxfId="33013" priority="32991" stopIfTrue="1">
      <formula>IF(AND(LEN($A47)&gt;0,$A47&lt;&gt;$F47),TRUE,FALSE)</formula>
    </cfRule>
  </conditionalFormatting>
  <conditionalFormatting sqref="C47">
    <cfRule type="expression" dxfId="33012" priority="32990" stopIfTrue="1">
      <formula>IF(AND(B47&lt;&gt;"",C47=""),TRUE)</formula>
    </cfRule>
  </conditionalFormatting>
  <conditionalFormatting sqref="G47">
    <cfRule type="expression" dxfId="33011" priority="32988" stopIfTrue="1">
      <formula>IF(FIND("Enter smelter details",G47),TRUE)</formula>
    </cfRule>
  </conditionalFormatting>
  <conditionalFormatting sqref="B53">
    <cfRule type="expression" dxfId="33010" priority="32985" stopIfTrue="1">
      <formula>IF(B53="",TRUE)</formula>
    </cfRule>
    <cfRule type="expression" dxfId="33009" priority="32986" stopIfTrue="1">
      <formula>IF(AND(COUNTIF(MetalSmelter,B53&amp;C53)=0,LEN(C53)&gt;0), TRUE, FALSE)</formula>
    </cfRule>
  </conditionalFormatting>
  <conditionalFormatting sqref="G53">
    <cfRule type="expression" dxfId="33008" priority="32987" stopIfTrue="1">
      <formula>IF(FIND("Enter smelter details",G53),TRUE)</formula>
    </cfRule>
  </conditionalFormatting>
  <conditionalFormatting sqref="F53">
    <cfRule type="expression" dxfId="33007" priority="32984" stopIfTrue="1">
      <formula>IF(AND(LEN($A53)&gt;0,$A53&lt;&gt;$F53),TRUE,FALSE)</formula>
    </cfRule>
  </conditionalFormatting>
  <conditionalFormatting sqref="C53">
    <cfRule type="expression" dxfId="33006" priority="32983" stopIfTrue="1">
      <formula>IF(AND(B53&lt;&gt;"",C53=""),TRUE)</formula>
    </cfRule>
  </conditionalFormatting>
  <conditionalFormatting sqref="B53">
    <cfRule type="expression" dxfId="33005" priority="32980" stopIfTrue="1">
      <formula>IF(B53="",TRUE)</formula>
    </cfRule>
    <cfRule type="expression" dxfId="33004" priority="32981" stopIfTrue="1">
      <formula>IF(AND(COUNTIF(MetalSmelter,B53&amp;C53)=0,LEN(C53)&gt;0), TRUE, FALSE)</formula>
    </cfRule>
  </conditionalFormatting>
  <conditionalFormatting sqref="G53">
    <cfRule type="expression" dxfId="33003" priority="32982" stopIfTrue="1">
      <formula>IF(FIND("Enter smelter details",G53),TRUE)</formula>
    </cfRule>
  </conditionalFormatting>
  <conditionalFormatting sqref="F53">
    <cfRule type="expression" dxfId="33002" priority="32979" stopIfTrue="1">
      <formula>IF(AND(LEN($A53)&gt;0,$A53&lt;&gt;$F53),TRUE,FALSE)</formula>
    </cfRule>
  </conditionalFormatting>
  <conditionalFormatting sqref="C53">
    <cfRule type="expression" dxfId="33001" priority="32978" stopIfTrue="1">
      <formula>IF(AND(B53&lt;&gt;"",C53=""),TRUE)</formula>
    </cfRule>
  </conditionalFormatting>
  <conditionalFormatting sqref="B53">
    <cfRule type="expression" dxfId="33000" priority="32976" stopIfTrue="1">
      <formula>IF(B53="",TRUE)</formula>
    </cfRule>
    <cfRule type="expression" dxfId="32999" priority="32977" stopIfTrue="1">
      <formula>IF(AND(COUNTIF(MetalSmelter,B53&amp;C53)=0,LEN(C53)&gt;0), TRUE, FALSE)</formula>
    </cfRule>
  </conditionalFormatting>
  <conditionalFormatting sqref="F53">
    <cfRule type="expression" dxfId="32998" priority="32975" stopIfTrue="1">
      <formula>IF(AND(LEN($A53)&gt;0,$A53&lt;&gt;$F53),TRUE,FALSE)</formula>
    </cfRule>
  </conditionalFormatting>
  <conditionalFormatting sqref="C53">
    <cfRule type="expression" dxfId="32997" priority="32974" stopIfTrue="1">
      <formula>IF(AND(B53&lt;&gt;"",C53=""),TRUE)</formula>
    </cfRule>
  </conditionalFormatting>
  <conditionalFormatting sqref="B48">
    <cfRule type="expression" dxfId="32996" priority="32971" stopIfTrue="1">
      <formula>IF(B48="",TRUE)</formula>
    </cfRule>
    <cfRule type="expression" dxfId="32995" priority="32972" stopIfTrue="1">
      <formula>IF(AND(COUNTIF(MetalSmelter,B48&amp;C48)=0,LEN(C48)&gt;0), TRUE, FALSE)</formula>
    </cfRule>
  </conditionalFormatting>
  <conditionalFormatting sqref="G48">
    <cfRule type="expression" dxfId="32994" priority="32973" stopIfTrue="1">
      <formula>IF(FIND("Enter smelter details",G48),TRUE)</formula>
    </cfRule>
  </conditionalFormatting>
  <conditionalFormatting sqref="F48">
    <cfRule type="expression" dxfId="32993" priority="32970" stopIfTrue="1">
      <formula>IF(AND(LEN($A48)&gt;0,$A48&lt;&gt;$F48),TRUE,FALSE)</formula>
    </cfRule>
  </conditionalFormatting>
  <conditionalFormatting sqref="C48">
    <cfRule type="expression" dxfId="32992" priority="32969" stopIfTrue="1">
      <formula>IF(AND(B48&lt;&gt;"",C48=""),TRUE)</formula>
    </cfRule>
  </conditionalFormatting>
  <conditionalFormatting sqref="B48">
    <cfRule type="expression" dxfId="32991" priority="32966" stopIfTrue="1">
      <formula>IF(B48="",TRUE)</formula>
    </cfRule>
    <cfRule type="expression" dxfId="32990" priority="32967" stopIfTrue="1">
      <formula>IF(AND(COUNTIF(MetalSmelter,B48&amp;C48)=0,LEN(C48)&gt;0), TRUE, FALSE)</formula>
    </cfRule>
  </conditionalFormatting>
  <conditionalFormatting sqref="G48">
    <cfRule type="expression" dxfId="32989" priority="32968" stopIfTrue="1">
      <formula>IF(FIND("Enter smelter details",G48),TRUE)</formula>
    </cfRule>
  </conditionalFormatting>
  <conditionalFormatting sqref="F48">
    <cfRule type="expression" dxfId="32988" priority="32965" stopIfTrue="1">
      <formula>IF(AND(LEN($A48)&gt;0,$A48&lt;&gt;$F48),TRUE,FALSE)</formula>
    </cfRule>
  </conditionalFormatting>
  <conditionalFormatting sqref="C48">
    <cfRule type="expression" dxfId="32987" priority="32964" stopIfTrue="1">
      <formula>IF(AND(B48&lt;&gt;"",C48=""),TRUE)</formula>
    </cfRule>
  </conditionalFormatting>
  <conditionalFormatting sqref="G53">
    <cfRule type="expression" dxfId="32986" priority="32963" stopIfTrue="1">
      <formula>IF(FIND("Enter smelter details",G53),TRUE)</formula>
    </cfRule>
  </conditionalFormatting>
  <conditionalFormatting sqref="B49">
    <cfRule type="expression" dxfId="32985" priority="32960" stopIfTrue="1">
      <formula>IF(B49="",TRUE)</formula>
    </cfRule>
    <cfRule type="expression" dxfId="32984" priority="32961" stopIfTrue="1">
      <formula>IF(AND(COUNTIF(MetalSmelter,B49&amp;C49)=0,LEN(C49)&gt;0), TRUE, FALSE)</formula>
    </cfRule>
  </conditionalFormatting>
  <conditionalFormatting sqref="G49">
    <cfRule type="expression" dxfId="32983" priority="32962" stopIfTrue="1">
      <formula>IF(FIND("Enter smelter details",G49),TRUE)</formula>
    </cfRule>
  </conditionalFormatting>
  <conditionalFormatting sqref="F49">
    <cfRule type="expression" dxfId="32982" priority="32959" stopIfTrue="1">
      <formula>IF(AND(LEN($A49)&gt;0,$A49&lt;&gt;$F49),TRUE,FALSE)</formula>
    </cfRule>
  </conditionalFormatting>
  <conditionalFormatting sqref="C49">
    <cfRule type="expression" dxfId="32981" priority="32958" stopIfTrue="1">
      <formula>IF(AND(B49&lt;&gt;"",C49=""),TRUE)</formula>
    </cfRule>
  </conditionalFormatting>
  <conditionalFormatting sqref="B54">
    <cfRule type="expression" dxfId="32980" priority="32955" stopIfTrue="1">
      <formula>IF(B54="",TRUE)</formula>
    </cfRule>
    <cfRule type="expression" dxfId="32979" priority="32956" stopIfTrue="1">
      <formula>IF(AND(COUNTIF(MetalSmelter,B54&amp;C54)=0,LEN(C54)&gt;0), TRUE, FALSE)</formula>
    </cfRule>
  </conditionalFormatting>
  <conditionalFormatting sqref="G54">
    <cfRule type="expression" dxfId="32978" priority="32957" stopIfTrue="1">
      <formula>IF(FIND("Enter smelter details",G54),TRUE)</formula>
    </cfRule>
  </conditionalFormatting>
  <conditionalFormatting sqref="F54">
    <cfRule type="expression" dxfId="32977" priority="32954" stopIfTrue="1">
      <formula>IF(AND(LEN($A54)&gt;0,$A54&lt;&gt;$F54),TRUE,FALSE)</formula>
    </cfRule>
  </conditionalFormatting>
  <conditionalFormatting sqref="C54">
    <cfRule type="expression" dxfId="32976" priority="32953" stopIfTrue="1">
      <formula>IF(AND(B54&lt;&gt;"",C54=""),TRUE)</formula>
    </cfRule>
  </conditionalFormatting>
  <conditionalFormatting sqref="B54">
    <cfRule type="expression" dxfId="32975" priority="32950" stopIfTrue="1">
      <formula>IF(B54="",TRUE)</formula>
    </cfRule>
    <cfRule type="expression" dxfId="32974" priority="32951" stopIfTrue="1">
      <formula>IF(AND(COUNTIF(MetalSmelter,B54&amp;C54)=0,LEN(C54)&gt;0), TRUE, FALSE)</formula>
    </cfRule>
  </conditionalFormatting>
  <conditionalFormatting sqref="G54">
    <cfRule type="expression" dxfId="32973" priority="32952" stopIfTrue="1">
      <formula>IF(FIND("Enter smelter details",G54),TRUE)</formula>
    </cfRule>
  </conditionalFormatting>
  <conditionalFormatting sqref="F54">
    <cfRule type="expression" dxfId="32972" priority="32949" stopIfTrue="1">
      <formula>IF(AND(LEN($A54)&gt;0,$A54&lt;&gt;$F54),TRUE,FALSE)</formula>
    </cfRule>
  </conditionalFormatting>
  <conditionalFormatting sqref="C54">
    <cfRule type="expression" dxfId="32971" priority="32948" stopIfTrue="1">
      <formula>IF(AND(B54&lt;&gt;"",C54=""),TRUE)</formula>
    </cfRule>
  </conditionalFormatting>
  <conditionalFormatting sqref="B54">
    <cfRule type="expression" dxfId="32970" priority="32945" stopIfTrue="1">
      <formula>IF(B54="",TRUE)</formula>
    </cfRule>
    <cfRule type="expression" dxfId="32969" priority="32946" stopIfTrue="1">
      <formula>IF(AND(COUNTIF(MetalSmelter,B54&amp;C54)=0,LEN(C54)&gt;0), TRUE, FALSE)</formula>
    </cfRule>
  </conditionalFormatting>
  <conditionalFormatting sqref="G54">
    <cfRule type="expression" dxfId="32968" priority="32947" stopIfTrue="1">
      <formula>IF(FIND("Enter smelter details",G54),TRUE)</formula>
    </cfRule>
  </conditionalFormatting>
  <conditionalFormatting sqref="F54">
    <cfRule type="expression" dxfId="32967" priority="32944" stopIfTrue="1">
      <formula>IF(AND(LEN($A54)&gt;0,$A54&lt;&gt;$F54),TRUE,FALSE)</formula>
    </cfRule>
  </conditionalFormatting>
  <conditionalFormatting sqref="C54">
    <cfRule type="expression" dxfId="32966" priority="32943" stopIfTrue="1">
      <formula>IF(AND(B54&lt;&gt;"",C54=""),TRUE)</formula>
    </cfRule>
  </conditionalFormatting>
  <conditionalFormatting sqref="B50">
    <cfRule type="expression" dxfId="32965" priority="32940" stopIfTrue="1">
      <formula>IF(B50="",TRUE)</formula>
    </cfRule>
    <cfRule type="expression" dxfId="32964" priority="32941" stopIfTrue="1">
      <formula>IF(AND(COUNTIF(MetalSmelter,B50&amp;C50)=0,LEN(C50)&gt;0), TRUE, FALSE)</formula>
    </cfRule>
  </conditionalFormatting>
  <conditionalFormatting sqref="G50">
    <cfRule type="expression" dxfId="32963" priority="32942" stopIfTrue="1">
      <formula>IF(FIND("Enter smelter details",G50),TRUE)</formula>
    </cfRule>
  </conditionalFormatting>
  <conditionalFormatting sqref="F50">
    <cfRule type="expression" dxfId="32962" priority="32939" stopIfTrue="1">
      <formula>IF(AND(LEN($A50)&gt;0,$A50&lt;&gt;$F50),TRUE,FALSE)</formula>
    </cfRule>
  </conditionalFormatting>
  <conditionalFormatting sqref="C50">
    <cfRule type="expression" dxfId="32961" priority="32938" stopIfTrue="1">
      <formula>IF(AND(B50&lt;&gt;"",C50=""),TRUE)</formula>
    </cfRule>
  </conditionalFormatting>
  <conditionalFormatting sqref="B49">
    <cfRule type="expression" dxfId="32960" priority="32930" stopIfTrue="1">
      <formula>IF(B49="",TRUE)</formula>
    </cfRule>
    <cfRule type="expression" dxfId="32959" priority="32931" stopIfTrue="1">
      <formula>IF(AND(COUNTIF(MetalSmelter,B49&amp;C49)=0,LEN(C49)&gt;0), TRUE, FALSE)</formula>
    </cfRule>
  </conditionalFormatting>
  <conditionalFormatting sqref="G49">
    <cfRule type="expression" dxfId="32958" priority="32932" stopIfTrue="1">
      <formula>IF(FIND("Enter smelter details",G49),TRUE)</formula>
    </cfRule>
  </conditionalFormatting>
  <conditionalFormatting sqref="F49">
    <cfRule type="expression" dxfId="32957" priority="32929" stopIfTrue="1">
      <formula>IF(AND(LEN($A49)&gt;0,$A49&lt;&gt;$F49),TRUE,FALSE)</formula>
    </cfRule>
  </conditionalFormatting>
  <conditionalFormatting sqref="C49">
    <cfRule type="expression" dxfId="32956" priority="32928" stopIfTrue="1">
      <formula>IF(AND(B49&lt;&gt;"",C49=""),TRUE)</formula>
    </cfRule>
  </conditionalFormatting>
  <conditionalFormatting sqref="B51">
    <cfRule type="expression" dxfId="32955" priority="32935" stopIfTrue="1">
      <formula>IF(B51="",TRUE)</formula>
    </cfRule>
    <cfRule type="expression" dxfId="32954" priority="32936" stopIfTrue="1">
      <formula>IF(AND(COUNTIF(MetalSmelter,B51&amp;C51)=0,LEN(C51)&gt;0), TRUE, FALSE)</formula>
    </cfRule>
  </conditionalFormatting>
  <conditionalFormatting sqref="G51">
    <cfRule type="expression" dxfId="32953" priority="32937" stopIfTrue="1">
      <formula>IF(FIND("Enter smelter details",G51),TRUE)</formula>
    </cfRule>
  </conditionalFormatting>
  <conditionalFormatting sqref="F51">
    <cfRule type="expression" dxfId="32952" priority="32934" stopIfTrue="1">
      <formula>IF(AND(LEN($A51)&gt;0,$A51&lt;&gt;$F51),TRUE,FALSE)</formula>
    </cfRule>
  </conditionalFormatting>
  <conditionalFormatting sqref="C51">
    <cfRule type="expression" dxfId="32951" priority="32933" stopIfTrue="1">
      <formula>IF(AND(B51&lt;&gt;"",C51=""),TRUE)</formula>
    </cfRule>
  </conditionalFormatting>
  <conditionalFormatting sqref="B51">
    <cfRule type="expression" dxfId="32950" priority="32925" stopIfTrue="1">
      <formula>IF(B51="",TRUE)</formula>
    </cfRule>
    <cfRule type="expression" dxfId="32949" priority="32926" stopIfTrue="1">
      <formula>IF(AND(COUNTIF(MetalSmelter,B51&amp;C51)=0,LEN(C51)&gt;0), TRUE, FALSE)</formula>
    </cfRule>
  </conditionalFormatting>
  <conditionalFormatting sqref="G51">
    <cfRule type="expression" dxfId="32948" priority="32927" stopIfTrue="1">
      <formula>IF(FIND("Enter smelter details",G51),TRUE)</formula>
    </cfRule>
  </conditionalFormatting>
  <conditionalFormatting sqref="F51">
    <cfRule type="expression" dxfId="32947" priority="32924" stopIfTrue="1">
      <formula>IF(AND(LEN($A51)&gt;0,$A51&lt;&gt;$F51),TRUE,FALSE)</formula>
    </cfRule>
  </conditionalFormatting>
  <conditionalFormatting sqref="C51">
    <cfRule type="expression" dxfId="32946" priority="32923" stopIfTrue="1">
      <formula>IF(AND(B51&lt;&gt;"",C51=""),TRUE)</formula>
    </cfRule>
  </conditionalFormatting>
  <conditionalFormatting sqref="G49">
    <cfRule type="expression" dxfId="32945" priority="32922" stopIfTrue="1">
      <formula>IF(FIND("Enter smelter details",G49),TRUE)</formula>
    </cfRule>
  </conditionalFormatting>
  <conditionalFormatting sqref="B50">
    <cfRule type="expression" dxfId="32944" priority="32919" stopIfTrue="1">
      <formula>IF(B50="",TRUE)</formula>
    </cfRule>
    <cfRule type="expression" dxfId="32943" priority="32920" stopIfTrue="1">
      <formula>IF(AND(COUNTIF(MetalSmelter,B50&amp;C50)=0,LEN(C50)&gt;0), TRUE, FALSE)</formula>
    </cfRule>
  </conditionalFormatting>
  <conditionalFormatting sqref="G50">
    <cfRule type="expression" dxfId="32942" priority="32921" stopIfTrue="1">
      <formula>IF(FIND("Enter smelter details",G50),TRUE)</formula>
    </cfRule>
  </conditionalFormatting>
  <conditionalFormatting sqref="F50">
    <cfRule type="expression" dxfId="32941" priority="32918" stopIfTrue="1">
      <formula>IF(AND(LEN($A50)&gt;0,$A50&lt;&gt;$F50),TRUE,FALSE)</formula>
    </cfRule>
  </conditionalFormatting>
  <conditionalFormatting sqref="C50">
    <cfRule type="expression" dxfId="32940" priority="32917" stopIfTrue="1">
      <formula>IF(AND(B50&lt;&gt;"",C50=""),TRUE)</formula>
    </cfRule>
  </conditionalFormatting>
  <conditionalFormatting sqref="G50">
    <cfRule type="expression" dxfId="32939" priority="32916" stopIfTrue="1">
      <formula>IF(FIND("Enter smelter details",G50),TRUE)</formula>
    </cfRule>
  </conditionalFormatting>
  <conditionalFormatting sqref="B51">
    <cfRule type="expression" dxfId="32938" priority="32913" stopIfTrue="1">
      <formula>IF(B51="",TRUE)</formula>
    </cfRule>
    <cfRule type="expression" dxfId="32937" priority="32914" stopIfTrue="1">
      <formula>IF(AND(COUNTIF(MetalSmelter,B51&amp;C51)=0,LEN(C51)&gt;0), TRUE, FALSE)</formula>
    </cfRule>
  </conditionalFormatting>
  <conditionalFormatting sqref="G51">
    <cfRule type="expression" dxfId="32936" priority="32915" stopIfTrue="1">
      <formula>IF(FIND("Enter smelter details",G51),TRUE)</formula>
    </cfRule>
  </conditionalFormatting>
  <conditionalFormatting sqref="F51">
    <cfRule type="expression" dxfId="32935" priority="32912" stopIfTrue="1">
      <formula>IF(AND(LEN($A51)&gt;0,$A51&lt;&gt;$F51),TRUE,FALSE)</formula>
    </cfRule>
  </conditionalFormatting>
  <conditionalFormatting sqref="C51">
    <cfRule type="expression" dxfId="32934" priority="32911" stopIfTrue="1">
      <formula>IF(AND(B51&lt;&gt;"",C51=""),TRUE)</formula>
    </cfRule>
  </conditionalFormatting>
  <conditionalFormatting sqref="B46">
    <cfRule type="expression" dxfId="32933" priority="32905" stopIfTrue="1">
      <formula>IF(B46="",TRUE)</formula>
    </cfRule>
    <cfRule type="expression" dxfId="32932" priority="32908" stopIfTrue="1">
      <formula>IF(AND(COUNTIF(MetalSmelter,B46&amp;C46)=0,LEN(C46)&gt;0), TRUE, FALSE)</formula>
    </cfRule>
  </conditionalFormatting>
  <conditionalFormatting sqref="D46">
    <cfRule type="expression" dxfId="32931" priority="32902" stopIfTrue="1">
      <formula>IF(AND(LEN($C46) &gt;0, ($C46 &lt;&gt; "Smelter Not Listed")),1,0)</formula>
    </cfRule>
    <cfRule type="expression" dxfId="32930" priority="32909" stopIfTrue="1">
      <formula>IF(AND(D46="",$C46=$X$4),TRUE)</formula>
    </cfRule>
    <cfRule type="expression" dxfId="32929" priority="32910" stopIfTrue="1">
      <formula>IF(FIND("!",D46),TRUE)</formula>
    </cfRule>
  </conditionalFormatting>
  <conditionalFormatting sqref="E46">
    <cfRule type="expression" dxfId="32928" priority="32906" stopIfTrue="1">
      <formula>IF(AND(E46="",$C46=$X$4),TRUE)</formula>
    </cfRule>
    <cfRule type="expression" dxfId="32927" priority="32907" stopIfTrue="1">
      <formula>IF(FIND("!",E46),TRUE)</formula>
    </cfRule>
  </conditionalFormatting>
  <conditionalFormatting sqref="F46">
    <cfRule type="expression" dxfId="32926" priority="32904" stopIfTrue="1">
      <formula>IF(AND(LEN($A46)&gt;0,$A46&lt;&gt;$F46),TRUE,FALSE)</formula>
    </cfRule>
  </conditionalFormatting>
  <conditionalFormatting sqref="C46">
    <cfRule type="expression" dxfId="32925" priority="32903" stopIfTrue="1">
      <formula>IF(AND(B46&lt;&gt;"",C46=""),TRUE)</formula>
    </cfRule>
  </conditionalFormatting>
  <conditionalFormatting sqref="G46">
    <cfRule type="expression" dxfId="32924" priority="32901" stopIfTrue="1">
      <formula>IF(FIND("Enter smelter details",G46),TRUE)</formula>
    </cfRule>
  </conditionalFormatting>
  <conditionalFormatting sqref="B52">
    <cfRule type="expression" dxfId="32923" priority="32898" stopIfTrue="1">
      <formula>IF(B52="",TRUE)</formula>
    </cfRule>
    <cfRule type="expression" dxfId="32922" priority="32899" stopIfTrue="1">
      <formula>IF(AND(COUNTIF(MetalSmelter,B52&amp;C52)=0,LEN(C52)&gt;0), TRUE, FALSE)</formula>
    </cfRule>
  </conditionalFormatting>
  <conditionalFormatting sqref="G52">
    <cfRule type="expression" dxfId="32921" priority="32900" stopIfTrue="1">
      <formula>IF(FIND("Enter smelter details",G52),TRUE)</formula>
    </cfRule>
  </conditionalFormatting>
  <conditionalFormatting sqref="F52">
    <cfRule type="expression" dxfId="32920" priority="32897" stopIfTrue="1">
      <formula>IF(AND(LEN($A52)&gt;0,$A52&lt;&gt;$F52),TRUE,FALSE)</formula>
    </cfRule>
  </conditionalFormatting>
  <conditionalFormatting sqref="C52">
    <cfRule type="expression" dxfId="32919" priority="32896" stopIfTrue="1">
      <formula>IF(AND(B52&lt;&gt;"",C52=""),TRUE)</formula>
    </cfRule>
  </conditionalFormatting>
  <conditionalFormatting sqref="B52">
    <cfRule type="expression" dxfId="32918" priority="32893" stopIfTrue="1">
      <formula>IF(B52="",TRUE)</formula>
    </cfRule>
    <cfRule type="expression" dxfId="32917" priority="32894" stopIfTrue="1">
      <formula>IF(AND(COUNTIF(MetalSmelter,B52&amp;C52)=0,LEN(C52)&gt;0), TRUE, FALSE)</formula>
    </cfRule>
  </conditionalFormatting>
  <conditionalFormatting sqref="G52">
    <cfRule type="expression" dxfId="32916" priority="32895" stopIfTrue="1">
      <formula>IF(FIND("Enter smelter details",G52),TRUE)</formula>
    </cfRule>
  </conditionalFormatting>
  <conditionalFormatting sqref="F52">
    <cfRule type="expression" dxfId="32915" priority="32892" stopIfTrue="1">
      <formula>IF(AND(LEN($A52)&gt;0,$A52&lt;&gt;$F52),TRUE,FALSE)</formula>
    </cfRule>
  </conditionalFormatting>
  <conditionalFormatting sqref="C52">
    <cfRule type="expression" dxfId="32914" priority="32891" stopIfTrue="1">
      <formula>IF(AND(B52&lt;&gt;"",C52=""),TRUE)</formula>
    </cfRule>
  </conditionalFormatting>
  <conditionalFormatting sqref="B52">
    <cfRule type="expression" dxfId="32913" priority="32889" stopIfTrue="1">
      <formula>IF(B52="",TRUE)</formula>
    </cfRule>
    <cfRule type="expression" dxfId="32912" priority="32890" stopIfTrue="1">
      <formula>IF(AND(COUNTIF(MetalSmelter,B52&amp;C52)=0,LEN(C52)&gt;0), TRUE, FALSE)</formula>
    </cfRule>
  </conditionalFormatting>
  <conditionalFormatting sqref="F52">
    <cfRule type="expression" dxfId="32911" priority="32888" stopIfTrue="1">
      <formula>IF(AND(LEN($A52)&gt;0,$A52&lt;&gt;$F52),TRUE,FALSE)</formula>
    </cfRule>
  </conditionalFormatting>
  <conditionalFormatting sqref="C52">
    <cfRule type="expression" dxfId="32910" priority="32887" stopIfTrue="1">
      <formula>IF(AND(B52&lt;&gt;"",C52=""),TRUE)</formula>
    </cfRule>
  </conditionalFormatting>
  <conditionalFormatting sqref="B47">
    <cfRule type="expression" dxfId="32909" priority="32884" stopIfTrue="1">
      <formula>IF(B47="",TRUE)</formula>
    </cfRule>
    <cfRule type="expression" dxfId="32908" priority="32885" stopIfTrue="1">
      <formula>IF(AND(COUNTIF(MetalSmelter,B47&amp;C47)=0,LEN(C47)&gt;0), TRUE, FALSE)</formula>
    </cfRule>
  </conditionalFormatting>
  <conditionalFormatting sqref="G47">
    <cfRule type="expression" dxfId="32907" priority="32886" stopIfTrue="1">
      <formula>IF(FIND("Enter smelter details",G47),TRUE)</formula>
    </cfRule>
  </conditionalFormatting>
  <conditionalFormatting sqref="F47">
    <cfRule type="expression" dxfId="32906" priority="32883" stopIfTrue="1">
      <formula>IF(AND(LEN($A47)&gt;0,$A47&lt;&gt;$F47),TRUE,FALSE)</formula>
    </cfRule>
  </conditionalFormatting>
  <conditionalFormatting sqref="C47">
    <cfRule type="expression" dxfId="32905" priority="32882" stopIfTrue="1">
      <formula>IF(AND(B47&lt;&gt;"",C47=""),TRUE)</formula>
    </cfRule>
  </conditionalFormatting>
  <conditionalFormatting sqref="B47">
    <cfRule type="expression" dxfId="32904" priority="32879" stopIfTrue="1">
      <formula>IF(B47="",TRUE)</formula>
    </cfRule>
    <cfRule type="expression" dxfId="32903" priority="32880" stopIfTrue="1">
      <formula>IF(AND(COUNTIF(MetalSmelter,B47&amp;C47)=0,LEN(C47)&gt;0), TRUE, FALSE)</formula>
    </cfRule>
  </conditionalFormatting>
  <conditionalFormatting sqref="G47">
    <cfRule type="expression" dxfId="32902" priority="32881" stopIfTrue="1">
      <formula>IF(FIND("Enter smelter details",G47),TRUE)</formula>
    </cfRule>
  </conditionalFormatting>
  <conditionalFormatting sqref="F47">
    <cfRule type="expression" dxfId="32901" priority="32878" stopIfTrue="1">
      <formula>IF(AND(LEN($A47)&gt;0,$A47&lt;&gt;$F47),TRUE,FALSE)</formula>
    </cfRule>
  </conditionalFormatting>
  <conditionalFormatting sqref="C47">
    <cfRule type="expression" dxfId="32900" priority="32877" stopIfTrue="1">
      <formula>IF(AND(B47&lt;&gt;"",C47=""),TRUE)</formula>
    </cfRule>
  </conditionalFormatting>
  <conditionalFormatting sqref="G52">
    <cfRule type="expression" dxfId="32899" priority="32876" stopIfTrue="1">
      <formula>IF(FIND("Enter smelter details",G52),TRUE)</formula>
    </cfRule>
  </conditionalFormatting>
  <conditionalFormatting sqref="B48">
    <cfRule type="expression" dxfId="32898" priority="32873" stopIfTrue="1">
      <formula>IF(B48="",TRUE)</formula>
    </cfRule>
    <cfRule type="expression" dxfId="32897" priority="32874" stopIfTrue="1">
      <formula>IF(AND(COUNTIF(MetalSmelter,B48&amp;C48)=0,LEN(C48)&gt;0), TRUE, FALSE)</formula>
    </cfRule>
  </conditionalFormatting>
  <conditionalFormatting sqref="G48">
    <cfRule type="expression" dxfId="32896" priority="32875" stopIfTrue="1">
      <formula>IF(FIND("Enter smelter details",G48),TRUE)</formula>
    </cfRule>
  </conditionalFormatting>
  <conditionalFormatting sqref="F48">
    <cfRule type="expression" dxfId="32895" priority="32872" stopIfTrue="1">
      <formula>IF(AND(LEN($A48)&gt;0,$A48&lt;&gt;$F48),TRUE,FALSE)</formula>
    </cfRule>
  </conditionalFormatting>
  <conditionalFormatting sqref="C48">
    <cfRule type="expression" dxfId="32894" priority="32871" stopIfTrue="1">
      <formula>IF(AND(B48&lt;&gt;"",C48=""),TRUE)</formula>
    </cfRule>
  </conditionalFormatting>
  <conditionalFormatting sqref="B53">
    <cfRule type="expression" dxfId="32893" priority="32868" stopIfTrue="1">
      <formula>IF(B53="",TRUE)</formula>
    </cfRule>
    <cfRule type="expression" dxfId="32892" priority="32869" stopIfTrue="1">
      <formula>IF(AND(COUNTIF(MetalSmelter,B53&amp;C53)=0,LEN(C53)&gt;0), TRUE, FALSE)</formula>
    </cfRule>
  </conditionalFormatting>
  <conditionalFormatting sqref="G53">
    <cfRule type="expression" dxfId="32891" priority="32870" stopIfTrue="1">
      <formula>IF(FIND("Enter smelter details",G53),TRUE)</formula>
    </cfRule>
  </conditionalFormatting>
  <conditionalFormatting sqref="F53">
    <cfRule type="expression" dxfId="32890" priority="32867" stopIfTrue="1">
      <formula>IF(AND(LEN($A53)&gt;0,$A53&lt;&gt;$F53),TRUE,FALSE)</formula>
    </cfRule>
  </conditionalFormatting>
  <conditionalFormatting sqref="C53">
    <cfRule type="expression" dxfId="32889" priority="32866" stopIfTrue="1">
      <formula>IF(AND(B53&lt;&gt;"",C53=""),TRUE)</formula>
    </cfRule>
  </conditionalFormatting>
  <conditionalFormatting sqref="B53">
    <cfRule type="expression" dxfId="32888" priority="32863" stopIfTrue="1">
      <formula>IF(B53="",TRUE)</formula>
    </cfRule>
    <cfRule type="expression" dxfId="32887" priority="32864" stopIfTrue="1">
      <formula>IF(AND(COUNTIF(MetalSmelter,B53&amp;C53)=0,LEN(C53)&gt;0), TRUE, FALSE)</formula>
    </cfRule>
  </conditionalFormatting>
  <conditionalFormatting sqref="G53">
    <cfRule type="expression" dxfId="32886" priority="32865" stopIfTrue="1">
      <formula>IF(FIND("Enter smelter details",G53),TRUE)</formula>
    </cfRule>
  </conditionalFormatting>
  <conditionalFormatting sqref="F53">
    <cfRule type="expression" dxfId="32885" priority="32862" stopIfTrue="1">
      <formula>IF(AND(LEN($A53)&gt;0,$A53&lt;&gt;$F53),TRUE,FALSE)</formula>
    </cfRule>
  </conditionalFormatting>
  <conditionalFormatting sqref="C53">
    <cfRule type="expression" dxfId="32884" priority="32861" stopIfTrue="1">
      <formula>IF(AND(B53&lt;&gt;"",C53=""),TRUE)</formula>
    </cfRule>
  </conditionalFormatting>
  <conditionalFormatting sqref="B53">
    <cfRule type="expression" dxfId="32883" priority="32858" stopIfTrue="1">
      <formula>IF(B53="",TRUE)</formula>
    </cfRule>
    <cfRule type="expression" dxfId="32882" priority="32859" stopIfTrue="1">
      <formula>IF(AND(COUNTIF(MetalSmelter,B53&amp;C53)=0,LEN(C53)&gt;0), TRUE, FALSE)</formula>
    </cfRule>
  </conditionalFormatting>
  <conditionalFormatting sqref="G53">
    <cfRule type="expression" dxfId="32881" priority="32860" stopIfTrue="1">
      <formula>IF(FIND("Enter smelter details",G53),TRUE)</formula>
    </cfRule>
  </conditionalFormatting>
  <conditionalFormatting sqref="F53">
    <cfRule type="expression" dxfId="32880" priority="32857" stopIfTrue="1">
      <formula>IF(AND(LEN($A53)&gt;0,$A53&lt;&gt;$F53),TRUE,FALSE)</formula>
    </cfRule>
  </conditionalFormatting>
  <conditionalFormatting sqref="C53">
    <cfRule type="expression" dxfId="32879" priority="32856" stopIfTrue="1">
      <formula>IF(AND(B53&lt;&gt;"",C53=""),TRUE)</formula>
    </cfRule>
  </conditionalFormatting>
  <conditionalFormatting sqref="B51">
    <cfRule type="expression" dxfId="32878" priority="32853" stopIfTrue="1">
      <formula>IF(B51="",TRUE)</formula>
    </cfRule>
    <cfRule type="expression" dxfId="32877" priority="32854" stopIfTrue="1">
      <formula>IF(AND(COUNTIF(MetalSmelter,B51&amp;C51)=0,LEN(C51)&gt;0), TRUE, FALSE)</formula>
    </cfRule>
  </conditionalFormatting>
  <conditionalFormatting sqref="G51">
    <cfRule type="expression" dxfId="32876" priority="32855" stopIfTrue="1">
      <formula>IF(FIND("Enter smelter details",G51),TRUE)</formula>
    </cfRule>
  </conditionalFormatting>
  <conditionalFormatting sqref="F51">
    <cfRule type="expression" dxfId="32875" priority="32852" stopIfTrue="1">
      <formula>IF(AND(LEN($A51)&gt;0,$A51&lt;&gt;$F51),TRUE,FALSE)</formula>
    </cfRule>
  </conditionalFormatting>
  <conditionalFormatting sqref="C51">
    <cfRule type="expression" dxfId="32874" priority="32851" stopIfTrue="1">
      <formula>IF(AND(B51&lt;&gt;"",C51=""),TRUE)</formula>
    </cfRule>
  </conditionalFormatting>
  <conditionalFormatting sqref="B51">
    <cfRule type="expression" dxfId="32873" priority="32848" stopIfTrue="1">
      <formula>IF(B51="",TRUE)</formula>
    </cfRule>
    <cfRule type="expression" dxfId="32872" priority="32849" stopIfTrue="1">
      <formula>IF(AND(COUNTIF(MetalSmelter,B51&amp;C51)=0,LEN(C51)&gt;0), TRUE, FALSE)</formula>
    </cfRule>
  </conditionalFormatting>
  <conditionalFormatting sqref="G51">
    <cfRule type="expression" dxfId="32871" priority="32850" stopIfTrue="1">
      <formula>IF(FIND("Enter smelter details",G51),TRUE)</formula>
    </cfRule>
  </conditionalFormatting>
  <conditionalFormatting sqref="F51">
    <cfRule type="expression" dxfId="32870" priority="32847" stopIfTrue="1">
      <formula>IF(AND(LEN($A51)&gt;0,$A51&lt;&gt;$F51),TRUE,FALSE)</formula>
    </cfRule>
  </conditionalFormatting>
  <conditionalFormatting sqref="C51">
    <cfRule type="expression" dxfId="32869" priority="32846" stopIfTrue="1">
      <formula>IF(AND(B51&lt;&gt;"",C51=""),TRUE)</formula>
    </cfRule>
  </conditionalFormatting>
  <conditionalFormatting sqref="B51">
    <cfRule type="expression" dxfId="32868" priority="32844" stopIfTrue="1">
      <formula>IF(B51="",TRUE)</formula>
    </cfRule>
    <cfRule type="expression" dxfId="32867" priority="32845" stopIfTrue="1">
      <formula>IF(AND(COUNTIF(MetalSmelter,B51&amp;C51)=0,LEN(C51)&gt;0), TRUE, FALSE)</formula>
    </cfRule>
  </conditionalFormatting>
  <conditionalFormatting sqref="F51">
    <cfRule type="expression" dxfId="32866" priority="32843" stopIfTrue="1">
      <formula>IF(AND(LEN($A51)&gt;0,$A51&lt;&gt;$F51),TRUE,FALSE)</formula>
    </cfRule>
  </conditionalFormatting>
  <conditionalFormatting sqref="C51">
    <cfRule type="expression" dxfId="32865" priority="32842" stopIfTrue="1">
      <formula>IF(AND(B51&lt;&gt;"",C51=""),TRUE)</formula>
    </cfRule>
  </conditionalFormatting>
  <conditionalFormatting sqref="B46">
    <cfRule type="expression" dxfId="32864" priority="32839" stopIfTrue="1">
      <formula>IF(B46="",TRUE)</formula>
    </cfRule>
    <cfRule type="expression" dxfId="32863" priority="32840" stopIfTrue="1">
      <formula>IF(AND(COUNTIF(MetalSmelter,B46&amp;C46)=0,LEN(C46)&gt;0), TRUE, FALSE)</formula>
    </cfRule>
  </conditionalFormatting>
  <conditionalFormatting sqref="G46">
    <cfRule type="expression" dxfId="32862" priority="32841" stopIfTrue="1">
      <formula>IF(FIND("Enter smelter details",G46),TRUE)</formula>
    </cfRule>
  </conditionalFormatting>
  <conditionalFormatting sqref="F46">
    <cfRule type="expression" dxfId="32861" priority="32838" stopIfTrue="1">
      <formula>IF(AND(LEN($A46)&gt;0,$A46&lt;&gt;$F46),TRUE,FALSE)</formula>
    </cfRule>
  </conditionalFormatting>
  <conditionalFormatting sqref="C46">
    <cfRule type="expression" dxfId="32860" priority="32837" stopIfTrue="1">
      <formula>IF(AND(B46&lt;&gt;"",C46=""),TRUE)</formula>
    </cfRule>
  </conditionalFormatting>
  <conditionalFormatting sqref="B46">
    <cfRule type="expression" dxfId="32859" priority="32834" stopIfTrue="1">
      <formula>IF(B46="",TRUE)</formula>
    </cfRule>
    <cfRule type="expression" dxfId="32858" priority="32835" stopIfTrue="1">
      <formula>IF(AND(COUNTIF(MetalSmelter,B46&amp;C46)=0,LEN(C46)&gt;0), TRUE, FALSE)</formula>
    </cfRule>
  </conditionalFormatting>
  <conditionalFormatting sqref="G46">
    <cfRule type="expression" dxfId="32857" priority="32836" stopIfTrue="1">
      <formula>IF(FIND("Enter smelter details",G46),TRUE)</formula>
    </cfRule>
  </conditionalFormatting>
  <conditionalFormatting sqref="F46">
    <cfRule type="expression" dxfId="32856" priority="32833" stopIfTrue="1">
      <formula>IF(AND(LEN($A46)&gt;0,$A46&lt;&gt;$F46),TRUE,FALSE)</formula>
    </cfRule>
  </conditionalFormatting>
  <conditionalFormatting sqref="C46">
    <cfRule type="expression" dxfId="32855" priority="32832" stopIfTrue="1">
      <formula>IF(AND(B46&lt;&gt;"",C46=""),TRUE)</formula>
    </cfRule>
  </conditionalFormatting>
  <conditionalFormatting sqref="G51">
    <cfRule type="expression" dxfId="32854" priority="32831" stopIfTrue="1">
      <formula>IF(FIND("Enter smelter details",G51),TRUE)</formula>
    </cfRule>
  </conditionalFormatting>
  <conditionalFormatting sqref="B47">
    <cfRule type="expression" dxfId="32853" priority="32828" stopIfTrue="1">
      <formula>IF(B47="",TRUE)</formula>
    </cfRule>
    <cfRule type="expression" dxfId="32852" priority="32829" stopIfTrue="1">
      <formula>IF(AND(COUNTIF(MetalSmelter,B47&amp;C47)=0,LEN(C47)&gt;0), TRUE, FALSE)</formula>
    </cfRule>
  </conditionalFormatting>
  <conditionalFormatting sqref="G47">
    <cfRule type="expression" dxfId="32851" priority="32830" stopIfTrue="1">
      <formula>IF(FIND("Enter smelter details",G47),TRUE)</formula>
    </cfRule>
  </conditionalFormatting>
  <conditionalFormatting sqref="F47">
    <cfRule type="expression" dxfId="32850" priority="32827" stopIfTrue="1">
      <formula>IF(AND(LEN($A47)&gt;0,$A47&lt;&gt;$F47),TRUE,FALSE)</formula>
    </cfRule>
  </conditionalFormatting>
  <conditionalFormatting sqref="C47">
    <cfRule type="expression" dxfId="32849" priority="32826" stopIfTrue="1">
      <formula>IF(AND(B47&lt;&gt;"",C47=""),TRUE)</formula>
    </cfRule>
  </conditionalFormatting>
  <conditionalFormatting sqref="B52">
    <cfRule type="expression" dxfId="32848" priority="32823" stopIfTrue="1">
      <formula>IF(B52="",TRUE)</formula>
    </cfRule>
    <cfRule type="expression" dxfId="32847" priority="32824" stopIfTrue="1">
      <formula>IF(AND(COUNTIF(MetalSmelter,B52&amp;C52)=0,LEN(C52)&gt;0), TRUE, FALSE)</formula>
    </cfRule>
  </conditionalFormatting>
  <conditionalFormatting sqref="G52">
    <cfRule type="expression" dxfId="32846" priority="32825" stopIfTrue="1">
      <formula>IF(FIND("Enter smelter details",G52),TRUE)</formula>
    </cfRule>
  </conditionalFormatting>
  <conditionalFormatting sqref="F52">
    <cfRule type="expression" dxfId="32845" priority="32822" stopIfTrue="1">
      <formula>IF(AND(LEN($A52)&gt;0,$A52&lt;&gt;$F52),TRUE,FALSE)</formula>
    </cfRule>
  </conditionalFormatting>
  <conditionalFormatting sqref="C52">
    <cfRule type="expression" dxfId="32844" priority="32821" stopIfTrue="1">
      <formula>IF(AND(B52&lt;&gt;"",C52=""),TRUE)</formula>
    </cfRule>
  </conditionalFormatting>
  <conditionalFormatting sqref="B52">
    <cfRule type="expression" dxfId="32843" priority="32818" stopIfTrue="1">
      <formula>IF(B52="",TRUE)</formula>
    </cfRule>
    <cfRule type="expression" dxfId="32842" priority="32819" stopIfTrue="1">
      <formula>IF(AND(COUNTIF(MetalSmelter,B52&amp;C52)=0,LEN(C52)&gt;0), TRUE, FALSE)</formula>
    </cfRule>
  </conditionalFormatting>
  <conditionalFormatting sqref="G52">
    <cfRule type="expression" dxfId="32841" priority="32820" stopIfTrue="1">
      <formula>IF(FIND("Enter smelter details",G52),TRUE)</formula>
    </cfRule>
  </conditionalFormatting>
  <conditionalFormatting sqref="F52">
    <cfRule type="expression" dxfId="32840" priority="32817" stopIfTrue="1">
      <formula>IF(AND(LEN($A52)&gt;0,$A52&lt;&gt;$F52),TRUE,FALSE)</formula>
    </cfRule>
  </conditionalFormatting>
  <conditionalFormatting sqref="C52">
    <cfRule type="expression" dxfId="32839" priority="32816" stopIfTrue="1">
      <formula>IF(AND(B52&lt;&gt;"",C52=""),TRUE)</formula>
    </cfRule>
  </conditionalFormatting>
  <conditionalFormatting sqref="B52">
    <cfRule type="expression" dxfId="32838" priority="32813" stopIfTrue="1">
      <formula>IF(B52="",TRUE)</formula>
    </cfRule>
    <cfRule type="expression" dxfId="32837" priority="32814" stopIfTrue="1">
      <formula>IF(AND(COUNTIF(MetalSmelter,B52&amp;C52)=0,LEN(C52)&gt;0), TRUE, FALSE)</formula>
    </cfRule>
  </conditionalFormatting>
  <conditionalFormatting sqref="G52">
    <cfRule type="expression" dxfId="32836" priority="32815" stopIfTrue="1">
      <formula>IF(FIND("Enter smelter details",G52),TRUE)</formula>
    </cfRule>
  </conditionalFormatting>
  <conditionalFormatting sqref="F52">
    <cfRule type="expression" dxfId="32835" priority="32812" stopIfTrue="1">
      <formula>IF(AND(LEN($A52)&gt;0,$A52&lt;&gt;$F52),TRUE,FALSE)</formula>
    </cfRule>
  </conditionalFormatting>
  <conditionalFormatting sqref="C52">
    <cfRule type="expression" dxfId="32834" priority="32811" stopIfTrue="1">
      <formula>IF(AND(B52&lt;&gt;"",C52=""),TRUE)</formula>
    </cfRule>
  </conditionalFormatting>
  <conditionalFormatting sqref="B46">
    <cfRule type="expression" dxfId="32833" priority="32805" stopIfTrue="1">
      <formula>IF(B46="",TRUE)</formula>
    </cfRule>
    <cfRule type="expression" dxfId="32832" priority="32808" stopIfTrue="1">
      <formula>IF(AND(COUNTIF(MetalSmelter,B46&amp;C46)=0,LEN(C46)&gt;0), TRUE, FALSE)</formula>
    </cfRule>
  </conditionalFormatting>
  <conditionalFormatting sqref="D46">
    <cfRule type="expression" dxfId="32831" priority="32802" stopIfTrue="1">
      <formula>IF(AND(LEN($C46) &gt;0, ($C46 &lt;&gt; "Smelter Not Listed")),1,0)</formula>
    </cfRule>
    <cfRule type="expression" dxfId="32830" priority="32809" stopIfTrue="1">
      <formula>IF(AND(D46="",$C46=$X$4),TRUE)</formula>
    </cfRule>
    <cfRule type="expression" dxfId="32829" priority="32810" stopIfTrue="1">
      <formula>IF(FIND("!",D46),TRUE)</formula>
    </cfRule>
  </conditionalFormatting>
  <conditionalFormatting sqref="E46">
    <cfRule type="expression" dxfId="32828" priority="32806" stopIfTrue="1">
      <formula>IF(AND(E46="",$C46=$X$4),TRUE)</formula>
    </cfRule>
    <cfRule type="expression" dxfId="32827" priority="32807" stopIfTrue="1">
      <formula>IF(FIND("!",E46),TRUE)</formula>
    </cfRule>
  </conditionalFormatting>
  <conditionalFormatting sqref="F46">
    <cfRule type="expression" dxfId="32826" priority="32804" stopIfTrue="1">
      <formula>IF(AND(LEN($A46)&gt;0,$A46&lt;&gt;$F46),TRUE,FALSE)</formula>
    </cfRule>
  </conditionalFormatting>
  <conditionalFormatting sqref="C46">
    <cfRule type="expression" dxfId="32825" priority="32803" stopIfTrue="1">
      <formula>IF(AND(B46&lt;&gt;"",C46=""),TRUE)</formula>
    </cfRule>
  </conditionalFormatting>
  <conditionalFormatting sqref="G46">
    <cfRule type="expression" dxfId="32824" priority="32801" stopIfTrue="1">
      <formula>IF(FIND("Enter smelter details",G46),TRUE)</formula>
    </cfRule>
  </conditionalFormatting>
  <conditionalFormatting sqref="B47">
    <cfRule type="expression" dxfId="32823" priority="32795" stopIfTrue="1">
      <formula>IF(B47="",TRUE)</formula>
    </cfRule>
    <cfRule type="expression" dxfId="32822" priority="32798" stopIfTrue="1">
      <formula>IF(AND(COUNTIF(MetalSmelter,B47&amp;C47)=0,LEN(C47)&gt;0), TRUE, FALSE)</formula>
    </cfRule>
  </conditionalFormatting>
  <conditionalFormatting sqref="D47">
    <cfRule type="expression" dxfId="32821" priority="32792" stopIfTrue="1">
      <formula>IF(AND(LEN($C47) &gt;0, ($C47 &lt;&gt; "Smelter Not Listed")),1,0)</formula>
    </cfRule>
    <cfRule type="expression" dxfId="32820" priority="32799" stopIfTrue="1">
      <formula>IF(AND(D47="",$C47=$X$4),TRUE)</formula>
    </cfRule>
    <cfRule type="expression" dxfId="32819" priority="32800" stopIfTrue="1">
      <formula>IF(FIND("!",D47),TRUE)</formula>
    </cfRule>
  </conditionalFormatting>
  <conditionalFormatting sqref="E47">
    <cfRule type="expression" dxfId="32818" priority="32796" stopIfTrue="1">
      <formula>IF(AND(E47="",$C47=$X$4),TRUE)</formula>
    </cfRule>
    <cfRule type="expression" dxfId="32817" priority="32797" stopIfTrue="1">
      <formula>IF(FIND("!",E47),TRUE)</formula>
    </cfRule>
  </conditionalFormatting>
  <conditionalFormatting sqref="F47">
    <cfRule type="expression" dxfId="32816" priority="32794" stopIfTrue="1">
      <formula>IF(AND(LEN($A47)&gt;0,$A47&lt;&gt;$F47),TRUE,FALSE)</formula>
    </cfRule>
  </conditionalFormatting>
  <conditionalFormatting sqref="C47">
    <cfRule type="expression" dxfId="32815" priority="32793" stopIfTrue="1">
      <formula>IF(AND(B47&lt;&gt;"",C47=""),TRUE)</formula>
    </cfRule>
  </conditionalFormatting>
  <conditionalFormatting sqref="G47">
    <cfRule type="expression" dxfId="32814" priority="32791" stopIfTrue="1">
      <formula>IF(FIND("Enter smelter details",G47),TRUE)</formula>
    </cfRule>
  </conditionalFormatting>
  <conditionalFormatting sqref="B53">
    <cfRule type="expression" dxfId="32813" priority="32788" stopIfTrue="1">
      <formula>IF(B53="",TRUE)</formula>
    </cfRule>
    <cfRule type="expression" dxfId="32812" priority="32789" stopIfTrue="1">
      <formula>IF(AND(COUNTIF(MetalSmelter,B53&amp;C53)=0,LEN(C53)&gt;0), TRUE, FALSE)</formula>
    </cfRule>
  </conditionalFormatting>
  <conditionalFormatting sqref="G53">
    <cfRule type="expression" dxfId="32811" priority="32790" stopIfTrue="1">
      <formula>IF(FIND("Enter smelter details",G53),TRUE)</formula>
    </cfRule>
  </conditionalFormatting>
  <conditionalFormatting sqref="F53">
    <cfRule type="expression" dxfId="32810" priority="32787" stopIfTrue="1">
      <formula>IF(AND(LEN($A53)&gt;0,$A53&lt;&gt;$F53),TRUE,FALSE)</formula>
    </cfRule>
  </conditionalFormatting>
  <conditionalFormatting sqref="C53">
    <cfRule type="expression" dxfId="32809" priority="32786" stopIfTrue="1">
      <formula>IF(AND(B53&lt;&gt;"",C53=""),TRUE)</formula>
    </cfRule>
  </conditionalFormatting>
  <conditionalFormatting sqref="B53">
    <cfRule type="expression" dxfId="32808" priority="32783" stopIfTrue="1">
      <formula>IF(B53="",TRUE)</formula>
    </cfRule>
    <cfRule type="expression" dxfId="32807" priority="32784" stopIfTrue="1">
      <formula>IF(AND(COUNTIF(MetalSmelter,B53&amp;C53)=0,LEN(C53)&gt;0), TRUE, FALSE)</formula>
    </cfRule>
  </conditionalFormatting>
  <conditionalFormatting sqref="G53">
    <cfRule type="expression" dxfId="32806" priority="32785" stopIfTrue="1">
      <formula>IF(FIND("Enter smelter details",G53),TRUE)</formula>
    </cfRule>
  </conditionalFormatting>
  <conditionalFormatting sqref="F53">
    <cfRule type="expression" dxfId="32805" priority="32782" stopIfTrue="1">
      <formula>IF(AND(LEN($A53)&gt;0,$A53&lt;&gt;$F53),TRUE,FALSE)</formula>
    </cfRule>
  </conditionalFormatting>
  <conditionalFormatting sqref="C53">
    <cfRule type="expression" dxfId="32804" priority="32781" stopIfTrue="1">
      <formula>IF(AND(B53&lt;&gt;"",C53=""),TRUE)</formula>
    </cfRule>
  </conditionalFormatting>
  <conditionalFormatting sqref="B53">
    <cfRule type="expression" dxfId="32803" priority="32779" stopIfTrue="1">
      <formula>IF(B53="",TRUE)</formula>
    </cfRule>
    <cfRule type="expression" dxfId="32802" priority="32780" stopIfTrue="1">
      <formula>IF(AND(COUNTIF(MetalSmelter,B53&amp;C53)=0,LEN(C53)&gt;0), TRUE, FALSE)</formula>
    </cfRule>
  </conditionalFormatting>
  <conditionalFormatting sqref="F53">
    <cfRule type="expression" dxfId="32801" priority="32778" stopIfTrue="1">
      <formula>IF(AND(LEN($A53)&gt;0,$A53&lt;&gt;$F53),TRUE,FALSE)</formula>
    </cfRule>
  </conditionalFormatting>
  <conditionalFormatting sqref="C53">
    <cfRule type="expression" dxfId="32800" priority="32777" stopIfTrue="1">
      <formula>IF(AND(B53&lt;&gt;"",C53=""),TRUE)</formula>
    </cfRule>
  </conditionalFormatting>
  <conditionalFormatting sqref="B48">
    <cfRule type="expression" dxfId="32799" priority="32774" stopIfTrue="1">
      <formula>IF(B48="",TRUE)</formula>
    </cfRule>
    <cfRule type="expression" dxfId="32798" priority="32775" stopIfTrue="1">
      <formula>IF(AND(COUNTIF(MetalSmelter,B48&amp;C48)=0,LEN(C48)&gt;0), TRUE, FALSE)</formula>
    </cfRule>
  </conditionalFormatting>
  <conditionalFormatting sqref="G48">
    <cfRule type="expression" dxfId="32797" priority="32776" stopIfTrue="1">
      <formula>IF(FIND("Enter smelter details",G48),TRUE)</formula>
    </cfRule>
  </conditionalFormatting>
  <conditionalFormatting sqref="F48">
    <cfRule type="expression" dxfId="32796" priority="32773" stopIfTrue="1">
      <formula>IF(AND(LEN($A48)&gt;0,$A48&lt;&gt;$F48),TRUE,FALSE)</formula>
    </cfRule>
  </conditionalFormatting>
  <conditionalFormatting sqref="C48">
    <cfRule type="expression" dxfId="32795" priority="32772" stopIfTrue="1">
      <formula>IF(AND(B48&lt;&gt;"",C48=""),TRUE)</formula>
    </cfRule>
  </conditionalFormatting>
  <conditionalFormatting sqref="B48">
    <cfRule type="expression" dxfId="32794" priority="32769" stopIfTrue="1">
      <formula>IF(B48="",TRUE)</formula>
    </cfRule>
    <cfRule type="expression" dxfId="32793" priority="32770" stopIfTrue="1">
      <formula>IF(AND(COUNTIF(MetalSmelter,B48&amp;C48)=0,LEN(C48)&gt;0), TRUE, FALSE)</formula>
    </cfRule>
  </conditionalFormatting>
  <conditionalFormatting sqref="G48">
    <cfRule type="expression" dxfId="32792" priority="32771" stopIfTrue="1">
      <formula>IF(FIND("Enter smelter details",G48),TRUE)</formula>
    </cfRule>
  </conditionalFormatting>
  <conditionalFormatting sqref="F48">
    <cfRule type="expression" dxfId="32791" priority="32768" stopIfTrue="1">
      <formula>IF(AND(LEN($A48)&gt;0,$A48&lt;&gt;$F48),TRUE,FALSE)</formula>
    </cfRule>
  </conditionalFormatting>
  <conditionalFormatting sqref="C48">
    <cfRule type="expression" dxfId="32790" priority="32767" stopIfTrue="1">
      <formula>IF(AND(B48&lt;&gt;"",C48=""),TRUE)</formula>
    </cfRule>
  </conditionalFormatting>
  <conditionalFormatting sqref="G53">
    <cfRule type="expression" dxfId="32789" priority="32766" stopIfTrue="1">
      <formula>IF(FIND("Enter smelter details",G53),TRUE)</formula>
    </cfRule>
  </conditionalFormatting>
  <conditionalFormatting sqref="B49">
    <cfRule type="expression" dxfId="32788" priority="32763" stopIfTrue="1">
      <formula>IF(B49="",TRUE)</formula>
    </cfRule>
    <cfRule type="expression" dxfId="32787" priority="32764" stopIfTrue="1">
      <formula>IF(AND(COUNTIF(MetalSmelter,B49&amp;C49)=0,LEN(C49)&gt;0), TRUE, FALSE)</formula>
    </cfRule>
  </conditionalFormatting>
  <conditionalFormatting sqref="G49">
    <cfRule type="expression" dxfId="32786" priority="32765" stopIfTrue="1">
      <formula>IF(FIND("Enter smelter details",G49),TRUE)</formula>
    </cfRule>
  </conditionalFormatting>
  <conditionalFormatting sqref="F49">
    <cfRule type="expression" dxfId="32785" priority="32762" stopIfTrue="1">
      <formula>IF(AND(LEN($A49)&gt;0,$A49&lt;&gt;$F49),TRUE,FALSE)</formula>
    </cfRule>
  </conditionalFormatting>
  <conditionalFormatting sqref="C49">
    <cfRule type="expression" dxfId="32784" priority="32761" stopIfTrue="1">
      <formula>IF(AND(B49&lt;&gt;"",C49=""),TRUE)</formula>
    </cfRule>
  </conditionalFormatting>
  <conditionalFormatting sqref="B54">
    <cfRule type="expression" dxfId="32783" priority="32758" stopIfTrue="1">
      <formula>IF(B54="",TRUE)</formula>
    </cfRule>
    <cfRule type="expression" dxfId="32782" priority="32759" stopIfTrue="1">
      <formula>IF(AND(COUNTIF(MetalSmelter,B54&amp;C54)=0,LEN(C54)&gt;0), TRUE, FALSE)</formula>
    </cfRule>
  </conditionalFormatting>
  <conditionalFormatting sqref="G54">
    <cfRule type="expression" dxfId="32781" priority="32760" stopIfTrue="1">
      <formula>IF(FIND("Enter smelter details",G54),TRUE)</formula>
    </cfRule>
  </conditionalFormatting>
  <conditionalFormatting sqref="F54">
    <cfRule type="expression" dxfId="32780" priority="32757" stopIfTrue="1">
      <formula>IF(AND(LEN($A54)&gt;0,$A54&lt;&gt;$F54),TRUE,FALSE)</formula>
    </cfRule>
  </conditionalFormatting>
  <conditionalFormatting sqref="C54">
    <cfRule type="expression" dxfId="32779" priority="32756" stopIfTrue="1">
      <formula>IF(AND(B54&lt;&gt;"",C54=""),TRUE)</formula>
    </cfRule>
  </conditionalFormatting>
  <conditionalFormatting sqref="B54">
    <cfRule type="expression" dxfId="32778" priority="32753" stopIfTrue="1">
      <formula>IF(B54="",TRUE)</formula>
    </cfRule>
    <cfRule type="expression" dxfId="32777" priority="32754" stopIfTrue="1">
      <formula>IF(AND(COUNTIF(MetalSmelter,B54&amp;C54)=0,LEN(C54)&gt;0), TRUE, FALSE)</formula>
    </cfRule>
  </conditionalFormatting>
  <conditionalFormatting sqref="G54">
    <cfRule type="expression" dxfId="32776" priority="32755" stopIfTrue="1">
      <formula>IF(FIND("Enter smelter details",G54),TRUE)</formula>
    </cfRule>
  </conditionalFormatting>
  <conditionalFormatting sqref="F54">
    <cfRule type="expression" dxfId="32775" priority="32752" stopIfTrue="1">
      <formula>IF(AND(LEN($A54)&gt;0,$A54&lt;&gt;$F54),TRUE,FALSE)</formula>
    </cfRule>
  </conditionalFormatting>
  <conditionalFormatting sqref="C54">
    <cfRule type="expression" dxfId="32774" priority="32751" stopIfTrue="1">
      <formula>IF(AND(B54&lt;&gt;"",C54=""),TRUE)</formula>
    </cfRule>
  </conditionalFormatting>
  <conditionalFormatting sqref="B54">
    <cfRule type="expression" dxfId="32773" priority="32748" stopIfTrue="1">
      <formula>IF(B54="",TRUE)</formula>
    </cfRule>
    <cfRule type="expression" dxfId="32772" priority="32749" stopIfTrue="1">
      <formula>IF(AND(COUNTIF(MetalSmelter,B54&amp;C54)=0,LEN(C54)&gt;0), TRUE, FALSE)</formula>
    </cfRule>
  </conditionalFormatting>
  <conditionalFormatting sqref="G54">
    <cfRule type="expression" dxfId="32771" priority="32750" stopIfTrue="1">
      <formula>IF(FIND("Enter smelter details",G54),TRUE)</formula>
    </cfRule>
  </conditionalFormatting>
  <conditionalFormatting sqref="F54">
    <cfRule type="expression" dxfId="32770" priority="32747" stopIfTrue="1">
      <formula>IF(AND(LEN($A54)&gt;0,$A54&lt;&gt;$F54),TRUE,FALSE)</formula>
    </cfRule>
  </conditionalFormatting>
  <conditionalFormatting sqref="C54">
    <cfRule type="expression" dxfId="32769" priority="32746" stopIfTrue="1">
      <formula>IF(AND(B54&lt;&gt;"",C54=""),TRUE)</formula>
    </cfRule>
  </conditionalFormatting>
  <conditionalFormatting sqref="B46">
    <cfRule type="expression" dxfId="32768" priority="32740" stopIfTrue="1">
      <formula>IF(B46="",TRUE)</formula>
    </cfRule>
    <cfRule type="expression" dxfId="32767" priority="32743" stopIfTrue="1">
      <formula>IF(AND(COUNTIF(MetalSmelter,B46&amp;C46)=0,LEN(C46)&gt;0), TRUE, FALSE)</formula>
    </cfRule>
  </conditionalFormatting>
  <conditionalFormatting sqref="D46">
    <cfRule type="expression" dxfId="32766" priority="32737" stopIfTrue="1">
      <formula>IF(AND(LEN($C46) &gt;0, ($C46 &lt;&gt; "Smelter Not Listed")),1,0)</formula>
    </cfRule>
    <cfRule type="expression" dxfId="32765" priority="32744" stopIfTrue="1">
      <formula>IF(AND(D46="",$C46=$X$4),TRUE)</formula>
    </cfRule>
    <cfRule type="expression" dxfId="32764" priority="32745" stopIfTrue="1">
      <formula>IF(FIND("!",D46),TRUE)</formula>
    </cfRule>
  </conditionalFormatting>
  <conditionalFormatting sqref="E46">
    <cfRule type="expression" dxfId="32763" priority="32741" stopIfTrue="1">
      <formula>IF(AND(E46="",$C46=$X$4),TRUE)</formula>
    </cfRule>
    <cfRule type="expression" dxfId="32762" priority="32742" stopIfTrue="1">
      <formula>IF(FIND("!",E46),TRUE)</formula>
    </cfRule>
  </conditionalFormatting>
  <conditionalFormatting sqref="F46">
    <cfRule type="expression" dxfId="32761" priority="32739" stopIfTrue="1">
      <formula>IF(AND(LEN($A46)&gt;0,$A46&lt;&gt;$F46),TRUE,FALSE)</formula>
    </cfRule>
  </conditionalFormatting>
  <conditionalFormatting sqref="C46">
    <cfRule type="expression" dxfId="32760" priority="32738" stopIfTrue="1">
      <formula>IF(AND(B46&lt;&gt;"",C46=""),TRUE)</formula>
    </cfRule>
  </conditionalFormatting>
  <conditionalFormatting sqref="G46">
    <cfRule type="expression" dxfId="32759" priority="32736" stopIfTrue="1">
      <formula>IF(FIND("Enter smelter details",G46),TRUE)</formula>
    </cfRule>
  </conditionalFormatting>
  <conditionalFormatting sqref="B52">
    <cfRule type="expression" dxfId="32758" priority="32733" stopIfTrue="1">
      <formula>IF(B52="",TRUE)</formula>
    </cfRule>
    <cfRule type="expression" dxfId="32757" priority="32734" stopIfTrue="1">
      <formula>IF(AND(COUNTIF(MetalSmelter,B52&amp;C52)=0,LEN(C52)&gt;0), TRUE, FALSE)</formula>
    </cfRule>
  </conditionalFormatting>
  <conditionalFormatting sqref="G52">
    <cfRule type="expression" dxfId="32756" priority="32735" stopIfTrue="1">
      <formula>IF(FIND("Enter smelter details",G52),TRUE)</formula>
    </cfRule>
  </conditionalFormatting>
  <conditionalFormatting sqref="F52">
    <cfRule type="expression" dxfId="32755" priority="32732" stopIfTrue="1">
      <formula>IF(AND(LEN($A52)&gt;0,$A52&lt;&gt;$F52),TRUE,FALSE)</formula>
    </cfRule>
  </conditionalFormatting>
  <conditionalFormatting sqref="C52">
    <cfRule type="expression" dxfId="32754" priority="32731" stopIfTrue="1">
      <formula>IF(AND(B52&lt;&gt;"",C52=""),TRUE)</formula>
    </cfRule>
  </conditionalFormatting>
  <conditionalFormatting sqref="B52">
    <cfRule type="expression" dxfId="32753" priority="32728" stopIfTrue="1">
      <formula>IF(B52="",TRUE)</formula>
    </cfRule>
    <cfRule type="expression" dxfId="32752" priority="32729" stopIfTrue="1">
      <formula>IF(AND(COUNTIF(MetalSmelter,B52&amp;C52)=0,LEN(C52)&gt;0), TRUE, FALSE)</formula>
    </cfRule>
  </conditionalFormatting>
  <conditionalFormatting sqref="G52">
    <cfRule type="expression" dxfId="32751" priority="32730" stopIfTrue="1">
      <formula>IF(FIND("Enter smelter details",G52),TRUE)</formula>
    </cfRule>
  </conditionalFormatting>
  <conditionalFormatting sqref="F52">
    <cfRule type="expression" dxfId="32750" priority="32727" stopIfTrue="1">
      <formula>IF(AND(LEN($A52)&gt;0,$A52&lt;&gt;$F52),TRUE,FALSE)</formula>
    </cfRule>
  </conditionalFormatting>
  <conditionalFormatting sqref="C52">
    <cfRule type="expression" dxfId="32749" priority="32726" stopIfTrue="1">
      <formula>IF(AND(B52&lt;&gt;"",C52=""),TRUE)</formula>
    </cfRule>
  </conditionalFormatting>
  <conditionalFormatting sqref="B52">
    <cfRule type="expression" dxfId="32748" priority="32724" stopIfTrue="1">
      <formula>IF(B52="",TRUE)</formula>
    </cfRule>
    <cfRule type="expression" dxfId="32747" priority="32725" stopIfTrue="1">
      <formula>IF(AND(COUNTIF(MetalSmelter,B52&amp;C52)=0,LEN(C52)&gt;0), TRUE, FALSE)</formula>
    </cfRule>
  </conditionalFormatting>
  <conditionalFormatting sqref="F52">
    <cfRule type="expression" dxfId="32746" priority="32723" stopIfTrue="1">
      <formula>IF(AND(LEN($A52)&gt;0,$A52&lt;&gt;$F52),TRUE,FALSE)</formula>
    </cfRule>
  </conditionalFormatting>
  <conditionalFormatting sqref="C52">
    <cfRule type="expression" dxfId="32745" priority="32722" stopIfTrue="1">
      <formula>IF(AND(B52&lt;&gt;"",C52=""),TRUE)</formula>
    </cfRule>
  </conditionalFormatting>
  <conditionalFormatting sqref="B47">
    <cfRule type="expression" dxfId="32744" priority="32719" stopIfTrue="1">
      <formula>IF(B47="",TRUE)</formula>
    </cfRule>
    <cfRule type="expression" dxfId="32743" priority="32720" stopIfTrue="1">
      <formula>IF(AND(COUNTIF(MetalSmelter,B47&amp;C47)=0,LEN(C47)&gt;0), TRUE, FALSE)</formula>
    </cfRule>
  </conditionalFormatting>
  <conditionalFormatting sqref="G47">
    <cfRule type="expression" dxfId="32742" priority="32721" stopIfTrue="1">
      <formula>IF(FIND("Enter smelter details",G47),TRUE)</formula>
    </cfRule>
  </conditionalFormatting>
  <conditionalFormatting sqref="F47">
    <cfRule type="expression" dxfId="32741" priority="32718" stopIfTrue="1">
      <formula>IF(AND(LEN($A47)&gt;0,$A47&lt;&gt;$F47),TRUE,FALSE)</formula>
    </cfRule>
  </conditionalFormatting>
  <conditionalFormatting sqref="C47">
    <cfRule type="expression" dxfId="32740" priority="32717" stopIfTrue="1">
      <formula>IF(AND(B47&lt;&gt;"",C47=""),TRUE)</formula>
    </cfRule>
  </conditionalFormatting>
  <conditionalFormatting sqref="B47">
    <cfRule type="expression" dxfId="32739" priority="32714" stopIfTrue="1">
      <formula>IF(B47="",TRUE)</formula>
    </cfRule>
    <cfRule type="expression" dxfId="32738" priority="32715" stopIfTrue="1">
      <formula>IF(AND(COUNTIF(MetalSmelter,B47&amp;C47)=0,LEN(C47)&gt;0), TRUE, FALSE)</formula>
    </cfRule>
  </conditionalFormatting>
  <conditionalFormatting sqref="G47">
    <cfRule type="expression" dxfId="32737" priority="32716" stopIfTrue="1">
      <formula>IF(FIND("Enter smelter details",G47),TRUE)</formula>
    </cfRule>
  </conditionalFormatting>
  <conditionalFormatting sqref="F47">
    <cfRule type="expression" dxfId="32736" priority="32713" stopIfTrue="1">
      <formula>IF(AND(LEN($A47)&gt;0,$A47&lt;&gt;$F47),TRUE,FALSE)</formula>
    </cfRule>
  </conditionalFormatting>
  <conditionalFormatting sqref="C47">
    <cfRule type="expression" dxfId="32735" priority="32712" stopIfTrue="1">
      <formula>IF(AND(B47&lt;&gt;"",C47=""),TRUE)</formula>
    </cfRule>
  </conditionalFormatting>
  <conditionalFormatting sqref="G52">
    <cfRule type="expression" dxfId="32734" priority="32711" stopIfTrue="1">
      <formula>IF(FIND("Enter smelter details",G52),TRUE)</formula>
    </cfRule>
  </conditionalFormatting>
  <conditionalFormatting sqref="B48">
    <cfRule type="expression" dxfId="32733" priority="32708" stopIfTrue="1">
      <formula>IF(B48="",TRUE)</formula>
    </cfRule>
    <cfRule type="expression" dxfId="32732" priority="32709" stopIfTrue="1">
      <formula>IF(AND(COUNTIF(MetalSmelter,B48&amp;C48)=0,LEN(C48)&gt;0), TRUE, FALSE)</formula>
    </cfRule>
  </conditionalFormatting>
  <conditionalFormatting sqref="G48">
    <cfRule type="expression" dxfId="32731" priority="32710" stopIfTrue="1">
      <formula>IF(FIND("Enter smelter details",G48),TRUE)</formula>
    </cfRule>
  </conditionalFormatting>
  <conditionalFormatting sqref="F48">
    <cfRule type="expression" dxfId="32730" priority="32707" stopIfTrue="1">
      <formula>IF(AND(LEN($A48)&gt;0,$A48&lt;&gt;$F48),TRUE,FALSE)</formula>
    </cfRule>
  </conditionalFormatting>
  <conditionalFormatting sqref="C48">
    <cfRule type="expression" dxfId="32729" priority="32706" stopIfTrue="1">
      <formula>IF(AND(B48&lt;&gt;"",C48=""),TRUE)</formula>
    </cfRule>
  </conditionalFormatting>
  <conditionalFormatting sqref="B53">
    <cfRule type="expression" dxfId="32728" priority="32703" stopIfTrue="1">
      <formula>IF(B53="",TRUE)</formula>
    </cfRule>
    <cfRule type="expression" dxfId="32727" priority="32704" stopIfTrue="1">
      <formula>IF(AND(COUNTIF(MetalSmelter,B53&amp;C53)=0,LEN(C53)&gt;0), TRUE, FALSE)</formula>
    </cfRule>
  </conditionalFormatting>
  <conditionalFormatting sqref="G53">
    <cfRule type="expression" dxfId="32726" priority="32705" stopIfTrue="1">
      <formula>IF(FIND("Enter smelter details",G53),TRUE)</formula>
    </cfRule>
  </conditionalFormatting>
  <conditionalFormatting sqref="F53">
    <cfRule type="expression" dxfId="32725" priority="32702" stopIfTrue="1">
      <formula>IF(AND(LEN($A53)&gt;0,$A53&lt;&gt;$F53),TRUE,FALSE)</formula>
    </cfRule>
  </conditionalFormatting>
  <conditionalFormatting sqref="C53">
    <cfRule type="expression" dxfId="32724" priority="32701" stopIfTrue="1">
      <formula>IF(AND(B53&lt;&gt;"",C53=""),TRUE)</formula>
    </cfRule>
  </conditionalFormatting>
  <conditionalFormatting sqref="B53">
    <cfRule type="expression" dxfId="32723" priority="32698" stopIfTrue="1">
      <formula>IF(B53="",TRUE)</formula>
    </cfRule>
    <cfRule type="expression" dxfId="32722" priority="32699" stopIfTrue="1">
      <formula>IF(AND(COUNTIF(MetalSmelter,B53&amp;C53)=0,LEN(C53)&gt;0), TRUE, FALSE)</formula>
    </cfRule>
  </conditionalFormatting>
  <conditionalFormatting sqref="G53">
    <cfRule type="expression" dxfId="32721" priority="32700" stopIfTrue="1">
      <formula>IF(FIND("Enter smelter details",G53),TRUE)</formula>
    </cfRule>
  </conditionalFormatting>
  <conditionalFormatting sqref="F53">
    <cfRule type="expression" dxfId="32720" priority="32697" stopIfTrue="1">
      <formula>IF(AND(LEN($A53)&gt;0,$A53&lt;&gt;$F53),TRUE,FALSE)</formula>
    </cfRule>
  </conditionalFormatting>
  <conditionalFormatting sqref="C53">
    <cfRule type="expression" dxfId="32719" priority="32696" stopIfTrue="1">
      <formula>IF(AND(B53&lt;&gt;"",C53=""),TRUE)</formula>
    </cfRule>
  </conditionalFormatting>
  <conditionalFormatting sqref="B53">
    <cfRule type="expression" dxfId="32718" priority="32693" stopIfTrue="1">
      <formula>IF(B53="",TRUE)</formula>
    </cfRule>
    <cfRule type="expression" dxfId="32717" priority="32694" stopIfTrue="1">
      <formula>IF(AND(COUNTIF(MetalSmelter,B53&amp;C53)=0,LEN(C53)&gt;0), TRUE, FALSE)</formula>
    </cfRule>
  </conditionalFormatting>
  <conditionalFormatting sqref="G53">
    <cfRule type="expression" dxfId="32716" priority="32695" stopIfTrue="1">
      <formula>IF(FIND("Enter smelter details",G53),TRUE)</formula>
    </cfRule>
  </conditionalFormatting>
  <conditionalFormatting sqref="F53">
    <cfRule type="expression" dxfId="32715" priority="32692" stopIfTrue="1">
      <formula>IF(AND(LEN($A53)&gt;0,$A53&lt;&gt;$F53),TRUE,FALSE)</formula>
    </cfRule>
  </conditionalFormatting>
  <conditionalFormatting sqref="C53">
    <cfRule type="expression" dxfId="32714" priority="32691" stopIfTrue="1">
      <formula>IF(AND(B53&lt;&gt;"",C53=""),TRUE)</formula>
    </cfRule>
  </conditionalFormatting>
  <conditionalFormatting sqref="B51">
    <cfRule type="expression" dxfId="32713" priority="32688" stopIfTrue="1">
      <formula>IF(B51="",TRUE)</formula>
    </cfRule>
    <cfRule type="expression" dxfId="32712" priority="32689" stopIfTrue="1">
      <formula>IF(AND(COUNTIF(MetalSmelter,B51&amp;C51)=0,LEN(C51)&gt;0), TRUE, FALSE)</formula>
    </cfRule>
  </conditionalFormatting>
  <conditionalFormatting sqref="G51">
    <cfRule type="expression" dxfId="32711" priority="32690" stopIfTrue="1">
      <formula>IF(FIND("Enter smelter details",G51),TRUE)</formula>
    </cfRule>
  </conditionalFormatting>
  <conditionalFormatting sqref="F51">
    <cfRule type="expression" dxfId="32710" priority="32687" stopIfTrue="1">
      <formula>IF(AND(LEN($A51)&gt;0,$A51&lt;&gt;$F51),TRUE,FALSE)</formula>
    </cfRule>
  </conditionalFormatting>
  <conditionalFormatting sqref="C51">
    <cfRule type="expression" dxfId="32709" priority="32686" stopIfTrue="1">
      <formula>IF(AND(B51&lt;&gt;"",C51=""),TRUE)</formula>
    </cfRule>
  </conditionalFormatting>
  <conditionalFormatting sqref="B51">
    <cfRule type="expression" dxfId="32708" priority="32683" stopIfTrue="1">
      <formula>IF(B51="",TRUE)</formula>
    </cfRule>
    <cfRule type="expression" dxfId="32707" priority="32684" stopIfTrue="1">
      <formula>IF(AND(COUNTIF(MetalSmelter,B51&amp;C51)=0,LEN(C51)&gt;0), TRUE, FALSE)</formula>
    </cfRule>
  </conditionalFormatting>
  <conditionalFormatting sqref="G51">
    <cfRule type="expression" dxfId="32706" priority="32685" stopIfTrue="1">
      <formula>IF(FIND("Enter smelter details",G51),TRUE)</formula>
    </cfRule>
  </conditionalFormatting>
  <conditionalFormatting sqref="F51">
    <cfRule type="expression" dxfId="32705" priority="32682" stopIfTrue="1">
      <formula>IF(AND(LEN($A51)&gt;0,$A51&lt;&gt;$F51),TRUE,FALSE)</formula>
    </cfRule>
  </conditionalFormatting>
  <conditionalFormatting sqref="C51">
    <cfRule type="expression" dxfId="32704" priority="32681" stopIfTrue="1">
      <formula>IF(AND(B51&lt;&gt;"",C51=""),TRUE)</formula>
    </cfRule>
  </conditionalFormatting>
  <conditionalFormatting sqref="B51">
    <cfRule type="expression" dxfId="32703" priority="32679" stopIfTrue="1">
      <formula>IF(B51="",TRUE)</formula>
    </cfRule>
    <cfRule type="expression" dxfId="32702" priority="32680" stopIfTrue="1">
      <formula>IF(AND(COUNTIF(MetalSmelter,B51&amp;C51)=0,LEN(C51)&gt;0), TRUE, FALSE)</formula>
    </cfRule>
  </conditionalFormatting>
  <conditionalFormatting sqref="F51">
    <cfRule type="expression" dxfId="32701" priority="32678" stopIfTrue="1">
      <formula>IF(AND(LEN($A51)&gt;0,$A51&lt;&gt;$F51),TRUE,FALSE)</formula>
    </cfRule>
  </conditionalFormatting>
  <conditionalFormatting sqref="C51">
    <cfRule type="expression" dxfId="32700" priority="32677" stopIfTrue="1">
      <formula>IF(AND(B51&lt;&gt;"",C51=""),TRUE)</formula>
    </cfRule>
  </conditionalFormatting>
  <conditionalFormatting sqref="B46">
    <cfRule type="expression" dxfId="32699" priority="32674" stopIfTrue="1">
      <formula>IF(B46="",TRUE)</formula>
    </cfRule>
    <cfRule type="expression" dxfId="32698" priority="32675" stopIfTrue="1">
      <formula>IF(AND(COUNTIF(MetalSmelter,B46&amp;C46)=0,LEN(C46)&gt;0), TRUE, FALSE)</formula>
    </cfRule>
  </conditionalFormatting>
  <conditionalFormatting sqref="G46">
    <cfRule type="expression" dxfId="32697" priority="32676" stopIfTrue="1">
      <formula>IF(FIND("Enter smelter details",G46),TRUE)</formula>
    </cfRule>
  </conditionalFormatting>
  <conditionalFormatting sqref="F46">
    <cfRule type="expression" dxfId="32696" priority="32673" stopIfTrue="1">
      <formula>IF(AND(LEN($A46)&gt;0,$A46&lt;&gt;$F46),TRUE,FALSE)</formula>
    </cfRule>
  </conditionalFormatting>
  <conditionalFormatting sqref="C46">
    <cfRule type="expression" dxfId="32695" priority="32672" stopIfTrue="1">
      <formula>IF(AND(B46&lt;&gt;"",C46=""),TRUE)</formula>
    </cfRule>
  </conditionalFormatting>
  <conditionalFormatting sqref="B46">
    <cfRule type="expression" dxfId="32694" priority="32669" stopIfTrue="1">
      <formula>IF(B46="",TRUE)</formula>
    </cfRule>
    <cfRule type="expression" dxfId="32693" priority="32670" stopIfTrue="1">
      <formula>IF(AND(COUNTIF(MetalSmelter,B46&amp;C46)=0,LEN(C46)&gt;0), TRUE, FALSE)</formula>
    </cfRule>
  </conditionalFormatting>
  <conditionalFormatting sqref="G46">
    <cfRule type="expression" dxfId="32692" priority="32671" stopIfTrue="1">
      <formula>IF(FIND("Enter smelter details",G46),TRUE)</formula>
    </cfRule>
  </conditionalFormatting>
  <conditionalFormatting sqref="F46">
    <cfRule type="expression" dxfId="32691" priority="32668" stopIfTrue="1">
      <formula>IF(AND(LEN($A46)&gt;0,$A46&lt;&gt;$F46),TRUE,FALSE)</formula>
    </cfRule>
  </conditionalFormatting>
  <conditionalFormatting sqref="C46">
    <cfRule type="expression" dxfId="32690" priority="32667" stopIfTrue="1">
      <formula>IF(AND(B46&lt;&gt;"",C46=""),TRUE)</formula>
    </cfRule>
  </conditionalFormatting>
  <conditionalFormatting sqref="G51">
    <cfRule type="expression" dxfId="32689" priority="32666" stopIfTrue="1">
      <formula>IF(FIND("Enter smelter details",G51),TRUE)</formula>
    </cfRule>
  </conditionalFormatting>
  <conditionalFormatting sqref="B47">
    <cfRule type="expression" dxfId="32688" priority="32663" stopIfTrue="1">
      <formula>IF(B47="",TRUE)</formula>
    </cfRule>
    <cfRule type="expression" dxfId="32687" priority="32664" stopIfTrue="1">
      <formula>IF(AND(COUNTIF(MetalSmelter,B47&amp;C47)=0,LEN(C47)&gt;0), TRUE, FALSE)</formula>
    </cfRule>
  </conditionalFormatting>
  <conditionalFormatting sqref="G47">
    <cfRule type="expression" dxfId="32686" priority="32665" stopIfTrue="1">
      <formula>IF(FIND("Enter smelter details",G47),TRUE)</formula>
    </cfRule>
  </conditionalFormatting>
  <conditionalFormatting sqref="F47">
    <cfRule type="expression" dxfId="32685" priority="32662" stopIfTrue="1">
      <formula>IF(AND(LEN($A47)&gt;0,$A47&lt;&gt;$F47),TRUE,FALSE)</formula>
    </cfRule>
  </conditionalFormatting>
  <conditionalFormatting sqref="C47">
    <cfRule type="expression" dxfId="32684" priority="32661" stopIfTrue="1">
      <formula>IF(AND(B47&lt;&gt;"",C47=""),TRUE)</formula>
    </cfRule>
  </conditionalFormatting>
  <conditionalFormatting sqref="B52">
    <cfRule type="expression" dxfId="32683" priority="32658" stopIfTrue="1">
      <formula>IF(B52="",TRUE)</formula>
    </cfRule>
    <cfRule type="expression" dxfId="32682" priority="32659" stopIfTrue="1">
      <formula>IF(AND(COUNTIF(MetalSmelter,B52&amp;C52)=0,LEN(C52)&gt;0), TRUE, FALSE)</formula>
    </cfRule>
  </conditionalFormatting>
  <conditionalFormatting sqref="G52">
    <cfRule type="expression" dxfId="32681" priority="32660" stopIfTrue="1">
      <formula>IF(FIND("Enter smelter details",G52),TRUE)</formula>
    </cfRule>
  </conditionalFormatting>
  <conditionalFormatting sqref="F52">
    <cfRule type="expression" dxfId="32680" priority="32657" stopIfTrue="1">
      <formula>IF(AND(LEN($A52)&gt;0,$A52&lt;&gt;$F52),TRUE,FALSE)</formula>
    </cfRule>
  </conditionalFormatting>
  <conditionalFormatting sqref="C52">
    <cfRule type="expression" dxfId="32679" priority="32656" stopIfTrue="1">
      <formula>IF(AND(B52&lt;&gt;"",C52=""),TRUE)</formula>
    </cfRule>
  </conditionalFormatting>
  <conditionalFormatting sqref="B52">
    <cfRule type="expression" dxfId="32678" priority="32653" stopIfTrue="1">
      <formula>IF(B52="",TRUE)</formula>
    </cfRule>
    <cfRule type="expression" dxfId="32677" priority="32654" stopIfTrue="1">
      <formula>IF(AND(COUNTIF(MetalSmelter,B52&amp;C52)=0,LEN(C52)&gt;0), TRUE, FALSE)</formula>
    </cfRule>
  </conditionalFormatting>
  <conditionalFormatting sqref="G52">
    <cfRule type="expression" dxfId="32676" priority="32655" stopIfTrue="1">
      <formula>IF(FIND("Enter smelter details",G52),TRUE)</formula>
    </cfRule>
  </conditionalFormatting>
  <conditionalFormatting sqref="F52">
    <cfRule type="expression" dxfId="32675" priority="32652" stopIfTrue="1">
      <formula>IF(AND(LEN($A52)&gt;0,$A52&lt;&gt;$F52),TRUE,FALSE)</formula>
    </cfRule>
  </conditionalFormatting>
  <conditionalFormatting sqref="C52">
    <cfRule type="expression" dxfId="32674" priority="32651" stopIfTrue="1">
      <formula>IF(AND(B52&lt;&gt;"",C52=""),TRUE)</formula>
    </cfRule>
  </conditionalFormatting>
  <conditionalFormatting sqref="B52">
    <cfRule type="expression" dxfId="32673" priority="32648" stopIfTrue="1">
      <formula>IF(B52="",TRUE)</formula>
    </cfRule>
    <cfRule type="expression" dxfId="32672" priority="32649" stopIfTrue="1">
      <formula>IF(AND(COUNTIF(MetalSmelter,B52&amp;C52)=0,LEN(C52)&gt;0), TRUE, FALSE)</formula>
    </cfRule>
  </conditionalFormatting>
  <conditionalFormatting sqref="G52">
    <cfRule type="expression" dxfId="32671" priority="32650" stopIfTrue="1">
      <formula>IF(FIND("Enter smelter details",G52),TRUE)</formula>
    </cfRule>
  </conditionalFormatting>
  <conditionalFormatting sqref="F52">
    <cfRule type="expression" dxfId="32670" priority="32647" stopIfTrue="1">
      <formula>IF(AND(LEN($A52)&gt;0,$A52&lt;&gt;$F52),TRUE,FALSE)</formula>
    </cfRule>
  </conditionalFormatting>
  <conditionalFormatting sqref="C52">
    <cfRule type="expression" dxfId="32669" priority="32646" stopIfTrue="1">
      <formula>IF(AND(B52&lt;&gt;"",C52=""),TRUE)</formula>
    </cfRule>
  </conditionalFormatting>
  <conditionalFormatting sqref="B50">
    <cfRule type="expression" dxfId="32668" priority="32643" stopIfTrue="1">
      <formula>IF(B50="",TRUE)</formula>
    </cfRule>
    <cfRule type="expression" dxfId="32667" priority="32644" stopIfTrue="1">
      <formula>IF(AND(COUNTIF(MetalSmelter,B50&amp;C50)=0,LEN(C50)&gt;0), TRUE, FALSE)</formula>
    </cfRule>
  </conditionalFormatting>
  <conditionalFormatting sqref="G50">
    <cfRule type="expression" dxfId="32666" priority="32645" stopIfTrue="1">
      <formula>IF(FIND("Enter smelter details",G50),TRUE)</formula>
    </cfRule>
  </conditionalFormatting>
  <conditionalFormatting sqref="F50">
    <cfRule type="expression" dxfId="32665" priority="32642" stopIfTrue="1">
      <formula>IF(AND(LEN($A50)&gt;0,$A50&lt;&gt;$F50),TRUE,FALSE)</formula>
    </cfRule>
  </conditionalFormatting>
  <conditionalFormatting sqref="C50">
    <cfRule type="expression" dxfId="32664" priority="32641" stopIfTrue="1">
      <formula>IF(AND(B50&lt;&gt;"",C50=""),TRUE)</formula>
    </cfRule>
  </conditionalFormatting>
  <conditionalFormatting sqref="B50">
    <cfRule type="expression" dxfId="32663" priority="32638" stopIfTrue="1">
      <formula>IF(B50="",TRUE)</formula>
    </cfRule>
    <cfRule type="expression" dxfId="32662" priority="32639" stopIfTrue="1">
      <formula>IF(AND(COUNTIF(MetalSmelter,B50&amp;C50)=0,LEN(C50)&gt;0), TRUE, FALSE)</formula>
    </cfRule>
  </conditionalFormatting>
  <conditionalFormatting sqref="G50">
    <cfRule type="expression" dxfId="32661" priority="32640" stopIfTrue="1">
      <formula>IF(FIND("Enter smelter details",G50),TRUE)</formula>
    </cfRule>
  </conditionalFormatting>
  <conditionalFormatting sqref="F50">
    <cfRule type="expression" dxfId="32660" priority="32637" stopIfTrue="1">
      <formula>IF(AND(LEN($A50)&gt;0,$A50&lt;&gt;$F50),TRUE,FALSE)</formula>
    </cfRule>
  </conditionalFormatting>
  <conditionalFormatting sqref="C50">
    <cfRule type="expression" dxfId="32659" priority="32636" stopIfTrue="1">
      <formula>IF(AND(B50&lt;&gt;"",C50=""),TRUE)</formula>
    </cfRule>
  </conditionalFormatting>
  <conditionalFormatting sqref="B50">
    <cfRule type="expression" dxfId="32658" priority="32634" stopIfTrue="1">
      <formula>IF(B50="",TRUE)</formula>
    </cfRule>
    <cfRule type="expression" dxfId="32657" priority="32635" stopIfTrue="1">
      <formula>IF(AND(COUNTIF(MetalSmelter,B50&amp;C50)=0,LEN(C50)&gt;0), TRUE, FALSE)</formula>
    </cfRule>
  </conditionalFormatting>
  <conditionalFormatting sqref="F50">
    <cfRule type="expression" dxfId="32656" priority="32633" stopIfTrue="1">
      <formula>IF(AND(LEN($A50)&gt;0,$A50&lt;&gt;$F50),TRUE,FALSE)</formula>
    </cfRule>
  </conditionalFormatting>
  <conditionalFormatting sqref="C50">
    <cfRule type="expression" dxfId="32655" priority="32632" stopIfTrue="1">
      <formula>IF(AND(B50&lt;&gt;"",C50=""),TRUE)</formula>
    </cfRule>
  </conditionalFormatting>
  <conditionalFormatting sqref="G50">
    <cfRule type="expression" dxfId="32654" priority="32631" stopIfTrue="1">
      <formula>IF(FIND("Enter smelter details",G50),TRUE)</formula>
    </cfRule>
  </conditionalFormatting>
  <conditionalFormatting sqref="B46">
    <cfRule type="expression" dxfId="32653" priority="32628" stopIfTrue="1">
      <formula>IF(B46="",TRUE)</formula>
    </cfRule>
    <cfRule type="expression" dxfId="32652" priority="32629" stopIfTrue="1">
      <formula>IF(AND(COUNTIF(MetalSmelter,B46&amp;C46)=0,LEN(C46)&gt;0), TRUE, FALSE)</formula>
    </cfRule>
  </conditionalFormatting>
  <conditionalFormatting sqref="G46">
    <cfRule type="expression" dxfId="32651" priority="32630" stopIfTrue="1">
      <formula>IF(FIND("Enter smelter details",G46),TRUE)</formula>
    </cfRule>
  </conditionalFormatting>
  <conditionalFormatting sqref="F46">
    <cfRule type="expression" dxfId="32650" priority="32627" stopIfTrue="1">
      <formula>IF(AND(LEN($A46)&gt;0,$A46&lt;&gt;$F46),TRUE,FALSE)</formula>
    </cfRule>
  </conditionalFormatting>
  <conditionalFormatting sqref="C46">
    <cfRule type="expression" dxfId="32649" priority="32626" stopIfTrue="1">
      <formula>IF(AND(B46&lt;&gt;"",C46=""),TRUE)</formula>
    </cfRule>
  </conditionalFormatting>
  <conditionalFormatting sqref="B51">
    <cfRule type="expression" dxfId="32648" priority="32623" stopIfTrue="1">
      <formula>IF(B51="",TRUE)</formula>
    </cfRule>
    <cfRule type="expression" dxfId="32647" priority="32624" stopIfTrue="1">
      <formula>IF(AND(COUNTIF(MetalSmelter,B51&amp;C51)=0,LEN(C51)&gt;0), TRUE, FALSE)</formula>
    </cfRule>
  </conditionalFormatting>
  <conditionalFormatting sqref="G51">
    <cfRule type="expression" dxfId="32646" priority="32625" stopIfTrue="1">
      <formula>IF(FIND("Enter smelter details",G51),TRUE)</formula>
    </cfRule>
  </conditionalFormatting>
  <conditionalFormatting sqref="F51">
    <cfRule type="expression" dxfId="32645" priority="32622" stopIfTrue="1">
      <formula>IF(AND(LEN($A51)&gt;0,$A51&lt;&gt;$F51),TRUE,FALSE)</formula>
    </cfRule>
  </conditionalFormatting>
  <conditionalFormatting sqref="C51">
    <cfRule type="expression" dxfId="32644" priority="32621" stopIfTrue="1">
      <formula>IF(AND(B51&lt;&gt;"",C51=""),TRUE)</formula>
    </cfRule>
  </conditionalFormatting>
  <conditionalFormatting sqref="B51">
    <cfRule type="expression" dxfId="32643" priority="32618" stopIfTrue="1">
      <formula>IF(B51="",TRUE)</formula>
    </cfRule>
    <cfRule type="expression" dxfId="32642" priority="32619" stopIfTrue="1">
      <formula>IF(AND(COUNTIF(MetalSmelter,B51&amp;C51)=0,LEN(C51)&gt;0), TRUE, FALSE)</formula>
    </cfRule>
  </conditionalFormatting>
  <conditionalFormatting sqref="G51">
    <cfRule type="expression" dxfId="32641" priority="32620" stopIfTrue="1">
      <formula>IF(FIND("Enter smelter details",G51),TRUE)</formula>
    </cfRule>
  </conditionalFormatting>
  <conditionalFormatting sqref="F51">
    <cfRule type="expression" dxfId="32640" priority="32617" stopIfTrue="1">
      <formula>IF(AND(LEN($A51)&gt;0,$A51&lt;&gt;$F51),TRUE,FALSE)</formula>
    </cfRule>
  </conditionalFormatting>
  <conditionalFormatting sqref="C51">
    <cfRule type="expression" dxfId="32639" priority="32616" stopIfTrue="1">
      <formula>IF(AND(B51&lt;&gt;"",C51=""),TRUE)</formula>
    </cfRule>
  </conditionalFormatting>
  <conditionalFormatting sqref="B51">
    <cfRule type="expression" dxfId="32638" priority="32613" stopIfTrue="1">
      <formula>IF(B51="",TRUE)</formula>
    </cfRule>
    <cfRule type="expression" dxfId="32637" priority="32614" stopIfTrue="1">
      <formula>IF(AND(COUNTIF(MetalSmelter,B51&amp;C51)=0,LEN(C51)&gt;0), TRUE, FALSE)</formula>
    </cfRule>
  </conditionalFormatting>
  <conditionalFormatting sqref="G51">
    <cfRule type="expression" dxfId="32636" priority="32615" stopIfTrue="1">
      <formula>IF(FIND("Enter smelter details",G51),TRUE)</formula>
    </cfRule>
  </conditionalFormatting>
  <conditionalFormatting sqref="F51">
    <cfRule type="expression" dxfId="32635" priority="32612" stopIfTrue="1">
      <formula>IF(AND(LEN($A51)&gt;0,$A51&lt;&gt;$F51),TRUE,FALSE)</formula>
    </cfRule>
  </conditionalFormatting>
  <conditionalFormatting sqref="C51">
    <cfRule type="expression" dxfId="32634" priority="32611" stopIfTrue="1">
      <formula>IF(AND(B51&lt;&gt;"",C51=""),TRUE)</formula>
    </cfRule>
  </conditionalFormatting>
  <conditionalFormatting sqref="B46">
    <cfRule type="expression" dxfId="32633" priority="32605" stopIfTrue="1">
      <formula>IF(B46="",TRUE)</formula>
    </cfRule>
    <cfRule type="expression" dxfId="32632" priority="32608" stopIfTrue="1">
      <formula>IF(AND(COUNTIF(MetalSmelter,B46&amp;C46)=0,LEN(C46)&gt;0), TRUE, FALSE)</formula>
    </cfRule>
  </conditionalFormatting>
  <conditionalFormatting sqref="D46">
    <cfRule type="expression" dxfId="32631" priority="32602" stopIfTrue="1">
      <formula>IF(AND(LEN($C46) &gt;0, ($C46 &lt;&gt; "Smelter Not Listed")),1,0)</formula>
    </cfRule>
    <cfRule type="expression" dxfId="32630" priority="32609" stopIfTrue="1">
      <formula>IF(AND(D46="",$C46=$X$4),TRUE)</formula>
    </cfRule>
    <cfRule type="expression" dxfId="32629" priority="32610" stopIfTrue="1">
      <formula>IF(FIND("!",D46),TRUE)</formula>
    </cfRule>
  </conditionalFormatting>
  <conditionalFormatting sqref="E46">
    <cfRule type="expression" dxfId="32628" priority="32606" stopIfTrue="1">
      <formula>IF(AND(E46="",$C46=$X$4),TRUE)</formula>
    </cfRule>
    <cfRule type="expression" dxfId="32627" priority="32607" stopIfTrue="1">
      <formula>IF(FIND("!",E46),TRUE)</formula>
    </cfRule>
  </conditionalFormatting>
  <conditionalFormatting sqref="F46">
    <cfRule type="expression" dxfId="32626" priority="32604" stopIfTrue="1">
      <formula>IF(AND(LEN($A46)&gt;0,$A46&lt;&gt;$F46),TRUE,FALSE)</formula>
    </cfRule>
  </conditionalFormatting>
  <conditionalFormatting sqref="C46">
    <cfRule type="expression" dxfId="32625" priority="32603" stopIfTrue="1">
      <formula>IF(AND(B46&lt;&gt;"",C46=""),TRUE)</formula>
    </cfRule>
  </conditionalFormatting>
  <conditionalFormatting sqref="G46">
    <cfRule type="expression" dxfId="32624" priority="32601" stopIfTrue="1">
      <formula>IF(FIND("Enter smelter details",G46),TRUE)</formula>
    </cfRule>
  </conditionalFormatting>
  <conditionalFormatting sqref="B52">
    <cfRule type="expression" dxfId="32623" priority="32598" stopIfTrue="1">
      <formula>IF(B52="",TRUE)</formula>
    </cfRule>
    <cfRule type="expression" dxfId="32622" priority="32599" stopIfTrue="1">
      <formula>IF(AND(COUNTIF(MetalSmelter,B52&amp;C52)=0,LEN(C52)&gt;0), TRUE, FALSE)</formula>
    </cfRule>
  </conditionalFormatting>
  <conditionalFormatting sqref="G52">
    <cfRule type="expression" dxfId="32621" priority="32600" stopIfTrue="1">
      <formula>IF(FIND("Enter smelter details",G52),TRUE)</formula>
    </cfRule>
  </conditionalFormatting>
  <conditionalFormatting sqref="F52">
    <cfRule type="expression" dxfId="32620" priority="32597" stopIfTrue="1">
      <formula>IF(AND(LEN($A52)&gt;0,$A52&lt;&gt;$F52),TRUE,FALSE)</formula>
    </cfRule>
  </conditionalFormatting>
  <conditionalFormatting sqref="C52">
    <cfRule type="expression" dxfId="32619" priority="32596" stopIfTrue="1">
      <formula>IF(AND(B52&lt;&gt;"",C52=""),TRUE)</formula>
    </cfRule>
  </conditionalFormatting>
  <conditionalFormatting sqref="B52">
    <cfRule type="expression" dxfId="32618" priority="32593" stopIfTrue="1">
      <formula>IF(B52="",TRUE)</formula>
    </cfRule>
    <cfRule type="expression" dxfId="32617" priority="32594" stopIfTrue="1">
      <formula>IF(AND(COUNTIF(MetalSmelter,B52&amp;C52)=0,LEN(C52)&gt;0), TRUE, FALSE)</formula>
    </cfRule>
  </conditionalFormatting>
  <conditionalFormatting sqref="G52">
    <cfRule type="expression" dxfId="32616" priority="32595" stopIfTrue="1">
      <formula>IF(FIND("Enter smelter details",G52),TRUE)</formula>
    </cfRule>
  </conditionalFormatting>
  <conditionalFormatting sqref="F52">
    <cfRule type="expression" dxfId="32615" priority="32592" stopIfTrue="1">
      <formula>IF(AND(LEN($A52)&gt;0,$A52&lt;&gt;$F52),TRUE,FALSE)</formula>
    </cfRule>
  </conditionalFormatting>
  <conditionalFormatting sqref="C52">
    <cfRule type="expression" dxfId="32614" priority="32591" stopIfTrue="1">
      <formula>IF(AND(B52&lt;&gt;"",C52=""),TRUE)</formula>
    </cfRule>
  </conditionalFormatting>
  <conditionalFormatting sqref="B52">
    <cfRule type="expression" dxfId="32613" priority="32589" stopIfTrue="1">
      <formula>IF(B52="",TRUE)</formula>
    </cfRule>
    <cfRule type="expression" dxfId="32612" priority="32590" stopIfTrue="1">
      <formula>IF(AND(COUNTIF(MetalSmelter,B52&amp;C52)=0,LEN(C52)&gt;0), TRUE, FALSE)</formula>
    </cfRule>
  </conditionalFormatting>
  <conditionalFormatting sqref="F52">
    <cfRule type="expression" dxfId="32611" priority="32588" stopIfTrue="1">
      <formula>IF(AND(LEN($A52)&gt;0,$A52&lt;&gt;$F52),TRUE,FALSE)</formula>
    </cfRule>
  </conditionalFormatting>
  <conditionalFormatting sqref="C52">
    <cfRule type="expression" dxfId="32610" priority="32587" stopIfTrue="1">
      <formula>IF(AND(B52&lt;&gt;"",C52=""),TRUE)</formula>
    </cfRule>
  </conditionalFormatting>
  <conditionalFormatting sqref="B47">
    <cfRule type="expression" dxfId="32609" priority="32584" stopIfTrue="1">
      <formula>IF(B47="",TRUE)</formula>
    </cfRule>
    <cfRule type="expression" dxfId="32608" priority="32585" stopIfTrue="1">
      <formula>IF(AND(COUNTIF(MetalSmelter,B47&amp;C47)=0,LEN(C47)&gt;0), TRUE, FALSE)</formula>
    </cfRule>
  </conditionalFormatting>
  <conditionalFormatting sqref="G47">
    <cfRule type="expression" dxfId="32607" priority="32586" stopIfTrue="1">
      <formula>IF(FIND("Enter smelter details",G47),TRUE)</formula>
    </cfRule>
  </conditionalFormatting>
  <conditionalFormatting sqref="F47">
    <cfRule type="expression" dxfId="32606" priority="32583" stopIfTrue="1">
      <formula>IF(AND(LEN($A47)&gt;0,$A47&lt;&gt;$F47),TRUE,FALSE)</formula>
    </cfRule>
  </conditionalFormatting>
  <conditionalFormatting sqref="C47">
    <cfRule type="expression" dxfId="32605" priority="32582" stopIfTrue="1">
      <formula>IF(AND(B47&lt;&gt;"",C47=""),TRUE)</formula>
    </cfRule>
  </conditionalFormatting>
  <conditionalFormatting sqref="B47">
    <cfRule type="expression" dxfId="32604" priority="32579" stopIfTrue="1">
      <formula>IF(B47="",TRUE)</formula>
    </cfRule>
    <cfRule type="expression" dxfId="32603" priority="32580" stopIfTrue="1">
      <formula>IF(AND(COUNTIF(MetalSmelter,B47&amp;C47)=0,LEN(C47)&gt;0), TRUE, FALSE)</formula>
    </cfRule>
  </conditionalFormatting>
  <conditionalFormatting sqref="G47">
    <cfRule type="expression" dxfId="32602" priority="32581" stopIfTrue="1">
      <formula>IF(FIND("Enter smelter details",G47),TRUE)</formula>
    </cfRule>
  </conditionalFormatting>
  <conditionalFormatting sqref="F47">
    <cfRule type="expression" dxfId="32601" priority="32578" stopIfTrue="1">
      <formula>IF(AND(LEN($A47)&gt;0,$A47&lt;&gt;$F47),TRUE,FALSE)</formula>
    </cfRule>
  </conditionalFormatting>
  <conditionalFormatting sqref="C47">
    <cfRule type="expression" dxfId="32600" priority="32577" stopIfTrue="1">
      <formula>IF(AND(B47&lt;&gt;"",C47=""),TRUE)</formula>
    </cfRule>
  </conditionalFormatting>
  <conditionalFormatting sqref="G52">
    <cfRule type="expression" dxfId="32599" priority="32576" stopIfTrue="1">
      <formula>IF(FIND("Enter smelter details",G52),TRUE)</formula>
    </cfRule>
  </conditionalFormatting>
  <conditionalFormatting sqref="B48">
    <cfRule type="expression" dxfId="32598" priority="32573" stopIfTrue="1">
      <formula>IF(B48="",TRUE)</formula>
    </cfRule>
    <cfRule type="expression" dxfId="32597" priority="32574" stopIfTrue="1">
      <formula>IF(AND(COUNTIF(MetalSmelter,B48&amp;C48)=0,LEN(C48)&gt;0), TRUE, FALSE)</formula>
    </cfRule>
  </conditionalFormatting>
  <conditionalFormatting sqref="G48">
    <cfRule type="expression" dxfId="32596" priority="32575" stopIfTrue="1">
      <formula>IF(FIND("Enter smelter details",G48),TRUE)</formula>
    </cfRule>
  </conditionalFormatting>
  <conditionalFormatting sqref="F48">
    <cfRule type="expression" dxfId="32595" priority="32572" stopIfTrue="1">
      <formula>IF(AND(LEN($A48)&gt;0,$A48&lt;&gt;$F48),TRUE,FALSE)</formula>
    </cfRule>
  </conditionalFormatting>
  <conditionalFormatting sqref="C48">
    <cfRule type="expression" dxfId="32594" priority="32571" stopIfTrue="1">
      <formula>IF(AND(B48&lt;&gt;"",C48=""),TRUE)</formula>
    </cfRule>
  </conditionalFormatting>
  <conditionalFormatting sqref="B53">
    <cfRule type="expression" dxfId="32593" priority="32568" stopIfTrue="1">
      <formula>IF(B53="",TRUE)</formula>
    </cfRule>
    <cfRule type="expression" dxfId="32592" priority="32569" stopIfTrue="1">
      <formula>IF(AND(COUNTIF(MetalSmelter,B53&amp;C53)=0,LEN(C53)&gt;0), TRUE, FALSE)</formula>
    </cfRule>
  </conditionalFormatting>
  <conditionalFormatting sqref="G53">
    <cfRule type="expression" dxfId="32591" priority="32570" stopIfTrue="1">
      <formula>IF(FIND("Enter smelter details",G53),TRUE)</formula>
    </cfRule>
  </conditionalFormatting>
  <conditionalFormatting sqref="F53">
    <cfRule type="expression" dxfId="32590" priority="32567" stopIfTrue="1">
      <formula>IF(AND(LEN($A53)&gt;0,$A53&lt;&gt;$F53),TRUE,FALSE)</formula>
    </cfRule>
  </conditionalFormatting>
  <conditionalFormatting sqref="C53">
    <cfRule type="expression" dxfId="32589" priority="32566" stopIfTrue="1">
      <formula>IF(AND(B53&lt;&gt;"",C53=""),TRUE)</formula>
    </cfRule>
  </conditionalFormatting>
  <conditionalFormatting sqref="B53">
    <cfRule type="expression" dxfId="32588" priority="32563" stopIfTrue="1">
      <formula>IF(B53="",TRUE)</formula>
    </cfRule>
    <cfRule type="expression" dxfId="32587" priority="32564" stopIfTrue="1">
      <formula>IF(AND(COUNTIF(MetalSmelter,B53&amp;C53)=0,LEN(C53)&gt;0), TRUE, FALSE)</formula>
    </cfRule>
  </conditionalFormatting>
  <conditionalFormatting sqref="G53">
    <cfRule type="expression" dxfId="32586" priority="32565" stopIfTrue="1">
      <formula>IF(FIND("Enter smelter details",G53),TRUE)</formula>
    </cfRule>
  </conditionalFormatting>
  <conditionalFormatting sqref="F53">
    <cfRule type="expression" dxfId="32585" priority="32562" stopIfTrue="1">
      <formula>IF(AND(LEN($A53)&gt;0,$A53&lt;&gt;$F53),TRUE,FALSE)</formula>
    </cfRule>
  </conditionalFormatting>
  <conditionalFormatting sqref="C53">
    <cfRule type="expression" dxfId="32584" priority="32561" stopIfTrue="1">
      <formula>IF(AND(B53&lt;&gt;"",C53=""),TRUE)</formula>
    </cfRule>
  </conditionalFormatting>
  <conditionalFormatting sqref="B53">
    <cfRule type="expression" dxfId="32583" priority="32558" stopIfTrue="1">
      <formula>IF(B53="",TRUE)</formula>
    </cfRule>
    <cfRule type="expression" dxfId="32582" priority="32559" stopIfTrue="1">
      <formula>IF(AND(COUNTIF(MetalSmelter,B53&amp;C53)=0,LEN(C53)&gt;0), TRUE, FALSE)</formula>
    </cfRule>
  </conditionalFormatting>
  <conditionalFormatting sqref="G53">
    <cfRule type="expression" dxfId="32581" priority="32560" stopIfTrue="1">
      <formula>IF(FIND("Enter smelter details",G53),TRUE)</formula>
    </cfRule>
  </conditionalFormatting>
  <conditionalFormatting sqref="F53">
    <cfRule type="expression" dxfId="32580" priority="32557" stopIfTrue="1">
      <formula>IF(AND(LEN($A53)&gt;0,$A53&lt;&gt;$F53),TRUE,FALSE)</formula>
    </cfRule>
  </conditionalFormatting>
  <conditionalFormatting sqref="C53">
    <cfRule type="expression" dxfId="32579" priority="32556" stopIfTrue="1">
      <formula>IF(AND(B53&lt;&gt;"",C53=""),TRUE)</formula>
    </cfRule>
  </conditionalFormatting>
  <conditionalFormatting sqref="B51">
    <cfRule type="expression" dxfId="32578" priority="32553" stopIfTrue="1">
      <formula>IF(B51="",TRUE)</formula>
    </cfRule>
    <cfRule type="expression" dxfId="32577" priority="32554" stopIfTrue="1">
      <formula>IF(AND(COUNTIF(MetalSmelter,B51&amp;C51)=0,LEN(C51)&gt;0), TRUE, FALSE)</formula>
    </cfRule>
  </conditionalFormatting>
  <conditionalFormatting sqref="G51">
    <cfRule type="expression" dxfId="32576" priority="32555" stopIfTrue="1">
      <formula>IF(FIND("Enter smelter details",G51),TRUE)</formula>
    </cfRule>
  </conditionalFormatting>
  <conditionalFormatting sqref="F51">
    <cfRule type="expression" dxfId="32575" priority="32552" stopIfTrue="1">
      <formula>IF(AND(LEN($A51)&gt;0,$A51&lt;&gt;$F51),TRUE,FALSE)</formula>
    </cfRule>
  </conditionalFormatting>
  <conditionalFormatting sqref="C51">
    <cfRule type="expression" dxfId="32574" priority="32551" stopIfTrue="1">
      <formula>IF(AND(B51&lt;&gt;"",C51=""),TRUE)</formula>
    </cfRule>
  </conditionalFormatting>
  <conditionalFormatting sqref="B51">
    <cfRule type="expression" dxfId="32573" priority="32548" stopIfTrue="1">
      <formula>IF(B51="",TRUE)</formula>
    </cfRule>
    <cfRule type="expression" dxfId="32572" priority="32549" stopIfTrue="1">
      <formula>IF(AND(COUNTIF(MetalSmelter,B51&amp;C51)=0,LEN(C51)&gt;0), TRUE, FALSE)</formula>
    </cfRule>
  </conditionalFormatting>
  <conditionalFormatting sqref="G51">
    <cfRule type="expression" dxfId="32571" priority="32550" stopIfTrue="1">
      <formula>IF(FIND("Enter smelter details",G51),TRUE)</formula>
    </cfRule>
  </conditionalFormatting>
  <conditionalFormatting sqref="F51">
    <cfRule type="expression" dxfId="32570" priority="32547" stopIfTrue="1">
      <formula>IF(AND(LEN($A51)&gt;0,$A51&lt;&gt;$F51),TRUE,FALSE)</formula>
    </cfRule>
  </conditionalFormatting>
  <conditionalFormatting sqref="C51">
    <cfRule type="expression" dxfId="32569" priority="32546" stopIfTrue="1">
      <formula>IF(AND(B51&lt;&gt;"",C51=""),TRUE)</formula>
    </cfRule>
  </conditionalFormatting>
  <conditionalFormatting sqref="B51">
    <cfRule type="expression" dxfId="32568" priority="32544" stopIfTrue="1">
      <formula>IF(B51="",TRUE)</formula>
    </cfRule>
    <cfRule type="expression" dxfId="32567" priority="32545" stopIfTrue="1">
      <formula>IF(AND(COUNTIF(MetalSmelter,B51&amp;C51)=0,LEN(C51)&gt;0), TRUE, FALSE)</formula>
    </cfRule>
  </conditionalFormatting>
  <conditionalFormatting sqref="F51">
    <cfRule type="expression" dxfId="32566" priority="32543" stopIfTrue="1">
      <formula>IF(AND(LEN($A51)&gt;0,$A51&lt;&gt;$F51),TRUE,FALSE)</formula>
    </cfRule>
  </conditionalFormatting>
  <conditionalFormatting sqref="C51">
    <cfRule type="expression" dxfId="32565" priority="32542" stopIfTrue="1">
      <formula>IF(AND(B51&lt;&gt;"",C51=""),TRUE)</formula>
    </cfRule>
  </conditionalFormatting>
  <conditionalFormatting sqref="B46">
    <cfRule type="expression" dxfId="32564" priority="32539" stopIfTrue="1">
      <formula>IF(B46="",TRUE)</formula>
    </cfRule>
    <cfRule type="expression" dxfId="32563" priority="32540" stopIfTrue="1">
      <formula>IF(AND(COUNTIF(MetalSmelter,B46&amp;C46)=0,LEN(C46)&gt;0), TRUE, FALSE)</formula>
    </cfRule>
  </conditionalFormatting>
  <conditionalFormatting sqref="G46">
    <cfRule type="expression" dxfId="32562" priority="32541" stopIfTrue="1">
      <formula>IF(FIND("Enter smelter details",G46),TRUE)</formula>
    </cfRule>
  </conditionalFormatting>
  <conditionalFormatting sqref="F46">
    <cfRule type="expression" dxfId="32561" priority="32538" stopIfTrue="1">
      <formula>IF(AND(LEN($A46)&gt;0,$A46&lt;&gt;$F46),TRUE,FALSE)</formula>
    </cfRule>
  </conditionalFormatting>
  <conditionalFormatting sqref="C46">
    <cfRule type="expression" dxfId="32560" priority="32537" stopIfTrue="1">
      <formula>IF(AND(B46&lt;&gt;"",C46=""),TRUE)</formula>
    </cfRule>
  </conditionalFormatting>
  <conditionalFormatting sqref="B46">
    <cfRule type="expression" dxfId="32559" priority="32534" stopIfTrue="1">
      <formula>IF(B46="",TRUE)</formula>
    </cfRule>
    <cfRule type="expression" dxfId="32558" priority="32535" stopIfTrue="1">
      <formula>IF(AND(COUNTIF(MetalSmelter,B46&amp;C46)=0,LEN(C46)&gt;0), TRUE, FALSE)</formula>
    </cfRule>
  </conditionalFormatting>
  <conditionalFormatting sqref="G46">
    <cfRule type="expression" dxfId="32557" priority="32536" stopIfTrue="1">
      <formula>IF(FIND("Enter smelter details",G46),TRUE)</formula>
    </cfRule>
  </conditionalFormatting>
  <conditionalFormatting sqref="F46">
    <cfRule type="expression" dxfId="32556" priority="32533" stopIfTrue="1">
      <formula>IF(AND(LEN($A46)&gt;0,$A46&lt;&gt;$F46),TRUE,FALSE)</formula>
    </cfRule>
  </conditionalFormatting>
  <conditionalFormatting sqref="C46">
    <cfRule type="expression" dxfId="32555" priority="32532" stopIfTrue="1">
      <formula>IF(AND(B46&lt;&gt;"",C46=""),TRUE)</formula>
    </cfRule>
  </conditionalFormatting>
  <conditionalFormatting sqref="G51">
    <cfRule type="expression" dxfId="32554" priority="32531" stopIfTrue="1">
      <formula>IF(FIND("Enter smelter details",G51),TRUE)</formula>
    </cfRule>
  </conditionalFormatting>
  <conditionalFormatting sqref="B47">
    <cfRule type="expression" dxfId="32553" priority="32528" stopIfTrue="1">
      <formula>IF(B47="",TRUE)</formula>
    </cfRule>
    <cfRule type="expression" dxfId="32552" priority="32529" stopIfTrue="1">
      <formula>IF(AND(COUNTIF(MetalSmelter,B47&amp;C47)=0,LEN(C47)&gt;0), TRUE, FALSE)</formula>
    </cfRule>
  </conditionalFormatting>
  <conditionalFormatting sqref="G47">
    <cfRule type="expression" dxfId="32551" priority="32530" stopIfTrue="1">
      <formula>IF(FIND("Enter smelter details",G47),TRUE)</formula>
    </cfRule>
  </conditionalFormatting>
  <conditionalFormatting sqref="F47">
    <cfRule type="expression" dxfId="32550" priority="32527" stopIfTrue="1">
      <formula>IF(AND(LEN($A47)&gt;0,$A47&lt;&gt;$F47),TRUE,FALSE)</formula>
    </cfRule>
  </conditionalFormatting>
  <conditionalFormatting sqref="C47">
    <cfRule type="expression" dxfId="32549" priority="32526" stopIfTrue="1">
      <formula>IF(AND(B47&lt;&gt;"",C47=""),TRUE)</formula>
    </cfRule>
  </conditionalFormatting>
  <conditionalFormatting sqref="B52">
    <cfRule type="expression" dxfId="32548" priority="32523" stopIfTrue="1">
      <formula>IF(B52="",TRUE)</formula>
    </cfRule>
    <cfRule type="expression" dxfId="32547" priority="32524" stopIfTrue="1">
      <formula>IF(AND(COUNTIF(MetalSmelter,B52&amp;C52)=0,LEN(C52)&gt;0), TRUE, FALSE)</formula>
    </cfRule>
  </conditionalFormatting>
  <conditionalFormatting sqref="G52">
    <cfRule type="expression" dxfId="32546" priority="32525" stopIfTrue="1">
      <formula>IF(FIND("Enter smelter details",G52),TRUE)</formula>
    </cfRule>
  </conditionalFormatting>
  <conditionalFormatting sqref="F52">
    <cfRule type="expression" dxfId="32545" priority="32522" stopIfTrue="1">
      <formula>IF(AND(LEN($A52)&gt;0,$A52&lt;&gt;$F52),TRUE,FALSE)</formula>
    </cfRule>
  </conditionalFormatting>
  <conditionalFormatting sqref="C52">
    <cfRule type="expression" dxfId="32544" priority="32521" stopIfTrue="1">
      <formula>IF(AND(B52&lt;&gt;"",C52=""),TRUE)</formula>
    </cfRule>
  </conditionalFormatting>
  <conditionalFormatting sqref="B52">
    <cfRule type="expression" dxfId="32543" priority="32518" stopIfTrue="1">
      <formula>IF(B52="",TRUE)</formula>
    </cfRule>
    <cfRule type="expression" dxfId="32542" priority="32519" stopIfTrue="1">
      <formula>IF(AND(COUNTIF(MetalSmelter,B52&amp;C52)=0,LEN(C52)&gt;0), TRUE, FALSE)</formula>
    </cfRule>
  </conditionalFormatting>
  <conditionalFormatting sqref="G52">
    <cfRule type="expression" dxfId="32541" priority="32520" stopIfTrue="1">
      <formula>IF(FIND("Enter smelter details",G52),TRUE)</formula>
    </cfRule>
  </conditionalFormatting>
  <conditionalFormatting sqref="F52">
    <cfRule type="expression" dxfId="32540" priority="32517" stopIfTrue="1">
      <formula>IF(AND(LEN($A52)&gt;0,$A52&lt;&gt;$F52),TRUE,FALSE)</formula>
    </cfRule>
  </conditionalFormatting>
  <conditionalFormatting sqref="C52">
    <cfRule type="expression" dxfId="32539" priority="32516" stopIfTrue="1">
      <formula>IF(AND(B52&lt;&gt;"",C52=""),TRUE)</formula>
    </cfRule>
  </conditionalFormatting>
  <conditionalFormatting sqref="B52">
    <cfRule type="expression" dxfId="32538" priority="32513" stopIfTrue="1">
      <formula>IF(B52="",TRUE)</formula>
    </cfRule>
    <cfRule type="expression" dxfId="32537" priority="32514" stopIfTrue="1">
      <formula>IF(AND(COUNTIF(MetalSmelter,B52&amp;C52)=0,LEN(C52)&gt;0), TRUE, FALSE)</formula>
    </cfRule>
  </conditionalFormatting>
  <conditionalFormatting sqref="G52">
    <cfRule type="expression" dxfId="32536" priority="32515" stopIfTrue="1">
      <formula>IF(FIND("Enter smelter details",G52),TRUE)</formula>
    </cfRule>
  </conditionalFormatting>
  <conditionalFormatting sqref="F52">
    <cfRule type="expression" dxfId="32535" priority="32512" stopIfTrue="1">
      <formula>IF(AND(LEN($A52)&gt;0,$A52&lt;&gt;$F52),TRUE,FALSE)</formula>
    </cfRule>
  </conditionalFormatting>
  <conditionalFormatting sqref="C52">
    <cfRule type="expression" dxfId="32534" priority="32511" stopIfTrue="1">
      <formula>IF(AND(B52&lt;&gt;"",C52=""),TRUE)</formula>
    </cfRule>
  </conditionalFormatting>
  <conditionalFormatting sqref="B52">
    <cfRule type="expression" dxfId="32533" priority="32508" stopIfTrue="1">
      <formula>IF(B52="",TRUE)</formula>
    </cfRule>
    <cfRule type="expression" dxfId="32532" priority="32509" stopIfTrue="1">
      <formula>IF(AND(COUNTIF(MetalSmelter,B52&amp;C52)=0,LEN(C52)&gt;0), TRUE, FALSE)</formula>
    </cfRule>
  </conditionalFormatting>
  <conditionalFormatting sqref="G52">
    <cfRule type="expression" dxfId="32531" priority="32510" stopIfTrue="1">
      <formula>IF(FIND("Enter smelter details",G52),TRUE)</formula>
    </cfRule>
  </conditionalFormatting>
  <conditionalFormatting sqref="F52">
    <cfRule type="expression" dxfId="32530" priority="32507" stopIfTrue="1">
      <formula>IF(AND(LEN($A52)&gt;0,$A52&lt;&gt;$F52),TRUE,FALSE)</formula>
    </cfRule>
  </conditionalFormatting>
  <conditionalFormatting sqref="C52">
    <cfRule type="expression" dxfId="32529" priority="32506" stopIfTrue="1">
      <formula>IF(AND(B52&lt;&gt;"",C52=""),TRUE)</formula>
    </cfRule>
  </conditionalFormatting>
  <conditionalFormatting sqref="B53">
    <cfRule type="expression" dxfId="32528" priority="32503" stopIfTrue="1">
      <formula>IF(B53="",TRUE)</formula>
    </cfRule>
    <cfRule type="expression" dxfId="32527" priority="32504" stopIfTrue="1">
      <formula>IF(AND(COUNTIF(MetalSmelter,B53&amp;C53)=0,LEN(C53)&gt;0), TRUE, FALSE)</formula>
    </cfRule>
  </conditionalFormatting>
  <conditionalFormatting sqref="G53">
    <cfRule type="expression" dxfId="32526" priority="32505" stopIfTrue="1">
      <formula>IF(FIND("Enter smelter details",G53),TRUE)</formula>
    </cfRule>
  </conditionalFormatting>
  <conditionalFormatting sqref="F53">
    <cfRule type="expression" dxfId="32525" priority="32502" stopIfTrue="1">
      <formula>IF(AND(LEN($A53)&gt;0,$A53&lt;&gt;$F53),TRUE,FALSE)</formula>
    </cfRule>
  </conditionalFormatting>
  <conditionalFormatting sqref="C53">
    <cfRule type="expression" dxfId="32524" priority="32501" stopIfTrue="1">
      <formula>IF(AND(B53&lt;&gt;"",C53=""),TRUE)</formula>
    </cfRule>
  </conditionalFormatting>
  <conditionalFormatting sqref="B53">
    <cfRule type="expression" dxfId="32523" priority="32498" stopIfTrue="1">
      <formula>IF(B53="",TRUE)</formula>
    </cfRule>
    <cfRule type="expression" dxfId="32522" priority="32499" stopIfTrue="1">
      <formula>IF(AND(COUNTIF(MetalSmelter,B53&amp;C53)=0,LEN(C53)&gt;0), TRUE, FALSE)</formula>
    </cfRule>
  </conditionalFormatting>
  <conditionalFormatting sqref="G53">
    <cfRule type="expression" dxfId="32521" priority="32500" stopIfTrue="1">
      <formula>IF(FIND("Enter smelter details",G53),TRUE)</formula>
    </cfRule>
  </conditionalFormatting>
  <conditionalFormatting sqref="F53">
    <cfRule type="expression" dxfId="32520" priority="32497" stopIfTrue="1">
      <formula>IF(AND(LEN($A53)&gt;0,$A53&lt;&gt;$F53),TRUE,FALSE)</formula>
    </cfRule>
  </conditionalFormatting>
  <conditionalFormatting sqref="C53">
    <cfRule type="expression" dxfId="32519" priority="32496" stopIfTrue="1">
      <formula>IF(AND(B53&lt;&gt;"",C53=""),TRUE)</formula>
    </cfRule>
  </conditionalFormatting>
  <conditionalFormatting sqref="B52">
    <cfRule type="expression" dxfId="32518" priority="32493" stopIfTrue="1">
      <formula>IF(B52="",TRUE)</formula>
    </cfRule>
    <cfRule type="expression" dxfId="32517" priority="32494" stopIfTrue="1">
      <formula>IF(AND(COUNTIF(MetalSmelter,B52&amp;C52)=0,LEN(C52)&gt;0), TRUE, FALSE)</formula>
    </cfRule>
  </conditionalFormatting>
  <conditionalFormatting sqref="G52">
    <cfRule type="expression" dxfId="32516" priority="32495" stopIfTrue="1">
      <formula>IF(FIND("Enter smelter details",G52),TRUE)</formula>
    </cfRule>
  </conditionalFormatting>
  <conditionalFormatting sqref="F52">
    <cfRule type="expression" dxfId="32515" priority="32492" stopIfTrue="1">
      <formula>IF(AND(LEN($A52)&gt;0,$A52&lt;&gt;$F52),TRUE,FALSE)</formula>
    </cfRule>
  </conditionalFormatting>
  <conditionalFormatting sqref="C52">
    <cfRule type="expression" dxfId="32514" priority="32491" stopIfTrue="1">
      <formula>IF(AND(B52&lt;&gt;"",C52=""),TRUE)</formula>
    </cfRule>
  </conditionalFormatting>
  <conditionalFormatting sqref="G52">
    <cfRule type="expression" dxfId="32513" priority="32490" stopIfTrue="1">
      <formula>IF(FIND("Enter smelter details",G52),TRUE)</formula>
    </cfRule>
  </conditionalFormatting>
  <conditionalFormatting sqref="B53">
    <cfRule type="expression" dxfId="32512" priority="32487" stopIfTrue="1">
      <formula>IF(B53="",TRUE)</formula>
    </cfRule>
    <cfRule type="expression" dxfId="32511" priority="32488" stopIfTrue="1">
      <formula>IF(AND(COUNTIF(MetalSmelter,B53&amp;C53)=0,LEN(C53)&gt;0), TRUE, FALSE)</formula>
    </cfRule>
  </conditionalFormatting>
  <conditionalFormatting sqref="G53">
    <cfRule type="expression" dxfId="32510" priority="32489" stopIfTrue="1">
      <formula>IF(FIND("Enter smelter details",G53),TRUE)</formula>
    </cfRule>
  </conditionalFormatting>
  <conditionalFormatting sqref="F53">
    <cfRule type="expression" dxfId="32509" priority="32486" stopIfTrue="1">
      <formula>IF(AND(LEN($A53)&gt;0,$A53&lt;&gt;$F53),TRUE,FALSE)</formula>
    </cfRule>
  </conditionalFormatting>
  <conditionalFormatting sqref="C53">
    <cfRule type="expression" dxfId="32508" priority="32485" stopIfTrue="1">
      <formula>IF(AND(B53&lt;&gt;"",C53=""),TRUE)</formula>
    </cfRule>
  </conditionalFormatting>
  <conditionalFormatting sqref="B54">
    <cfRule type="expression" dxfId="32507" priority="32482" stopIfTrue="1">
      <formula>IF(B54="",TRUE)</formula>
    </cfRule>
    <cfRule type="expression" dxfId="32506" priority="32483" stopIfTrue="1">
      <formula>IF(AND(COUNTIF(MetalSmelter,B54&amp;C54)=0,LEN(C54)&gt;0), TRUE, FALSE)</formula>
    </cfRule>
  </conditionalFormatting>
  <conditionalFormatting sqref="G54">
    <cfRule type="expression" dxfId="32505" priority="32484" stopIfTrue="1">
      <formula>IF(FIND("Enter smelter details",G54),TRUE)</formula>
    </cfRule>
  </conditionalFormatting>
  <conditionalFormatting sqref="F54">
    <cfRule type="expression" dxfId="32504" priority="32481" stopIfTrue="1">
      <formula>IF(AND(LEN($A54)&gt;0,$A54&lt;&gt;$F54),TRUE,FALSE)</formula>
    </cfRule>
  </conditionalFormatting>
  <conditionalFormatting sqref="C54">
    <cfRule type="expression" dxfId="32503" priority="32480" stopIfTrue="1">
      <formula>IF(AND(B54&lt;&gt;"",C54=""),TRUE)</formula>
    </cfRule>
  </conditionalFormatting>
  <conditionalFormatting sqref="B54">
    <cfRule type="expression" dxfId="32502" priority="32477" stopIfTrue="1">
      <formula>IF(B54="",TRUE)</formula>
    </cfRule>
    <cfRule type="expression" dxfId="32501" priority="32478" stopIfTrue="1">
      <formula>IF(AND(COUNTIF(MetalSmelter,B54&amp;C54)=0,LEN(C54)&gt;0), TRUE, FALSE)</formula>
    </cfRule>
  </conditionalFormatting>
  <conditionalFormatting sqref="G54">
    <cfRule type="expression" dxfId="32500" priority="32479" stopIfTrue="1">
      <formula>IF(FIND("Enter smelter details",G54),TRUE)</formula>
    </cfRule>
  </conditionalFormatting>
  <conditionalFormatting sqref="F54">
    <cfRule type="expression" dxfId="32499" priority="32476" stopIfTrue="1">
      <formula>IF(AND(LEN($A54)&gt;0,$A54&lt;&gt;$F54),TRUE,FALSE)</formula>
    </cfRule>
  </conditionalFormatting>
  <conditionalFormatting sqref="C54">
    <cfRule type="expression" dxfId="32498" priority="32475" stopIfTrue="1">
      <formula>IF(AND(B54&lt;&gt;"",C54=""),TRUE)</formula>
    </cfRule>
  </conditionalFormatting>
  <conditionalFormatting sqref="B54">
    <cfRule type="expression" dxfId="32497" priority="32473" stopIfTrue="1">
      <formula>IF(B54="",TRUE)</formula>
    </cfRule>
    <cfRule type="expression" dxfId="32496" priority="32474" stopIfTrue="1">
      <formula>IF(AND(COUNTIF(MetalSmelter,B54&amp;C54)=0,LEN(C54)&gt;0), TRUE, FALSE)</formula>
    </cfRule>
  </conditionalFormatting>
  <conditionalFormatting sqref="F54">
    <cfRule type="expression" dxfId="32495" priority="32472" stopIfTrue="1">
      <formula>IF(AND(LEN($A54)&gt;0,$A54&lt;&gt;$F54),TRUE,FALSE)</formula>
    </cfRule>
  </conditionalFormatting>
  <conditionalFormatting sqref="C54">
    <cfRule type="expression" dxfId="32494" priority="32471" stopIfTrue="1">
      <formula>IF(AND(B54&lt;&gt;"",C54=""),TRUE)</formula>
    </cfRule>
  </conditionalFormatting>
  <conditionalFormatting sqref="G54">
    <cfRule type="expression" dxfId="32493" priority="32470" stopIfTrue="1">
      <formula>IF(FIND("Enter smelter details",G54),TRUE)</formula>
    </cfRule>
  </conditionalFormatting>
  <conditionalFormatting sqref="B55">
    <cfRule type="expression" dxfId="32492" priority="32467" stopIfTrue="1">
      <formula>IF(B55="",TRUE)</formula>
    </cfRule>
    <cfRule type="expression" dxfId="32491" priority="32468" stopIfTrue="1">
      <formula>IF(AND(COUNTIF(MetalSmelter,B55&amp;C55)=0,LEN(C55)&gt;0), TRUE, FALSE)</formula>
    </cfRule>
  </conditionalFormatting>
  <conditionalFormatting sqref="G55">
    <cfRule type="expression" dxfId="32490" priority="32469" stopIfTrue="1">
      <formula>IF(FIND("Enter smelter details",G55),TRUE)</formula>
    </cfRule>
  </conditionalFormatting>
  <conditionalFormatting sqref="F55">
    <cfRule type="expression" dxfId="32489" priority="32466" stopIfTrue="1">
      <formula>IF(AND(LEN($A55)&gt;0,$A55&lt;&gt;$F55),TRUE,FALSE)</formula>
    </cfRule>
  </conditionalFormatting>
  <conditionalFormatting sqref="C55">
    <cfRule type="expression" dxfId="32488" priority="32465" stopIfTrue="1">
      <formula>IF(AND(B55&lt;&gt;"",C55=""),TRUE)</formula>
    </cfRule>
  </conditionalFormatting>
  <conditionalFormatting sqref="B55">
    <cfRule type="expression" dxfId="32487" priority="32462" stopIfTrue="1">
      <formula>IF(B55="",TRUE)</formula>
    </cfRule>
    <cfRule type="expression" dxfId="32486" priority="32463" stopIfTrue="1">
      <formula>IF(AND(COUNTIF(MetalSmelter,B55&amp;C55)=0,LEN(C55)&gt;0), TRUE, FALSE)</formula>
    </cfRule>
  </conditionalFormatting>
  <conditionalFormatting sqref="G55">
    <cfRule type="expression" dxfId="32485" priority="32464" stopIfTrue="1">
      <formula>IF(FIND("Enter smelter details",G55),TRUE)</formula>
    </cfRule>
  </conditionalFormatting>
  <conditionalFormatting sqref="F55">
    <cfRule type="expression" dxfId="32484" priority="32461" stopIfTrue="1">
      <formula>IF(AND(LEN($A55)&gt;0,$A55&lt;&gt;$F55),TRUE,FALSE)</formula>
    </cfRule>
  </conditionalFormatting>
  <conditionalFormatting sqref="C55">
    <cfRule type="expression" dxfId="32483" priority="32460" stopIfTrue="1">
      <formula>IF(AND(B55&lt;&gt;"",C55=""),TRUE)</formula>
    </cfRule>
  </conditionalFormatting>
  <conditionalFormatting sqref="B55">
    <cfRule type="expression" dxfId="32482" priority="32457" stopIfTrue="1">
      <formula>IF(B55="",TRUE)</formula>
    </cfRule>
    <cfRule type="expression" dxfId="32481" priority="32458" stopIfTrue="1">
      <formula>IF(AND(COUNTIF(MetalSmelter,B55&amp;C55)=0,LEN(C55)&gt;0), TRUE, FALSE)</formula>
    </cfRule>
  </conditionalFormatting>
  <conditionalFormatting sqref="G55">
    <cfRule type="expression" dxfId="32480" priority="32459" stopIfTrue="1">
      <formula>IF(FIND("Enter smelter details",G55),TRUE)</formula>
    </cfRule>
  </conditionalFormatting>
  <conditionalFormatting sqref="F55">
    <cfRule type="expression" dxfId="32479" priority="32456" stopIfTrue="1">
      <formula>IF(AND(LEN($A55)&gt;0,$A55&lt;&gt;$F55),TRUE,FALSE)</formula>
    </cfRule>
  </conditionalFormatting>
  <conditionalFormatting sqref="C55">
    <cfRule type="expression" dxfId="32478" priority="32455" stopIfTrue="1">
      <formula>IF(AND(B55&lt;&gt;"",C55=""),TRUE)</formula>
    </cfRule>
  </conditionalFormatting>
  <conditionalFormatting sqref="B53">
    <cfRule type="expression" dxfId="32477" priority="32452" stopIfTrue="1">
      <formula>IF(B53="",TRUE)</formula>
    </cfRule>
    <cfRule type="expression" dxfId="32476" priority="32453" stopIfTrue="1">
      <formula>IF(AND(COUNTIF(MetalSmelter,B53&amp;C53)=0,LEN(C53)&gt;0), TRUE, FALSE)</formula>
    </cfRule>
  </conditionalFormatting>
  <conditionalFormatting sqref="G53">
    <cfRule type="expression" dxfId="32475" priority="32454" stopIfTrue="1">
      <formula>IF(FIND("Enter smelter details",G53),TRUE)</formula>
    </cfRule>
  </conditionalFormatting>
  <conditionalFormatting sqref="F53">
    <cfRule type="expression" dxfId="32474" priority="32451" stopIfTrue="1">
      <formula>IF(AND(LEN($A53)&gt;0,$A53&lt;&gt;$F53),TRUE,FALSE)</formula>
    </cfRule>
  </conditionalFormatting>
  <conditionalFormatting sqref="C53">
    <cfRule type="expression" dxfId="32473" priority="32450" stopIfTrue="1">
      <formula>IF(AND(B53&lt;&gt;"",C53=""),TRUE)</formula>
    </cfRule>
  </conditionalFormatting>
  <conditionalFormatting sqref="B53">
    <cfRule type="expression" dxfId="32472" priority="32447" stopIfTrue="1">
      <formula>IF(B53="",TRUE)</formula>
    </cfRule>
    <cfRule type="expression" dxfId="32471" priority="32448" stopIfTrue="1">
      <formula>IF(AND(COUNTIF(MetalSmelter,B53&amp;C53)=0,LEN(C53)&gt;0), TRUE, FALSE)</formula>
    </cfRule>
  </conditionalFormatting>
  <conditionalFormatting sqref="G53">
    <cfRule type="expression" dxfId="32470" priority="32449" stopIfTrue="1">
      <formula>IF(FIND("Enter smelter details",G53),TRUE)</formula>
    </cfRule>
  </conditionalFormatting>
  <conditionalFormatting sqref="F53">
    <cfRule type="expression" dxfId="32469" priority="32446" stopIfTrue="1">
      <formula>IF(AND(LEN($A53)&gt;0,$A53&lt;&gt;$F53),TRUE,FALSE)</formula>
    </cfRule>
  </conditionalFormatting>
  <conditionalFormatting sqref="C53">
    <cfRule type="expression" dxfId="32468" priority="32445" stopIfTrue="1">
      <formula>IF(AND(B53&lt;&gt;"",C53=""),TRUE)</formula>
    </cfRule>
  </conditionalFormatting>
  <conditionalFormatting sqref="B53">
    <cfRule type="expression" dxfId="32467" priority="32443" stopIfTrue="1">
      <formula>IF(B53="",TRUE)</formula>
    </cfRule>
    <cfRule type="expression" dxfId="32466" priority="32444" stopIfTrue="1">
      <formula>IF(AND(COUNTIF(MetalSmelter,B53&amp;C53)=0,LEN(C53)&gt;0), TRUE, FALSE)</formula>
    </cfRule>
  </conditionalFormatting>
  <conditionalFormatting sqref="F53">
    <cfRule type="expression" dxfId="32465" priority="32442" stopIfTrue="1">
      <formula>IF(AND(LEN($A53)&gt;0,$A53&lt;&gt;$F53),TRUE,FALSE)</formula>
    </cfRule>
  </conditionalFormatting>
  <conditionalFormatting sqref="C53">
    <cfRule type="expression" dxfId="32464" priority="32441" stopIfTrue="1">
      <formula>IF(AND(B53&lt;&gt;"",C53=""),TRUE)</formula>
    </cfRule>
  </conditionalFormatting>
  <conditionalFormatting sqref="G53">
    <cfRule type="expression" dxfId="32463" priority="32440" stopIfTrue="1">
      <formula>IF(FIND("Enter smelter details",G53),TRUE)</formula>
    </cfRule>
  </conditionalFormatting>
  <conditionalFormatting sqref="B54">
    <cfRule type="expression" dxfId="32462" priority="32437" stopIfTrue="1">
      <formula>IF(B54="",TRUE)</formula>
    </cfRule>
    <cfRule type="expression" dxfId="32461" priority="32438" stopIfTrue="1">
      <formula>IF(AND(COUNTIF(MetalSmelter,B54&amp;C54)=0,LEN(C54)&gt;0), TRUE, FALSE)</formula>
    </cfRule>
  </conditionalFormatting>
  <conditionalFormatting sqref="G54">
    <cfRule type="expression" dxfId="32460" priority="32439" stopIfTrue="1">
      <formula>IF(FIND("Enter smelter details",G54),TRUE)</formula>
    </cfRule>
  </conditionalFormatting>
  <conditionalFormatting sqref="F54">
    <cfRule type="expression" dxfId="32459" priority="32436" stopIfTrue="1">
      <formula>IF(AND(LEN($A54)&gt;0,$A54&lt;&gt;$F54),TRUE,FALSE)</formula>
    </cfRule>
  </conditionalFormatting>
  <conditionalFormatting sqref="C54">
    <cfRule type="expression" dxfId="32458" priority="32435" stopIfTrue="1">
      <formula>IF(AND(B54&lt;&gt;"",C54=""),TRUE)</formula>
    </cfRule>
  </conditionalFormatting>
  <conditionalFormatting sqref="B54">
    <cfRule type="expression" dxfId="32457" priority="32432" stopIfTrue="1">
      <formula>IF(B54="",TRUE)</formula>
    </cfRule>
    <cfRule type="expression" dxfId="32456" priority="32433" stopIfTrue="1">
      <formula>IF(AND(COUNTIF(MetalSmelter,B54&amp;C54)=0,LEN(C54)&gt;0), TRUE, FALSE)</formula>
    </cfRule>
  </conditionalFormatting>
  <conditionalFormatting sqref="G54">
    <cfRule type="expression" dxfId="32455" priority="32434" stopIfTrue="1">
      <formula>IF(FIND("Enter smelter details",G54),TRUE)</formula>
    </cfRule>
  </conditionalFormatting>
  <conditionalFormatting sqref="F54">
    <cfRule type="expression" dxfId="32454" priority="32431" stopIfTrue="1">
      <formula>IF(AND(LEN($A54)&gt;0,$A54&lt;&gt;$F54),TRUE,FALSE)</formula>
    </cfRule>
  </conditionalFormatting>
  <conditionalFormatting sqref="C54">
    <cfRule type="expression" dxfId="32453" priority="32430" stopIfTrue="1">
      <formula>IF(AND(B54&lt;&gt;"",C54=""),TRUE)</formula>
    </cfRule>
  </conditionalFormatting>
  <conditionalFormatting sqref="B54">
    <cfRule type="expression" dxfId="32452" priority="32427" stopIfTrue="1">
      <formula>IF(B54="",TRUE)</formula>
    </cfRule>
    <cfRule type="expression" dxfId="32451" priority="32428" stopIfTrue="1">
      <formula>IF(AND(COUNTIF(MetalSmelter,B54&amp;C54)=0,LEN(C54)&gt;0), TRUE, FALSE)</formula>
    </cfRule>
  </conditionalFormatting>
  <conditionalFormatting sqref="G54">
    <cfRule type="expression" dxfId="32450" priority="32429" stopIfTrue="1">
      <formula>IF(FIND("Enter smelter details",G54),TRUE)</formula>
    </cfRule>
  </conditionalFormatting>
  <conditionalFormatting sqref="F54">
    <cfRule type="expression" dxfId="32449" priority="32426" stopIfTrue="1">
      <formula>IF(AND(LEN($A54)&gt;0,$A54&lt;&gt;$F54),TRUE,FALSE)</formula>
    </cfRule>
  </conditionalFormatting>
  <conditionalFormatting sqref="C54">
    <cfRule type="expression" dxfId="32448" priority="32425" stopIfTrue="1">
      <formula>IF(AND(B54&lt;&gt;"",C54=""),TRUE)</formula>
    </cfRule>
  </conditionalFormatting>
  <conditionalFormatting sqref="B55">
    <cfRule type="expression" dxfId="32447" priority="32422" stopIfTrue="1">
      <formula>IF(B55="",TRUE)</formula>
    </cfRule>
    <cfRule type="expression" dxfId="32446" priority="32423" stopIfTrue="1">
      <formula>IF(AND(COUNTIF(MetalSmelter,B55&amp;C55)=0,LEN(C55)&gt;0), TRUE, FALSE)</formula>
    </cfRule>
  </conditionalFormatting>
  <conditionalFormatting sqref="G55">
    <cfRule type="expression" dxfId="32445" priority="32424" stopIfTrue="1">
      <formula>IF(FIND("Enter smelter details",G55),TRUE)</formula>
    </cfRule>
  </conditionalFormatting>
  <conditionalFormatting sqref="F55">
    <cfRule type="expression" dxfId="32444" priority="32421" stopIfTrue="1">
      <formula>IF(AND(LEN($A55)&gt;0,$A55&lt;&gt;$F55),TRUE,FALSE)</formula>
    </cfRule>
  </conditionalFormatting>
  <conditionalFormatting sqref="C55">
    <cfRule type="expression" dxfId="32443" priority="32420" stopIfTrue="1">
      <formula>IF(AND(B55&lt;&gt;"",C55=""),TRUE)</formula>
    </cfRule>
  </conditionalFormatting>
  <conditionalFormatting sqref="B55">
    <cfRule type="expression" dxfId="32442" priority="32417" stopIfTrue="1">
      <formula>IF(B55="",TRUE)</formula>
    </cfRule>
    <cfRule type="expression" dxfId="32441" priority="32418" stopIfTrue="1">
      <formula>IF(AND(COUNTIF(MetalSmelter,B55&amp;C55)=0,LEN(C55)&gt;0), TRUE, FALSE)</formula>
    </cfRule>
  </conditionalFormatting>
  <conditionalFormatting sqref="G55">
    <cfRule type="expression" dxfId="32440" priority="32419" stopIfTrue="1">
      <formula>IF(FIND("Enter smelter details",G55),TRUE)</formula>
    </cfRule>
  </conditionalFormatting>
  <conditionalFormatting sqref="F55">
    <cfRule type="expression" dxfId="32439" priority="32416" stopIfTrue="1">
      <formula>IF(AND(LEN($A55)&gt;0,$A55&lt;&gt;$F55),TRUE,FALSE)</formula>
    </cfRule>
  </conditionalFormatting>
  <conditionalFormatting sqref="C55">
    <cfRule type="expression" dxfId="32438" priority="32415" stopIfTrue="1">
      <formula>IF(AND(B55&lt;&gt;"",C55=""),TRUE)</formula>
    </cfRule>
  </conditionalFormatting>
  <conditionalFormatting sqref="B55">
    <cfRule type="expression" dxfId="32437" priority="32413" stopIfTrue="1">
      <formula>IF(B55="",TRUE)</formula>
    </cfRule>
    <cfRule type="expression" dxfId="32436" priority="32414" stopIfTrue="1">
      <formula>IF(AND(COUNTIF(MetalSmelter,B55&amp;C55)=0,LEN(C55)&gt;0), TRUE, FALSE)</formula>
    </cfRule>
  </conditionalFormatting>
  <conditionalFormatting sqref="F55">
    <cfRule type="expression" dxfId="32435" priority="32412" stopIfTrue="1">
      <formula>IF(AND(LEN($A55)&gt;0,$A55&lt;&gt;$F55),TRUE,FALSE)</formula>
    </cfRule>
  </conditionalFormatting>
  <conditionalFormatting sqref="C55">
    <cfRule type="expression" dxfId="32434" priority="32411" stopIfTrue="1">
      <formula>IF(AND(B55&lt;&gt;"",C55=""),TRUE)</formula>
    </cfRule>
  </conditionalFormatting>
  <conditionalFormatting sqref="G55">
    <cfRule type="expression" dxfId="32433" priority="32410" stopIfTrue="1">
      <formula>IF(FIND("Enter smelter details",G55),TRUE)</formula>
    </cfRule>
  </conditionalFormatting>
  <conditionalFormatting sqref="B56">
    <cfRule type="expression" dxfId="32432" priority="32407" stopIfTrue="1">
      <formula>IF(B56="",TRUE)</formula>
    </cfRule>
    <cfRule type="expression" dxfId="32431" priority="32408" stopIfTrue="1">
      <formula>IF(AND(COUNTIF(MetalSmelter,B56&amp;C56)=0,LEN(C56)&gt;0), TRUE, FALSE)</formula>
    </cfRule>
  </conditionalFormatting>
  <conditionalFormatting sqref="G56">
    <cfRule type="expression" dxfId="32430" priority="32409" stopIfTrue="1">
      <formula>IF(FIND("Enter smelter details",G56),TRUE)</formula>
    </cfRule>
  </conditionalFormatting>
  <conditionalFormatting sqref="F56">
    <cfRule type="expression" dxfId="32429" priority="32406" stopIfTrue="1">
      <formula>IF(AND(LEN($A56)&gt;0,$A56&lt;&gt;$F56),TRUE,FALSE)</formula>
    </cfRule>
  </conditionalFormatting>
  <conditionalFormatting sqref="C56">
    <cfRule type="expression" dxfId="32428" priority="32405" stopIfTrue="1">
      <formula>IF(AND(B56&lt;&gt;"",C56=""),TRUE)</formula>
    </cfRule>
  </conditionalFormatting>
  <conditionalFormatting sqref="B56">
    <cfRule type="expression" dxfId="32427" priority="32402" stopIfTrue="1">
      <formula>IF(B56="",TRUE)</formula>
    </cfRule>
    <cfRule type="expression" dxfId="32426" priority="32403" stopIfTrue="1">
      <formula>IF(AND(COUNTIF(MetalSmelter,B56&amp;C56)=0,LEN(C56)&gt;0), TRUE, FALSE)</formula>
    </cfRule>
  </conditionalFormatting>
  <conditionalFormatting sqref="G56">
    <cfRule type="expression" dxfId="32425" priority="32404" stopIfTrue="1">
      <formula>IF(FIND("Enter smelter details",G56),TRUE)</formula>
    </cfRule>
  </conditionalFormatting>
  <conditionalFormatting sqref="F56">
    <cfRule type="expression" dxfId="32424" priority="32401" stopIfTrue="1">
      <formula>IF(AND(LEN($A56)&gt;0,$A56&lt;&gt;$F56),TRUE,FALSE)</formula>
    </cfRule>
  </conditionalFormatting>
  <conditionalFormatting sqref="C56">
    <cfRule type="expression" dxfId="32423" priority="32400" stopIfTrue="1">
      <formula>IF(AND(B56&lt;&gt;"",C56=""),TRUE)</formula>
    </cfRule>
  </conditionalFormatting>
  <conditionalFormatting sqref="B56">
    <cfRule type="expression" dxfId="32422" priority="32397" stopIfTrue="1">
      <formula>IF(B56="",TRUE)</formula>
    </cfRule>
    <cfRule type="expression" dxfId="32421" priority="32398" stopIfTrue="1">
      <formula>IF(AND(COUNTIF(MetalSmelter,B56&amp;C56)=0,LEN(C56)&gt;0), TRUE, FALSE)</formula>
    </cfRule>
  </conditionalFormatting>
  <conditionalFormatting sqref="G56">
    <cfRule type="expression" dxfId="32420" priority="32399" stopIfTrue="1">
      <formula>IF(FIND("Enter smelter details",G56),TRUE)</formula>
    </cfRule>
  </conditionalFormatting>
  <conditionalFormatting sqref="F56">
    <cfRule type="expression" dxfId="32419" priority="32396" stopIfTrue="1">
      <formula>IF(AND(LEN($A56)&gt;0,$A56&lt;&gt;$F56),TRUE,FALSE)</formula>
    </cfRule>
  </conditionalFormatting>
  <conditionalFormatting sqref="C56">
    <cfRule type="expression" dxfId="32418" priority="32395" stopIfTrue="1">
      <formula>IF(AND(B56&lt;&gt;"",C56=""),TRUE)</formula>
    </cfRule>
  </conditionalFormatting>
  <conditionalFormatting sqref="B54">
    <cfRule type="expression" dxfId="32417" priority="32392" stopIfTrue="1">
      <formula>IF(B54="",TRUE)</formula>
    </cfRule>
    <cfRule type="expression" dxfId="32416" priority="32393" stopIfTrue="1">
      <formula>IF(AND(COUNTIF(MetalSmelter,B54&amp;C54)=0,LEN(C54)&gt;0), TRUE, FALSE)</formula>
    </cfRule>
  </conditionalFormatting>
  <conditionalFormatting sqref="G54">
    <cfRule type="expression" dxfId="32415" priority="32394" stopIfTrue="1">
      <formula>IF(FIND("Enter smelter details",G54),TRUE)</formula>
    </cfRule>
  </conditionalFormatting>
  <conditionalFormatting sqref="F54">
    <cfRule type="expression" dxfId="32414" priority="32391" stopIfTrue="1">
      <formula>IF(AND(LEN($A54)&gt;0,$A54&lt;&gt;$F54),TRUE,FALSE)</formula>
    </cfRule>
  </conditionalFormatting>
  <conditionalFormatting sqref="C54">
    <cfRule type="expression" dxfId="32413" priority="32390" stopIfTrue="1">
      <formula>IF(AND(B54&lt;&gt;"",C54=""),TRUE)</formula>
    </cfRule>
  </conditionalFormatting>
  <conditionalFormatting sqref="B54">
    <cfRule type="expression" dxfId="32412" priority="32387" stopIfTrue="1">
      <formula>IF(B54="",TRUE)</formula>
    </cfRule>
    <cfRule type="expression" dxfId="32411" priority="32388" stopIfTrue="1">
      <formula>IF(AND(COUNTIF(MetalSmelter,B54&amp;C54)=0,LEN(C54)&gt;0), TRUE, FALSE)</formula>
    </cfRule>
  </conditionalFormatting>
  <conditionalFormatting sqref="G54">
    <cfRule type="expression" dxfId="32410" priority="32389" stopIfTrue="1">
      <formula>IF(FIND("Enter smelter details",G54),TRUE)</formula>
    </cfRule>
  </conditionalFormatting>
  <conditionalFormatting sqref="F54">
    <cfRule type="expression" dxfId="32409" priority="32386" stopIfTrue="1">
      <formula>IF(AND(LEN($A54)&gt;0,$A54&lt;&gt;$F54),TRUE,FALSE)</formula>
    </cfRule>
  </conditionalFormatting>
  <conditionalFormatting sqref="C54">
    <cfRule type="expression" dxfId="32408" priority="32385" stopIfTrue="1">
      <formula>IF(AND(B54&lt;&gt;"",C54=""),TRUE)</formula>
    </cfRule>
  </conditionalFormatting>
  <conditionalFormatting sqref="B54">
    <cfRule type="expression" dxfId="32407" priority="32383" stopIfTrue="1">
      <formula>IF(B54="",TRUE)</formula>
    </cfRule>
    <cfRule type="expression" dxfId="32406" priority="32384" stopIfTrue="1">
      <formula>IF(AND(COUNTIF(MetalSmelter,B54&amp;C54)=0,LEN(C54)&gt;0), TRUE, FALSE)</formula>
    </cfRule>
  </conditionalFormatting>
  <conditionalFormatting sqref="F54">
    <cfRule type="expression" dxfId="32405" priority="32382" stopIfTrue="1">
      <formula>IF(AND(LEN($A54)&gt;0,$A54&lt;&gt;$F54),TRUE,FALSE)</formula>
    </cfRule>
  </conditionalFormatting>
  <conditionalFormatting sqref="C54">
    <cfRule type="expression" dxfId="32404" priority="32381" stopIfTrue="1">
      <formula>IF(AND(B54&lt;&gt;"",C54=""),TRUE)</formula>
    </cfRule>
  </conditionalFormatting>
  <conditionalFormatting sqref="G54">
    <cfRule type="expression" dxfId="32403" priority="32380" stopIfTrue="1">
      <formula>IF(FIND("Enter smelter details",G54),TRUE)</formula>
    </cfRule>
  </conditionalFormatting>
  <conditionalFormatting sqref="B55">
    <cfRule type="expression" dxfId="32402" priority="32377" stopIfTrue="1">
      <formula>IF(B55="",TRUE)</formula>
    </cfRule>
    <cfRule type="expression" dxfId="32401" priority="32378" stopIfTrue="1">
      <formula>IF(AND(COUNTIF(MetalSmelter,B55&amp;C55)=0,LEN(C55)&gt;0), TRUE, FALSE)</formula>
    </cfRule>
  </conditionalFormatting>
  <conditionalFormatting sqref="G55">
    <cfRule type="expression" dxfId="32400" priority="32379" stopIfTrue="1">
      <formula>IF(FIND("Enter smelter details",G55),TRUE)</formula>
    </cfRule>
  </conditionalFormatting>
  <conditionalFormatting sqref="F55">
    <cfRule type="expression" dxfId="32399" priority="32376" stopIfTrue="1">
      <formula>IF(AND(LEN($A55)&gt;0,$A55&lt;&gt;$F55),TRUE,FALSE)</formula>
    </cfRule>
  </conditionalFormatting>
  <conditionalFormatting sqref="C55">
    <cfRule type="expression" dxfId="32398" priority="32375" stopIfTrue="1">
      <formula>IF(AND(B55&lt;&gt;"",C55=""),TRUE)</formula>
    </cfRule>
  </conditionalFormatting>
  <conditionalFormatting sqref="B55">
    <cfRule type="expression" dxfId="32397" priority="32372" stopIfTrue="1">
      <formula>IF(B55="",TRUE)</formula>
    </cfRule>
    <cfRule type="expression" dxfId="32396" priority="32373" stopIfTrue="1">
      <formula>IF(AND(COUNTIF(MetalSmelter,B55&amp;C55)=0,LEN(C55)&gt;0), TRUE, FALSE)</formula>
    </cfRule>
  </conditionalFormatting>
  <conditionalFormatting sqref="G55">
    <cfRule type="expression" dxfId="32395" priority="32374" stopIfTrue="1">
      <formula>IF(FIND("Enter smelter details",G55),TRUE)</formula>
    </cfRule>
  </conditionalFormatting>
  <conditionalFormatting sqref="F55">
    <cfRule type="expression" dxfId="32394" priority="32371" stopIfTrue="1">
      <formula>IF(AND(LEN($A55)&gt;0,$A55&lt;&gt;$F55),TRUE,FALSE)</formula>
    </cfRule>
  </conditionalFormatting>
  <conditionalFormatting sqref="C55">
    <cfRule type="expression" dxfId="32393" priority="32370" stopIfTrue="1">
      <formula>IF(AND(B55&lt;&gt;"",C55=""),TRUE)</formula>
    </cfRule>
  </conditionalFormatting>
  <conditionalFormatting sqref="B55">
    <cfRule type="expression" dxfId="32392" priority="32367" stopIfTrue="1">
      <formula>IF(B55="",TRUE)</formula>
    </cfRule>
    <cfRule type="expression" dxfId="32391" priority="32368" stopIfTrue="1">
      <formula>IF(AND(COUNTIF(MetalSmelter,B55&amp;C55)=0,LEN(C55)&gt;0), TRUE, FALSE)</formula>
    </cfRule>
  </conditionalFormatting>
  <conditionalFormatting sqref="G55">
    <cfRule type="expression" dxfId="32390" priority="32369" stopIfTrue="1">
      <formula>IF(FIND("Enter smelter details",G55),TRUE)</formula>
    </cfRule>
  </conditionalFormatting>
  <conditionalFormatting sqref="F55">
    <cfRule type="expression" dxfId="32389" priority="32366" stopIfTrue="1">
      <formula>IF(AND(LEN($A55)&gt;0,$A55&lt;&gt;$F55),TRUE,FALSE)</formula>
    </cfRule>
  </conditionalFormatting>
  <conditionalFormatting sqref="C55">
    <cfRule type="expression" dxfId="32388" priority="32365" stopIfTrue="1">
      <formula>IF(AND(B55&lt;&gt;"",C55=""),TRUE)</formula>
    </cfRule>
  </conditionalFormatting>
  <conditionalFormatting sqref="B53">
    <cfRule type="expression" dxfId="32387" priority="32362" stopIfTrue="1">
      <formula>IF(B53="",TRUE)</formula>
    </cfRule>
    <cfRule type="expression" dxfId="32386" priority="32363" stopIfTrue="1">
      <formula>IF(AND(COUNTIF(MetalSmelter,B53&amp;C53)=0,LEN(C53)&gt;0), TRUE, FALSE)</formula>
    </cfRule>
  </conditionalFormatting>
  <conditionalFormatting sqref="G53">
    <cfRule type="expression" dxfId="32385" priority="32364" stopIfTrue="1">
      <formula>IF(FIND("Enter smelter details",G53),TRUE)</formula>
    </cfRule>
  </conditionalFormatting>
  <conditionalFormatting sqref="F53">
    <cfRule type="expression" dxfId="32384" priority="32361" stopIfTrue="1">
      <formula>IF(AND(LEN($A53)&gt;0,$A53&lt;&gt;$F53),TRUE,FALSE)</formula>
    </cfRule>
  </conditionalFormatting>
  <conditionalFormatting sqref="C53">
    <cfRule type="expression" dxfId="32383" priority="32360" stopIfTrue="1">
      <formula>IF(AND(B53&lt;&gt;"",C53=""),TRUE)</formula>
    </cfRule>
  </conditionalFormatting>
  <conditionalFormatting sqref="B53">
    <cfRule type="expression" dxfId="32382" priority="32357" stopIfTrue="1">
      <formula>IF(B53="",TRUE)</formula>
    </cfRule>
    <cfRule type="expression" dxfId="32381" priority="32358" stopIfTrue="1">
      <formula>IF(AND(COUNTIF(MetalSmelter,B53&amp;C53)=0,LEN(C53)&gt;0), TRUE, FALSE)</formula>
    </cfRule>
  </conditionalFormatting>
  <conditionalFormatting sqref="G53">
    <cfRule type="expression" dxfId="32380" priority="32359" stopIfTrue="1">
      <formula>IF(FIND("Enter smelter details",G53),TRUE)</formula>
    </cfRule>
  </conditionalFormatting>
  <conditionalFormatting sqref="F53">
    <cfRule type="expression" dxfId="32379" priority="32356" stopIfTrue="1">
      <formula>IF(AND(LEN($A53)&gt;0,$A53&lt;&gt;$F53),TRUE,FALSE)</formula>
    </cfRule>
  </conditionalFormatting>
  <conditionalFormatting sqref="C53">
    <cfRule type="expression" dxfId="32378" priority="32355" stopIfTrue="1">
      <formula>IF(AND(B53&lt;&gt;"",C53=""),TRUE)</formula>
    </cfRule>
  </conditionalFormatting>
  <conditionalFormatting sqref="B53">
    <cfRule type="expression" dxfId="32377" priority="32353" stopIfTrue="1">
      <formula>IF(B53="",TRUE)</formula>
    </cfRule>
    <cfRule type="expression" dxfId="32376" priority="32354" stopIfTrue="1">
      <formula>IF(AND(COUNTIF(MetalSmelter,B53&amp;C53)=0,LEN(C53)&gt;0), TRUE, FALSE)</formula>
    </cfRule>
  </conditionalFormatting>
  <conditionalFormatting sqref="F53">
    <cfRule type="expression" dxfId="32375" priority="32352" stopIfTrue="1">
      <formula>IF(AND(LEN($A53)&gt;0,$A53&lt;&gt;$F53),TRUE,FALSE)</formula>
    </cfRule>
  </conditionalFormatting>
  <conditionalFormatting sqref="C53">
    <cfRule type="expression" dxfId="32374" priority="32351" stopIfTrue="1">
      <formula>IF(AND(B53&lt;&gt;"",C53=""),TRUE)</formula>
    </cfRule>
  </conditionalFormatting>
  <conditionalFormatting sqref="G53">
    <cfRule type="expression" dxfId="32373" priority="32350" stopIfTrue="1">
      <formula>IF(FIND("Enter smelter details",G53),TRUE)</formula>
    </cfRule>
  </conditionalFormatting>
  <conditionalFormatting sqref="B54">
    <cfRule type="expression" dxfId="32372" priority="32347" stopIfTrue="1">
      <formula>IF(B54="",TRUE)</formula>
    </cfRule>
    <cfRule type="expression" dxfId="32371" priority="32348" stopIfTrue="1">
      <formula>IF(AND(COUNTIF(MetalSmelter,B54&amp;C54)=0,LEN(C54)&gt;0), TRUE, FALSE)</formula>
    </cfRule>
  </conditionalFormatting>
  <conditionalFormatting sqref="G54">
    <cfRule type="expression" dxfId="32370" priority="32349" stopIfTrue="1">
      <formula>IF(FIND("Enter smelter details",G54),TRUE)</formula>
    </cfRule>
  </conditionalFormatting>
  <conditionalFormatting sqref="F54">
    <cfRule type="expression" dxfId="32369" priority="32346" stopIfTrue="1">
      <formula>IF(AND(LEN($A54)&gt;0,$A54&lt;&gt;$F54),TRUE,FALSE)</formula>
    </cfRule>
  </conditionalFormatting>
  <conditionalFormatting sqref="C54">
    <cfRule type="expression" dxfId="32368" priority="32345" stopIfTrue="1">
      <formula>IF(AND(B54&lt;&gt;"",C54=""),TRUE)</formula>
    </cfRule>
  </conditionalFormatting>
  <conditionalFormatting sqref="B54">
    <cfRule type="expression" dxfId="32367" priority="32342" stopIfTrue="1">
      <formula>IF(B54="",TRUE)</formula>
    </cfRule>
    <cfRule type="expression" dxfId="32366" priority="32343" stopIfTrue="1">
      <formula>IF(AND(COUNTIF(MetalSmelter,B54&amp;C54)=0,LEN(C54)&gt;0), TRUE, FALSE)</formula>
    </cfRule>
  </conditionalFormatting>
  <conditionalFormatting sqref="G54">
    <cfRule type="expression" dxfId="32365" priority="32344" stopIfTrue="1">
      <formula>IF(FIND("Enter smelter details",G54),TRUE)</formula>
    </cfRule>
  </conditionalFormatting>
  <conditionalFormatting sqref="F54">
    <cfRule type="expression" dxfId="32364" priority="32341" stopIfTrue="1">
      <formula>IF(AND(LEN($A54)&gt;0,$A54&lt;&gt;$F54),TRUE,FALSE)</formula>
    </cfRule>
  </conditionalFormatting>
  <conditionalFormatting sqref="C54">
    <cfRule type="expression" dxfId="32363" priority="32340" stopIfTrue="1">
      <formula>IF(AND(B54&lt;&gt;"",C54=""),TRUE)</formula>
    </cfRule>
  </conditionalFormatting>
  <conditionalFormatting sqref="B54">
    <cfRule type="expression" dxfId="32362" priority="32337" stopIfTrue="1">
      <formula>IF(B54="",TRUE)</formula>
    </cfRule>
    <cfRule type="expression" dxfId="32361" priority="32338" stopIfTrue="1">
      <formula>IF(AND(COUNTIF(MetalSmelter,B54&amp;C54)=0,LEN(C54)&gt;0), TRUE, FALSE)</formula>
    </cfRule>
  </conditionalFormatting>
  <conditionalFormatting sqref="G54">
    <cfRule type="expression" dxfId="32360" priority="32339" stopIfTrue="1">
      <formula>IF(FIND("Enter smelter details",G54),TRUE)</formula>
    </cfRule>
  </conditionalFormatting>
  <conditionalFormatting sqref="F54">
    <cfRule type="expression" dxfId="32359" priority="32336" stopIfTrue="1">
      <formula>IF(AND(LEN($A54)&gt;0,$A54&lt;&gt;$F54),TRUE,FALSE)</formula>
    </cfRule>
  </conditionalFormatting>
  <conditionalFormatting sqref="C54">
    <cfRule type="expression" dxfId="32358" priority="32335" stopIfTrue="1">
      <formula>IF(AND(B54&lt;&gt;"",C54=""),TRUE)</formula>
    </cfRule>
  </conditionalFormatting>
  <conditionalFormatting sqref="B52">
    <cfRule type="expression" dxfId="32357" priority="32332" stopIfTrue="1">
      <formula>IF(B52="",TRUE)</formula>
    </cfRule>
    <cfRule type="expression" dxfId="32356" priority="32333" stopIfTrue="1">
      <formula>IF(AND(COUNTIF(MetalSmelter,B52&amp;C52)=0,LEN(C52)&gt;0), TRUE, FALSE)</formula>
    </cfRule>
  </conditionalFormatting>
  <conditionalFormatting sqref="G52">
    <cfRule type="expression" dxfId="32355" priority="32334" stopIfTrue="1">
      <formula>IF(FIND("Enter smelter details",G52),TRUE)</formula>
    </cfRule>
  </conditionalFormatting>
  <conditionalFormatting sqref="F52">
    <cfRule type="expression" dxfId="32354" priority="32331" stopIfTrue="1">
      <formula>IF(AND(LEN($A52)&gt;0,$A52&lt;&gt;$F52),TRUE,FALSE)</formula>
    </cfRule>
  </conditionalFormatting>
  <conditionalFormatting sqref="C52">
    <cfRule type="expression" dxfId="32353" priority="32330" stopIfTrue="1">
      <formula>IF(AND(B52&lt;&gt;"",C52=""),TRUE)</formula>
    </cfRule>
  </conditionalFormatting>
  <conditionalFormatting sqref="B52">
    <cfRule type="expression" dxfId="32352" priority="32327" stopIfTrue="1">
      <formula>IF(B52="",TRUE)</formula>
    </cfRule>
    <cfRule type="expression" dxfId="32351" priority="32328" stopIfTrue="1">
      <formula>IF(AND(COUNTIF(MetalSmelter,B52&amp;C52)=0,LEN(C52)&gt;0), TRUE, FALSE)</formula>
    </cfRule>
  </conditionalFormatting>
  <conditionalFormatting sqref="G52">
    <cfRule type="expression" dxfId="32350" priority="32329" stopIfTrue="1">
      <formula>IF(FIND("Enter smelter details",G52),TRUE)</formula>
    </cfRule>
  </conditionalFormatting>
  <conditionalFormatting sqref="F52">
    <cfRule type="expression" dxfId="32349" priority="32326" stopIfTrue="1">
      <formula>IF(AND(LEN($A52)&gt;0,$A52&lt;&gt;$F52),TRUE,FALSE)</formula>
    </cfRule>
  </conditionalFormatting>
  <conditionalFormatting sqref="C52">
    <cfRule type="expression" dxfId="32348" priority="32325" stopIfTrue="1">
      <formula>IF(AND(B52&lt;&gt;"",C52=""),TRUE)</formula>
    </cfRule>
  </conditionalFormatting>
  <conditionalFormatting sqref="B52">
    <cfRule type="expression" dxfId="32347" priority="32323" stopIfTrue="1">
      <formula>IF(B52="",TRUE)</formula>
    </cfRule>
    <cfRule type="expression" dxfId="32346" priority="32324" stopIfTrue="1">
      <formula>IF(AND(COUNTIF(MetalSmelter,B52&amp;C52)=0,LEN(C52)&gt;0), TRUE, FALSE)</formula>
    </cfRule>
  </conditionalFormatting>
  <conditionalFormatting sqref="F52">
    <cfRule type="expression" dxfId="32345" priority="32322" stopIfTrue="1">
      <formula>IF(AND(LEN($A52)&gt;0,$A52&lt;&gt;$F52),TRUE,FALSE)</formula>
    </cfRule>
  </conditionalFormatting>
  <conditionalFormatting sqref="C52">
    <cfRule type="expression" dxfId="32344" priority="32321" stopIfTrue="1">
      <formula>IF(AND(B52&lt;&gt;"",C52=""),TRUE)</formula>
    </cfRule>
  </conditionalFormatting>
  <conditionalFormatting sqref="G52">
    <cfRule type="expression" dxfId="32343" priority="32320" stopIfTrue="1">
      <formula>IF(FIND("Enter smelter details",G52),TRUE)</formula>
    </cfRule>
  </conditionalFormatting>
  <conditionalFormatting sqref="B53">
    <cfRule type="expression" dxfId="32342" priority="32317" stopIfTrue="1">
      <formula>IF(B53="",TRUE)</formula>
    </cfRule>
    <cfRule type="expression" dxfId="32341" priority="32318" stopIfTrue="1">
      <formula>IF(AND(COUNTIF(MetalSmelter,B53&amp;C53)=0,LEN(C53)&gt;0), TRUE, FALSE)</formula>
    </cfRule>
  </conditionalFormatting>
  <conditionalFormatting sqref="G53">
    <cfRule type="expression" dxfId="32340" priority="32319" stopIfTrue="1">
      <formula>IF(FIND("Enter smelter details",G53),TRUE)</formula>
    </cfRule>
  </conditionalFormatting>
  <conditionalFormatting sqref="F53">
    <cfRule type="expression" dxfId="32339" priority="32316" stopIfTrue="1">
      <formula>IF(AND(LEN($A53)&gt;0,$A53&lt;&gt;$F53),TRUE,FALSE)</formula>
    </cfRule>
  </conditionalFormatting>
  <conditionalFormatting sqref="C53">
    <cfRule type="expression" dxfId="32338" priority="32315" stopIfTrue="1">
      <formula>IF(AND(B53&lt;&gt;"",C53=""),TRUE)</formula>
    </cfRule>
  </conditionalFormatting>
  <conditionalFormatting sqref="B53">
    <cfRule type="expression" dxfId="32337" priority="32312" stopIfTrue="1">
      <formula>IF(B53="",TRUE)</formula>
    </cfRule>
    <cfRule type="expression" dxfId="32336" priority="32313" stopIfTrue="1">
      <formula>IF(AND(COUNTIF(MetalSmelter,B53&amp;C53)=0,LEN(C53)&gt;0), TRUE, FALSE)</formula>
    </cfRule>
  </conditionalFormatting>
  <conditionalFormatting sqref="G53">
    <cfRule type="expression" dxfId="32335" priority="32314" stopIfTrue="1">
      <formula>IF(FIND("Enter smelter details",G53),TRUE)</formula>
    </cfRule>
  </conditionalFormatting>
  <conditionalFormatting sqref="F53">
    <cfRule type="expression" dxfId="32334" priority="32311" stopIfTrue="1">
      <formula>IF(AND(LEN($A53)&gt;0,$A53&lt;&gt;$F53),TRUE,FALSE)</formula>
    </cfRule>
  </conditionalFormatting>
  <conditionalFormatting sqref="C53">
    <cfRule type="expression" dxfId="32333" priority="32310" stopIfTrue="1">
      <formula>IF(AND(B53&lt;&gt;"",C53=""),TRUE)</formula>
    </cfRule>
  </conditionalFormatting>
  <conditionalFormatting sqref="B53">
    <cfRule type="expression" dxfId="32332" priority="32307" stopIfTrue="1">
      <formula>IF(B53="",TRUE)</formula>
    </cfRule>
    <cfRule type="expression" dxfId="32331" priority="32308" stopIfTrue="1">
      <formula>IF(AND(COUNTIF(MetalSmelter,B53&amp;C53)=0,LEN(C53)&gt;0), TRUE, FALSE)</formula>
    </cfRule>
  </conditionalFormatting>
  <conditionalFormatting sqref="G53">
    <cfRule type="expression" dxfId="32330" priority="32309" stopIfTrue="1">
      <formula>IF(FIND("Enter smelter details",G53),TRUE)</formula>
    </cfRule>
  </conditionalFormatting>
  <conditionalFormatting sqref="F53">
    <cfRule type="expression" dxfId="32329" priority="32306" stopIfTrue="1">
      <formula>IF(AND(LEN($A53)&gt;0,$A53&lt;&gt;$F53),TRUE,FALSE)</formula>
    </cfRule>
  </conditionalFormatting>
  <conditionalFormatting sqref="C53">
    <cfRule type="expression" dxfId="32328" priority="32305" stopIfTrue="1">
      <formula>IF(AND(B53&lt;&gt;"",C53=""),TRUE)</formula>
    </cfRule>
  </conditionalFormatting>
  <conditionalFormatting sqref="B54">
    <cfRule type="expression" dxfId="32327" priority="32302" stopIfTrue="1">
      <formula>IF(B54="",TRUE)</formula>
    </cfRule>
    <cfRule type="expression" dxfId="32326" priority="32303" stopIfTrue="1">
      <formula>IF(AND(COUNTIF(MetalSmelter,B54&amp;C54)=0,LEN(C54)&gt;0), TRUE, FALSE)</formula>
    </cfRule>
  </conditionalFormatting>
  <conditionalFormatting sqref="G54">
    <cfRule type="expression" dxfId="32325" priority="32304" stopIfTrue="1">
      <formula>IF(FIND("Enter smelter details",G54),TRUE)</formula>
    </cfRule>
  </conditionalFormatting>
  <conditionalFormatting sqref="F54">
    <cfRule type="expression" dxfId="32324" priority="32301" stopIfTrue="1">
      <formula>IF(AND(LEN($A54)&gt;0,$A54&lt;&gt;$F54),TRUE,FALSE)</formula>
    </cfRule>
  </conditionalFormatting>
  <conditionalFormatting sqref="C54">
    <cfRule type="expression" dxfId="32323" priority="32300" stopIfTrue="1">
      <formula>IF(AND(B54&lt;&gt;"",C54=""),TRUE)</formula>
    </cfRule>
  </conditionalFormatting>
  <conditionalFormatting sqref="B54">
    <cfRule type="expression" dxfId="32322" priority="32297" stopIfTrue="1">
      <formula>IF(B54="",TRUE)</formula>
    </cfRule>
    <cfRule type="expression" dxfId="32321" priority="32298" stopIfTrue="1">
      <formula>IF(AND(COUNTIF(MetalSmelter,B54&amp;C54)=0,LEN(C54)&gt;0), TRUE, FALSE)</formula>
    </cfRule>
  </conditionalFormatting>
  <conditionalFormatting sqref="G54">
    <cfRule type="expression" dxfId="32320" priority="32299" stopIfTrue="1">
      <formula>IF(FIND("Enter smelter details",G54),TRUE)</formula>
    </cfRule>
  </conditionalFormatting>
  <conditionalFormatting sqref="F54">
    <cfRule type="expression" dxfId="32319" priority="32296" stopIfTrue="1">
      <formula>IF(AND(LEN($A54)&gt;0,$A54&lt;&gt;$F54),TRUE,FALSE)</formula>
    </cfRule>
  </conditionalFormatting>
  <conditionalFormatting sqref="C54">
    <cfRule type="expression" dxfId="32318" priority="32295" stopIfTrue="1">
      <formula>IF(AND(B54&lt;&gt;"",C54=""),TRUE)</formula>
    </cfRule>
  </conditionalFormatting>
  <conditionalFormatting sqref="B54">
    <cfRule type="expression" dxfId="32317" priority="32293" stopIfTrue="1">
      <formula>IF(B54="",TRUE)</formula>
    </cfRule>
    <cfRule type="expression" dxfId="32316" priority="32294" stopIfTrue="1">
      <formula>IF(AND(COUNTIF(MetalSmelter,B54&amp;C54)=0,LEN(C54)&gt;0), TRUE, FALSE)</formula>
    </cfRule>
  </conditionalFormatting>
  <conditionalFormatting sqref="F54">
    <cfRule type="expression" dxfId="32315" priority="32292" stopIfTrue="1">
      <formula>IF(AND(LEN($A54)&gt;0,$A54&lt;&gt;$F54),TRUE,FALSE)</formula>
    </cfRule>
  </conditionalFormatting>
  <conditionalFormatting sqref="C54">
    <cfRule type="expression" dxfId="32314" priority="32291" stopIfTrue="1">
      <formula>IF(AND(B54&lt;&gt;"",C54=""),TRUE)</formula>
    </cfRule>
  </conditionalFormatting>
  <conditionalFormatting sqref="G54">
    <cfRule type="expression" dxfId="32313" priority="32290" stopIfTrue="1">
      <formula>IF(FIND("Enter smelter details",G54),TRUE)</formula>
    </cfRule>
  </conditionalFormatting>
  <conditionalFormatting sqref="B55">
    <cfRule type="expression" dxfId="32312" priority="32287" stopIfTrue="1">
      <formula>IF(B55="",TRUE)</formula>
    </cfRule>
    <cfRule type="expression" dxfId="32311" priority="32288" stopIfTrue="1">
      <formula>IF(AND(COUNTIF(MetalSmelter,B55&amp;C55)=0,LEN(C55)&gt;0), TRUE, FALSE)</formula>
    </cfRule>
  </conditionalFormatting>
  <conditionalFormatting sqref="G55">
    <cfRule type="expression" dxfId="32310" priority="32289" stopIfTrue="1">
      <formula>IF(FIND("Enter smelter details",G55),TRUE)</formula>
    </cfRule>
  </conditionalFormatting>
  <conditionalFormatting sqref="F55">
    <cfRule type="expression" dxfId="32309" priority="32286" stopIfTrue="1">
      <formula>IF(AND(LEN($A55)&gt;0,$A55&lt;&gt;$F55),TRUE,FALSE)</formula>
    </cfRule>
  </conditionalFormatting>
  <conditionalFormatting sqref="C55">
    <cfRule type="expression" dxfId="32308" priority="32285" stopIfTrue="1">
      <formula>IF(AND(B55&lt;&gt;"",C55=""),TRUE)</formula>
    </cfRule>
  </conditionalFormatting>
  <conditionalFormatting sqref="B55">
    <cfRule type="expression" dxfId="32307" priority="32282" stopIfTrue="1">
      <formula>IF(B55="",TRUE)</formula>
    </cfRule>
    <cfRule type="expression" dxfId="32306" priority="32283" stopIfTrue="1">
      <formula>IF(AND(COUNTIF(MetalSmelter,B55&amp;C55)=0,LEN(C55)&gt;0), TRUE, FALSE)</formula>
    </cfRule>
  </conditionalFormatting>
  <conditionalFormatting sqref="G55">
    <cfRule type="expression" dxfId="32305" priority="32284" stopIfTrue="1">
      <formula>IF(FIND("Enter smelter details",G55),TRUE)</formula>
    </cfRule>
  </conditionalFormatting>
  <conditionalFormatting sqref="F55">
    <cfRule type="expression" dxfId="32304" priority="32281" stopIfTrue="1">
      <formula>IF(AND(LEN($A55)&gt;0,$A55&lt;&gt;$F55),TRUE,FALSE)</formula>
    </cfRule>
  </conditionalFormatting>
  <conditionalFormatting sqref="C55">
    <cfRule type="expression" dxfId="32303" priority="32280" stopIfTrue="1">
      <formula>IF(AND(B55&lt;&gt;"",C55=""),TRUE)</formula>
    </cfRule>
  </conditionalFormatting>
  <conditionalFormatting sqref="B55">
    <cfRule type="expression" dxfId="32302" priority="32277" stopIfTrue="1">
      <formula>IF(B55="",TRUE)</formula>
    </cfRule>
    <cfRule type="expression" dxfId="32301" priority="32278" stopIfTrue="1">
      <formula>IF(AND(COUNTIF(MetalSmelter,B55&amp;C55)=0,LEN(C55)&gt;0), TRUE, FALSE)</formula>
    </cfRule>
  </conditionalFormatting>
  <conditionalFormatting sqref="G55">
    <cfRule type="expression" dxfId="32300" priority="32279" stopIfTrue="1">
      <formula>IF(FIND("Enter smelter details",G55),TRUE)</formula>
    </cfRule>
  </conditionalFormatting>
  <conditionalFormatting sqref="F55">
    <cfRule type="expression" dxfId="32299" priority="32276" stopIfTrue="1">
      <formula>IF(AND(LEN($A55)&gt;0,$A55&lt;&gt;$F55),TRUE,FALSE)</formula>
    </cfRule>
  </conditionalFormatting>
  <conditionalFormatting sqref="C55">
    <cfRule type="expression" dxfId="32298" priority="32275" stopIfTrue="1">
      <formula>IF(AND(B55&lt;&gt;"",C55=""),TRUE)</formula>
    </cfRule>
  </conditionalFormatting>
  <conditionalFormatting sqref="B53">
    <cfRule type="expression" dxfId="32297" priority="32272" stopIfTrue="1">
      <formula>IF(B53="",TRUE)</formula>
    </cfRule>
    <cfRule type="expression" dxfId="32296" priority="32273" stopIfTrue="1">
      <formula>IF(AND(COUNTIF(MetalSmelter,B53&amp;C53)=0,LEN(C53)&gt;0), TRUE, FALSE)</formula>
    </cfRule>
  </conditionalFormatting>
  <conditionalFormatting sqref="G53">
    <cfRule type="expression" dxfId="32295" priority="32274" stopIfTrue="1">
      <formula>IF(FIND("Enter smelter details",G53),TRUE)</formula>
    </cfRule>
  </conditionalFormatting>
  <conditionalFormatting sqref="F53">
    <cfRule type="expression" dxfId="32294" priority="32271" stopIfTrue="1">
      <formula>IF(AND(LEN($A53)&gt;0,$A53&lt;&gt;$F53),TRUE,FALSE)</formula>
    </cfRule>
  </conditionalFormatting>
  <conditionalFormatting sqref="C53">
    <cfRule type="expression" dxfId="32293" priority="32270" stopIfTrue="1">
      <formula>IF(AND(B53&lt;&gt;"",C53=""),TRUE)</formula>
    </cfRule>
  </conditionalFormatting>
  <conditionalFormatting sqref="B53">
    <cfRule type="expression" dxfId="32292" priority="32267" stopIfTrue="1">
      <formula>IF(B53="",TRUE)</formula>
    </cfRule>
    <cfRule type="expression" dxfId="32291" priority="32268" stopIfTrue="1">
      <formula>IF(AND(COUNTIF(MetalSmelter,B53&amp;C53)=0,LEN(C53)&gt;0), TRUE, FALSE)</formula>
    </cfRule>
  </conditionalFormatting>
  <conditionalFormatting sqref="G53">
    <cfRule type="expression" dxfId="32290" priority="32269" stopIfTrue="1">
      <formula>IF(FIND("Enter smelter details",G53),TRUE)</formula>
    </cfRule>
  </conditionalFormatting>
  <conditionalFormatting sqref="F53">
    <cfRule type="expression" dxfId="32289" priority="32266" stopIfTrue="1">
      <formula>IF(AND(LEN($A53)&gt;0,$A53&lt;&gt;$F53),TRUE,FALSE)</formula>
    </cfRule>
  </conditionalFormatting>
  <conditionalFormatting sqref="C53">
    <cfRule type="expression" dxfId="32288" priority="32265" stopIfTrue="1">
      <formula>IF(AND(B53&lt;&gt;"",C53=""),TRUE)</formula>
    </cfRule>
  </conditionalFormatting>
  <conditionalFormatting sqref="B53">
    <cfRule type="expression" dxfId="32287" priority="32263" stopIfTrue="1">
      <formula>IF(B53="",TRUE)</formula>
    </cfRule>
    <cfRule type="expression" dxfId="32286" priority="32264" stopIfTrue="1">
      <formula>IF(AND(COUNTIF(MetalSmelter,B53&amp;C53)=0,LEN(C53)&gt;0), TRUE, FALSE)</formula>
    </cfRule>
  </conditionalFormatting>
  <conditionalFormatting sqref="F53">
    <cfRule type="expression" dxfId="32285" priority="32262" stopIfTrue="1">
      <formula>IF(AND(LEN($A53)&gt;0,$A53&lt;&gt;$F53),TRUE,FALSE)</formula>
    </cfRule>
  </conditionalFormatting>
  <conditionalFormatting sqref="C53">
    <cfRule type="expression" dxfId="32284" priority="32261" stopIfTrue="1">
      <formula>IF(AND(B53&lt;&gt;"",C53=""),TRUE)</formula>
    </cfRule>
  </conditionalFormatting>
  <conditionalFormatting sqref="G53">
    <cfRule type="expression" dxfId="32283" priority="32260" stopIfTrue="1">
      <formula>IF(FIND("Enter smelter details",G53),TRUE)</formula>
    </cfRule>
  </conditionalFormatting>
  <conditionalFormatting sqref="B54">
    <cfRule type="expression" dxfId="32282" priority="32257" stopIfTrue="1">
      <formula>IF(B54="",TRUE)</formula>
    </cfRule>
    <cfRule type="expression" dxfId="32281" priority="32258" stopIfTrue="1">
      <formula>IF(AND(COUNTIF(MetalSmelter,B54&amp;C54)=0,LEN(C54)&gt;0), TRUE, FALSE)</formula>
    </cfRule>
  </conditionalFormatting>
  <conditionalFormatting sqref="G54">
    <cfRule type="expression" dxfId="32280" priority="32259" stopIfTrue="1">
      <formula>IF(FIND("Enter smelter details",G54),TRUE)</formula>
    </cfRule>
  </conditionalFormatting>
  <conditionalFormatting sqref="F54">
    <cfRule type="expression" dxfId="32279" priority="32256" stopIfTrue="1">
      <formula>IF(AND(LEN($A54)&gt;0,$A54&lt;&gt;$F54),TRUE,FALSE)</formula>
    </cfRule>
  </conditionalFormatting>
  <conditionalFormatting sqref="C54">
    <cfRule type="expression" dxfId="32278" priority="32255" stopIfTrue="1">
      <formula>IF(AND(B54&lt;&gt;"",C54=""),TRUE)</formula>
    </cfRule>
  </conditionalFormatting>
  <conditionalFormatting sqref="B54">
    <cfRule type="expression" dxfId="32277" priority="32252" stopIfTrue="1">
      <formula>IF(B54="",TRUE)</formula>
    </cfRule>
    <cfRule type="expression" dxfId="32276" priority="32253" stopIfTrue="1">
      <formula>IF(AND(COUNTIF(MetalSmelter,B54&amp;C54)=0,LEN(C54)&gt;0), TRUE, FALSE)</formula>
    </cfRule>
  </conditionalFormatting>
  <conditionalFormatting sqref="G54">
    <cfRule type="expression" dxfId="32275" priority="32254" stopIfTrue="1">
      <formula>IF(FIND("Enter smelter details",G54),TRUE)</formula>
    </cfRule>
  </conditionalFormatting>
  <conditionalFormatting sqref="F54">
    <cfRule type="expression" dxfId="32274" priority="32251" stopIfTrue="1">
      <formula>IF(AND(LEN($A54)&gt;0,$A54&lt;&gt;$F54),TRUE,FALSE)</formula>
    </cfRule>
  </conditionalFormatting>
  <conditionalFormatting sqref="C54">
    <cfRule type="expression" dxfId="32273" priority="32250" stopIfTrue="1">
      <formula>IF(AND(B54&lt;&gt;"",C54=""),TRUE)</formula>
    </cfRule>
  </conditionalFormatting>
  <conditionalFormatting sqref="B54">
    <cfRule type="expression" dxfId="32272" priority="32247" stopIfTrue="1">
      <formula>IF(B54="",TRUE)</formula>
    </cfRule>
    <cfRule type="expression" dxfId="32271" priority="32248" stopIfTrue="1">
      <formula>IF(AND(COUNTIF(MetalSmelter,B54&amp;C54)=0,LEN(C54)&gt;0), TRUE, FALSE)</formula>
    </cfRule>
  </conditionalFormatting>
  <conditionalFormatting sqref="G54">
    <cfRule type="expression" dxfId="32270" priority="32249" stopIfTrue="1">
      <formula>IF(FIND("Enter smelter details",G54),TRUE)</formula>
    </cfRule>
  </conditionalFormatting>
  <conditionalFormatting sqref="F54">
    <cfRule type="expression" dxfId="32269" priority="32246" stopIfTrue="1">
      <formula>IF(AND(LEN($A54)&gt;0,$A54&lt;&gt;$F54),TRUE,FALSE)</formula>
    </cfRule>
  </conditionalFormatting>
  <conditionalFormatting sqref="C54">
    <cfRule type="expression" dxfId="32268" priority="32245" stopIfTrue="1">
      <formula>IF(AND(B54&lt;&gt;"",C54=""),TRUE)</formula>
    </cfRule>
  </conditionalFormatting>
  <conditionalFormatting sqref="B52">
    <cfRule type="expression" dxfId="32267" priority="32242" stopIfTrue="1">
      <formula>IF(B52="",TRUE)</formula>
    </cfRule>
    <cfRule type="expression" dxfId="32266" priority="32243" stopIfTrue="1">
      <formula>IF(AND(COUNTIF(MetalSmelter,B52&amp;C52)=0,LEN(C52)&gt;0), TRUE, FALSE)</formula>
    </cfRule>
  </conditionalFormatting>
  <conditionalFormatting sqref="G52">
    <cfRule type="expression" dxfId="32265" priority="32244" stopIfTrue="1">
      <formula>IF(FIND("Enter smelter details",G52),TRUE)</formula>
    </cfRule>
  </conditionalFormatting>
  <conditionalFormatting sqref="F52">
    <cfRule type="expression" dxfId="32264" priority="32241" stopIfTrue="1">
      <formula>IF(AND(LEN($A52)&gt;0,$A52&lt;&gt;$F52),TRUE,FALSE)</formula>
    </cfRule>
  </conditionalFormatting>
  <conditionalFormatting sqref="C52">
    <cfRule type="expression" dxfId="32263" priority="32240" stopIfTrue="1">
      <formula>IF(AND(B52&lt;&gt;"",C52=""),TRUE)</formula>
    </cfRule>
  </conditionalFormatting>
  <conditionalFormatting sqref="B52">
    <cfRule type="expression" dxfId="32262" priority="32237" stopIfTrue="1">
      <formula>IF(B52="",TRUE)</formula>
    </cfRule>
    <cfRule type="expression" dxfId="32261" priority="32238" stopIfTrue="1">
      <formula>IF(AND(COUNTIF(MetalSmelter,B52&amp;C52)=0,LEN(C52)&gt;0), TRUE, FALSE)</formula>
    </cfRule>
  </conditionalFormatting>
  <conditionalFormatting sqref="G52">
    <cfRule type="expression" dxfId="32260" priority="32239" stopIfTrue="1">
      <formula>IF(FIND("Enter smelter details",G52),TRUE)</formula>
    </cfRule>
  </conditionalFormatting>
  <conditionalFormatting sqref="F52">
    <cfRule type="expression" dxfId="32259" priority="32236" stopIfTrue="1">
      <formula>IF(AND(LEN($A52)&gt;0,$A52&lt;&gt;$F52),TRUE,FALSE)</formula>
    </cfRule>
  </conditionalFormatting>
  <conditionalFormatting sqref="C52">
    <cfRule type="expression" dxfId="32258" priority="32235" stopIfTrue="1">
      <formula>IF(AND(B52&lt;&gt;"",C52=""),TRUE)</formula>
    </cfRule>
  </conditionalFormatting>
  <conditionalFormatting sqref="B52">
    <cfRule type="expression" dxfId="32257" priority="32233" stopIfTrue="1">
      <formula>IF(B52="",TRUE)</formula>
    </cfRule>
    <cfRule type="expression" dxfId="32256" priority="32234" stopIfTrue="1">
      <formula>IF(AND(COUNTIF(MetalSmelter,B52&amp;C52)=0,LEN(C52)&gt;0), TRUE, FALSE)</formula>
    </cfRule>
  </conditionalFormatting>
  <conditionalFormatting sqref="F52">
    <cfRule type="expression" dxfId="32255" priority="32232" stopIfTrue="1">
      <formula>IF(AND(LEN($A52)&gt;0,$A52&lt;&gt;$F52),TRUE,FALSE)</formula>
    </cfRule>
  </conditionalFormatting>
  <conditionalFormatting sqref="C52">
    <cfRule type="expression" dxfId="32254" priority="32231" stopIfTrue="1">
      <formula>IF(AND(B52&lt;&gt;"",C52=""),TRUE)</formula>
    </cfRule>
  </conditionalFormatting>
  <conditionalFormatting sqref="G52">
    <cfRule type="expression" dxfId="32253" priority="32230" stopIfTrue="1">
      <formula>IF(FIND("Enter smelter details",G52),TRUE)</formula>
    </cfRule>
  </conditionalFormatting>
  <conditionalFormatting sqref="B53">
    <cfRule type="expression" dxfId="32252" priority="32227" stopIfTrue="1">
      <formula>IF(B53="",TRUE)</formula>
    </cfRule>
    <cfRule type="expression" dxfId="32251" priority="32228" stopIfTrue="1">
      <formula>IF(AND(COUNTIF(MetalSmelter,B53&amp;C53)=0,LEN(C53)&gt;0), TRUE, FALSE)</formula>
    </cfRule>
  </conditionalFormatting>
  <conditionalFormatting sqref="G53">
    <cfRule type="expression" dxfId="32250" priority="32229" stopIfTrue="1">
      <formula>IF(FIND("Enter smelter details",G53),TRUE)</formula>
    </cfRule>
  </conditionalFormatting>
  <conditionalFormatting sqref="F53">
    <cfRule type="expression" dxfId="32249" priority="32226" stopIfTrue="1">
      <formula>IF(AND(LEN($A53)&gt;0,$A53&lt;&gt;$F53),TRUE,FALSE)</formula>
    </cfRule>
  </conditionalFormatting>
  <conditionalFormatting sqref="C53">
    <cfRule type="expression" dxfId="32248" priority="32225" stopIfTrue="1">
      <formula>IF(AND(B53&lt;&gt;"",C53=""),TRUE)</formula>
    </cfRule>
  </conditionalFormatting>
  <conditionalFormatting sqref="B53">
    <cfRule type="expression" dxfId="32247" priority="32222" stopIfTrue="1">
      <formula>IF(B53="",TRUE)</formula>
    </cfRule>
    <cfRule type="expression" dxfId="32246" priority="32223" stopIfTrue="1">
      <formula>IF(AND(COUNTIF(MetalSmelter,B53&amp;C53)=0,LEN(C53)&gt;0), TRUE, FALSE)</formula>
    </cfRule>
  </conditionalFormatting>
  <conditionalFormatting sqref="G53">
    <cfRule type="expression" dxfId="32245" priority="32224" stopIfTrue="1">
      <formula>IF(FIND("Enter smelter details",G53),TRUE)</formula>
    </cfRule>
  </conditionalFormatting>
  <conditionalFormatting sqref="F53">
    <cfRule type="expression" dxfId="32244" priority="32221" stopIfTrue="1">
      <formula>IF(AND(LEN($A53)&gt;0,$A53&lt;&gt;$F53),TRUE,FALSE)</formula>
    </cfRule>
  </conditionalFormatting>
  <conditionalFormatting sqref="C53">
    <cfRule type="expression" dxfId="32243" priority="32220" stopIfTrue="1">
      <formula>IF(AND(B53&lt;&gt;"",C53=""),TRUE)</formula>
    </cfRule>
  </conditionalFormatting>
  <conditionalFormatting sqref="B53">
    <cfRule type="expression" dxfId="32242" priority="32217" stopIfTrue="1">
      <formula>IF(B53="",TRUE)</formula>
    </cfRule>
    <cfRule type="expression" dxfId="32241" priority="32218" stopIfTrue="1">
      <formula>IF(AND(COUNTIF(MetalSmelter,B53&amp;C53)=0,LEN(C53)&gt;0), TRUE, FALSE)</formula>
    </cfRule>
  </conditionalFormatting>
  <conditionalFormatting sqref="G53">
    <cfRule type="expression" dxfId="32240" priority="32219" stopIfTrue="1">
      <formula>IF(FIND("Enter smelter details",G53),TRUE)</formula>
    </cfRule>
  </conditionalFormatting>
  <conditionalFormatting sqref="F53">
    <cfRule type="expression" dxfId="32239" priority="32216" stopIfTrue="1">
      <formula>IF(AND(LEN($A53)&gt;0,$A53&lt;&gt;$F53),TRUE,FALSE)</formula>
    </cfRule>
  </conditionalFormatting>
  <conditionalFormatting sqref="C53">
    <cfRule type="expression" dxfId="32238" priority="32215" stopIfTrue="1">
      <formula>IF(AND(B53&lt;&gt;"",C53=""),TRUE)</formula>
    </cfRule>
  </conditionalFormatting>
  <conditionalFormatting sqref="B52">
    <cfRule type="expression" dxfId="32237" priority="32212" stopIfTrue="1">
      <formula>IF(B52="",TRUE)</formula>
    </cfRule>
    <cfRule type="expression" dxfId="32236" priority="32213" stopIfTrue="1">
      <formula>IF(AND(COUNTIF(MetalSmelter,B52&amp;C52)=0,LEN(C52)&gt;0), TRUE, FALSE)</formula>
    </cfRule>
  </conditionalFormatting>
  <conditionalFormatting sqref="G52">
    <cfRule type="expression" dxfId="32235" priority="32214" stopIfTrue="1">
      <formula>IF(FIND("Enter smelter details",G52),TRUE)</formula>
    </cfRule>
  </conditionalFormatting>
  <conditionalFormatting sqref="F52">
    <cfRule type="expression" dxfId="32234" priority="32211" stopIfTrue="1">
      <formula>IF(AND(LEN($A52)&gt;0,$A52&lt;&gt;$F52),TRUE,FALSE)</formula>
    </cfRule>
  </conditionalFormatting>
  <conditionalFormatting sqref="C52">
    <cfRule type="expression" dxfId="32233" priority="32210" stopIfTrue="1">
      <formula>IF(AND(B52&lt;&gt;"",C52=""),TRUE)</formula>
    </cfRule>
  </conditionalFormatting>
  <conditionalFormatting sqref="B52">
    <cfRule type="expression" dxfId="32232" priority="32207" stopIfTrue="1">
      <formula>IF(B52="",TRUE)</formula>
    </cfRule>
    <cfRule type="expression" dxfId="32231" priority="32208" stopIfTrue="1">
      <formula>IF(AND(COUNTIF(MetalSmelter,B52&amp;C52)=0,LEN(C52)&gt;0), TRUE, FALSE)</formula>
    </cfRule>
  </conditionalFormatting>
  <conditionalFormatting sqref="G52">
    <cfRule type="expression" dxfId="32230" priority="32209" stopIfTrue="1">
      <formula>IF(FIND("Enter smelter details",G52),TRUE)</formula>
    </cfRule>
  </conditionalFormatting>
  <conditionalFormatting sqref="F52">
    <cfRule type="expression" dxfId="32229" priority="32206" stopIfTrue="1">
      <formula>IF(AND(LEN($A52)&gt;0,$A52&lt;&gt;$F52),TRUE,FALSE)</formula>
    </cfRule>
  </conditionalFormatting>
  <conditionalFormatting sqref="C52">
    <cfRule type="expression" dxfId="32228" priority="32205" stopIfTrue="1">
      <formula>IF(AND(B52&lt;&gt;"",C52=""),TRUE)</formula>
    </cfRule>
  </conditionalFormatting>
  <conditionalFormatting sqref="B52">
    <cfRule type="expression" dxfId="32227" priority="32202" stopIfTrue="1">
      <formula>IF(B52="",TRUE)</formula>
    </cfRule>
    <cfRule type="expression" dxfId="32226" priority="32203" stopIfTrue="1">
      <formula>IF(AND(COUNTIF(MetalSmelter,B52&amp;C52)=0,LEN(C52)&gt;0), TRUE, FALSE)</formula>
    </cfRule>
  </conditionalFormatting>
  <conditionalFormatting sqref="G52">
    <cfRule type="expression" dxfId="32225" priority="32204" stopIfTrue="1">
      <formula>IF(FIND("Enter smelter details",G52),TRUE)</formula>
    </cfRule>
  </conditionalFormatting>
  <conditionalFormatting sqref="F52">
    <cfRule type="expression" dxfId="32224" priority="32201" stopIfTrue="1">
      <formula>IF(AND(LEN($A52)&gt;0,$A52&lt;&gt;$F52),TRUE,FALSE)</formula>
    </cfRule>
  </conditionalFormatting>
  <conditionalFormatting sqref="C52">
    <cfRule type="expression" dxfId="32223" priority="32200" stopIfTrue="1">
      <formula>IF(AND(B52&lt;&gt;"",C52=""),TRUE)</formula>
    </cfRule>
  </conditionalFormatting>
  <conditionalFormatting sqref="B53">
    <cfRule type="expression" dxfId="32222" priority="32197" stopIfTrue="1">
      <formula>IF(B53="",TRUE)</formula>
    </cfRule>
    <cfRule type="expression" dxfId="32221" priority="32198" stopIfTrue="1">
      <formula>IF(AND(COUNTIF(MetalSmelter,B53&amp;C53)=0,LEN(C53)&gt;0), TRUE, FALSE)</formula>
    </cfRule>
  </conditionalFormatting>
  <conditionalFormatting sqref="G53">
    <cfRule type="expression" dxfId="32220" priority="32199" stopIfTrue="1">
      <formula>IF(FIND("Enter smelter details",G53),TRUE)</formula>
    </cfRule>
  </conditionalFormatting>
  <conditionalFormatting sqref="F53">
    <cfRule type="expression" dxfId="32219" priority="32196" stopIfTrue="1">
      <formula>IF(AND(LEN($A53)&gt;0,$A53&lt;&gt;$F53),TRUE,FALSE)</formula>
    </cfRule>
  </conditionalFormatting>
  <conditionalFormatting sqref="C53">
    <cfRule type="expression" dxfId="32218" priority="32195" stopIfTrue="1">
      <formula>IF(AND(B53&lt;&gt;"",C53=""),TRUE)</formula>
    </cfRule>
  </conditionalFormatting>
  <conditionalFormatting sqref="B53">
    <cfRule type="expression" dxfId="32217" priority="32192" stopIfTrue="1">
      <formula>IF(B53="",TRUE)</formula>
    </cfRule>
    <cfRule type="expression" dxfId="32216" priority="32193" stopIfTrue="1">
      <formula>IF(AND(COUNTIF(MetalSmelter,B53&amp;C53)=0,LEN(C53)&gt;0), TRUE, FALSE)</formula>
    </cfRule>
  </conditionalFormatting>
  <conditionalFormatting sqref="G53">
    <cfRule type="expression" dxfId="32215" priority="32194" stopIfTrue="1">
      <formula>IF(FIND("Enter smelter details",G53),TRUE)</formula>
    </cfRule>
  </conditionalFormatting>
  <conditionalFormatting sqref="F53">
    <cfRule type="expression" dxfId="32214" priority="32191" stopIfTrue="1">
      <formula>IF(AND(LEN($A53)&gt;0,$A53&lt;&gt;$F53),TRUE,FALSE)</formula>
    </cfRule>
  </conditionalFormatting>
  <conditionalFormatting sqref="C53">
    <cfRule type="expression" dxfId="32213" priority="32190" stopIfTrue="1">
      <formula>IF(AND(B53&lt;&gt;"",C53=""),TRUE)</formula>
    </cfRule>
  </conditionalFormatting>
  <conditionalFormatting sqref="B53">
    <cfRule type="expression" dxfId="32212" priority="32188" stopIfTrue="1">
      <formula>IF(B53="",TRUE)</formula>
    </cfRule>
    <cfRule type="expression" dxfId="32211" priority="32189" stopIfTrue="1">
      <formula>IF(AND(COUNTIF(MetalSmelter,B53&amp;C53)=0,LEN(C53)&gt;0), TRUE, FALSE)</formula>
    </cfRule>
  </conditionalFormatting>
  <conditionalFormatting sqref="F53">
    <cfRule type="expression" dxfId="32210" priority="32187" stopIfTrue="1">
      <formula>IF(AND(LEN($A53)&gt;0,$A53&lt;&gt;$F53),TRUE,FALSE)</formula>
    </cfRule>
  </conditionalFormatting>
  <conditionalFormatting sqref="C53">
    <cfRule type="expression" dxfId="32209" priority="32186" stopIfTrue="1">
      <formula>IF(AND(B53&lt;&gt;"",C53=""),TRUE)</formula>
    </cfRule>
  </conditionalFormatting>
  <conditionalFormatting sqref="G53">
    <cfRule type="expression" dxfId="32208" priority="32185" stopIfTrue="1">
      <formula>IF(FIND("Enter smelter details",G53),TRUE)</formula>
    </cfRule>
  </conditionalFormatting>
  <conditionalFormatting sqref="B54">
    <cfRule type="expression" dxfId="32207" priority="32182" stopIfTrue="1">
      <formula>IF(B54="",TRUE)</formula>
    </cfRule>
    <cfRule type="expression" dxfId="32206" priority="32183" stopIfTrue="1">
      <formula>IF(AND(COUNTIF(MetalSmelter,B54&amp;C54)=0,LEN(C54)&gt;0), TRUE, FALSE)</formula>
    </cfRule>
  </conditionalFormatting>
  <conditionalFormatting sqref="G54">
    <cfRule type="expression" dxfId="32205" priority="32184" stopIfTrue="1">
      <formula>IF(FIND("Enter smelter details",G54),TRUE)</formula>
    </cfRule>
  </conditionalFormatting>
  <conditionalFormatting sqref="F54">
    <cfRule type="expression" dxfId="32204" priority="32181" stopIfTrue="1">
      <formula>IF(AND(LEN($A54)&gt;0,$A54&lt;&gt;$F54),TRUE,FALSE)</formula>
    </cfRule>
  </conditionalFormatting>
  <conditionalFormatting sqref="C54">
    <cfRule type="expression" dxfId="32203" priority="32180" stopIfTrue="1">
      <formula>IF(AND(B54&lt;&gt;"",C54=""),TRUE)</formula>
    </cfRule>
  </conditionalFormatting>
  <conditionalFormatting sqref="B54">
    <cfRule type="expression" dxfId="32202" priority="32177" stopIfTrue="1">
      <formula>IF(B54="",TRUE)</formula>
    </cfRule>
    <cfRule type="expression" dxfId="32201" priority="32178" stopIfTrue="1">
      <formula>IF(AND(COUNTIF(MetalSmelter,B54&amp;C54)=0,LEN(C54)&gt;0), TRUE, FALSE)</formula>
    </cfRule>
  </conditionalFormatting>
  <conditionalFormatting sqref="G54">
    <cfRule type="expression" dxfId="32200" priority="32179" stopIfTrue="1">
      <formula>IF(FIND("Enter smelter details",G54),TRUE)</formula>
    </cfRule>
  </conditionalFormatting>
  <conditionalFormatting sqref="F54">
    <cfRule type="expression" dxfId="32199" priority="32176" stopIfTrue="1">
      <formula>IF(AND(LEN($A54)&gt;0,$A54&lt;&gt;$F54),TRUE,FALSE)</formula>
    </cfRule>
  </conditionalFormatting>
  <conditionalFormatting sqref="C54">
    <cfRule type="expression" dxfId="32198" priority="32175" stopIfTrue="1">
      <formula>IF(AND(B54&lt;&gt;"",C54=""),TRUE)</formula>
    </cfRule>
  </conditionalFormatting>
  <conditionalFormatting sqref="B54">
    <cfRule type="expression" dxfId="32197" priority="32172" stopIfTrue="1">
      <formula>IF(B54="",TRUE)</formula>
    </cfRule>
    <cfRule type="expression" dxfId="32196" priority="32173" stopIfTrue="1">
      <formula>IF(AND(COUNTIF(MetalSmelter,B54&amp;C54)=0,LEN(C54)&gt;0), TRUE, FALSE)</formula>
    </cfRule>
  </conditionalFormatting>
  <conditionalFormatting sqref="G54">
    <cfRule type="expression" dxfId="32195" priority="32174" stopIfTrue="1">
      <formula>IF(FIND("Enter smelter details",G54),TRUE)</formula>
    </cfRule>
  </conditionalFormatting>
  <conditionalFormatting sqref="F54">
    <cfRule type="expression" dxfId="32194" priority="32171" stopIfTrue="1">
      <formula>IF(AND(LEN($A54)&gt;0,$A54&lt;&gt;$F54),TRUE,FALSE)</formula>
    </cfRule>
  </conditionalFormatting>
  <conditionalFormatting sqref="C54">
    <cfRule type="expression" dxfId="32193" priority="32170" stopIfTrue="1">
      <formula>IF(AND(B54&lt;&gt;"",C54=""),TRUE)</formula>
    </cfRule>
  </conditionalFormatting>
  <conditionalFormatting sqref="B52">
    <cfRule type="expression" dxfId="32192" priority="32167" stopIfTrue="1">
      <formula>IF(B52="",TRUE)</formula>
    </cfRule>
    <cfRule type="expression" dxfId="32191" priority="32168" stopIfTrue="1">
      <formula>IF(AND(COUNTIF(MetalSmelter,B52&amp;C52)=0,LEN(C52)&gt;0), TRUE, FALSE)</formula>
    </cfRule>
  </conditionalFormatting>
  <conditionalFormatting sqref="G52">
    <cfRule type="expression" dxfId="32190" priority="32169" stopIfTrue="1">
      <formula>IF(FIND("Enter smelter details",G52),TRUE)</formula>
    </cfRule>
  </conditionalFormatting>
  <conditionalFormatting sqref="F52">
    <cfRule type="expression" dxfId="32189" priority="32166" stopIfTrue="1">
      <formula>IF(AND(LEN($A52)&gt;0,$A52&lt;&gt;$F52),TRUE,FALSE)</formula>
    </cfRule>
  </conditionalFormatting>
  <conditionalFormatting sqref="C52">
    <cfRule type="expression" dxfId="32188" priority="32165" stopIfTrue="1">
      <formula>IF(AND(B52&lt;&gt;"",C52=""),TRUE)</formula>
    </cfRule>
  </conditionalFormatting>
  <conditionalFormatting sqref="B52">
    <cfRule type="expression" dxfId="32187" priority="32162" stopIfTrue="1">
      <formula>IF(B52="",TRUE)</formula>
    </cfRule>
    <cfRule type="expression" dxfId="32186" priority="32163" stopIfTrue="1">
      <formula>IF(AND(COUNTIF(MetalSmelter,B52&amp;C52)=0,LEN(C52)&gt;0), TRUE, FALSE)</formula>
    </cfRule>
  </conditionalFormatting>
  <conditionalFormatting sqref="G52">
    <cfRule type="expression" dxfId="32185" priority="32164" stopIfTrue="1">
      <formula>IF(FIND("Enter smelter details",G52),TRUE)</formula>
    </cfRule>
  </conditionalFormatting>
  <conditionalFormatting sqref="F52">
    <cfRule type="expression" dxfId="32184" priority="32161" stopIfTrue="1">
      <formula>IF(AND(LEN($A52)&gt;0,$A52&lt;&gt;$F52),TRUE,FALSE)</formula>
    </cfRule>
  </conditionalFormatting>
  <conditionalFormatting sqref="C52">
    <cfRule type="expression" dxfId="32183" priority="32160" stopIfTrue="1">
      <formula>IF(AND(B52&lt;&gt;"",C52=""),TRUE)</formula>
    </cfRule>
  </conditionalFormatting>
  <conditionalFormatting sqref="B52">
    <cfRule type="expression" dxfId="32182" priority="32158" stopIfTrue="1">
      <formula>IF(B52="",TRUE)</formula>
    </cfRule>
    <cfRule type="expression" dxfId="32181" priority="32159" stopIfTrue="1">
      <formula>IF(AND(COUNTIF(MetalSmelter,B52&amp;C52)=0,LEN(C52)&gt;0), TRUE, FALSE)</formula>
    </cfRule>
  </conditionalFormatting>
  <conditionalFormatting sqref="F52">
    <cfRule type="expression" dxfId="32180" priority="32157" stopIfTrue="1">
      <formula>IF(AND(LEN($A52)&gt;0,$A52&lt;&gt;$F52),TRUE,FALSE)</formula>
    </cfRule>
  </conditionalFormatting>
  <conditionalFormatting sqref="C52">
    <cfRule type="expression" dxfId="32179" priority="32156" stopIfTrue="1">
      <formula>IF(AND(B52&lt;&gt;"",C52=""),TRUE)</formula>
    </cfRule>
  </conditionalFormatting>
  <conditionalFormatting sqref="G52">
    <cfRule type="expression" dxfId="32178" priority="32155" stopIfTrue="1">
      <formula>IF(FIND("Enter smelter details",G52),TRUE)</formula>
    </cfRule>
  </conditionalFormatting>
  <conditionalFormatting sqref="B53">
    <cfRule type="expression" dxfId="32177" priority="32152" stopIfTrue="1">
      <formula>IF(B53="",TRUE)</formula>
    </cfRule>
    <cfRule type="expression" dxfId="32176" priority="32153" stopIfTrue="1">
      <formula>IF(AND(COUNTIF(MetalSmelter,B53&amp;C53)=0,LEN(C53)&gt;0), TRUE, FALSE)</formula>
    </cfRule>
  </conditionalFormatting>
  <conditionalFormatting sqref="G53">
    <cfRule type="expression" dxfId="32175" priority="32154" stopIfTrue="1">
      <formula>IF(FIND("Enter smelter details",G53),TRUE)</formula>
    </cfRule>
  </conditionalFormatting>
  <conditionalFormatting sqref="F53">
    <cfRule type="expression" dxfId="32174" priority="32151" stopIfTrue="1">
      <formula>IF(AND(LEN($A53)&gt;0,$A53&lt;&gt;$F53),TRUE,FALSE)</formula>
    </cfRule>
  </conditionalFormatting>
  <conditionalFormatting sqref="C53">
    <cfRule type="expression" dxfId="32173" priority="32150" stopIfTrue="1">
      <formula>IF(AND(B53&lt;&gt;"",C53=""),TRUE)</formula>
    </cfRule>
  </conditionalFormatting>
  <conditionalFormatting sqref="B53">
    <cfRule type="expression" dxfId="32172" priority="32147" stopIfTrue="1">
      <formula>IF(B53="",TRUE)</formula>
    </cfRule>
    <cfRule type="expression" dxfId="32171" priority="32148" stopIfTrue="1">
      <formula>IF(AND(COUNTIF(MetalSmelter,B53&amp;C53)=0,LEN(C53)&gt;0), TRUE, FALSE)</formula>
    </cfRule>
  </conditionalFormatting>
  <conditionalFormatting sqref="G53">
    <cfRule type="expression" dxfId="32170" priority="32149" stopIfTrue="1">
      <formula>IF(FIND("Enter smelter details",G53),TRUE)</formula>
    </cfRule>
  </conditionalFormatting>
  <conditionalFormatting sqref="F53">
    <cfRule type="expression" dxfId="32169" priority="32146" stopIfTrue="1">
      <formula>IF(AND(LEN($A53)&gt;0,$A53&lt;&gt;$F53),TRUE,FALSE)</formula>
    </cfRule>
  </conditionalFormatting>
  <conditionalFormatting sqref="C53">
    <cfRule type="expression" dxfId="32168" priority="32145" stopIfTrue="1">
      <formula>IF(AND(B53&lt;&gt;"",C53=""),TRUE)</formula>
    </cfRule>
  </conditionalFormatting>
  <conditionalFormatting sqref="B53">
    <cfRule type="expression" dxfId="32167" priority="32142" stopIfTrue="1">
      <formula>IF(B53="",TRUE)</formula>
    </cfRule>
    <cfRule type="expression" dxfId="32166" priority="32143" stopIfTrue="1">
      <formula>IF(AND(COUNTIF(MetalSmelter,B53&amp;C53)=0,LEN(C53)&gt;0), TRUE, FALSE)</formula>
    </cfRule>
  </conditionalFormatting>
  <conditionalFormatting sqref="G53">
    <cfRule type="expression" dxfId="32165" priority="32144" stopIfTrue="1">
      <formula>IF(FIND("Enter smelter details",G53),TRUE)</formula>
    </cfRule>
  </conditionalFormatting>
  <conditionalFormatting sqref="F53">
    <cfRule type="expression" dxfId="32164" priority="32141" stopIfTrue="1">
      <formula>IF(AND(LEN($A53)&gt;0,$A53&lt;&gt;$F53),TRUE,FALSE)</formula>
    </cfRule>
  </conditionalFormatting>
  <conditionalFormatting sqref="C53">
    <cfRule type="expression" dxfId="32163" priority="32140" stopIfTrue="1">
      <formula>IF(AND(B53&lt;&gt;"",C53=""),TRUE)</formula>
    </cfRule>
  </conditionalFormatting>
  <conditionalFormatting sqref="B52">
    <cfRule type="expression" dxfId="32162" priority="32137" stopIfTrue="1">
      <formula>IF(B52="",TRUE)</formula>
    </cfRule>
    <cfRule type="expression" dxfId="32161" priority="32138" stopIfTrue="1">
      <formula>IF(AND(COUNTIF(MetalSmelter,B52&amp;C52)=0,LEN(C52)&gt;0), TRUE, FALSE)</formula>
    </cfRule>
  </conditionalFormatting>
  <conditionalFormatting sqref="G52">
    <cfRule type="expression" dxfId="32160" priority="32139" stopIfTrue="1">
      <formula>IF(FIND("Enter smelter details",G52),TRUE)</formula>
    </cfRule>
  </conditionalFormatting>
  <conditionalFormatting sqref="F52">
    <cfRule type="expression" dxfId="32159" priority="32136" stopIfTrue="1">
      <formula>IF(AND(LEN($A52)&gt;0,$A52&lt;&gt;$F52),TRUE,FALSE)</formula>
    </cfRule>
  </conditionalFormatting>
  <conditionalFormatting sqref="C52">
    <cfRule type="expression" dxfId="32158" priority="32135" stopIfTrue="1">
      <formula>IF(AND(B52&lt;&gt;"",C52=""),TRUE)</formula>
    </cfRule>
  </conditionalFormatting>
  <conditionalFormatting sqref="B52">
    <cfRule type="expression" dxfId="32157" priority="32132" stopIfTrue="1">
      <formula>IF(B52="",TRUE)</formula>
    </cfRule>
    <cfRule type="expression" dxfId="32156" priority="32133" stopIfTrue="1">
      <formula>IF(AND(COUNTIF(MetalSmelter,B52&amp;C52)=0,LEN(C52)&gt;0), TRUE, FALSE)</formula>
    </cfRule>
  </conditionalFormatting>
  <conditionalFormatting sqref="G52">
    <cfRule type="expression" dxfId="32155" priority="32134" stopIfTrue="1">
      <formula>IF(FIND("Enter smelter details",G52),TRUE)</formula>
    </cfRule>
  </conditionalFormatting>
  <conditionalFormatting sqref="F52">
    <cfRule type="expression" dxfId="32154" priority="32131" stopIfTrue="1">
      <formula>IF(AND(LEN($A52)&gt;0,$A52&lt;&gt;$F52),TRUE,FALSE)</formula>
    </cfRule>
  </conditionalFormatting>
  <conditionalFormatting sqref="C52">
    <cfRule type="expression" dxfId="32153" priority="32130" stopIfTrue="1">
      <formula>IF(AND(B52&lt;&gt;"",C52=""),TRUE)</formula>
    </cfRule>
  </conditionalFormatting>
  <conditionalFormatting sqref="B52">
    <cfRule type="expression" dxfId="32152" priority="32127" stopIfTrue="1">
      <formula>IF(B52="",TRUE)</formula>
    </cfRule>
    <cfRule type="expression" dxfId="32151" priority="32128" stopIfTrue="1">
      <formula>IF(AND(COUNTIF(MetalSmelter,B52&amp;C52)=0,LEN(C52)&gt;0), TRUE, FALSE)</formula>
    </cfRule>
  </conditionalFormatting>
  <conditionalFormatting sqref="G52">
    <cfRule type="expression" dxfId="32150" priority="32129" stopIfTrue="1">
      <formula>IF(FIND("Enter smelter details",G52),TRUE)</formula>
    </cfRule>
  </conditionalFormatting>
  <conditionalFormatting sqref="F52">
    <cfRule type="expression" dxfId="32149" priority="32126" stopIfTrue="1">
      <formula>IF(AND(LEN($A52)&gt;0,$A52&lt;&gt;$F52),TRUE,FALSE)</formula>
    </cfRule>
  </conditionalFormatting>
  <conditionalFormatting sqref="C52">
    <cfRule type="expression" dxfId="32148" priority="32125" stopIfTrue="1">
      <formula>IF(AND(B52&lt;&gt;"",C52=""),TRUE)</formula>
    </cfRule>
  </conditionalFormatting>
  <conditionalFormatting sqref="B52">
    <cfRule type="expression" dxfId="32147" priority="32122" stopIfTrue="1">
      <formula>IF(B52="",TRUE)</formula>
    </cfRule>
    <cfRule type="expression" dxfId="32146" priority="32123" stopIfTrue="1">
      <formula>IF(AND(COUNTIF(MetalSmelter,B52&amp;C52)=0,LEN(C52)&gt;0), TRUE, FALSE)</formula>
    </cfRule>
  </conditionalFormatting>
  <conditionalFormatting sqref="G52">
    <cfRule type="expression" dxfId="32145" priority="32124" stopIfTrue="1">
      <formula>IF(FIND("Enter smelter details",G52),TRUE)</formula>
    </cfRule>
  </conditionalFormatting>
  <conditionalFormatting sqref="F52">
    <cfRule type="expression" dxfId="32144" priority="32121" stopIfTrue="1">
      <formula>IF(AND(LEN($A52)&gt;0,$A52&lt;&gt;$F52),TRUE,FALSE)</formula>
    </cfRule>
  </conditionalFormatting>
  <conditionalFormatting sqref="C52">
    <cfRule type="expression" dxfId="32143" priority="32120" stopIfTrue="1">
      <formula>IF(AND(B52&lt;&gt;"",C52=""),TRUE)</formula>
    </cfRule>
  </conditionalFormatting>
  <conditionalFormatting sqref="B52">
    <cfRule type="expression" dxfId="32142" priority="32117" stopIfTrue="1">
      <formula>IF(B52="",TRUE)</formula>
    </cfRule>
    <cfRule type="expression" dxfId="32141" priority="32118" stopIfTrue="1">
      <formula>IF(AND(COUNTIF(MetalSmelter,B52&amp;C52)=0,LEN(C52)&gt;0), TRUE, FALSE)</formula>
    </cfRule>
  </conditionalFormatting>
  <conditionalFormatting sqref="G52">
    <cfRule type="expression" dxfId="32140" priority="32119" stopIfTrue="1">
      <formula>IF(FIND("Enter smelter details",G52),TRUE)</formula>
    </cfRule>
  </conditionalFormatting>
  <conditionalFormatting sqref="F52">
    <cfRule type="expression" dxfId="32139" priority="32116" stopIfTrue="1">
      <formula>IF(AND(LEN($A52)&gt;0,$A52&lt;&gt;$F52),TRUE,FALSE)</formula>
    </cfRule>
  </conditionalFormatting>
  <conditionalFormatting sqref="C52">
    <cfRule type="expression" dxfId="32138" priority="32115" stopIfTrue="1">
      <formula>IF(AND(B52&lt;&gt;"",C52=""),TRUE)</formula>
    </cfRule>
  </conditionalFormatting>
  <conditionalFormatting sqref="B52">
    <cfRule type="expression" dxfId="32137" priority="32113" stopIfTrue="1">
      <formula>IF(B52="",TRUE)</formula>
    </cfRule>
    <cfRule type="expression" dxfId="32136" priority="32114" stopIfTrue="1">
      <formula>IF(AND(COUNTIF(MetalSmelter,B52&amp;C52)=0,LEN(C52)&gt;0), TRUE, FALSE)</formula>
    </cfRule>
  </conditionalFormatting>
  <conditionalFormatting sqref="F52">
    <cfRule type="expression" dxfId="32135" priority="32112" stopIfTrue="1">
      <formula>IF(AND(LEN($A52)&gt;0,$A52&lt;&gt;$F52),TRUE,FALSE)</formula>
    </cfRule>
  </conditionalFormatting>
  <conditionalFormatting sqref="C52">
    <cfRule type="expression" dxfId="32134" priority="32111" stopIfTrue="1">
      <formula>IF(AND(B52&lt;&gt;"",C52=""),TRUE)</formula>
    </cfRule>
  </conditionalFormatting>
  <conditionalFormatting sqref="G52">
    <cfRule type="expression" dxfId="32133" priority="32110" stopIfTrue="1">
      <formula>IF(FIND("Enter smelter details",G52),TRUE)</formula>
    </cfRule>
  </conditionalFormatting>
  <conditionalFormatting sqref="B53">
    <cfRule type="expression" dxfId="32132" priority="32107" stopIfTrue="1">
      <formula>IF(B53="",TRUE)</formula>
    </cfRule>
    <cfRule type="expression" dxfId="32131" priority="32108" stopIfTrue="1">
      <formula>IF(AND(COUNTIF(MetalSmelter,B53&amp;C53)=0,LEN(C53)&gt;0), TRUE, FALSE)</formula>
    </cfRule>
  </conditionalFormatting>
  <conditionalFormatting sqref="G53">
    <cfRule type="expression" dxfId="32130" priority="32109" stopIfTrue="1">
      <formula>IF(FIND("Enter smelter details",G53),TRUE)</formula>
    </cfRule>
  </conditionalFormatting>
  <conditionalFormatting sqref="F53">
    <cfRule type="expression" dxfId="32129" priority="32106" stopIfTrue="1">
      <formula>IF(AND(LEN($A53)&gt;0,$A53&lt;&gt;$F53),TRUE,FALSE)</formula>
    </cfRule>
  </conditionalFormatting>
  <conditionalFormatting sqref="C53">
    <cfRule type="expression" dxfId="32128" priority="32105" stopIfTrue="1">
      <formula>IF(AND(B53&lt;&gt;"",C53=""),TRUE)</formula>
    </cfRule>
  </conditionalFormatting>
  <conditionalFormatting sqref="B53">
    <cfRule type="expression" dxfId="32127" priority="32102" stopIfTrue="1">
      <formula>IF(B53="",TRUE)</formula>
    </cfRule>
    <cfRule type="expression" dxfId="32126" priority="32103" stopIfTrue="1">
      <formula>IF(AND(COUNTIF(MetalSmelter,B53&amp;C53)=0,LEN(C53)&gt;0), TRUE, FALSE)</formula>
    </cfRule>
  </conditionalFormatting>
  <conditionalFormatting sqref="G53">
    <cfRule type="expression" dxfId="32125" priority="32104" stopIfTrue="1">
      <formula>IF(FIND("Enter smelter details",G53),TRUE)</formula>
    </cfRule>
  </conditionalFormatting>
  <conditionalFormatting sqref="F53">
    <cfRule type="expression" dxfId="32124" priority="32101" stopIfTrue="1">
      <formula>IF(AND(LEN($A53)&gt;0,$A53&lt;&gt;$F53),TRUE,FALSE)</formula>
    </cfRule>
  </conditionalFormatting>
  <conditionalFormatting sqref="C53">
    <cfRule type="expression" dxfId="32123" priority="32100" stopIfTrue="1">
      <formula>IF(AND(B53&lt;&gt;"",C53=""),TRUE)</formula>
    </cfRule>
  </conditionalFormatting>
  <conditionalFormatting sqref="B53">
    <cfRule type="expression" dxfId="32122" priority="32097" stopIfTrue="1">
      <formula>IF(B53="",TRUE)</formula>
    </cfRule>
    <cfRule type="expression" dxfId="32121" priority="32098" stopIfTrue="1">
      <formula>IF(AND(COUNTIF(MetalSmelter,B53&amp;C53)=0,LEN(C53)&gt;0), TRUE, FALSE)</formula>
    </cfRule>
  </conditionalFormatting>
  <conditionalFormatting sqref="G53">
    <cfRule type="expression" dxfId="32120" priority="32099" stopIfTrue="1">
      <formula>IF(FIND("Enter smelter details",G53),TRUE)</formula>
    </cfRule>
  </conditionalFormatting>
  <conditionalFormatting sqref="F53">
    <cfRule type="expression" dxfId="32119" priority="32096" stopIfTrue="1">
      <formula>IF(AND(LEN($A53)&gt;0,$A53&lt;&gt;$F53),TRUE,FALSE)</formula>
    </cfRule>
  </conditionalFormatting>
  <conditionalFormatting sqref="C53">
    <cfRule type="expression" dxfId="32118" priority="32095" stopIfTrue="1">
      <formula>IF(AND(B53&lt;&gt;"",C53=""),TRUE)</formula>
    </cfRule>
  </conditionalFormatting>
  <conditionalFormatting sqref="B52">
    <cfRule type="expression" dxfId="32117" priority="32092" stopIfTrue="1">
      <formula>IF(B52="",TRUE)</formula>
    </cfRule>
    <cfRule type="expression" dxfId="32116" priority="32093" stopIfTrue="1">
      <formula>IF(AND(COUNTIF(MetalSmelter,B52&amp;C52)=0,LEN(C52)&gt;0), TRUE, FALSE)</formula>
    </cfRule>
  </conditionalFormatting>
  <conditionalFormatting sqref="G52">
    <cfRule type="expression" dxfId="32115" priority="32094" stopIfTrue="1">
      <formula>IF(FIND("Enter smelter details",G52),TRUE)</formula>
    </cfRule>
  </conditionalFormatting>
  <conditionalFormatting sqref="F52">
    <cfRule type="expression" dxfId="32114" priority="32091" stopIfTrue="1">
      <formula>IF(AND(LEN($A52)&gt;0,$A52&lt;&gt;$F52),TRUE,FALSE)</formula>
    </cfRule>
  </conditionalFormatting>
  <conditionalFormatting sqref="C52">
    <cfRule type="expression" dxfId="32113" priority="32090" stopIfTrue="1">
      <formula>IF(AND(B52&lt;&gt;"",C52=""),TRUE)</formula>
    </cfRule>
  </conditionalFormatting>
  <conditionalFormatting sqref="B52">
    <cfRule type="expression" dxfId="32112" priority="32087" stopIfTrue="1">
      <formula>IF(B52="",TRUE)</formula>
    </cfRule>
    <cfRule type="expression" dxfId="32111" priority="32088" stopIfTrue="1">
      <formula>IF(AND(COUNTIF(MetalSmelter,B52&amp;C52)=0,LEN(C52)&gt;0), TRUE, FALSE)</formula>
    </cfRule>
  </conditionalFormatting>
  <conditionalFormatting sqref="G52">
    <cfRule type="expression" dxfId="32110" priority="32089" stopIfTrue="1">
      <formula>IF(FIND("Enter smelter details",G52),TRUE)</formula>
    </cfRule>
  </conditionalFormatting>
  <conditionalFormatting sqref="F52">
    <cfRule type="expression" dxfId="32109" priority="32086" stopIfTrue="1">
      <formula>IF(AND(LEN($A52)&gt;0,$A52&lt;&gt;$F52),TRUE,FALSE)</formula>
    </cfRule>
  </conditionalFormatting>
  <conditionalFormatting sqref="C52">
    <cfRule type="expression" dxfId="32108" priority="32085" stopIfTrue="1">
      <formula>IF(AND(B52&lt;&gt;"",C52=""),TRUE)</formula>
    </cfRule>
  </conditionalFormatting>
  <conditionalFormatting sqref="B52">
    <cfRule type="expression" dxfId="32107" priority="32082" stopIfTrue="1">
      <formula>IF(B52="",TRUE)</formula>
    </cfRule>
    <cfRule type="expression" dxfId="32106" priority="32083" stopIfTrue="1">
      <formula>IF(AND(COUNTIF(MetalSmelter,B52&amp;C52)=0,LEN(C52)&gt;0), TRUE, FALSE)</formula>
    </cfRule>
  </conditionalFormatting>
  <conditionalFormatting sqref="G52">
    <cfRule type="expression" dxfId="32105" priority="32084" stopIfTrue="1">
      <formula>IF(FIND("Enter smelter details",G52),TRUE)</formula>
    </cfRule>
  </conditionalFormatting>
  <conditionalFormatting sqref="F52">
    <cfRule type="expression" dxfId="32104" priority="32081" stopIfTrue="1">
      <formula>IF(AND(LEN($A52)&gt;0,$A52&lt;&gt;$F52),TRUE,FALSE)</formula>
    </cfRule>
  </conditionalFormatting>
  <conditionalFormatting sqref="C52">
    <cfRule type="expression" dxfId="32103" priority="32080" stopIfTrue="1">
      <formula>IF(AND(B52&lt;&gt;"",C52=""),TRUE)</formula>
    </cfRule>
  </conditionalFormatting>
  <conditionalFormatting sqref="B52">
    <cfRule type="expression" dxfId="32102" priority="32077" stopIfTrue="1">
      <formula>IF(B52="",TRUE)</formula>
    </cfRule>
    <cfRule type="expression" dxfId="32101" priority="32078" stopIfTrue="1">
      <formula>IF(AND(COUNTIF(MetalSmelter,B52&amp;C52)=0,LEN(C52)&gt;0), TRUE, FALSE)</formula>
    </cfRule>
  </conditionalFormatting>
  <conditionalFormatting sqref="G52">
    <cfRule type="expression" dxfId="32100" priority="32079" stopIfTrue="1">
      <formula>IF(FIND("Enter smelter details",G52),TRUE)</formula>
    </cfRule>
  </conditionalFormatting>
  <conditionalFormatting sqref="F52">
    <cfRule type="expression" dxfId="32099" priority="32076" stopIfTrue="1">
      <formula>IF(AND(LEN($A52)&gt;0,$A52&lt;&gt;$F52),TRUE,FALSE)</formula>
    </cfRule>
  </conditionalFormatting>
  <conditionalFormatting sqref="C52">
    <cfRule type="expression" dxfId="32098" priority="32075" stopIfTrue="1">
      <formula>IF(AND(B52&lt;&gt;"",C52=""),TRUE)</formula>
    </cfRule>
  </conditionalFormatting>
  <conditionalFormatting sqref="B52">
    <cfRule type="expression" dxfId="32097" priority="32072" stopIfTrue="1">
      <formula>IF(B52="",TRUE)</formula>
    </cfRule>
    <cfRule type="expression" dxfId="32096" priority="32073" stopIfTrue="1">
      <formula>IF(AND(COUNTIF(MetalSmelter,B52&amp;C52)=0,LEN(C52)&gt;0), TRUE, FALSE)</formula>
    </cfRule>
  </conditionalFormatting>
  <conditionalFormatting sqref="G52">
    <cfRule type="expression" dxfId="32095" priority="32074" stopIfTrue="1">
      <formula>IF(FIND("Enter smelter details",G52),TRUE)</formula>
    </cfRule>
  </conditionalFormatting>
  <conditionalFormatting sqref="F52">
    <cfRule type="expression" dxfId="32094" priority="32071" stopIfTrue="1">
      <formula>IF(AND(LEN($A52)&gt;0,$A52&lt;&gt;$F52),TRUE,FALSE)</formula>
    </cfRule>
  </conditionalFormatting>
  <conditionalFormatting sqref="C52">
    <cfRule type="expression" dxfId="32093" priority="32070" stopIfTrue="1">
      <formula>IF(AND(B52&lt;&gt;"",C52=""),TRUE)</formula>
    </cfRule>
  </conditionalFormatting>
  <conditionalFormatting sqref="B52">
    <cfRule type="expression" dxfId="32092" priority="32067" stopIfTrue="1">
      <formula>IF(B52="",TRUE)</formula>
    </cfRule>
    <cfRule type="expression" dxfId="32091" priority="32068" stopIfTrue="1">
      <formula>IF(AND(COUNTIF(MetalSmelter,B52&amp;C52)=0,LEN(C52)&gt;0), TRUE, FALSE)</formula>
    </cfRule>
  </conditionalFormatting>
  <conditionalFormatting sqref="G52">
    <cfRule type="expression" dxfId="32090" priority="32069" stopIfTrue="1">
      <formula>IF(FIND("Enter smelter details",G52),TRUE)</formula>
    </cfRule>
  </conditionalFormatting>
  <conditionalFormatting sqref="F52">
    <cfRule type="expression" dxfId="32089" priority="32066" stopIfTrue="1">
      <formula>IF(AND(LEN($A52)&gt;0,$A52&lt;&gt;$F52),TRUE,FALSE)</formula>
    </cfRule>
  </conditionalFormatting>
  <conditionalFormatting sqref="C52">
    <cfRule type="expression" dxfId="32088" priority="32065" stopIfTrue="1">
      <formula>IF(AND(B52&lt;&gt;"",C52=""),TRUE)</formula>
    </cfRule>
  </conditionalFormatting>
  <conditionalFormatting sqref="B53">
    <cfRule type="expression" dxfId="32087" priority="32062" stopIfTrue="1">
      <formula>IF(B53="",TRUE)</formula>
    </cfRule>
    <cfRule type="expression" dxfId="32086" priority="32063" stopIfTrue="1">
      <formula>IF(AND(COUNTIF(MetalSmelter,B53&amp;C53)=0,LEN(C53)&gt;0), TRUE, FALSE)</formula>
    </cfRule>
  </conditionalFormatting>
  <conditionalFormatting sqref="G53">
    <cfRule type="expression" dxfId="32085" priority="32064" stopIfTrue="1">
      <formula>IF(FIND("Enter smelter details",G53),TRUE)</formula>
    </cfRule>
  </conditionalFormatting>
  <conditionalFormatting sqref="F53">
    <cfRule type="expression" dxfId="32084" priority="32061" stopIfTrue="1">
      <formula>IF(AND(LEN($A53)&gt;0,$A53&lt;&gt;$F53),TRUE,FALSE)</formula>
    </cfRule>
  </conditionalFormatting>
  <conditionalFormatting sqref="C53">
    <cfRule type="expression" dxfId="32083" priority="32060" stopIfTrue="1">
      <formula>IF(AND(B53&lt;&gt;"",C53=""),TRUE)</formula>
    </cfRule>
  </conditionalFormatting>
  <conditionalFormatting sqref="B53">
    <cfRule type="expression" dxfId="32082" priority="32057" stopIfTrue="1">
      <formula>IF(B53="",TRUE)</formula>
    </cfRule>
    <cfRule type="expression" dxfId="32081" priority="32058" stopIfTrue="1">
      <formula>IF(AND(COUNTIF(MetalSmelter,B53&amp;C53)=0,LEN(C53)&gt;0), TRUE, FALSE)</formula>
    </cfRule>
  </conditionalFormatting>
  <conditionalFormatting sqref="G53">
    <cfRule type="expression" dxfId="32080" priority="32059" stopIfTrue="1">
      <formula>IF(FIND("Enter smelter details",G53),TRUE)</formula>
    </cfRule>
  </conditionalFormatting>
  <conditionalFormatting sqref="F53">
    <cfRule type="expression" dxfId="32079" priority="32056" stopIfTrue="1">
      <formula>IF(AND(LEN($A53)&gt;0,$A53&lt;&gt;$F53),TRUE,FALSE)</formula>
    </cfRule>
  </conditionalFormatting>
  <conditionalFormatting sqref="C53">
    <cfRule type="expression" dxfId="32078" priority="32055" stopIfTrue="1">
      <formula>IF(AND(B53&lt;&gt;"",C53=""),TRUE)</formula>
    </cfRule>
  </conditionalFormatting>
  <conditionalFormatting sqref="B53">
    <cfRule type="expression" dxfId="32077" priority="32053" stopIfTrue="1">
      <formula>IF(B53="",TRUE)</formula>
    </cfRule>
    <cfRule type="expression" dxfId="32076" priority="32054" stopIfTrue="1">
      <formula>IF(AND(COUNTIF(MetalSmelter,B53&amp;C53)=0,LEN(C53)&gt;0), TRUE, FALSE)</formula>
    </cfRule>
  </conditionalFormatting>
  <conditionalFormatting sqref="F53">
    <cfRule type="expression" dxfId="32075" priority="32052" stopIfTrue="1">
      <formula>IF(AND(LEN($A53)&gt;0,$A53&lt;&gt;$F53),TRUE,FALSE)</formula>
    </cfRule>
  </conditionalFormatting>
  <conditionalFormatting sqref="C53">
    <cfRule type="expression" dxfId="32074" priority="32051" stopIfTrue="1">
      <formula>IF(AND(B53&lt;&gt;"",C53=""),TRUE)</formula>
    </cfRule>
  </conditionalFormatting>
  <conditionalFormatting sqref="G53">
    <cfRule type="expression" dxfId="32073" priority="32050" stopIfTrue="1">
      <formula>IF(FIND("Enter smelter details",G53),TRUE)</formula>
    </cfRule>
  </conditionalFormatting>
  <conditionalFormatting sqref="B54">
    <cfRule type="expression" dxfId="32072" priority="32047" stopIfTrue="1">
      <formula>IF(B54="",TRUE)</formula>
    </cfRule>
    <cfRule type="expression" dxfId="32071" priority="32048" stopIfTrue="1">
      <formula>IF(AND(COUNTIF(MetalSmelter,B54&amp;C54)=0,LEN(C54)&gt;0), TRUE, FALSE)</formula>
    </cfRule>
  </conditionalFormatting>
  <conditionalFormatting sqref="G54">
    <cfRule type="expression" dxfId="32070" priority="32049" stopIfTrue="1">
      <formula>IF(FIND("Enter smelter details",G54),TRUE)</formula>
    </cfRule>
  </conditionalFormatting>
  <conditionalFormatting sqref="F54">
    <cfRule type="expression" dxfId="32069" priority="32046" stopIfTrue="1">
      <formula>IF(AND(LEN($A54)&gt;0,$A54&lt;&gt;$F54),TRUE,FALSE)</formula>
    </cfRule>
  </conditionalFormatting>
  <conditionalFormatting sqref="C54">
    <cfRule type="expression" dxfId="32068" priority="32045" stopIfTrue="1">
      <formula>IF(AND(B54&lt;&gt;"",C54=""),TRUE)</formula>
    </cfRule>
  </conditionalFormatting>
  <conditionalFormatting sqref="B54">
    <cfRule type="expression" dxfId="32067" priority="32042" stopIfTrue="1">
      <formula>IF(B54="",TRUE)</formula>
    </cfRule>
    <cfRule type="expression" dxfId="32066" priority="32043" stopIfTrue="1">
      <formula>IF(AND(COUNTIF(MetalSmelter,B54&amp;C54)=0,LEN(C54)&gt;0), TRUE, FALSE)</formula>
    </cfRule>
  </conditionalFormatting>
  <conditionalFormatting sqref="G54">
    <cfRule type="expression" dxfId="32065" priority="32044" stopIfTrue="1">
      <formula>IF(FIND("Enter smelter details",G54),TRUE)</formula>
    </cfRule>
  </conditionalFormatting>
  <conditionalFormatting sqref="F54">
    <cfRule type="expression" dxfId="32064" priority="32041" stopIfTrue="1">
      <formula>IF(AND(LEN($A54)&gt;0,$A54&lt;&gt;$F54),TRUE,FALSE)</formula>
    </cfRule>
  </conditionalFormatting>
  <conditionalFormatting sqref="C54">
    <cfRule type="expression" dxfId="32063" priority="32040" stopIfTrue="1">
      <formula>IF(AND(B54&lt;&gt;"",C54=""),TRUE)</formula>
    </cfRule>
  </conditionalFormatting>
  <conditionalFormatting sqref="B54">
    <cfRule type="expression" dxfId="32062" priority="32037" stopIfTrue="1">
      <formula>IF(B54="",TRUE)</formula>
    </cfRule>
    <cfRule type="expression" dxfId="32061" priority="32038" stopIfTrue="1">
      <formula>IF(AND(COUNTIF(MetalSmelter,B54&amp;C54)=0,LEN(C54)&gt;0), TRUE, FALSE)</formula>
    </cfRule>
  </conditionalFormatting>
  <conditionalFormatting sqref="G54">
    <cfRule type="expression" dxfId="32060" priority="32039" stopIfTrue="1">
      <formula>IF(FIND("Enter smelter details",G54),TRUE)</formula>
    </cfRule>
  </conditionalFormatting>
  <conditionalFormatting sqref="F54">
    <cfRule type="expression" dxfId="32059" priority="32036" stopIfTrue="1">
      <formula>IF(AND(LEN($A54)&gt;0,$A54&lt;&gt;$F54),TRUE,FALSE)</formula>
    </cfRule>
  </conditionalFormatting>
  <conditionalFormatting sqref="C54">
    <cfRule type="expression" dxfId="32058" priority="32035" stopIfTrue="1">
      <formula>IF(AND(B54&lt;&gt;"",C54=""),TRUE)</formula>
    </cfRule>
  </conditionalFormatting>
  <conditionalFormatting sqref="B52">
    <cfRule type="expression" dxfId="32057" priority="32032" stopIfTrue="1">
      <formula>IF(B52="",TRUE)</formula>
    </cfRule>
    <cfRule type="expression" dxfId="32056" priority="32033" stopIfTrue="1">
      <formula>IF(AND(COUNTIF(MetalSmelter,B52&amp;C52)=0,LEN(C52)&gt;0), TRUE, FALSE)</formula>
    </cfRule>
  </conditionalFormatting>
  <conditionalFormatting sqref="G52">
    <cfRule type="expression" dxfId="32055" priority="32034" stopIfTrue="1">
      <formula>IF(FIND("Enter smelter details",G52),TRUE)</formula>
    </cfRule>
  </conditionalFormatting>
  <conditionalFormatting sqref="F52">
    <cfRule type="expression" dxfId="32054" priority="32031" stopIfTrue="1">
      <formula>IF(AND(LEN($A52)&gt;0,$A52&lt;&gt;$F52),TRUE,FALSE)</formula>
    </cfRule>
  </conditionalFormatting>
  <conditionalFormatting sqref="C52">
    <cfRule type="expression" dxfId="32053" priority="32030" stopIfTrue="1">
      <formula>IF(AND(B52&lt;&gt;"",C52=""),TRUE)</formula>
    </cfRule>
  </conditionalFormatting>
  <conditionalFormatting sqref="B52">
    <cfRule type="expression" dxfId="32052" priority="32027" stopIfTrue="1">
      <formula>IF(B52="",TRUE)</formula>
    </cfRule>
    <cfRule type="expression" dxfId="32051" priority="32028" stopIfTrue="1">
      <formula>IF(AND(COUNTIF(MetalSmelter,B52&amp;C52)=0,LEN(C52)&gt;0), TRUE, FALSE)</formula>
    </cfRule>
  </conditionalFormatting>
  <conditionalFormatting sqref="G52">
    <cfRule type="expression" dxfId="32050" priority="32029" stopIfTrue="1">
      <formula>IF(FIND("Enter smelter details",G52),TRUE)</formula>
    </cfRule>
  </conditionalFormatting>
  <conditionalFormatting sqref="F52">
    <cfRule type="expression" dxfId="32049" priority="32026" stopIfTrue="1">
      <formula>IF(AND(LEN($A52)&gt;0,$A52&lt;&gt;$F52),TRUE,FALSE)</formula>
    </cfRule>
  </conditionalFormatting>
  <conditionalFormatting sqref="C52">
    <cfRule type="expression" dxfId="32048" priority="32025" stopIfTrue="1">
      <formula>IF(AND(B52&lt;&gt;"",C52=""),TRUE)</formula>
    </cfRule>
  </conditionalFormatting>
  <conditionalFormatting sqref="B52">
    <cfRule type="expression" dxfId="32047" priority="32023" stopIfTrue="1">
      <formula>IF(B52="",TRUE)</formula>
    </cfRule>
    <cfRule type="expression" dxfId="32046" priority="32024" stopIfTrue="1">
      <formula>IF(AND(COUNTIF(MetalSmelter,B52&amp;C52)=0,LEN(C52)&gt;0), TRUE, FALSE)</formula>
    </cfRule>
  </conditionalFormatting>
  <conditionalFormatting sqref="F52">
    <cfRule type="expression" dxfId="32045" priority="32022" stopIfTrue="1">
      <formula>IF(AND(LEN($A52)&gt;0,$A52&lt;&gt;$F52),TRUE,FALSE)</formula>
    </cfRule>
  </conditionalFormatting>
  <conditionalFormatting sqref="C52">
    <cfRule type="expression" dxfId="32044" priority="32021" stopIfTrue="1">
      <formula>IF(AND(B52&lt;&gt;"",C52=""),TRUE)</formula>
    </cfRule>
  </conditionalFormatting>
  <conditionalFormatting sqref="G52">
    <cfRule type="expression" dxfId="32043" priority="32020" stopIfTrue="1">
      <formula>IF(FIND("Enter smelter details",G52),TRUE)</formula>
    </cfRule>
  </conditionalFormatting>
  <conditionalFormatting sqref="B53">
    <cfRule type="expression" dxfId="32042" priority="32017" stopIfTrue="1">
      <formula>IF(B53="",TRUE)</formula>
    </cfRule>
    <cfRule type="expression" dxfId="32041" priority="32018" stopIfTrue="1">
      <formula>IF(AND(COUNTIF(MetalSmelter,B53&amp;C53)=0,LEN(C53)&gt;0), TRUE, FALSE)</formula>
    </cfRule>
  </conditionalFormatting>
  <conditionalFormatting sqref="G53">
    <cfRule type="expression" dxfId="32040" priority="32019" stopIfTrue="1">
      <formula>IF(FIND("Enter smelter details",G53),TRUE)</formula>
    </cfRule>
  </conditionalFormatting>
  <conditionalFormatting sqref="F53">
    <cfRule type="expression" dxfId="32039" priority="32016" stopIfTrue="1">
      <formula>IF(AND(LEN($A53)&gt;0,$A53&lt;&gt;$F53),TRUE,FALSE)</formula>
    </cfRule>
  </conditionalFormatting>
  <conditionalFormatting sqref="C53">
    <cfRule type="expression" dxfId="32038" priority="32015" stopIfTrue="1">
      <formula>IF(AND(B53&lt;&gt;"",C53=""),TRUE)</formula>
    </cfRule>
  </conditionalFormatting>
  <conditionalFormatting sqref="B53">
    <cfRule type="expression" dxfId="32037" priority="32012" stopIfTrue="1">
      <formula>IF(B53="",TRUE)</formula>
    </cfRule>
    <cfRule type="expression" dxfId="32036" priority="32013" stopIfTrue="1">
      <formula>IF(AND(COUNTIF(MetalSmelter,B53&amp;C53)=0,LEN(C53)&gt;0), TRUE, FALSE)</formula>
    </cfRule>
  </conditionalFormatting>
  <conditionalFormatting sqref="G53">
    <cfRule type="expression" dxfId="32035" priority="32014" stopIfTrue="1">
      <formula>IF(FIND("Enter smelter details",G53),TRUE)</formula>
    </cfRule>
  </conditionalFormatting>
  <conditionalFormatting sqref="F53">
    <cfRule type="expression" dxfId="32034" priority="32011" stopIfTrue="1">
      <formula>IF(AND(LEN($A53)&gt;0,$A53&lt;&gt;$F53),TRUE,FALSE)</formula>
    </cfRule>
  </conditionalFormatting>
  <conditionalFormatting sqref="C53">
    <cfRule type="expression" dxfId="32033" priority="32010" stopIfTrue="1">
      <formula>IF(AND(B53&lt;&gt;"",C53=""),TRUE)</formula>
    </cfRule>
  </conditionalFormatting>
  <conditionalFormatting sqref="B53">
    <cfRule type="expression" dxfId="32032" priority="32007" stopIfTrue="1">
      <formula>IF(B53="",TRUE)</formula>
    </cfRule>
    <cfRule type="expression" dxfId="32031" priority="32008" stopIfTrue="1">
      <formula>IF(AND(COUNTIF(MetalSmelter,B53&amp;C53)=0,LEN(C53)&gt;0), TRUE, FALSE)</formula>
    </cfRule>
  </conditionalFormatting>
  <conditionalFormatting sqref="G53">
    <cfRule type="expression" dxfId="32030" priority="32009" stopIfTrue="1">
      <formula>IF(FIND("Enter smelter details",G53),TRUE)</formula>
    </cfRule>
  </conditionalFormatting>
  <conditionalFormatting sqref="F53">
    <cfRule type="expression" dxfId="32029" priority="32006" stopIfTrue="1">
      <formula>IF(AND(LEN($A53)&gt;0,$A53&lt;&gt;$F53),TRUE,FALSE)</formula>
    </cfRule>
  </conditionalFormatting>
  <conditionalFormatting sqref="C53">
    <cfRule type="expression" dxfId="32028" priority="32005" stopIfTrue="1">
      <formula>IF(AND(B53&lt;&gt;"",C53=""),TRUE)</formula>
    </cfRule>
  </conditionalFormatting>
  <conditionalFormatting sqref="B54">
    <cfRule type="expression" dxfId="32027" priority="32002" stopIfTrue="1">
      <formula>IF(B54="",TRUE)</formula>
    </cfRule>
    <cfRule type="expression" dxfId="32026" priority="32003" stopIfTrue="1">
      <formula>IF(AND(COUNTIF(MetalSmelter,B54&amp;C54)=0,LEN(C54)&gt;0), TRUE, FALSE)</formula>
    </cfRule>
  </conditionalFormatting>
  <conditionalFormatting sqref="G54">
    <cfRule type="expression" dxfId="32025" priority="32004" stopIfTrue="1">
      <formula>IF(FIND("Enter smelter details",G54),TRUE)</formula>
    </cfRule>
  </conditionalFormatting>
  <conditionalFormatting sqref="F54">
    <cfRule type="expression" dxfId="32024" priority="32001" stopIfTrue="1">
      <formula>IF(AND(LEN($A54)&gt;0,$A54&lt;&gt;$F54),TRUE,FALSE)</formula>
    </cfRule>
  </conditionalFormatting>
  <conditionalFormatting sqref="C54">
    <cfRule type="expression" dxfId="32023" priority="32000" stopIfTrue="1">
      <formula>IF(AND(B54&lt;&gt;"",C54=""),TRUE)</formula>
    </cfRule>
  </conditionalFormatting>
  <conditionalFormatting sqref="B54">
    <cfRule type="expression" dxfId="32022" priority="31997" stopIfTrue="1">
      <formula>IF(B54="",TRUE)</formula>
    </cfRule>
    <cfRule type="expression" dxfId="32021" priority="31998" stopIfTrue="1">
      <formula>IF(AND(COUNTIF(MetalSmelter,B54&amp;C54)=0,LEN(C54)&gt;0), TRUE, FALSE)</formula>
    </cfRule>
  </conditionalFormatting>
  <conditionalFormatting sqref="G54">
    <cfRule type="expression" dxfId="32020" priority="31999" stopIfTrue="1">
      <formula>IF(FIND("Enter smelter details",G54),TRUE)</formula>
    </cfRule>
  </conditionalFormatting>
  <conditionalFormatting sqref="F54">
    <cfRule type="expression" dxfId="32019" priority="31996" stopIfTrue="1">
      <formula>IF(AND(LEN($A54)&gt;0,$A54&lt;&gt;$F54),TRUE,FALSE)</formula>
    </cfRule>
  </conditionalFormatting>
  <conditionalFormatting sqref="C54">
    <cfRule type="expression" dxfId="32018" priority="31995" stopIfTrue="1">
      <formula>IF(AND(B54&lt;&gt;"",C54=""),TRUE)</formula>
    </cfRule>
  </conditionalFormatting>
  <conditionalFormatting sqref="B54">
    <cfRule type="expression" dxfId="32017" priority="31993" stopIfTrue="1">
      <formula>IF(B54="",TRUE)</formula>
    </cfRule>
    <cfRule type="expression" dxfId="32016" priority="31994" stopIfTrue="1">
      <formula>IF(AND(COUNTIF(MetalSmelter,B54&amp;C54)=0,LEN(C54)&gt;0), TRUE, FALSE)</formula>
    </cfRule>
  </conditionalFormatting>
  <conditionalFormatting sqref="F54">
    <cfRule type="expression" dxfId="32015" priority="31992" stopIfTrue="1">
      <formula>IF(AND(LEN($A54)&gt;0,$A54&lt;&gt;$F54),TRUE,FALSE)</formula>
    </cfRule>
  </conditionalFormatting>
  <conditionalFormatting sqref="C54">
    <cfRule type="expression" dxfId="32014" priority="31991" stopIfTrue="1">
      <formula>IF(AND(B54&lt;&gt;"",C54=""),TRUE)</formula>
    </cfRule>
  </conditionalFormatting>
  <conditionalFormatting sqref="G54">
    <cfRule type="expression" dxfId="32013" priority="31990" stopIfTrue="1">
      <formula>IF(FIND("Enter smelter details",G54),TRUE)</formula>
    </cfRule>
  </conditionalFormatting>
  <conditionalFormatting sqref="B55">
    <cfRule type="expression" dxfId="32012" priority="31987" stopIfTrue="1">
      <formula>IF(B55="",TRUE)</formula>
    </cfRule>
    <cfRule type="expression" dxfId="32011" priority="31988" stopIfTrue="1">
      <formula>IF(AND(COUNTIF(MetalSmelter,B55&amp;C55)=0,LEN(C55)&gt;0), TRUE, FALSE)</formula>
    </cfRule>
  </conditionalFormatting>
  <conditionalFormatting sqref="G55">
    <cfRule type="expression" dxfId="32010" priority="31989" stopIfTrue="1">
      <formula>IF(FIND("Enter smelter details",G55),TRUE)</formula>
    </cfRule>
  </conditionalFormatting>
  <conditionalFormatting sqref="F55">
    <cfRule type="expression" dxfId="32009" priority="31986" stopIfTrue="1">
      <formula>IF(AND(LEN($A55)&gt;0,$A55&lt;&gt;$F55),TRUE,FALSE)</formula>
    </cfRule>
  </conditionalFormatting>
  <conditionalFormatting sqref="C55">
    <cfRule type="expression" dxfId="32008" priority="31985" stopIfTrue="1">
      <formula>IF(AND(B55&lt;&gt;"",C55=""),TRUE)</formula>
    </cfRule>
  </conditionalFormatting>
  <conditionalFormatting sqref="B55">
    <cfRule type="expression" dxfId="32007" priority="31982" stopIfTrue="1">
      <formula>IF(B55="",TRUE)</formula>
    </cfRule>
    <cfRule type="expression" dxfId="32006" priority="31983" stopIfTrue="1">
      <formula>IF(AND(COUNTIF(MetalSmelter,B55&amp;C55)=0,LEN(C55)&gt;0), TRUE, FALSE)</formula>
    </cfRule>
  </conditionalFormatting>
  <conditionalFormatting sqref="G55">
    <cfRule type="expression" dxfId="32005" priority="31984" stopIfTrue="1">
      <formula>IF(FIND("Enter smelter details",G55),TRUE)</formula>
    </cfRule>
  </conditionalFormatting>
  <conditionalFormatting sqref="F55">
    <cfRule type="expression" dxfId="32004" priority="31981" stopIfTrue="1">
      <formula>IF(AND(LEN($A55)&gt;0,$A55&lt;&gt;$F55),TRUE,FALSE)</formula>
    </cfRule>
  </conditionalFormatting>
  <conditionalFormatting sqref="C55">
    <cfRule type="expression" dxfId="32003" priority="31980" stopIfTrue="1">
      <formula>IF(AND(B55&lt;&gt;"",C55=""),TRUE)</formula>
    </cfRule>
  </conditionalFormatting>
  <conditionalFormatting sqref="B55">
    <cfRule type="expression" dxfId="32002" priority="31977" stopIfTrue="1">
      <formula>IF(B55="",TRUE)</formula>
    </cfRule>
    <cfRule type="expression" dxfId="32001" priority="31978" stopIfTrue="1">
      <formula>IF(AND(COUNTIF(MetalSmelter,B55&amp;C55)=0,LEN(C55)&gt;0), TRUE, FALSE)</formula>
    </cfRule>
  </conditionalFormatting>
  <conditionalFormatting sqref="G55">
    <cfRule type="expression" dxfId="32000" priority="31979" stopIfTrue="1">
      <formula>IF(FIND("Enter smelter details",G55),TRUE)</formula>
    </cfRule>
  </conditionalFormatting>
  <conditionalFormatting sqref="F55">
    <cfRule type="expression" dxfId="31999" priority="31976" stopIfTrue="1">
      <formula>IF(AND(LEN($A55)&gt;0,$A55&lt;&gt;$F55),TRUE,FALSE)</formula>
    </cfRule>
  </conditionalFormatting>
  <conditionalFormatting sqref="C55">
    <cfRule type="expression" dxfId="31998" priority="31975" stopIfTrue="1">
      <formula>IF(AND(B55&lt;&gt;"",C55=""),TRUE)</formula>
    </cfRule>
  </conditionalFormatting>
  <conditionalFormatting sqref="B53">
    <cfRule type="expression" dxfId="31997" priority="31972" stopIfTrue="1">
      <formula>IF(B53="",TRUE)</formula>
    </cfRule>
    <cfRule type="expression" dxfId="31996" priority="31973" stopIfTrue="1">
      <formula>IF(AND(COUNTIF(MetalSmelter,B53&amp;C53)=0,LEN(C53)&gt;0), TRUE, FALSE)</formula>
    </cfRule>
  </conditionalFormatting>
  <conditionalFormatting sqref="G53">
    <cfRule type="expression" dxfId="31995" priority="31974" stopIfTrue="1">
      <formula>IF(FIND("Enter smelter details",G53),TRUE)</formula>
    </cfRule>
  </conditionalFormatting>
  <conditionalFormatting sqref="F53">
    <cfRule type="expression" dxfId="31994" priority="31971" stopIfTrue="1">
      <formula>IF(AND(LEN($A53)&gt;0,$A53&lt;&gt;$F53),TRUE,FALSE)</formula>
    </cfRule>
  </conditionalFormatting>
  <conditionalFormatting sqref="C53">
    <cfRule type="expression" dxfId="31993" priority="31970" stopIfTrue="1">
      <formula>IF(AND(B53&lt;&gt;"",C53=""),TRUE)</formula>
    </cfRule>
  </conditionalFormatting>
  <conditionalFormatting sqref="B53">
    <cfRule type="expression" dxfId="31992" priority="31967" stopIfTrue="1">
      <formula>IF(B53="",TRUE)</formula>
    </cfRule>
    <cfRule type="expression" dxfId="31991" priority="31968" stopIfTrue="1">
      <formula>IF(AND(COUNTIF(MetalSmelter,B53&amp;C53)=0,LEN(C53)&gt;0), TRUE, FALSE)</formula>
    </cfRule>
  </conditionalFormatting>
  <conditionalFormatting sqref="G53">
    <cfRule type="expression" dxfId="31990" priority="31969" stopIfTrue="1">
      <formula>IF(FIND("Enter smelter details",G53),TRUE)</formula>
    </cfRule>
  </conditionalFormatting>
  <conditionalFormatting sqref="F53">
    <cfRule type="expression" dxfId="31989" priority="31966" stopIfTrue="1">
      <formula>IF(AND(LEN($A53)&gt;0,$A53&lt;&gt;$F53),TRUE,FALSE)</formula>
    </cfRule>
  </conditionalFormatting>
  <conditionalFormatting sqref="C53">
    <cfRule type="expression" dxfId="31988" priority="31965" stopIfTrue="1">
      <formula>IF(AND(B53&lt;&gt;"",C53=""),TRUE)</formula>
    </cfRule>
  </conditionalFormatting>
  <conditionalFormatting sqref="B53">
    <cfRule type="expression" dxfId="31987" priority="31963" stopIfTrue="1">
      <formula>IF(B53="",TRUE)</formula>
    </cfRule>
    <cfRule type="expression" dxfId="31986" priority="31964" stopIfTrue="1">
      <formula>IF(AND(COUNTIF(MetalSmelter,B53&amp;C53)=0,LEN(C53)&gt;0), TRUE, FALSE)</formula>
    </cfRule>
  </conditionalFormatting>
  <conditionalFormatting sqref="F53">
    <cfRule type="expression" dxfId="31985" priority="31962" stopIfTrue="1">
      <formula>IF(AND(LEN($A53)&gt;0,$A53&lt;&gt;$F53),TRUE,FALSE)</formula>
    </cfRule>
  </conditionalFormatting>
  <conditionalFormatting sqref="C53">
    <cfRule type="expression" dxfId="31984" priority="31961" stopIfTrue="1">
      <formula>IF(AND(B53&lt;&gt;"",C53=""),TRUE)</formula>
    </cfRule>
  </conditionalFormatting>
  <conditionalFormatting sqref="G53">
    <cfRule type="expression" dxfId="31983" priority="31960" stopIfTrue="1">
      <formula>IF(FIND("Enter smelter details",G53),TRUE)</formula>
    </cfRule>
  </conditionalFormatting>
  <conditionalFormatting sqref="B54">
    <cfRule type="expression" dxfId="31982" priority="31957" stopIfTrue="1">
      <formula>IF(B54="",TRUE)</formula>
    </cfRule>
    <cfRule type="expression" dxfId="31981" priority="31958" stopIfTrue="1">
      <formula>IF(AND(COUNTIF(MetalSmelter,B54&amp;C54)=0,LEN(C54)&gt;0), TRUE, FALSE)</formula>
    </cfRule>
  </conditionalFormatting>
  <conditionalFormatting sqref="G54">
    <cfRule type="expression" dxfId="31980" priority="31959" stopIfTrue="1">
      <formula>IF(FIND("Enter smelter details",G54),TRUE)</formula>
    </cfRule>
  </conditionalFormatting>
  <conditionalFormatting sqref="F54">
    <cfRule type="expression" dxfId="31979" priority="31956" stopIfTrue="1">
      <formula>IF(AND(LEN($A54)&gt;0,$A54&lt;&gt;$F54),TRUE,FALSE)</formula>
    </cfRule>
  </conditionalFormatting>
  <conditionalFormatting sqref="C54">
    <cfRule type="expression" dxfId="31978" priority="31955" stopIfTrue="1">
      <formula>IF(AND(B54&lt;&gt;"",C54=""),TRUE)</formula>
    </cfRule>
  </conditionalFormatting>
  <conditionalFormatting sqref="B54">
    <cfRule type="expression" dxfId="31977" priority="31952" stopIfTrue="1">
      <formula>IF(B54="",TRUE)</formula>
    </cfRule>
    <cfRule type="expression" dxfId="31976" priority="31953" stopIfTrue="1">
      <formula>IF(AND(COUNTIF(MetalSmelter,B54&amp;C54)=0,LEN(C54)&gt;0), TRUE, FALSE)</formula>
    </cfRule>
  </conditionalFormatting>
  <conditionalFormatting sqref="G54">
    <cfRule type="expression" dxfId="31975" priority="31954" stopIfTrue="1">
      <formula>IF(FIND("Enter smelter details",G54),TRUE)</formula>
    </cfRule>
  </conditionalFormatting>
  <conditionalFormatting sqref="F54">
    <cfRule type="expression" dxfId="31974" priority="31951" stopIfTrue="1">
      <formula>IF(AND(LEN($A54)&gt;0,$A54&lt;&gt;$F54),TRUE,FALSE)</formula>
    </cfRule>
  </conditionalFormatting>
  <conditionalFormatting sqref="C54">
    <cfRule type="expression" dxfId="31973" priority="31950" stopIfTrue="1">
      <formula>IF(AND(B54&lt;&gt;"",C54=""),TRUE)</formula>
    </cfRule>
  </conditionalFormatting>
  <conditionalFormatting sqref="B54">
    <cfRule type="expression" dxfId="31972" priority="31947" stopIfTrue="1">
      <formula>IF(B54="",TRUE)</formula>
    </cfRule>
    <cfRule type="expression" dxfId="31971" priority="31948" stopIfTrue="1">
      <formula>IF(AND(COUNTIF(MetalSmelter,B54&amp;C54)=0,LEN(C54)&gt;0), TRUE, FALSE)</formula>
    </cfRule>
  </conditionalFormatting>
  <conditionalFormatting sqref="G54">
    <cfRule type="expression" dxfId="31970" priority="31949" stopIfTrue="1">
      <formula>IF(FIND("Enter smelter details",G54),TRUE)</formula>
    </cfRule>
  </conditionalFormatting>
  <conditionalFormatting sqref="F54">
    <cfRule type="expression" dxfId="31969" priority="31946" stopIfTrue="1">
      <formula>IF(AND(LEN($A54)&gt;0,$A54&lt;&gt;$F54),TRUE,FALSE)</formula>
    </cfRule>
  </conditionalFormatting>
  <conditionalFormatting sqref="C54">
    <cfRule type="expression" dxfId="31968" priority="31945" stopIfTrue="1">
      <formula>IF(AND(B54&lt;&gt;"",C54=""),TRUE)</formula>
    </cfRule>
  </conditionalFormatting>
  <conditionalFormatting sqref="B52">
    <cfRule type="expression" dxfId="31967" priority="31942" stopIfTrue="1">
      <formula>IF(B52="",TRUE)</formula>
    </cfRule>
    <cfRule type="expression" dxfId="31966" priority="31943" stopIfTrue="1">
      <formula>IF(AND(COUNTIF(MetalSmelter,B52&amp;C52)=0,LEN(C52)&gt;0), TRUE, FALSE)</formula>
    </cfRule>
  </conditionalFormatting>
  <conditionalFormatting sqref="G52">
    <cfRule type="expression" dxfId="31965" priority="31944" stopIfTrue="1">
      <formula>IF(FIND("Enter smelter details",G52),TRUE)</formula>
    </cfRule>
  </conditionalFormatting>
  <conditionalFormatting sqref="F52">
    <cfRule type="expression" dxfId="31964" priority="31941" stopIfTrue="1">
      <formula>IF(AND(LEN($A52)&gt;0,$A52&lt;&gt;$F52),TRUE,FALSE)</formula>
    </cfRule>
  </conditionalFormatting>
  <conditionalFormatting sqref="C52">
    <cfRule type="expression" dxfId="31963" priority="31940" stopIfTrue="1">
      <formula>IF(AND(B52&lt;&gt;"",C52=""),TRUE)</formula>
    </cfRule>
  </conditionalFormatting>
  <conditionalFormatting sqref="B52">
    <cfRule type="expression" dxfId="31962" priority="31937" stopIfTrue="1">
      <formula>IF(B52="",TRUE)</formula>
    </cfRule>
    <cfRule type="expression" dxfId="31961" priority="31938" stopIfTrue="1">
      <formula>IF(AND(COUNTIF(MetalSmelter,B52&amp;C52)=0,LEN(C52)&gt;0), TRUE, FALSE)</formula>
    </cfRule>
  </conditionalFormatting>
  <conditionalFormatting sqref="G52">
    <cfRule type="expression" dxfId="31960" priority="31939" stopIfTrue="1">
      <formula>IF(FIND("Enter smelter details",G52),TRUE)</formula>
    </cfRule>
  </conditionalFormatting>
  <conditionalFormatting sqref="F52">
    <cfRule type="expression" dxfId="31959" priority="31936" stopIfTrue="1">
      <formula>IF(AND(LEN($A52)&gt;0,$A52&lt;&gt;$F52),TRUE,FALSE)</formula>
    </cfRule>
  </conditionalFormatting>
  <conditionalFormatting sqref="C52">
    <cfRule type="expression" dxfId="31958" priority="31935" stopIfTrue="1">
      <formula>IF(AND(B52&lt;&gt;"",C52=""),TRUE)</formula>
    </cfRule>
  </conditionalFormatting>
  <conditionalFormatting sqref="B52">
    <cfRule type="expression" dxfId="31957" priority="31933" stopIfTrue="1">
      <formula>IF(B52="",TRUE)</formula>
    </cfRule>
    <cfRule type="expression" dxfId="31956" priority="31934" stopIfTrue="1">
      <formula>IF(AND(COUNTIF(MetalSmelter,B52&amp;C52)=0,LEN(C52)&gt;0), TRUE, FALSE)</formula>
    </cfRule>
  </conditionalFormatting>
  <conditionalFormatting sqref="F52">
    <cfRule type="expression" dxfId="31955" priority="31932" stopIfTrue="1">
      <formula>IF(AND(LEN($A52)&gt;0,$A52&lt;&gt;$F52),TRUE,FALSE)</formula>
    </cfRule>
  </conditionalFormatting>
  <conditionalFormatting sqref="C52">
    <cfRule type="expression" dxfId="31954" priority="31931" stopIfTrue="1">
      <formula>IF(AND(B52&lt;&gt;"",C52=""),TRUE)</formula>
    </cfRule>
  </conditionalFormatting>
  <conditionalFormatting sqref="G52">
    <cfRule type="expression" dxfId="31953" priority="31930" stopIfTrue="1">
      <formula>IF(FIND("Enter smelter details",G52),TRUE)</formula>
    </cfRule>
  </conditionalFormatting>
  <conditionalFormatting sqref="B53">
    <cfRule type="expression" dxfId="31952" priority="31927" stopIfTrue="1">
      <formula>IF(B53="",TRUE)</formula>
    </cfRule>
    <cfRule type="expression" dxfId="31951" priority="31928" stopIfTrue="1">
      <formula>IF(AND(COUNTIF(MetalSmelter,B53&amp;C53)=0,LEN(C53)&gt;0), TRUE, FALSE)</formula>
    </cfRule>
  </conditionalFormatting>
  <conditionalFormatting sqref="G53">
    <cfRule type="expression" dxfId="31950" priority="31929" stopIfTrue="1">
      <formula>IF(FIND("Enter smelter details",G53),TRUE)</formula>
    </cfRule>
  </conditionalFormatting>
  <conditionalFormatting sqref="F53">
    <cfRule type="expression" dxfId="31949" priority="31926" stopIfTrue="1">
      <formula>IF(AND(LEN($A53)&gt;0,$A53&lt;&gt;$F53),TRUE,FALSE)</formula>
    </cfRule>
  </conditionalFormatting>
  <conditionalFormatting sqref="C53">
    <cfRule type="expression" dxfId="31948" priority="31925" stopIfTrue="1">
      <formula>IF(AND(B53&lt;&gt;"",C53=""),TRUE)</formula>
    </cfRule>
  </conditionalFormatting>
  <conditionalFormatting sqref="B53">
    <cfRule type="expression" dxfId="31947" priority="31922" stopIfTrue="1">
      <formula>IF(B53="",TRUE)</formula>
    </cfRule>
    <cfRule type="expression" dxfId="31946" priority="31923" stopIfTrue="1">
      <formula>IF(AND(COUNTIF(MetalSmelter,B53&amp;C53)=0,LEN(C53)&gt;0), TRUE, FALSE)</formula>
    </cfRule>
  </conditionalFormatting>
  <conditionalFormatting sqref="G53">
    <cfRule type="expression" dxfId="31945" priority="31924" stopIfTrue="1">
      <formula>IF(FIND("Enter smelter details",G53),TRUE)</formula>
    </cfRule>
  </conditionalFormatting>
  <conditionalFormatting sqref="F53">
    <cfRule type="expression" dxfId="31944" priority="31921" stopIfTrue="1">
      <formula>IF(AND(LEN($A53)&gt;0,$A53&lt;&gt;$F53),TRUE,FALSE)</formula>
    </cfRule>
  </conditionalFormatting>
  <conditionalFormatting sqref="C53">
    <cfRule type="expression" dxfId="31943" priority="31920" stopIfTrue="1">
      <formula>IF(AND(B53&lt;&gt;"",C53=""),TRUE)</formula>
    </cfRule>
  </conditionalFormatting>
  <conditionalFormatting sqref="B53">
    <cfRule type="expression" dxfId="31942" priority="31917" stopIfTrue="1">
      <formula>IF(B53="",TRUE)</formula>
    </cfRule>
    <cfRule type="expression" dxfId="31941" priority="31918" stopIfTrue="1">
      <formula>IF(AND(COUNTIF(MetalSmelter,B53&amp;C53)=0,LEN(C53)&gt;0), TRUE, FALSE)</formula>
    </cfRule>
  </conditionalFormatting>
  <conditionalFormatting sqref="G53">
    <cfRule type="expression" dxfId="31940" priority="31919" stopIfTrue="1">
      <formula>IF(FIND("Enter smelter details",G53),TRUE)</formula>
    </cfRule>
  </conditionalFormatting>
  <conditionalFormatting sqref="F53">
    <cfRule type="expression" dxfId="31939" priority="31916" stopIfTrue="1">
      <formula>IF(AND(LEN($A53)&gt;0,$A53&lt;&gt;$F53),TRUE,FALSE)</formula>
    </cfRule>
  </conditionalFormatting>
  <conditionalFormatting sqref="C53">
    <cfRule type="expression" dxfId="31938" priority="31915" stopIfTrue="1">
      <formula>IF(AND(B53&lt;&gt;"",C53=""),TRUE)</formula>
    </cfRule>
  </conditionalFormatting>
  <conditionalFormatting sqref="B52">
    <cfRule type="expression" dxfId="31937" priority="31912" stopIfTrue="1">
      <formula>IF(B52="",TRUE)</formula>
    </cfRule>
    <cfRule type="expression" dxfId="31936" priority="31913" stopIfTrue="1">
      <formula>IF(AND(COUNTIF(MetalSmelter,B52&amp;C52)=0,LEN(C52)&gt;0), TRUE, FALSE)</formula>
    </cfRule>
  </conditionalFormatting>
  <conditionalFormatting sqref="G52">
    <cfRule type="expression" dxfId="31935" priority="31914" stopIfTrue="1">
      <formula>IF(FIND("Enter smelter details",G52),TRUE)</formula>
    </cfRule>
  </conditionalFormatting>
  <conditionalFormatting sqref="F52">
    <cfRule type="expression" dxfId="31934" priority="31911" stopIfTrue="1">
      <formula>IF(AND(LEN($A52)&gt;0,$A52&lt;&gt;$F52),TRUE,FALSE)</formula>
    </cfRule>
  </conditionalFormatting>
  <conditionalFormatting sqref="C52">
    <cfRule type="expression" dxfId="31933" priority="31910" stopIfTrue="1">
      <formula>IF(AND(B52&lt;&gt;"",C52=""),TRUE)</formula>
    </cfRule>
  </conditionalFormatting>
  <conditionalFormatting sqref="B52">
    <cfRule type="expression" dxfId="31932" priority="31907" stopIfTrue="1">
      <formula>IF(B52="",TRUE)</formula>
    </cfRule>
    <cfRule type="expression" dxfId="31931" priority="31908" stopIfTrue="1">
      <formula>IF(AND(COUNTIF(MetalSmelter,B52&amp;C52)=0,LEN(C52)&gt;0), TRUE, FALSE)</formula>
    </cfRule>
  </conditionalFormatting>
  <conditionalFormatting sqref="G52">
    <cfRule type="expression" dxfId="31930" priority="31909" stopIfTrue="1">
      <formula>IF(FIND("Enter smelter details",G52),TRUE)</formula>
    </cfRule>
  </conditionalFormatting>
  <conditionalFormatting sqref="F52">
    <cfRule type="expression" dxfId="31929" priority="31906" stopIfTrue="1">
      <formula>IF(AND(LEN($A52)&gt;0,$A52&lt;&gt;$F52),TRUE,FALSE)</formula>
    </cfRule>
  </conditionalFormatting>
  <conditionalFormatting sqref="C52">
    <cfRule type="expression" dxfId="31928" priority="31905" stopIfTrue="1">
      <formula>IF(AND(B52&lt;&gt;"",C52=""),TRUE)</formula>
    </cfRule>
  </conditionalFormatting>
  <conditionalFormatting sqref="B52">
    <cfRule type="expression" dxfId="31927" priority="31902" stopIfTrue="1">
      <formula>IF(B52="",TRUE)</formula>
    </cfRule>
    <cfRule type="expression" dxfId="31926" priority="31903" stopIfTrue="1">
      <formula>IF(AND(COUNTIF(MetalSmelter,B52&amp;C52)=0,LEN(C52)&gt;0), TRUE, FALSE)</formula>
    </cfRule>
  </conditionalFormatting>
  <conditionalFormatting sqref="G52">
    <cfRule type="expression" dxfId="31925" priority="31904" stopIfTrue="1">
      <formula>IF(FIND("Enter smelter details",G52),TRUE)</formula>
    </cfRule>
  </conditionalFormatting>
  <conditionalFormatting sqref="F52">
    <cfRule type="expression" dxfId="31924" priority="31901" stopIfTrue="1">
      <formula>IF(AND(LEN($A52)&gt;0,$A52&lt;&gt;$F52),TRUE,FALSE)</formula>
    </cfRule>
  </conditionalFormatting>
  <conditionalFormatting sqref="C52">
    <cfRule type="expression" dxfId="31923" priority="31900" stopIfTrue="1">
      <formula>IF(AND(B52&lt;&gt;"",C52=""),TRUE)</formula>
    </cfRule>
  </conditionalFormatting>
  <conditionalFormatting sqref="B53">
    <cfRule type="expression" dxfId="31922" priority="31897" stopIfTrue="1">
      <formula>IF(B53="",TRUE)</formula>
    </cfRule>
    <cfRule type="expression" dxfId="31921" priority="31898" stopIfTrue="1">
      <formula>IF(AND(COUNTIF(MetalSmelter,B53&amp;C53)=0,LEN(C53)&gt;0), TRUE, FALSE)</formula>
    </cfRule>
  </conditionalFormatting>
  <conditionalFormatting sqref="G53">
    <cfRule type="expression" dxfId="31920" priority="31899" stopIfTrue="1">
      <formula>IF(FIND("Enter smelter details",G53),TRUE)</formula>
    </cfRule>
  </conditionalFormatting>
  <conditionalFormatting sqref="F53">
    <cfRule type="expression" dxfId="31919" priority="31896" stopIfTrue="1">
      <formula>IF(AND(LEN($A53)&gt;0,$A53&lt;&gt;$F53),TRUE,FALSE)</formula>
    </cfRule>
  </conditionalFormatting>
  <conditionalFormatting sqref="C53">
    <cfRule type="expression" dxfId="31918" priority="31895" stopIfTrue="1">
      <formula>IF(AND(B53&lt;&gt;"",C53=""),TRUE)</formula>
    </cfRule>
  </conditionalFormatting>
  <conditionalFormatting sqref="B53">
    <cfRule type="expression" dxfId="31917" priority="31892" stopIfTrue="1">
      <formula>IF(B53="",TRUE)</formula>
    </cfRule>
    <cfRule type="expression" dxfId="31916" priority="31893" stopIfTrue="1">
      <formula>IF(AND(COUNTIF(MetalSmelter,B53&amp;C53)=0,LEN(C53)&gt;0), TRUE, FALSE)</formula>
    </cfRule>
  </conditionalFormatting>
  <conditionalFormatting sqref="G53">
    <cfRule type="expression" dxfId="31915" priority="31894" stopIfTrue="1">
      <formula>IF(FIND("Enter smelter details",G53),TRUE)</formula>
    </cfRule>
  </conditionalFormatting>
  <conditionalFormatting sqref="F53">
    <cfRule type="expression" dxfId="31914" priority="31891" stopIfTrue="1">
      <formula>IF(AND(LEN($A53)&gt;0,$A53&lt;&gt;$F53),TRUE,FALSE)</formula>
    </cfRule>
  </conditionalFormatting>
  <conditionalFormatting sqref="C53">
    <cfRule type="expression" dxfId="31913" priority="31890" stopIfTrue="1">
      <formula>IF(AND(B53&lt;&gt;"",C53=""),TRUE)</formula>
    </cfRule>
  </conditionalFormatting>
  <conditionalFormatting sqref="B53">
    <cfRule type="expression" dxfId="31912" priority="31888" stopIfTrue="1">
      <formula>IF(B53="",TRUE)</formula>
    </cfRule>
    <cfRule type="expression" dxfId="31911" priority="31889" stopIfTrue="1">
      <formula>IF(AND(COUNTIF(MetalSmelter,B53&amp;C53)=0,LEN(C53)&gt;0), TRUE, FALSE)</formula>
    </cfRule>
  </conditionalFormatting>
  <conditionalFormatting sqref="F53">
    <cfRule type="expression" dxfId="31910" priority="31887" stopIfTrue="1">
      <formula>IF(AND(LEN($A53)&gt;0,$A53&lt;&gt;$F53),TRUE,FALSE)</formula>
    </cfRule>
  </conditionalFormatting>
  <conditionalFormatting sqref="C53">
    <cfRule type="expression" dxfId="31909" priority="31886" stopIfTrue="1">
      <formula>IF(AND(B53&lt;&gt;"",C53=""),TRUE)</formula>
    </cfRule>
  </conditionalFormatting>
  <conditionalFormatting sqref="G53">
    <cfRule type="expression" dxfId="31908" priority="31885" stopIfTrue="1">
      <formula>IF(FIND("Enter smelter details",G53),TRUE)</formula>
    </cfRule>
  </conditionalFormatting>
  <conditionalFormatting sqref="B54">
    <cfRule type="expression" dxfId="31907" priority="31882" stopIfTrue="1">
      <formula>IF(B54="",TRUE)</formula>
    </cfRule>
    <cfRule type="expression" dxfId="31906" priority="31883" stopIfTrue="1">
      <formula>IF(AND(COUNTIF(MetalSmelter,B54&amp;C54)=0,LEN(C54)&gt;0), TRUE, FALSE)</formula>
    </cfRule>
  </conditionalFormatting>
  <conditionalFormatting sqref="G54">
    <cfRule type="expression" dxfId="31905" priority="31884" stopIfTrue="1">
      <formula>IF(FIND("Enter smelter details",G54),TRUE)</formula>
    </cfRule>
  </conditionalFormatting>
  <conditionalFormatting sqref="F54">
    <cfRule type="expression" dxfId="31904" priority="31881" stopIfTrue="1">
      <formula>IF(AND(LEN($A54)&gt;0,$A54&lt;&gt;$F54),TRUE,FALSE)</formula>
    </cfRule>
  </conditionalFormatting>
  <conditionalFormatting sqref="C54">
    <cfRule type="expression" dxfId="31903" priority="31880" stopIfTrue="1">
      <formula>IF(AND(B54&lt;&gt;"",C54=""),TRUE)</formula>
    </cfRule>
  </conditionalFormatting>
  <conditionalFormatting sqref="B54">
    <cfRule type="expression" dxfId="31902" priority="31877" stopIfTrue="1">
      <formula>IF(B54="",TRUE)</formula>
    </cfRule>
    <cfRule type="expression" dxfId="31901" priority="31878" stopIfTrue="1">
      <formula>IF(AND(COUNTIF(MetalSmelter,B54&amp;C54)=0,LEN(C54)&gt;0), TRUE, FALSE)</formula>
    </cfRule>
  </conditionalFormatting>
  <conditionalFormatting sqref="G54">
    <cfRule type="expression" dxfId="31900" priority="31879" stopIfTrue="1">
      <formula>IF(FIND("Enter smelter details",G54),TRUE)</formula>
    </cfRule>
  </conditionalFormatting>
  <conditionalFormatting sqref="F54">
    <cfRule type="expression" dxfId="31899" priority="31876" stopIfTrue="1">
      <formula>IF(AND(LEN($A54)&gt;0,$A54&lt;&gt;$F54),TRUE,FALSE)</formula>
    </cfRule>
  </conditionalFormatting>
  <conditionalFormatting sqref="C54">
    <cfRule type="expression" dxfId="31898" priority="31875" stopIfTrue="1">
      <formula>IF(AND(B54&lt;&gt;"",C54=""),TRUE)</formula>
    </cfRule>
  </conditionalFormatting>
  <conditionalFormatting sqref="B54">
    <cfRule type="expression" dxfId="31897" priority="31872" stopIfTrue="1">
      <formula>IF(B54="",TRUE)</formula>
    </cfRule>
    <cfRule type="expression" dxfId="31896" priority="31873" stopIfTrue="1">
      <formula>IF(AND(COUNTIF(MetalSmelter,B54&amp;C54)=0,LEN(C54)&gt;0), TRUE, FALSE)</formula>
    </cfRule>
  </conditionalFormatting>
  <conditionalFormatting sqref="G54">
    <cfRule type="expression" dxfId="31895" priority="31874" stopIfTrue="1">
      <formula>IF(FIND("Enter smelter details",G54),TRUE)</formula>
    </cfRule>
  </conditionalFormatting>
  <conditionalFormatting sqref="F54">
    <cfRule type="expression" dxfId="31894" priority="31871" stopIfTrue="1">
      <formula>IF(AND(LEN($A54)&gt;0,$A54&lt;&gt;$F54),TRUE,FALSE)</formula>
    </cfRule>
  </conditionalFormatting>
  <conditionalFormatting sqref="C54">
    <cfRule type="expression" dxfId="31893" priority="31870" stopIfTrue="1">
      <formula>IF(AND(B54&lt;&gt;"",C54=""),TRUE)</formula>
    </cfRule>
  </conditionalFormatting>
  <conditionalFormatting sqref="B52">
    <cfRule type="expression" dxfId="31892" priority="31867" stopIfTrue="1">
      <formula>IF(B52="",TRUE)</formula>
    </cfRule>
    <cfRule type="expression" dxfId="31891" priority="31868" stopIfTrue="1">
      <formula>IF(AND(COUNTIF(MetalSmelter,B52&amp;C52)=0,LEN(C52)&gt;0), TRUE, FALSE)</formula>
    </cfRule>
  </conditionalFormatting>
  <conditionalFormatting sqref="G52">
    <cfRule type="expression" dxfId="31890" priority="31869" stopIfTrue="1">
      <formula>IF(FIND("Enter smelter details",G52),TRUE)</formula>
    </cfRule>
  </conditionalFormatting>
  <conditionalFormatting sqref="F52">
    <cfRule type="expression" dxfId="31889" priority="31866" stopIfTrue="1">
      <formula>IF(AND(LEN($A52)&gt;0,$A52&lt;&gt;$F52),TRUE,FALSE)</formula>
    </cfRule>
  </conditionalFormatting>
  <conditionalFormatting sqref="C52">
    <cfRule type="expression" dxfId="31888" priority="31865" stopIfTrue="1">
      <formula>IF(AND(B52&lt;&gt;"",C52=""),TRUE)</formula>
    </cfRule>
  </conditionalFormatting>
  <conditionalFormatting sqref="B52">
    <cfRule type="expression" dxfId="31887" priority="31862" stopIfTrue="1">
      <formula>IF(B52="",TRUE)</formula>
    </cfRule>
    <cfRule type="expression" dxfId="31886" priority="31863" stopIfTrue="1">
      <formula>IF(AND(COUNTIF(MetalSmelter,B52&amp;C52)=0,LEN(C52)&gt;0), TRUE, FALSE)</formula>
    </cfRule>
  </conditionalFormatting>
  <conditionalFormatting sqref="G52">
    <cfRule type="expression" dxfId="31885" priority="31864" stopIfTrue="1">
      <formula>IF(FIND("Enter smelter details",G52),TRUE)</formula>
    </cfRule>
  </conditionalFormatting>
  <conditionalFormatting sqref="F52">
    <cfRule type="expression" dxfId="31884" priority="31861" stopIfTrue="1">
      <formula>IF(AND(LEN($A52)&gt;0,$A52&lt;&gt;$F52),TRUE,FALSE)</formula>
    </cfRule>
  </conditionalFormatting>
  <conditionalFormatting sqref="C52">
    <cfRule type="expression" dxfId="31883" priority="31860" stopIfTrue="1">
      <formula>IF(AND(B52&lt;&gt;"",C52=""),TRUE)</formula>
    </cfRule>
  </conditionalFormatting>
  <conditionalFormatting sqref="B52">
    <cfRule type="expression" dxfId="31882" priority="31858" stopIfTrue="1">
      <formula>IF(B52="",TRUE)</formula>
    </cfRule>
    <cfRule type="expression" dxfId="31881" priority="31859" stopIfTrue="1">
      <formula>IF(AND(COUNTIF(MetalSmelter,B52&amp;C52)=0,LEN(C52)&gt;0), TRUE, FALSE)</formula>
    </cfRule>
  </conditionalFormatting>
  <conditionalFormatting sqref="F52">
    <cfRule type="expression" dxfId="31880" priority="31857" stopIfTrue="1">
      <formula>IF(AND(LEN($A52)&gt;0,$A52&lt;&gt;$F52),TRUE,FALSE)</formula>
    </cfRule>
  </conditionalFormatting>
  <conditionalFormatting sqref="C52">
    <cfRule type="expression" dxfId="31879" priority="31856" stopIfTrue="1">
      <formula>IF(AND(B52&lt;&gt;"",C52=""),TRUE)</formula>
    </cfRule>
  </conditionalFormatting>
  <conditionalFormatting sqref="G52">
    <cfRule type="expression" dxfId="31878" priority="31855" stopIfTrue="1">
      <formula>IF(FIND("Enter smelter details",G52),TRUE)</formula>
    </cfRule>
  </conditionalFormatting>
  <conditionalFormatting sqref="B53">
    <cfRule type="expression" dxfId="31877" priority="31852" stopIfTrue="1">
      <formula>IF(B53="",TRUE)</formula>
    </cfRule>
    <cfRule type="expression" dxfId="31876" priority="31853" stopIfTrue="1">
      <formula>IF(AND(COUNTIF(MetalSmelter,B53&amp;C53)=0,LEN(C53)&gt;0), TRUE, FALSE)</formula>
    </cfRule>
  </conditionalFormatting>
  <conditionalFormatting sqref="G53">
    <cfRule type="expression" dxfId="31875" priority="31854" stopIfTrue="1">
      <formula>IF(FIND("Enter smelter details",G53),TRUE)</formula>
    </cfRule>
  </conditionalFormatting>
  <conditionalFormatting sqref="F53">
    <cfRule type="expression" dxfId="31874" priority="31851" stopIfTrue="1">
      <formula>IF(AND(LEN($A53)&gt;0,$A53&lt;&gt;$F53),TRUE,FALSE)</formula>
    </cfRule>
  </conditionalFormatting>
  <conditionalFormatting sqref="C53">
    <cfRule type="expression" dxfId="31873" priority="31850" stopIfTrue="1">
      <formula>IF(AND(B53&lt;&gt;"",C53=""),TRUE)</formula>
    </cfRule>
  </conditionalFormatting>
  <conditionalFormatting sqref="B53">
    <cfRule type="expression" dxfId="31872" priority="31847" stopIfTrue="1">
      <formula>IF(B53="",TRUE)</formula>
    </cfRule>
    <cfRule type="expression" dxfId="31871" priority="31848" stopIfTrue="1">
      <formula>IF(AND(COUNTIF(MetalSmelter,B53&amp;C53)=0,LEN(C53)&gt;0), TRUE, FALSE)</formula>
    </cfRule>
  </conditionalFormatting>
  <conditionalFormatting sqref="G53">
    <cfRule type="expression" dxfId="31870" priority="31849" stopIfTrue="1">
      <formula>IF(FIND("Enter smelter details",G53),TRUE)</formula>
    </cfRule>
  </conditionalFormatting>
  <conditionalFormatting sqref="F53">
    <cfRule type="expression" dxfId="31869" priority="31846" stopIfTrue="1">
      <formula>IF(AND(LEN($A53)&gt;0,$A53&lt;&gt;$F53),TRUE,FALSE)</formula>
    </cfRule>
  </conditionalFormatting>
  <conditionalFormatting sqref="C53">
    <cfRule type="expression" dxfId="31868" priority="31845" stopIfTrue="1">
      <formula>IF(AND(B53&lt;&gt;"",C53=""),TRUE)</formula>
    </cfRule>
  </conditionalFormatting>
  <conditionalFormatting sqref="B53">
    <cfRule type="expression" dxfId="31867" priority="31842" stopIfTrue="1">
      <formula>IF(B53="",TRUE)</formula>
    </cfRule>
    <cfRule type="expression" dxfId="31866" priority="31843" stopIfTrue="1">
      <formula>IF(AND(COUNTIF(MetalSmelter,B53&amp;C53)=0,LEN(C53)&gt;0), TRUE, FALSE)</formula>
    </cfRule>
  </conditionalFormatting>
  <conditionalFormatting sqref="G53">
    <cfRule type="expression" dxfId="31865" priority="31844" stopIfTrue="1">
      <formula>IF(FIND("Enter smelter details",G53),TRUE)</formula>
    </cfRule>
  </conditionalFormatting>
  <conditionalFormatting sqref="F53">
    <cfRule type="expression" dxfId="31864" priority="31841" stopIfTrue="1">
      <formula>IF(AND(LEN($A53)&gt;0,$A53&lt;&gt;$F53),TRUE,FALSE)</formula>
    </cfRule>
  </conditionalFormatting>
  <conditionalFormatting sqref="C53">
    <cfRule type="expression" dxfId="31863" priority="31840" stopIfTrue="1">
      <formula>IF(AND(B53&lt;&gt;"",C53=""),TRUE)</formula>
    </cfRule>
  </conditionalFormatting>
  <conditionalFormatting sqref="B52">
    <cfRule type="expression" dxfId="31862" priority="31837" stopIfTrue="1">
      <formula>IF(B52="",TRUE)</formula>
    </cfRule>
    <cfRule type="expression" dxfId="31861" priority="31838" stopIfTrue="1">
      <formula>IF(AND(COUNTIF(MetalSmelter,B52&amp;C52)=0,LEN(C52)&gt;0), TRUE, FALSE)</formula>
    </cfRule>
  </conditionalFormatting>
  <conditionalFormatting sqref="G52">
    <cfRule type="expression" dxfId="31860" priority="31839" stopIfTrue="1">
      <formula>IF(FIND("Enter smelter details",G52),TRUE)</formula>
    </cfRule>
  </conditionalFormatting>
  <conditionalFormatting sqref="F52">
    <cfRule type="expression" dxfId="31859" priority="31836" stopIfTrue="1">
      <formula>IF(AND(LEN($A52)&gt;0,$A52&lt;&gt;$F52),TRUE,FALSE)</formula>
    </cfRule>
  </conditionalFormatting>
  <conditionalFormatting sqref="C52">
    <cfRule type="expression" dxfId="31858" priority="31835" stopIfTrue="1">
      <formula>IF(AND(B52&lt;&gt;"",C52=""),TRUE)</formula>
    </cfRule>
  </conditionalFormatting>
  <conditionalFormatting sqref="B52">
    <cfRule type="expression" dxfId="31857" priority="31832" stopIfTrue="1">
      <formula>IF(B52="",TRUE)</formula>
    </cfRule>
    <cfRule type="expression" dxfId="31856" priority="31833" stopIfTrue="1">
      <formula>IF(AND(COUNTIF(MetalSmelter,B52&amp;C52)=0,LEN(C52)&gt;0), TRUE, FALSE)</formula>
    </cfRule>
  </conditionalFormatting>
  <conditionalFormatting sqref="G52">
    <cfRule type="expression" dxfId="31855" priority="31834" stopIfTrue="1">
      <formula>IF(FIND("Enter smelter details",G52),TRUE)</formula>
    </cfRule>
  </conditionalFormatting>
  <conditionalFormatting sqref="F52">
    <cfRule type="expression" dxfId="31854" priority="31831" stopIfTrue="1">
      <formula>IF(AND(LEN($A52)&gt;0,$A52&lt;&gt;$F52),TRUE,FALSE)</formula>
    </cfRule>
  </conditionalFormatting>
  <conditionalFormatting sqref="C52">
    <cfRule type="expression" dxfId="31853" priority="31830" stopIfTrue="1">
      <formula>IF(AND(B52&lt;&gt;"",C52=""),TRUE)</formula>
    </cfRule>
  </conditionalFormatting>
  <conditionalFormatting sqref="B52">
    <cfRule type="expression" dxfId="31852" priority="31827" stopIfTrue="1">
      <formula>IF(B52="",TRUE)</formula>
    </cfRule>
    <cfRule type="expression" dxfId="31851" priority="31828" stopIfTrue="1">
      <formula>IF(AND(COUNTIF(MetalSmelter,B52&amp;C52)=0,LEN(C52)&gt;0), TRUE, FALSE)</formula>
    </cfRule>
  </conditionalFormatting>
  <conditionalFormatting sqref="G52">
    <cfRule type="expression" dxfId="31850" priority="31829" stopIfTrue="1">
      <formula>IF(FIND("Enter smelter details",G52),TRUE)</formula>
    </cfRule>
  </conditionalFormatting>
  <conditionalFormatting sqref="F52">
    <cfRule type="expression" dxfId="31849" priority="31826" stopIfTrue="1">
      <formula>IF(AND(LEN($A52)&gt;0,$A52&lt;&gt;$F52),TRUE,FALSE)</formula>
    </cfRule>
  </conditionalFormatting>
  <conditionalFormatting sqref="C52">
    <cfRule type="expression" dxfId="31848" priority="31825" stopIfTrue="1">
      <formula>IF(AND(B52&lt;&gt;"",C52=""),TRUE)</formula>
    </cfRule>
  </conditionalFormatting>
  <conditionalFormatting sqref="B52">
    <cfRule type="expression" dxfId="31847" priority="31822" stopIfTrue="1">
      <formula>IF(B52="",TRUE)</formula>
    </cfRule>
    <cfRule type="expression" dxfId="31846" priority="31823" stopIfTrue="1">
      <formula>IF(AND(COUNTIF(MetalSmelter,B52&amp;C52)=0,LEN(C52)&gt;0), TRUE, FALSE)</formula>
    </cfRule>
  </conditionalFormatting>
  <conditionalFormatting sqref="G52">
    <cfRule type="expression" dxfId="31845" priority="31824" stopIfTrue="1">
      <formula>IF(FIND("Enter smelter details",G52),TRUE)</formula>
    </cfRule>
  </conditionalFormatting>
  <conditionalFormatting sqref="F52">
    <cfRule type="expression" dxfId="31844" priority="31821" stopIfTrue="1">
      <formula>IF(AND(LEN($A52)&gt;0,$A52&lt;&gt;$F52),TRUE,FALSE)</formula>
    </cfRule>
  </conditionalFormatting>
  <conditionalFormatting sqref="C52">
    <cfRule type="expression" dxfId="31843" priority="31820" stopIfTrue="1">
      <formula>IF(AND(B52&lt;&gt;"",C52=""),TRUE)</formula>
    </cfRule>
  </conditionalFormatting>
  <conditionalFormatting sqref="B52">
    <cfRule type="expression" dxfId="31842" priority="31817" stopIfTrue="1">
      <formula>IF(B52="",TRUE)</formula>
    </cfRule>
    <cfRule type="expression" dxfId="31841" priority="31818" stopIfTrue="1">
      <formula>IF(AND(COUNTIF(MetalSmelter,B52&amp;C52)=0,LEN(C52)&gt;0), TRUE, FALSE)</formula>
    </cfRule>
  </conditionalFormatting>
  <conditionalFormatting sqref="G52">
    <cfRule type="expression" dxfId="31840" priority="31819" stopIfTrue="1">
      <formula>IF(FIND("Enter smelter details",G52),TRUE)</formula>
    </cfRule>
  </conditionalFormatting>
  <conditionalFormatting sqref="F52">
    <cfRule type="expression" dxfId="31839" priority="31816" stopIfTrue="1">
      <formula>IF(AND(LEN($A52)&gt;0,$A52&lt;&gt;$F52),TRUE,FALSE)</formula>
    </cfRule>
  </conditionalFormatting>
  <conditionalFormatting sqref="C52">
    <cfRule type="expression" dxfId="31838" priority="31815" stopIfTrue="1">
      <formula>IF(AND(B52&lt;&gt;"",C52=""),TRUE)</formula>
    </cfRule>
  </conditionalFormatting>
  <conditionalFormatting sqref="B52">
    <cfRule type="expression" dxfId="31837" priority="31813" stopIfTrue="1">
      <formula>IF(B52="",TRUE)</formula>
    </cfRule>
    <cfRule type="expression" dxfId="31836" priority="31814" stopIfTrue="1">
      <formula>IF(AND(COUNTIF(MetalSmelter,B52&amp;C52)=0,LEN(C52)&gt;0), TRUE, FALSE)</formula>
    </cfRule>
  </conditionalFormatting>
  <conditionalFormatting sqref="F52">
    <cfRule type="expression" dxfId="31835" priority="31812" stopIfTrue="1">
      <formula>IF(AND(LEN($A52)&gt;0,$A52&lt;&gt;$F52),TRUE,FALSE)</formula>
    </cfRule>
  </conditionalFormatting>
  <conditionalFormatting sqref="C52">
    <cfRule type="expression" dxfId="31834" priority="31811" stopIfTrue="1">
      <formula>IF(AND(B52&lt;&gt;"",C52=""),TRUE)</formula>
    </cfRule>
  </conditionalFormatting>
  <conditionalFormatting sqref="G52">
    <cfRule type="expression" dxfId="31833" priority="31810" stopIfTrue="1">
      <formula>IF(FIND("Enter smelter details",G52),TRUE)</formula>
    </cfRule>
  </conditionalFormatting>
  <conditionalFormatting sqref="B53">
    <cfRule type="expression" dxfId="31832" priority="31807" stopIfTrue="1">
      <formula>IF(B53="",TRUE)</formula>
    </cfRule>
    <cfRule type="expression" dxfId="31831" priority="31808" stopIfTrue="1">
      <formula>IF(AND(COUNTIF(MetalSmelter,B53&amp;C53)=0,LEN(C53)&gt;0), TRUE, FALSE)</formula>
    </cfRule>
  </conditionalFormatting>
  <conditionalFormatting sqref="G53">
    <cfRule type="expression" dxfId="31830" priority="31809" stopIfTrue="1">
      <formula>IF(FIND("Enter smelter details",G53),TRUE)</formula>
    </cfRule>
  </conditionalFormatting>
  <conditionalFormatting sqref="F53">
    <cfRule type="expression" dxfId="31829" priority="31806" stopIfTrue="1">
      <formula>IF(AND(LEN($A53)&gt;0,$A53&lt;&gt;$F53),TRUE,FALSE)</formula>
    </cfRule>
  </conditionalFormatting>
  <conditionalFormatting sqref="C53">
    <cfRule type="expression" dxfId="31828" priority="31805" stopIfTrue="1">
      <formula>IF(AND(B53&lt;&gt;"",C53=""),TRUE)</formula>
    </cfRule>
  </conditionalFormatting>
  <conditionalFormatting sqref="B53">
    <cfRule type="expression" dxfId="31827" priority="31802" stopIfTrue="1">
      <formula>IF(B53="",TRUE)</formula>
    </cfRule>
    <cfRule type="expression" dxfId="31826" priority="31803" stopIfTrue="1">
      <formula>IF(AND(COUNTIF(MetalSmelter,B53&amp;C53)=0,LEN(C53)&gt;0), TRUE, FALSE)</formula>
    </cfRule>
  </conditionalFormatting>
  <conditionalFormatting sqref="G53">
    <cfRule type="expression" dxfId="31825" priority="31804" stopIfTrue="1">
      <formula>IF(FIND("Enter smelter details",G53),TRUE)</formula>
    </cfRule>
  </conditionalFormatting>
  <conditionalFormatting sqref="F53">
    <cfRule type="expression" dxfId="31824" priority="31801" stopIfTrue="1">
      <formula>IF(AND(LEN($A53)&gt;0,$A53&lt;&gt;$F53),TRUE,FALSE)</formula>
    </cfRule>
  </conditionalFormatting>
  <conditionalFormatting sqref="C53">
    <cfRule type="expression" dxfId="31823" priority="31800" stopIfTrue="1">
      <formula>IF(AND(B53&lt;&gt;"",C53=""),TRUE)</formula>
    </cfRule>
  </conditionalFormatting>
  <conditionalFormatting sqref="B53">
    <cfRule type="expression" dxfId="31822" priority="31797" stopIfTrue="1">
      <formula>IF(B53="",TRUE)</formula>
    </cfRule>
    <cfRule type="expression" dxfId="31821" priority="31798" stopIfTrue="1">
      <formula>IF(AND(COUNTIF(MetalSmelter,B53&amp;C53)=0,LEN(C53)&gt;0), TRUE, FALSE)</formula>
    </cfRule>
  </conditionalFormatting>
  <conditionalFormatting sqref="G53">
    <cfRule type="expression" dxfId="31820" priority="31799" stopIfTrue="1">
      <formula>IF(FIND("Enter smelter details",G53),TRUE)</formula>
    </cfRule>
  </conditionalFormatting>
  <conditionalFormatting sqref="F53">
    <cfRule type="expression" dxfId="31819" priority="31796" stopIfTrue="1">
      <formula>IF(AND(LEN($A53)&gt;0,$A53&lt;&gt;$F53),TRUE,FALSE)</formula>
    </cfRule>
  </conditionalFormatting>
  <conditionalFormatting sqref="C53">
    <cfRule type="expression" dxfId="31818" priority="31795" stopIfTrue="1">
      <formula>IF(AND(B53&lt;&gt;"",C53=""),TRUE)</formula>
    </cfRule>
  </conditionalFormatting>
  <conditionalFormatting sqref="B52">
    <cfRule type="expression" dxfId="31817" priority="31792" stopIfTrue="1">
      <formula>IF(B52="",TRUE)</formula>
    </cfRule>
    <cfRule type="expression" dxfId="31816" priority="31793" stopIfTrue="1">
      <formula>IF(AND(COUNTIF(MetalSmelter,B52&amp;C52)=0,LEN(C52)&gt;0), TRUE, FALSE)</formula>
    </cfRule>
  </conditionalFormatting>
  <conditionalFormatting sqref="G52">
    <cfRule type="expression" dxfId="31815" priority="31794" stopIfTrue="1">
      <formula>IF(FIND("Enter smelter details",G52),TRUE)</formula>
    </cfRule>
  </conditionalFormatting>
  <conditionalFormatting sqref="F52">
    <cfRule type="expression" dxfId="31814" priority="31791" stopIfTrue="1">
      <formula>IF(AND(LEN($A52)&gt;0,$A52&lt;&gt;$F52),TRUE,FALSE)</formula>
    </cfRule>
  </conditionalFormatting>
  <conditionalFormatting sqref="C52">
    <cfRule type="expression" dxfId="31813" priority="31790" stopIfTrue="1">
      <formula>IF(AND(B52&lt;&gt;"",C52=""),TRUE)</formula>
    </cfRule>
  </conditionalFormatting>
  <conditionalFormatting sqref="B52">
    <cfRule type="expression" dxfId="31812" priority="31787" stopIfTrue="1">
      <formula>IF(B52="",TRUE)</formula>
    </cfRule>
    <cfRule type="expression" dxfId="31811" priority="31788" stopIfTrue="1">
      <formula>IF(AND(COUNTIF(MetalSmelter,B52&amp;C52)=0,LEN(C52)&gt;0), TRUE, FALSE)</formula>
    </cfRule>
  </conditionalFormatting>
  <conditionalFormatting sqref="G52">
    <cfRule type="expression" dxfId="31810" priority="31789" stopIfTrue="1">
      <formula>IF(FIND("Enter smelter details",G52),TRUE)</formula>
    </cfRule>
  </conditionalFormatting>
  <conditionalFormatting sqref="F52">
    <cfRule type="expression" dxfId="31809" priority="31786" stopIfTrue="1">
      <formula>IF(AND(LEN($A52)&gt;0,$A52&lt;&gt;$F52),TRUE,FALSE)</formula>
    </cfRule>
  </conditionalFormatting>
  <conditionalFormatting sqref="C52">
    <cfRule type="expression" dxfId="31808" priority="31785" stopIfTrue="1">
      <formula>IF(AND(B52&lt;&gt;"",C52=""),TRUE)</formula>
    </cfRule>
  </conditionalFormatting>
  <conditionalFormatting sqref="B52">
    <cfRule type="expression" dxfId="31807" priority="31782" stopIfTrue="1">
      <formula>IF(B52="",TRUE)</formula>
    </cfRule>
    <cfRule type="expression" dxfId="31806" priority="31783" stopIfTrue="1">
      <formula>IF(AND(COUNTIF(MetalSmelter,B52&amp;C52)=0,LEN(C52)&gt;0), TRUE, FALSE)</formula>
    </cfRule>
  </conditionalFormatting>
  <conditionalFormatting sqref="G52">
    <cfRule type="expression" dxfId="31805" priority="31784" stopIfTrue="1">
      <formula>IF(FIND("Enter smelter details",G52),TRUE)</formula>
    </cfRule>
  </conditionalFormatting>
  <conditionalFormatting sqref="F52">
    <cfRule type="expression" dxfId="31804" priority="31781" stopIfTrue="1">
      <formula>IF(AND(LEN($A52)&gt;0,$A52&lt;&gt;$F52),TRUE,FALSE)</formula>
    </cfRule>
  </conditionalFormatting>
  <conditionalFormatting sqref="C52">
    <cfRule type="expression" dxfId="31803" priority="31780" stopIfTrue="1">
      <formula>IF(AND(B52&lt;&gt;"",C52=""),TRUE)</formula>
    </cfRule>
  </conditionalFormatting>
  <conditionalFormatting sqref="B52">
    <cfRule type="expression" dxfId="31802" priority="31777" stopIfTrue="1">
      <formula>IF(B52="",TRUE)</formula>
    </cfRule>
    <cfRule type="expression" dxfId="31801" priority="31778" stopIfTrue="1">
      <formula>IF(AND(COUNTIF(MetalSmelter,B52&amp;C52)=0,LEN(C52)&gt;0), TRUE, FALSE)</formula>
    </cfRule>
  </conditionalFormatting>
  <conditionalFormatting sqref="G52">
    <cfRule type="expression" dxfId="31800" priority="31779" stopIfTrue="1">
      <formula>IF(FIND("Enter smelter details",G52),TRUE)</formula>
    </cfRule>
  </conditionalFormatting>
  <conditionalFormatting sqref="F52">
    <cfRule type="expression" dxfId="31799" priority="31776" stopIfTrue="1">
      <formula>IF(AND(LEN($A52)&gt;0,$A52&lt;&gt;$F52),TRUE,FALSE)</formula>
    </cfRule>
  </conditionalFormatting>
  <conditionalFormatting sqref="C52">
    <cfRule type="expression" dxfId="31798" priority="31775" stopIfTrue="1">
      <formula>IF(AND(B52&lt;&gt;"",C52=""),TRUE)</formula>
    </cfRule>
  </conditionalFormatting>
  <conditionalFormatting sqref="B52">
    <cfRule type="expression" dxfId="31797" priority="31772" stopIfTrue="1">
      <formula>IF(B52="",TRUE)</formula>
    </cfRule>
    <cfRule type="expression" dxfId="31796" priority="31773" stopIfTrue="1">
      <formula>IF(AND(COUNTIF(MetalSmelter,B52&amp;C52)=0,LEN(C52)&gt;0), TRUE, FALSE)</formula>
    </cfRule>
  </conditionalFormatting>
  <conditionalFormatting sqref="G52">
    <cfRule type="expression" dxfId="31795" priority="31774" stopIfTrue="1">
      <formula>IF(FIND("Enter smelter details",G52),TRUE)</formula>
    </cfRule>
  </conditionalFormatting>
  <conditionalFormatting sqref="F52">
    <cfRule type="expression" dxfId="31794" priority="31771" stopIfTrue="1">
      <formula>IF(AND(LEN($A52)&gt;0,$A52&lt;&gt;$F52),TRUE,FALSE)</formula>
    </cfRule>
  </conditionalFormatting>
  <conditionalFormatting sqref="C52">
    <cfRule type="expression" dxfId="31793" priority="31770" stopIfTrue="1">
      <formula>IF(AND(B52&lt;&gt;"",C52=""),TRUE)</formula>
    </cfRule>
  </conditionalFormatting>
  <conditionalFormatting sqref="B52">
    <cfRule type="expression" dxfId="31792" priority="31767" stopIfTrue="1">
      <formula>IF(B52="",TRUE)</formula>
    </cfRule>
    <cfRule type="expression" dxfId="31791" priority="31768" stopIfTrue="1">
      <formula>IF(AND(COUNTIF(MetalSmelter,B52&amp;C52)=0,LEN(C52)&gt;0), TRUE, FALSE)</formula>
    </cfRule>
  </conditionalFormatting>
  <conditionalFormatting sqref="G52">
    <cfRule type="expression" dxfId="31790" priority="31769" stopIfTrue="1">
      <formula>IF(FIND("Enter smelter details",G52),TRUE)</formula>
    </cfRule>
  </conditionalFormatting>
  <conditionalFormatting sqref="F52">
    <cfRule type="expression" dxfId="31789" priority="31766" stopIfTrue="1">
      <formula>IF(AND(LEN($A52)&gt;0,$A52&lt;&gt;$F52),TRUE,FALSE)</formula>
    </cfRule>
  </conditionalFormatting>
  <conditionalFormatting sqref="C52">
    <cfRule type="expression" dxfId="31788" priority="31765" stopIfTrue="1">
      <formula>IF(AND(B52&lt;&gt;"",C52=""),TRUE)</formula>
    </cfRule>
  </conditionalFormatting>
  <conditionalFormatting sqref="B66">
    <cfRule type="expression" dxfId="31787" priority="31758" stopIfTrue="1">
      <formula>IF(B66="",TRUE)</formula>
    </cfRule>
    <cfRule type="expression" dxfId="31786" priority="31761" stopIfTrue="1">
      <formula>IF(AND(COUNTIF(MetalSmelter,B66&amp;C66)=0,LEN(C66)&gt;0),TRUE,FALSE)</formula>
    </cfRule>
  </conditionalFormatting>
  <conditionalFormatting sqref="D66">
    <cfRule type="expression" dxfId="31785" priority="31755" stopIfTrue="1">
      <formula>IF(AND(LEN($C66)&gt;0,($C66&lt;&gt;"Smelter Not Listed")),1,0)</formula>
    </cfRule>
    <cfRule type="expression" dxfId="31784" priority="31762" stopIfTrue="1">
      <formula>IF(AND(D66="",$C66=$X$4),TRUE)</formula>
    </cfRule>
    <cfRule type="expression" dxfId="31783" priority="31763" stopIfTrue="1">
      <formula>IF(FIND("!",D66),TRUE)</formula>
    </cfRule>
  </conditionalFormatting>
  <conditionalFormatting sqref="G66">
    <cfRule type="expression" dxfId="31782" priority="31764" stopIfTrue="1">
      <formula>IF(FIND("Enter smelter details",G66),TRUE)</formula>
    </cfRule>
  </conditionalFormatting>
  <conditionalFormatting sqref="E66">
    <cfRule type="expression" dxfId="31781" priority="31759" stopIfTrue="1">
      <formula>IF(AND(E66="",$C66=$X$4),TRUE)</formula>
    </cfRule>
    <cfRule type="expression" dxfId="31780" priority="31760" stopIfTrue="1">
      <formula>IF(FIND("!",E66),TRUE)</formula>
    </cfRule>
  </conditionalFormatting>
  <conditionalFormatting sqref="F66">
    <cfRule type="expression" dxfId="31779" priority="31757" stopIfTrue="1">
      <formula>IF(AND(LEN($A66)&gt;0,$A66&lt;&gt;$F66),TRUE,FALSE)</formula>
    </cfRule>
  </conditionalFormatting>
  <conditionalFormatting sqref="C66">
    <cfRule type="expression" dxfId="31778" priority="31756" stopIfTrue="1">
      <formula>IF(AND(B66&lt;&gt;"",C66=""),TRUE)</formula>
    </cfRule>
  </conditionalFormatting>
  <conditionalFormatting sqref="B69">
    <cfRule type="expression" dxfId="31777" priority="31748" stopIfTrue="1">
      <formula>IF(B69="",TRUE)</formula>
    </cfRule>
    <cfRule type="expression" dxfId="31776" priority="31751" stopIfTrue="1">
      <formula>IF(AND(COUNTIF(MetalSmelter,B69&amp;C69)=0,LEN(C69)&gt;0),TRUE,FALSE)</formula>
    </cfRule>
  </conditionalFormatting>
  <conditionalFormatting sqref="D69">
    <cfRule type="expression" dxfId="31775" priority="31745" stopIfTrue="1">
      <formula>IF(AND(LEN($C69)&gt;0,($C69&lt;&gt;"Smelter Not Listed")),1,0)</formula>
    </cfRule>
    <cfRule type="expression" dxfId="31774" priority="31752" stopIfTrue="1">
      <formula>IF(AND(D69="",$C69=$X$4),TRUE)</formula>
    </cfRule>
    <cfRule type="expression" dxfId="31773" priority="31753" stopIfTrue="1">
      <formula>IF(FIND("!",D69),TRUE)</formula>
    </cfRule>
  </conditionalFormatting>
  <conditionalFormatting sqref="G69">
    <cfRule type="expression" dxfId="31772" priority="31754" stopIfTrue="1">
      <formula>IF(FIND("Enter smelter details",G69),TRUE)</formula>
    </cfRule>
  </conditionalFormatting>
  <conditionalFormatting sqref="E69">
    <cfRule type="expression" dxfId="31771" priority="31749" stopIfTrue="1">
      <formula>IF(AND(E69="",$C69=$X$4),TRUE)</formula>
    </cfRule>
    <cfRule type="expression" dxfId="31770" priority="31750" stopIfTrue="1">
      <formula>IF(FIND("!",E69),TRUE)</formula>
    </cfRule>
  </conditionalFormatting>
  <conditionalFormatting sqref="F69">
    <cfRule type="expression" dxfId="31769" priority="31747" stopIfTrue="1">
      <formula>IF(AND(LEN($A69)&gt;0,$A69&lt;&gt;$F69),TRUE,FALSE)</formula>
    </cfRule>
  </conditionalFormatting>
  <conditionalFormatting sqref="C69">
    <cfRule type="expression" dxfId="31768" priority="31746" stopIfTrue="1">
      <formula>IF(AND(B69&lt;&gt;"",C69=""),TRUE)</formula>
    </cfRule>
  </conditionalFormatting>
  <conditionalFormatting sqref="B54">
    <cfRule type="expression" dxfId="31767" priority="31742" stopIfTrue="1">
      <formula>IF(B54="",TRUE)</formula>
    </cfRule>
    <cfRule type="expression" dxfId="31766" priority="31743" stopIfTrue="1">
      <formula>IF(AND(COUNTIF(MetalSmelter,B54&amp;C54)=0,LEN(C54)&gt;0), TRUE, FALSE)</formula>
    </cfRule>
  </conditionalFormatting>
  <conditionalFormatting sqref="G54">
    <cfRule type="expression" dxfId="31765" priority="31744" stopIfTrue="1">
      <formula>IF(FIND("Enter smelter details",G54),TRUE)</formula>
    </cfRule>
  </conditionalFormatting>
  <conditionalFormatting sqref="F54">
    <cfRule type="expression" dxfId="31764" priority="31741" stopIfTrue="1">
      <formula>IF(AND(LEN($A54)&gt;0,$A54&lt;&gt;$F54),TRUE,FALSE)</formula>
    </cfRule>
  </conditionalFormatting>
  <conditionalFormatting sqref="C54">
    <cfRule type="expression" dxfId="31763" priority="31740" stopIfTrue="1">
      <formula>IF(AND(B54&lt;&gt;"",C54=""),TRUE)</formula>
    </cfRule>
  </conditionalFormatting>
  <conditionalFormatting sqref="B53">
    <cfRule type="expression" dxfId="31762" priority="31732" stopIfTrue="1">
      <formula>IF(B53="",TRUE)</formula>
    </cfRule>
    <cfRule type="expression" dxfId="31761" priority="31733" stopIfTrue="1">
      <formula>IF(AND(COUNTIF(MetalSmelter,B53&amp;C53)=0,LEN(C53)&gt;0), TRUE, FALSE)</formula>
    </cfRule>
  </conditionalFormatting>
  <conditionalFormatting sqref="G53">
    <cfRule type="expression" dxfId="31760" priority="31734" stopIfTrue="1">
      <formula>IF(FIND("Enter smelter details",G53),TRUE)</formula>
    </cfRule>
  </conditionalFormatting>
  <conditionalFormatting sqref="F53">
    <cfRule type="expression" dxfId="31759" priority="31731" stopIfTrue="1">
      <formula>IF(AND(LEN($A53)&gt;0,$A53&lt;&gt;$F53),TRUE,FALSE)</formula>
    </cfRule>
  </conditionalFormatting>
  <conditionalFormatting sqref="C53">
    <cfRule type="expression" dxfId="31758" priority="31730" stopIfTrue="1">
      <formula>IF(AND(B53&lt;&gt;"",C53=""),TRUE)</formula>
    </cfRule>
  </conditionalFormatting>
  <conditionalFormatting sqref="B55">
    <cfRule type="expression" dxfId="31757" priority="31737" stopIfTrue="1">
      <formula>IF(B55="",TRUE)</formula>
    </cfRule>
    <cfRule type="expression" dxfId="31756" priority="31738" stopIfTrue="1">
      <formula>IF(AND(COUNTIF(MetalSmelter,B55&amp;C55)=0,LEN(C55)&gt;0), TRUE, FALSE)</formula>
    </cfRule>
  </conditionalFormatting>
  <conditionalFormatting sqref="G55">
    <cfRule type="expression" dxfId="31755" priority="31739" stopIfTrue="1">
      <formula>IF(FIND("Enter smelter details",G55),TRUE)</formula>
    </cfRule>
  </conditionalFormatting>
  <conditionalFormatting sqref="F55">
    <cfRule type="expression" dxfId="31754" priority="31736" stopIfTrue="1">
      <formula>IF(AND(LEN($A55)&gt;0,$A55&lt;&gt;$F55),TRUE,FALSE)</formula>
    </cfRule>
  </conditionalFormatting>
  <conditionalFormatting sqref="C55">
    <cfRule type="expression" dxfId="31753" priority="31735" stopIfTrue="1">
      <formula>IF(AND(B55&lt;&gt;"",C55=""),TRUE)</formula>
    </cfRule>
  </conditionalFormatting>
  <conditionalFormatting sqref="B48">
    <cfRule type="expression" dxfId="31752" priority="31727" stopIfTrue="1">
      <formula>IF(B48="",TRUE)</formula>
    </cfRule>
    <cfRule type="expression" dxfId="31751" priority="31728" stopIfTrue="1">
      <formula>IF(AND(COUNTIF(MetalSmelter,B48&amp;C48)=0,LEN(C48)&gt;0), TRUE, FALSE)</formula>
    </cfRule>
  </conditionalFormatting>
  <conditionalFormatting sqref="G48">
    <cfRule type="expression" dxfId="31750" priority="31729" stopIfTrue="1">
      <formula>IF(FIND("Enter smelter details",G48),TRUE)</formula>
    </cfRule>
  </conditionalFormatting>
  <conditionalFormatting sqref="F48">
    <cfRule type="expression" dxfId="31749" priority="31726" stopIfTrue="1">
      <formula>IF(AND(LEN($A48)&gt;0,$A48&lt;&gt;$F48),TRUE,FALSE)</formula>
    </cfRule>
  </conditionalFormatting>
  <conditionalFormatting sqref="C48">
    <cfRule type="expression" dxfId="31748" priority="31725" stopIfTrue="1">
      <formula>IF(AND(B48&lt;&gt;"",C48=""),TRUE)</formula>
    </cfRule>
  </conditionalFormatting>
  <conditionalFormatting sqref="B55">
    <cfRule type="expression" dxfId="31747" priority="31722" stopIfTrue="1">
      <formula>IF(B55="",TRUE)</formula>
    </cfRule>
    <cfRule type="expression" dxfId="31746" priority="31723" stopIfTrue="1">
      <formula>IF(AND(COUNTIF(MetalSmelter,B55&amp;C55)=0,LEN(C55)&gt;0), TRUE, FALSE)</formula>
    </cfRule>
  </conditionalFormatting>
  <conditionalFormatting sqref="G55">
    <cfRule type="expression" dxfId="31745" priority="31724" stopIfTrue="1">
      <formula>IF(FIND("Enter smelter details",G55),TRUE)</formula>
    </cfRule>
  </conditionalFormatting>
  <conditionalFormatting sqref="F55">
    <cfRule type="expression" dxfId="31744" priority="31721" stopIfTrue="1">
      <formula>IF(AND(LEN($A55)&gt;0,$A55&lt;&gt;$F55),TRUE,FALSE)</formula>
    </cfRule>
  </conditionalFormatting>
  <conditionalFormatting sqref="C55">
    <cfRule type="expression" dxfId="31743" priority="31720" stopIfTrue="1">
      <formula>IF(AND(B55&lt;&gt;"",C55=""),TRUE)</formula>
    </cfRule>
  </conditionalFormatting>
  <conditionalFormatting sqref="G53">
    <cfRule type="expression" dxfId="31742" priority="31719" stopIfTrue="1">
      <formula>IF(FIND("Enter smelter details",G53),TRUE)</formula>
    </cfRule>
  </conditionalFormatting>
  <conditionalFormatting sqref="B54">
    <cfRule type="expression" dxfId="31741" priority="31716" stopIfTrue="1">
      <formula>IF(B54="",TRUE)</formula>
    </cfRule>
    <cfRule type="expression" dxfId="31740" priority="31717" stopIfTrue="1">
      <formula>IF(AND(COUNTIF(MetalSmelter,B54&amp;C54)=0,LEN(C54)&gt;0), TRUE, FALSE)</formula>
    </cfRule>
  </conditionalFormatting>
  <conditionalFormatting sqref="G54">
    <cfRule type="expression" dxfId="31739" priority="31718" stopIfTrue="1">
      <formula>IF(FIND("Enter smelter details",G54),TRUE)</formula>
    </cfRule>
  </conditionalFormatting>
  <conditionalFormatting sqref="F54">
    <cfRule type="expression" dxfId="31738" priority="31715" stopIfTrue="1">
      <formula>IF(AND(LEN($A54)&gt;0,$A54&lt;&gt;$F54),TRUE,FALSE)</formula>
    </cfRule>
  </conditionalFormatting>
  <conditionalFormatting sqref="C54">
    <cfRule type="expression" dxfId="31737" priority="31714" stopIfTrue="1">
      <formula>IF(AND(B54&lt;&gt;"",C54=""),TRUE)</formula>
    </cfRule>
  </conditionalFormatting>
  <conditionalFormatting sqref="B47">
    <cfRule type="expression" dxfId="31736" priority="31706" stopIfTrue="1">
      <formula>IF(B47="",TRUE)</formula>
    </cfRule>
    <cfRule type="expression" dxfId="31735" priority="31707" stopIfTrue="1">
      <formula>IF(AND(COUNTIF(MetalSmelter,B47&amp;C47)=0,LEN(C47)&gt;0), TRUE, FALSE)</formula>
    </cfRule>
  </conditionalFormatting>
  <conditionalFormatting sqref="G47">
    <cfRule type="expression" dxfId="31734" priority="31708" stopIfTrue="1">
      <formula>IF(FIND("Enter smelter details",G47),TRUE)</formula>
    </cfRule>
  </conditionalFormatting>
  <conditionalFormatting sqref="F47">
    <cfRule type="expression" dxfId="31733" priority="31705" stopIfTrue="1">
      <formula>IF(AND(LEN($A47)&gt;0,$A47&lt;&gt;$F47),TRUE,FALSE)</formula>
    </cfRule>
  </conditionalFormatting>
  <conditionalFormatting sqref="C47">
    <cfRule type="expression" dxfId="31732" priority="31704" stopIfTrue="1">
      <formula>IF(AND(B47&lt;&gt;"",C47=""),TRUE)</formula>
    </cfRule>
  </conditionalFormatting>
  <conditionalFormatting sqref="B49">
    <cfRule type="expression" dxfId="31731" priority="31711" stopIfTrue="1">
      <formula>IF(B49="",TRUE)</formula>
    </cfRule>
    <cfRule type="expression" dxfId="31730" priority="31712" stopIfTrue="1">
      <formula>IF(AND(COUNTIF(MetalSmelter,B49&amp;C49)=0,LEN(C49)&gt;0), TRUE, FALSE)</formula>
    </cfRule>
  </conditionalFormatting>
  <conditionalFormatting sqref="G49">
    <cfRule type="expression" dxfId="31729" priority="31713" stopIfTrue="1">
      <formula>IF(FIND("Enter smelter details",G49),TRUE)</formula>
    </cfRule>
  </conditionalFormatting>
  <conditionalFormatting sqref="F49">
    <cfRule type="expression" dxfId="31728" priority="31710" stopIfTrue="1">
      <formula>IF(AND(LEN($A49)&gt;0,$A49&lt;&gt;$F49),TRUE,FALSE)</formula>
    </cfRule>
  </conditionalFormatting>
  <conditionalFormatting sqref="C49">
    <cfRule type="expression" dxfId="31727" priority="31709" stopIfTrue="1">
      <formula>IF(AND(B49&lt;&gt;"",C49=""),TRUE)</formula>
    </cfRule>
  </conditionalFormatting>
  <conditionalFormatting sqref="G54">
    <cfRule type="expression" dxfId="31726" priority="31703" stopIfTrue="1">
      <formula>IF(FIND("Enter smelter details",G54),TRUE)</formula>
    </cfRule>
  </conditionalFormatting>
  <conditionalFormatting sqref="B55">
    <cfRule type="expression" dxfId="31725" priority="31700" stopIfTrue="1">
      <formula>IF(B55="",TRUE)</formula>
    </cfRule>
    <cfRule type="expression" dxfId="31724" priority="31701" stopIfTrue="1">
      <formula>IF(AND(COUNTIF(MetalSmelter,B55&amp;C55)=0,LEN(C55)&gt;0), TRUE, FALSE)</formula>
    </cfRule>
  </conditionalFormatting>
  <conditionalFormatting sqref="G55">
    <cfRule type="expression" dxfId="31723" priority="31702" stopIfTrue="1">
      <formula>IF(FIND("Enter smelter details",G55),TRUE)</formula>
    </cfRule>
  </conditionalFormatting>
  <conditionalFormatting sqref="F55">
    <cfRule type="expression" dxfId="31722" priority="31699" stopIfTrue="1">
      <formula>IF(AND(LEN($A55)&gt;0,$A55&lt;&gt;$F55),TRUE,FALSE)</formula>
    </cfRule>
  </conditionalFormatting>
  <conditionalFormatting sqref="C55">
    <cfRule type="expression" dxfId="31721" priority="31698" stopIfTrue="1">
      <formula>IF(AND(B55&lt;&gt;"",C55=""),TRUE)</formula>
    </cfRule>
  </conditionalFormatting>
  <conditionalFormatting sqref="B44">
    <cfRule type="expression" dxfId="31720" priority="31695" stopIfTrue="1">
      <formula>IF(B44="",TRUE)</formula>
    </cfRule>
    <cfRule type="expression" dxfId="31719" priority="31696" stopIfTrue="1">
      <formula>IF(AND(COUNTIF(MetalSmelter,B44&amp;C44)=0,LEN(C44)&gt;0), TRUE, FALSE)</formula>
    </cfRule>
  </conditionalFormatting>
  <conditionalFormatting sqref="G44">
    <cfRule type="expression" dxfId="31718" priority="31697" stopIfTrue="1">
      <formula>IF(FIND("Enter smelter details",G44),TRUE)</formula>
    </cfRule>
  </conditionalFormatting>
  <conditionalFormatting sqref="F44">
    <cfRule type="expression" dxfId="31717" priority="31694" stopIfTrue="1">
      <formula>IF(AND(LEN($A44)&gt;0,$A44&lt;&gt;$F44),TRUE,FALSE)</formula>
    </cfRule>
  </conditionalFormatting>
  <conditionalFormatting sqref="C44">
    <cfRule type="expression" dxfId="31716" priority="31693" stopIfTrue="1">
      <formula>IF(AND(B44&lt;&gt;"",C44=""),TRUE)</formula>
    </cfRule>
  </conditionalFormatting>
  <conditionalFormatting sqref="B45">
    <cfRule type="expression" dxfId="31715" priority="31690" stopIfTrue="1">
      <formula>IF(B45="",TRUE)</formula>
    </cfRule>
    <cfRule type="expression" dxfId="31714" priority="31691" stopIfTrue="1">
      <formula>IF(AND(COUNTIF(MetalSmelter,B45&amp;C45)=0,LEN(C45)&gt;0), TRUE, FALSE)</formula>
    </cfRule>
  </conditionalFormatting>
  <conditionalFormatting sqref="G45">
    <cfRule type="expression" dxfId="31713" priority="31692" stopIfTrue="1">
      <formula>IF(FIND("Enter smelter details",G45),TRUE)</formula>
    </cfRule>
  </conditionalFormatting>
  <conditionalFormatting sqref="F45">
    <cfRule type="expression" dxfId="31712" priority="31689" stopIfTrue="1">
      <formula>IF(AND(LEN($A45)&gt;0,$A45&lt;&gt;$F45),TRUE,FALSE)</formula>
    </cfRule>
  </conditionalFormatting>
  <conditionalFormatting sqref="C45">
    <cfRule type="expression" dxfId="31711" priority="31688" stopIfTrue="1">
      <formula>IF(AND(B45&lt;&gt;"",C45=""),TRUE)</formula>
    </cfRule>
  </conditionalFormatting>
  <conditionalFormatting sqref="B45">
    <cfRule type="expression" dxfId="31710" priority="31685" stopIfTrue="1">
      <formula>IF(B45="",TRUE)</formula>
    </cfRule>
    <cfRule type="expression" dxfId="31709" priority="31686" stopIfTrue="1">
      <formula>IF(AND(COUNTIF(MetalSmelter,B45&amp;C45)=0,LEN(C45)&gt;0), TRUE, FALSE)</formula>
    </cfRule>
  </conditionalFormatting>
  <conditionalFormatting sqref="G45">
    <cfRule type="expression" dxfId="31708" priority="31687" stopIfTrue="1">
      <formula>IF(FIND("Enter smelter details",G45),TRUE)</formula>
    </cfRule>
  </conditionalFormatting>
  <conditionalFormatting sqref="F45">
    <cfRule type="expression" dxfId="31707" priority="31684" stopIfTrue="1">
      <formula>IF(AND(LEN($A45)&gt;0,$A45&lt;&gt;$F45),TRUE,FALSE)</formula>
    </cfRule>
  </conditionalFormatting>
  <conditionalFormatting sqref="C45">
    <cfRule type="expression" dxfId="31706" priority="31683" stopIfTrue="1">
      <formula>IF(AND(B45&lt;&gt;"",C45=""),TRUE)</formula>
    </cfRule>
  </conditionalFormatting>
  <conditionalFormatting sqref="B46">
    <cfRule type="expression" dxfId="31705" priority="31677" stopIfTrue="1">
      <formula>IF(B46="",TRUE)</formula>
    </cfRule>
    <cfRule type="expression" dxfId="31704" priority="31680" stopIfTrue="1">
      <formula>IF(AND(COUNTIF(MetalSmelter,B46&amp;C46)=0,LEN(C46)&gt;0), TRUE, FALSE)</formula>
    </cfRule>
  </conditionalFormatting>
  <conditionalFormatting sqref="D46">
    <cfRule type="expression" dxfId="31703" priority="31674" stopIfTrue="1">
      <formula>IF(AND(LEN($C46) &gt;0, ($C46 &lt;&gt; "Smelter Not Listed")),1,0)</formula>
    </cfRule>
    <cfRule type="expression" dxfId="31702" priority="31681" stopIfTrue="1">
      <formula>IF(AND(D46="",$C46=$X$4),TRUE)</formula>
    </cfRule>
    <cfRule type="expression" dxfId="31701" priority="31682" stopIfTrue="1">
      <formula>IF(FIND("!",D46),TRUE)</formula>
    </cfRule>
  </conditionalFormatting>
  <conditionalFormatting sqref="E46">
    <cfRule type="expression" dxfId="31700" priority="31678" stopIfTrue="1">
      <formula>IF(AND(E46="",$C46=$X$4),TRUE)</formula>
    </cfRule>
    <cfRule type="expression" dxfId="31699" priority="31679" stopIfTrue="1">
      <formula>IF(FIND("!",E46),TRUE)</formula>
    </cfRule>
  </conditionalFormatting>
  <conditionalFormatting sqref="F46">
    <cfRule type="expression" dxfId="31698" priority="31676" stopIfTrue="1">
      <formula>IF(AND(LEN($A46)&gt;0,$A46&lt;&gt;$F46),TRUE,FALSE)</formula>
    </cfRule>
  </conditionalFormatting>
  <conditionalFormatting sqref="C46">
    <cfRule type="expression" dxfId="31697" priority="31675" stopIfTrue="1">
      <formula>IF(AND(B46&lt;&gt;"",C46=""),TRUE)</formula>
    </cfRule>
  </conditionalFormatting>
  <conditionalFormatting sqref="G46">
    <cfRule type="expression" dxfId="31696" priority="31673" stopIfTrue="1">
      <formula>IF(FIND("Enter smelter details",G46),TRUE)</formula>
    </cfRule>
  </conditionalFormatting>
  <conditionalFormatting sqref="B47">
    <cfRule type="expression" dxfId="31695" priority="31667" stopIfTrue="1">
      <formula>IF(B47="",TRUE)</formula>
    </cfRule>
    <cfRule type="expression" dxfId="31694" priority="31670" stopIfTrue="1">
      <formula>IF(AND(COUNTIF(MetalSmelter,B47&amp;C47)=0,LEN(C47)&gt;0), TRUE, FALSE)</formula>
    </cfRule>
  </conditionalFormatting>
  <conditionalFormatting sqref="D47">
    <cfRule type="expression" dxfId="31693" priority="31664" stopIfTrue="1">
      <formula>IF(AND(LEN($C47) &gt;0, ($C47 &lt;&gt; "Smelter Not Listed")),1,0)</formula>
    </cfRule>
    <cfRule type="expression" dxfId="31692" priority="31671" stopIfTrue="1">
      <formula>IF(AND(D47="",$C47=$X$4),TRUE)</formula>
    </cfRule>
    <cfRule type="expression" dxfId="31691" priority="31672" stopIfTrue="1">
      <formula>IF(FIND("!",D47),TRUE)</formula>
    </cfRule>
  </conditionalFormatting>
  <conditionalFormatting sqref="E47">
    <cfRule type="expression" dxfId="31690" priority="31668" stopIfTrue="1">
      <formula>IF(AND(E47="",$C47=$X$4),TRUE)</formula>
    </cfRule>
    <cfRule type="expression" dxfId="31689" priority="31669" stopIfTrue="1">
      <formula>IF(FIND("!",E47),TRUE)</formula>
    </cfRule>
  </conditionalFormatting>
  <conditionalFormatting sqref="F47">
    <cfRule type="expression" dxfId="31688" priority="31666" stopIfTrue="1">
      <formula>IF(AND(LEN($A47)&gt;0,$A47&lt;&gt;$F47),TRUE,FALSE)</formula>
    </cfRule>
  </conditionalFormatting>
  <conditionalFormatting sqref="C47">
    <cfRule type="expression" dxfId="31687" priority="31665" stopIfTrue="1">
      <formula>IF(AND(B47&lt;&gt;"",C47=""),TRUE)</formula>
    </cfRule>
  </conditionalFormatting>
  <conditionalFormatting sqref="G47">
    <cfRule type="expression" dxfId="31686" priority="31663" stopIfTrue="1">
      <formula>IF(FIND("Enter smelter details",G47),TRUE)</formula>
    </cfRule>
  </conditionalFormatting>
  <conditionalFormatting sqref="B48">
    <cfRule type="expression" dxfId="31685" priority="31657" stopIfTrue="1">
      <formula>IF(B48="",TRUE)</formula>
    </cfRule>
    <cfRule type="expression" dxfId="31684" priority="31660" stopIfTrue="1">
      <formula>IF(AND(COUNTIF(MetalSmelter,B48&amp;C48)=0,LEN(C48)&gt;0), TRUE, FALSE)</formula>
    </cfRule>
  </conditionalFormatting>
  <conditionalFormatting sqref="D48">
    <cfRule type="expression" dxfId="31683" priority="31654" stopIfTrue="1">
      <formula>IF(AND(LEN($C48) &gt;0, ($C48 &lt;&gt; "Smelter Not Listed")),1,0)</formula>
    </cfRule>
    <cfRule type="expression" dxfId="31682" priority="31661" stopIfTrue="1">
      <formula>IF(AND(D48="",$C48=$X$4),TRUE)</formula>
    </cfRule>
    <cfRule type="expression" dxfId="31681" priority="31662" stopIfTrue="1">
      <formula>IF(FIND("!",D48),TRUE)</formula>
    </cfRule>
  </conditionalFormatting>
  <conditionalFormatting sqref="E48">
    <cfRule type="expression" dxfId="31680" priority="31658" stopIfTrue="1">
      <formula>IF(AND(E48="",$C48=$X$4),TRUE)</formula>
    </cfRule>
    <cfRule type="expression" dxfId="31679" priority="31659" stopIfTrue="1">
      <formula>IF(FIND("!",E48),TRUE)</formula>
    </cfRule>
  </conditionalFormatting>
  <conditionalFormatting sqref="F48">
    <cfRule type="expression" dxfId="31678" priority="31656" stopIfTrue="1">
      <formula>IF(AND(LEN($A48)&gt;0,$A48&lt;&gt;$F48),TRUE,FALSE)</formula>
    </cfRule>
  </conditionalFormatting>
  <conditionalFormatting sqref="C48">
    <cfRule type="expression" dxfId="31677" priority="31655" stopIfTrue="1">
      <formula>IF(AND(B48&lt;&gt;"",C48=""),TRUE)</formula>
    </cfRule>
  </conditionalFormatting>
  <conditionalFormatting sqref="G48">
    <cfRule type="expression" dxfId="31676" priority="31653" stopIfTrue="1">
      <formula>IF(FIND("Enter smelter details",G48),TRUE)</formula>
    </cfRule>
  </conditionalFormatting>
  <conditionalFormatting sqref="B49">
    <cfRule type="expression" dxfId="31675" priority="31647" stopIfTrue="1">
      <formula>IF(B49="",TRUE)</formula>
    </cfRule>
    <cfRule type="expression" dxfId="31674" priority="31650" stopIfTrue="1">
      <formula>IF(AND(COUNTIF(MetalSmelter,B49&amp;C49)=0,LEN(C49)&gt;0), TRUE, FALSE)</formula>
    </cfRule>
  </conditionalFormatting>
  <conditionalFormatting sqref="D49">
    <cfRule type="expression" dxfId="31673" priority="31644" stopIfTrue="1">
      <formula>IF(AND(LEN($C49) &gt;0, ($C49 &lt;&gt; "Smelter Not Listed")),1,0)</formula>
    </cfRule>
    <cfRule type="expression" dxfId="31672" priority="31651" stopIfTrue="1">
      <formula>IF(AND(D49="",$C49=$X$4),TRUE)</formula>
    </cfRule>
    <cfRule type="expression" dxfId="31671" priority="31652" stopIfTrue="1">
      <formula>IF(FIND("!",D49),TRUE)</formula>
    </cfRule>
  </conditionalFormatting>
  <conditionalFormatting sqref="E49">
    <cfRule type="expression" dxfId="31670" priority="31648" stopIfTrue="1">
      <formula>IF(AND(E49="",$C49=$X$4),TRUE)</formula>
    </cfRule>
    <cfRule type="expression" dxfId="31669" priority="31649" stopIfTrue="1">
      <formula>IF(FIND("!",E49),TRUE)</formula>
    </cfRule>
  </conditionalFormatting>
  <conditionalFormatting sqref="F49">
    <cfRule type="expression" dxfId="31668" priority="31646" stopIfTrue="1">
      <formula>IF(AND(LEN($A49)&gt;0,$A49&lt;&gt;$F49),TRUE,FALSE)</formula>
    </cfRule>
  </conditionalFormatting>
  <conditionalFormatting sqref="C49">
    <cfRule type="expression" dxfId="31667" priority="31645" stopIfTrue="1">
      <formula>IF(AND(B49&lt;&gt;"",C49=""),TRUE)</formula>
    </cfRule>
  </conditionalFormatting>
  <conditionalFormatting sqref="G49">
    <cfRule type="expression" dxfId="31666" priority="31643" stopIfTrue="1">
      <formula>IF(FIND("Enter smelter details",G49),TRUE)</formula>
    </cfRule>
  </conditionalFormatting>
  <conditionalFormatting sqref="B50">
    <cfRule type="expression" dxfId="31665" priority="31637" stopIfTrue="1">
      <formula>IF(B50="",TRUE)</formula>
    </cfRule>
    <cfRule type="expression" dxfId="31664" priority="31640" stopIfTrue="1">
      <formula>IF(AND(COUNTIF(MetalSmelter,B50&amp;C50)=0,LEN(C50)&gt;0), TRUE, FALSE)</formula>
    </cfRule>
  </conditionalFormatting>
  <conditionalFormatting sqref="D50">
    <cfRule type="expression" dxfId="31663" priority="31634" stopIfTrue="1">
      <formula>IF(AND(LEN($C50) &gt;0, ($C50 &lt;&gt; "Smelter Not Listed")),1,0)</formula>
    </cfRule>
    <cfRule type="expression" dxfId="31662" priority="31641" stopIfTrue="1">
      <formula>IF(AND(D50="",$C50=$X$4),TRUE)</formula>
    </cfRule>
    <cfRule type="expression" dxfId="31661" priority="31642" stopIfTrue="1">
      <formula>IF(FIND("!",D50),TRUE)</formula>
    </cfRule>
  </conditionalFormatting>
  <conditionalFormatting sqref="E50">
    <cfRule type="expression" dxfId="31660" priority="31638" stopIfTrue="1">
      <formula>IF(AND(E50="",$C50=$X$4),TRUE)</formula>
    </cfRule>
    <cfRule type="expression" dxfId="31659" priority="31639" stopIfTrue="1">
      <formula>IF(FIND("!",E50),TRUE)</formula>
    </cfRule>
  </conditionalFormatting>
  <conditionalFormatting sqref="F50">
    <cfRule type="expression" dxfId="31658" priority="31636" stopIfTrue="1">
      <formula>IF(AND(LEN($A50)&gt;0,$A50&lt;&gt;$F50),TRUE,FALSE)</formula>
    </cfRule>
  </conditionalFormatting>
  <conditionalFormatting sqref="C50">
    <cfRule type="expression" dxfId="31657" priority="31635" stopIfTrue="1">
      <formula>IF(AND(B50&lt;&gt;"",C50=""),TRUE)</formula>
    </cfRule>
  </conditionalFormatting>
  <conditionalFormatting sqref="G50">
    <cfRule type="expression" dxfId="31656" priority="31633" stopIfTrue="1">
      <formula>IF(FIND("Enter smelter details",G50),TRUE)</formula>
    </cfRule>
  </conditionalFormatting>
  <conditionalFormatting sqref="B56">
    <cfRule type="expression" dxfId="31655" priority="31630" stopIfTrue="1">
      <formula>IF(B56="",TRUE)</formula>
    </cfRule>
    <cfRule type="expression" dxfId="31654" priority="31631" stopIfTrue="1">
      <formula>IF(AND(COUNTIF(MetalSmelter,B56&amp;C56)=0,LEN(C56)&gt;0), TRUE, FALSE)</formula>
    </cfRule>
  </conditionalFormatting>
  <conditionalFormatting sqref="G56">
    <cfRule type="expression" dxfId="31653" priority="31632" stopIfTrue="1">
      <formula>IF(FIND("Enter smelter details",G56),TRUE)</formula>
    </cfRule>
  </conditionalFormatting>
  <conditionalFormatting sqref="F56">
    <cfRule type="expression" dxfId="31652" priority="31629" stopIfTrue="1">
      <formula>IF(AND(LEN($A56)&gt;0,$A56&lt;&gt;$F56),TRUE,FALSE)</formula>
    </cfRule>
  </conditionalFormatting>
  <conditionalFormatting sqref="C56">
    <cfRule type="expression" dxfId="31651" priority="31628" stopIfTrue="1">
      <formula>IF(AND(B56&lt;&gt;"",C56=""),TRUE)</formula>
    </cfRule>
  </conditionalFormatting>
  <conditionalFormatting sqref="B56">
    <cfRule type="expression" dxfId="31650" priority="31625" stopIfTrue="1">
      <formula>IF(B56="",TRUE)</formula>
    </cfRule>
    <cfRule type="expression" dxfId="31649" priority="31626" stopIfTrue="1">
      <formula>IF(AND(COUNTIF(MetalSmelter,B56&amp;C56)=0,LEN(C56)&gt;0), TRUE, FALSE)</formula>
    </cfRule>
  </conditionalFormatting>
  <conditionalFormatting sqref="G56">
    <cfRule type="expression" dxfId="31648" priority="31627" stopIfTrue="1">
      <formula>IF(FIND("Enter smelter details",G56),TRUE)</formula>
    </cfRule>
  </conditionalFormatting>
  <conditionalFormatting sqref="F56">
    <cfRule type="expression" dxfId="31647" priority="31624" stopIfTrue="1">
      <formula>IF(AND(LEN($A56)&gt;0,$A56&lt;&gt;$F56),TRUE,FALSE)</formula>
    </cfRule>
  </conditionalFormatting>
  <conditionalFormatting sqref="C56">
    <cfRule type="expression" dxfId="31646" priority="31623" stopIfTrue="1">
      <formula>IF(AND(B56&lt;&gt;"",C56=""),TRUE)</formula>
    </cfRule>
  </conditionalFormatting>
  <conditionalFormatting sqref="B56">
    <cfRule type="expression" dxfId="31645" priority="31621" stopIfTrue="1">
      <formula>IF(B56="",TRUE)</formula>
    </cfRule>
    <cfRule type="expression" dxfId="31644" priority="31622" stopIfTrue="1">
      <formula>IF(AND(COUNTIF(MetalSmelter,B56&amp;C56)=0,LEN(C56)&gt;0), TRUE, FALSE)</formula>
    </cfRule>
  </conditionalFormatting>
  <conditionalFormatting sqref="F56">
    <cfRule type="expression" dxfId="31643" priority="31620" stopIfTrue="1">
      <formula>IF(AND(LEN($A56)&gt;0,$A56&lt;&gt;$F56),TRUE,FALSE)</formula>
    </cfRule>
  </conditionalFormatting>
  <conditionalFormatting sqref="C56">
    <cfRule type="expression" dxfId="31642" priority="31619" stopIfTrue="1">
      <formula>IF(AND(B56&lt;&gt;"",C56=""),TRUE)</formula>
    </cfRule>
  </conditionalFormatting>
  <conditionalFormatting sqref="B51">
    <cfRule type="expression" dxfId="31641" priority="31616" stopIfTrue="1">
      <formula>IF(B51="",TRUE)</formula>
    </cfRule>
    <cfRule type="expression" dxfId="31640" priority="31617" stopIfTrue="1">
      <formula>IF(AND(COUNTIF(MetalSmelter,B51&amp;C51)=0,LEN(C51)&gt;0), TRUE, FALSE)</formula>
    </cfRule>
  </conditionalFormatting>
  <conditionalFormatting sqref="G51">
    <cfRule type="expression" dxfId="31639" priority="31618" stopIfTrue="1">
      <formula>IF(FIND("Enter smelter details",G51),TRUE)</formula>
    </cfRule>
  </conditionalFormatting>
  <conditionalFormatting sqref="F51">
    <cfRule type="expression" dxfId="31638" priority="31615" stopIfTrue="1">
      <formula>IF(AND(LEN($A51)&gt;0,$A51&lt;&gt;$F51),TRUE,FALSE)</formula>
    </cfRule>
  </conditionalFormatting>
  <conditionalFormatting sqref="C51">
    <cfRule type="expression" dxfId="31637" priority="31614" stopIfTrue="1">
      <formula>IF(AND(B51&lt;&gt;"",C51=""),TRUE)</formula>
    </cfRule>
  </conditionalFormatting>
  <conditionalFormatting sqref="B51">
    <cfRule type="expression" dxfId="31636" priority="31611" stopIfTrue="1">
      <formula>IF(B51="",TRUE)</formula>
    </cfRule>
    <cfRule type="expression" dxfId="31635" priority="31612" stopIfTrue="1">
      <formula>IF(AND(COUNTIF(MetalSmelter,B51&amp;C51)=0,LEN(C51)&gt;0), TRUE, FALSE)</formula>
    </cfRule>
  </conditionalFormatting>
  <conditionalFormatting sqref="G51">
    <cfRule type="expression" dxfId="31634" priority="31613" stopIfTrue="1">
      <formula>IF(FIND("Enter smelter details",G51),TRUE)</formula>
    </cfRule>
  </conditionalFormatting>
  <conditionalFormatting sqref="F51">
    <cfRule type="expression" dxfId="31633" priority="31610" stopIfTrue="1">
      <formula>IF(AND(LEN($A51)&gt;0,$A51&lt;&gt;$F51),TRUE,FALSE)</formula>
    </cfRule>
  </conditionalFormatting>
  <conditionalFormatting sqref="C51">
    <cfRule type="expression" dxfId="31632" priority="31609" stopIfTrue="1">
      <formula>IF(AND(B51&lt;&gt;"",C51=""),TRUE)</formula>
    </cfRule>
  </conditionalFormatting>
  <conditionalFormatting sqref="G56">
    <cfRule type="expression" dxfId="31631" priority="31608" stopIfTrue="1">
      <formula>IF(FIND("Enter smelter details",G56),TRUE)</formula>
    </cfRule>
  </conditionalFormatting>
  <conditionalFormatting sqref="B52">
    <cfRule type="expression" dxfId="31630" priority="31605" stopIfTrue="1">
      <formula>IF(B52="",TRUE)</formula>
    </cfRule>
    <cfRule type="expression" dxfId="31629" priority="31606" stopIfTrue="1">
      <formula>IF(AND(COUNTIF(MetalSmelter,B52&amp;C52)=0,LEN(C52)&gt;0), TRUE, FALSE)</formula>
    </cfRule>
  </conditionalFormatting>
  <conditionalFormatting sqref="G52">
    <cfRule type="expression" dxfId="31628" priority="31607" stopIfTrue="1">
      <formula>IF(FIND("Enter smelter details",G52),TRUE)</formula>
    </cfRule>
  </conditionalFormatting>
  <conditionalFormatting sqref="F52">
    <cfRule type="expression" dxfId="31627" priority="31604" stopIfTrue="1">
      <formula>IF(AND(LEN($A52)&gt;0,$A52&lt;&gt;$F52),TRUE,FALSE)</formula>
    </cfRule>
  </conditionalFormatting>
  <conditionalFormatting sqref="C52">
    <cfRule type="expression" dxfId="31626" priority="31603" stopIfTrue="1">
      <formula>IF(AND(B52&lt;&gt;"",C52=""),TRUE)</formula>
    </cfRule>
  </conditionalFormatting>
  <conditionalFormatting sqref="B57">
    <cfRule type="expression" dxfId="31625" priority="31600" stopIfTrue="1">
      <formula>IF(B57="",TRUE)</formula>
    </cfRule>
    <cfRule type="expression" dxfId="31624" priority="31601" stopIfTrue="1">
      <formula>IF(AND(COUNTIF(MetalSmelter,B57&amp;C57)=0,LEN(C57)&gt;0), TRUE, FALSE)</formula>
    </cfRule>
  </conditionalFormatting>
  <conditionalFormatting sqref="G57">
    <cfRule type="expression" dxfId="31623" priority="31602" stopIfTrue="1">
      <formula>IF(FIND("Enter smelter details",G57),TRUE)</formula>
    </cfRule>
  </conditionalFormatting>
  <conditionalFormatting sqref="F57">
    <cfRule type="expression" dxfId="31622" priority="31599" stopIfTrue="1">
      <formula>IF(AND(LEN($A57)&gt;0,$A57&lt;&gt;$F57),TRUE,FALSE)</formula>
    </cfRule>
  </conditionalFormatting>
  <conditionalFormatting sqref="C57">
    <cfRule type="expression" dxfId="31621" priority="31598" stopIfTrue="1">
      <formula>IF(AND(B57&lt;&gt;"",C57=""),TRUE)</formula>
    </cfRule>
  </conditionalFormatting>
  <conditionalFormatting sqref="B57">
    <cfRule type="expression" dxfId="31620" priority="31595" stopIfTrue="1">
      <formula>IF(B57="",TRUE)</formula>
    </cfRule>
    <cfRule type="expression" dxfId="31619" priority="31596" stopIfTrue="1">
      <formula>IF(AND(COUNTIF(MetalSmelter,B57&amp;C57)=0,LEN(C57)&gt;0), TRUE, FALSE)</formula>
    </cfRule>
  </conditionalFormatting>
  <conditionalFormatting sqref="G57">
    <cfRule type="expression" dxfId="31618" priority="31597" stopIfTrue="1">
      <formula>IF(FIND("Enter smelter details",G57),TRUE)</formula>
    </cfRule>
  </conditionalFormatting>
  <conditionalFormatting sqref="F57">
    <cfRule type="expression" dxfId="31617" priority="31594" stopIfTrue="1">
      <formula>IF(AND(LEN($A57)&gt;0,$A57&lt;&gt;$F57),TRUE,FALSE)</formula>
    </cfRule>
  </conditionalFormatting>
  <conditionalFormatting sqref="C57">
    <cfRule type="expression" dxfId="31616" priority="31593" stopIfTrue="1">
      <formula>IF(AND(B57&lt;&gt;"",C57=""),TRUE)</formula>
    </cfRule>
  </conditionalFormatting>
  <conditionalFormatting sqref="B57">
    <cfRule type="expression" dxfId="31615" priority="31590" stopIfTrue="1">
      <formula>IF(B57="",TRUE)</formula>
    </cfRule>
    <cfRule type="expression" dxfId="31614" priority="31591" stopIfTrue="1">
      <formula>IF(AND(COUNTIF(MetalSmelter,B57&amp;C57)=0,LEN(C57)&gt;0), TRUE, FALSE)</formula>
    </cfRule>
  </conditionalFormatting>
  <conditionalFormatting sqref="G57">
    <cfRule type="expression" dxfId="31613" priority="31592" stopIfTrue="1">
      <formula>IF(FIND("Enter smelter details",G57),TRUE)</formula>
    </cfRule>
  </conditionalFormatting>
  <conditionalFormatting sqref="F57">
    <cfRule type="expression" dxfId="31612" priority="31589" stopIfTrue="1">
      <formula>IF(AND(LEN($A57)&gt;0,$A57&lt;&gt;$F57),TRUE,FALSE)</formula>
    </cfRule>
  </conditionalFormatting>
  <conditionalFormatting sqref="C57">
    <cfRule type="expression" dxfId="31611" priority="31588" stopIfTrue="1">
      <formula>IF(AND(B57&lt;&gt;"",C57=""),TRUE)</formula>
    </cfRule>
  </conditionalFormatting>
  <conditionalFormatting sqref="B43">
    <cfRule type="expression" dxfId="31610" priority="31585" stopIfTrue="1">
      <formula>IF(B43="",TRUE)</formula>
    </cfRule>
    <cfRule type="expression" dxfId="31609" priority="31586" stopIfTrue="1">
      <formula>IF(AND(COUNTIF(MetalSmelter,B43&amp;C43)=0,LEN(C43)&gt;0), TRUE, FALSE)</formula>
    </cfRule>
  </conditionalFormatting>
  <conditionalFormatting sqref="G43">
    <cfRule type="expression" dxfId="31608" priority="31587" stopIfTrue="1">
      <formula>IF(FIND("Enter smelter details",G43),TRUE)</formula>
    </cfRule>
  </conditionalFormatting>
  <conditionalFormatting sqref="F43">
    <cfRule type="expression" dxfId="31607" priority="31584" stopIfTrue="1">
      <formula>IF(AND(LEN($A43)&gt;0,$A43&lt;&gt;$F43),TRUE,FALSE)</formula>
    </cfRule>
  </conditionalFormatting>
  <conditionalFormatting sqref="C43">
    <cfRule type="expression" dxfId="31606" priority="31583" stopIfTrue="1">
      <formula>IF(AND(B43&lt;&gt;"",C43=""),TRUE)</formula>
    </cfRule>
  </conditionalFormatting>
  <conditionalFormatting sqref="B44">
    <cfRule type="expression" dxfId="31605" priority="31580" stopIfTrue="1">
      <formula>IF(B44="",TRUE)</formula>
    </cfRule>
    <cfRule type="expression" dxfId="31604" priority="31581" stopIfTrue="1">
      <formula>IF(AND(COUNTIF(MetalSmelter,B44&amp;C44)=0,LEN(C44)&gt;0), TRUE, FALSE)</formula>
    </cfRule>
  </conditionalFormatting>
  <conditionalFormatting sqref="G44">
    <cfRule type="expression" dxfId="31603" priority="31582" stopIfTrue="1">
      <formula>IF(FIND("Enter smelter details",G44),TRUE)</formula>
    </cfRule>
  </conditionalFormatting>
  <conditionalFormatting sqref="F44">
    <cfRule type="expression" dxfId="31602" priority="31579" stopIfTrue="1">
      <formula>IF(AND(LEN($A44)&gt;0,$A44&lt;&gt;$F44),TRUE,FALSE)</formula>
    </cfRule>
  </conditionalFormatting>
  <conditionalFormatting sqref="C44">
    <cfRule type="expression" dxfId="31601" priority="31578" stopIfTrue="1">
      <formula>IF(AND(B44&lt;&gt;"",C44=""),TRUE)</formula>
    </cfRule>
  </conditionalFormatting>
  <conditionalFormatting sqref="B44">
    <cfRule type="expression" dxfId="31600" priority="31575" stopIfTrue="1">
      <formula>IF(B44="",TRUE)</formula>
    </cfRule>
    <cfRule type="expression" dxfId="31599" priority="31576" stopIfTrue="1">
      <formula>IF(AND(COUNTIF(MetalSmelter,B44&amp;C44)=0,LEN(C44)&gt;0), TRUE, FALSE)</formula>
    </cfRule>
  </conditionalFormatting>
  <conditionalFormatting sqref="G44">
    <cfRule type="expression" dxfId="31598" priority="31577" stopIfTrue="1">
      <formula>IF(FIND("Enter smelter details",G44),TRUE)</formula>
    </cfRule>
  </conditionalFormatting>
  <conditionalFormatting sqref="F44">
    <cfRule type="expression" dxfId="31597" priority="31574" stopIfTrue="1">
      <formula>IF(AND(LEN($A44)&gt;0,$A44&lt;&gt;$F44),TRUE,FALSE)</formula>
    </cfRule>
  </conditionalFormatting>
  <conditionalFormatting sqref="C44">
    <cfRule type="expression" dxfId="31596" priority="31573" stopIfTrue="1">
      <formula>IF(AND(B44&lt;&gt;"",C44=""),TRUE)</formula>
    </cfRule>
  </conditionalFormatting>
  <conditionalFormatting sqref="B45">
    <cfRule type="expression" dxfId="31595" priority="31567" stopIfTrue="1">
      <formula>IF(B45="",TRUE)</formula>
    </cfRule>
    <cfRule type="expression" dxfId="31594" priority="31570" stopIfTrue="1">
      <formula>IF(AND(COUNTIF(MetalSmelter,B45&amp;C45)=0,LEN(C45)&gt;0), TRUE, FALSE)</formula>
    </cfRule>
  </conditionalFormatting>
  <conditionalFormatting sqref="D45">
    <cfRule type="expression" dxfId="31593" priority="31564" stopIfTrue="1">
      <formula>IF(AND(LEN($C45) &gt;0, ($C45 &lt;&gt; "Smelter Not Listed")),1,0)</formula>
    </cfRule>
    <cfRule type="expression" dxfId="31592" priority="31571" stopIfTrue="1">
      <formula>IF(AND(D45="",$C45=$X$4),TRUE)</formula>
    </cfRule>
    <cfRule type="expression" dxfId="31591" priority="31572" stopIfTrue="1">
      <formula>IF(FIND("!",D45),TRUE)</formula>
    </cfRule>
  </conditionalFormatting>
  <conditionalFormatting sqref="E45">
    <cfRule type="expression" dxfId="31590" priority="31568" stopIfTrue="1">
      <formula>IF(AND(E45="",$C45=$X$4),TRUE)</formula>
    </cfRule>
    <cfRule type="expression" dxfId="31589" priority="31569" stopIfTrue="1">
      <formula>IF(FIND("!",E45),TRUE)</formula>
    </cfRule>
  </conditionalFormatting>
  <conditionalFormatting sqref="F45">
    <cfRule type="expression" dxfId="31588" priority="31566" stopIfTrue="1">
      <formula>IF(AND(LEN($A45)&gt;0,$A45&lt;&gt;$F45),TRUE,FALSE)</formula>
    </cfRule>
  </conditionalFormatting>
  <conditionalFormatting sqref="C45">
    <cfRule type="expression" dxfId="31587" priority="31565" stopIfTrue="1">
      <formula>IF(AND(B45&lt;&gt;"",C45=""),TRUE)</formula>
    </cfRule>
  </conditionalFormatting>
  <conditionalFormatting sqref="G45">
    <cfRule type="expression" dxfId="31586" priority="31563" stopIfTrue="1">
      <formula>IF(FIND("Enter smelter details",G45),TRUE)</formula>
    </cfRule>
  </conditionalFormatting>
  <conditionalFormatting sqref="B46">
    <cfRule type="expression" dxfId="31585" priority="31557" stopIfTrue="1">
      <formula>IF(B46="",TRUE)</formula>
    </cfRule>
    <cfRule type="expression" dxfId="31584" priority="31560" stopIfTrue="1">
      <formula>IF(AND(COUNTIF(MetalSmelter,B46&amp;C46)=0,LEN(C46)&gt;0), TRUE, FALSE)</formula>
    </cfRule>
  </conditionalFormatting>
  <conditionalFormatting sqref="D46">
    <cfRule type="expression" dxfId="31583" priority="31554" stopIfTrue="1">
      <formula>IF(AND(LEN($C46) &gt;0, ($C46 &lt;&gt; "Smelter Not Listed")),1,0)</formula>
    </cfRule>
    <cfRule type="expression" dxfId="31582" priority="31561" stopIfTrue="1">
      <formula>IF(AND(D46="",$C46=$X$4),TRUE)</formula>
    </cfRule>
    <cfRule type="expression" dxfId="31581" priority="31562" stopIfTrue="1">
      <formula>IF(FIND("!",D46),TRUE)</formula>
    </cfRule>
  </conditionalFormatting>
  <conditionalFormatting sqref="E46">
    <cfRule type="expression" dxfId="31580" priority="31558" stopIfTrue="1">
      <formula>IF(AND(E46="",$C46=$X$4),TRUE)</formula>
    </cfRule>
    <cfRule type="expression" dxfId="31579" priority="31559" stopIfTrue="1">
      <formula>IF(FIND("!",E46),TRUE)</formula>
    </cfRule>
  </conditionalFormatting>
  <conditionalFormatting sqref="F46">
    <cfRule type="expression" dxfId="31578" priority="31556" stopIfTrue="1">
      <formula>IF(AND(LEN($A46)&gt;0,$A46&lt;&gt;$F46),TRUE,FALSE)</formula>
    </cfRule>
  </conditionalFormatting>
  <conditionalFormatting sqref="C46">
    <cfRule type="expression" dxfId="31577" priority="31555" stopIfTrue="1">
      <formula>IF(AND(B46&lt;&gt;"",C46=""),TRUE)</formula>
    </cfRule>
  </conditionalFormatting>
  <conditionalFormatting sqref="G46">
    <cfRule type="expression" dxfId="31576" priority="31553" stopIfTrue="1">
      <formula>IF(FIND("Enter smelter details",G46),TRUE)</formula>
    </cfRule>
  </conditionalFormatting>
  <conditionalFormatting sqref="B47">
    <cfRule type="expression" dxfId="31575" priority="31547" stopIfTrue="1">
      <formula>IF(B47="",TRUE)</formula>
    </cfRule>
    <cfRule type="expression" dxfId="31574" priority="31550" stopIfTrue="1">
      <formula>IF(AND(COUNTIF(MetalSmelter,B47&amp;C47)=0,LEN(C47)&gt;0), TRUE, FALSE)</formula>
    </cfRule>
  </conditionalFormatting>
  <conditionalFormatting sqref="D47">
    <cfRule type="expression" dxfId="31573" priority="31544" stopIfTrue="1">
      <formula>IF(AND(LEN($C47) &gt;0, ($C47 &lt;&gt; "Smelter Not Listed")),1,0)</formula>
    </cfRule>
    <cfRule type="expression" dxfId="31572" priority="31551" stopIfTrue="1">
      <formula>IF(AND(D47="",$C47=$X$4),TRUE)</formula>
    </cfRule>
    <cfRule type="expression" dxfId="31571" priority="31552" stopIfTrue="1">
      <formula>IF(FIND("!",D47),TRUE)</formula>
    </cfRule>
  </conditionalFormatting>
  <conditionalFormatting sqref="E47">
    <cfRule type="expression" dxfId="31570" priority="31548" stopIfTrue="1">
      <formula>IF(AND(E47="",$C47=$X$4),TRUE)</formula>
    </cfRule>
    <cfRule type="expression" dxfId="31569" priority="31549" stopIfTrue="1">
      <formula>IF(FIND("!",E47),TRUE)</formula>
    </cfRule>
  </conditionalFormatting>
  <conditionalFormatting sqref="F47">
    <cfRule type="expression" dxfId="31568" priority="31546" stopIfTrue="1">
      <formula>IF(AND(LEN($A47)&gt;0,$A47&lt;&gt;$F47),TRUE,FALSE)</formula>
    </cfRule>
  </conditionalFormatting>
  <conditionalFormatting sqref="C47">
    <cfRule type="expression" dxfId="31567" priority="31545" stopIfTrue="1">
      <formula>IF(AND(B47&lt;&gt;"",C47=""),TRUE)</formula>
    </cfRule>
  </conditionalFormatting>
  <conditionalFormatting sqref="G47">
    <cfRule type="expression" dxfId="31566" priority="31543" stopIfTrue="1">
      <formula>IF(FIND("Enter smelter details",G47),TRUE)</formula>
    </cfRule>
  </conditionalFormatting>
  <conditionalFormatting sqref="B48">
    <cfRule type="expression" dxfId="31565" priority="31537" stopIfTrue="1">
      <formula>IF(B48="",TRUE)</formula>
    </cfRule>
    <cfRule type="expression" dxfId="31564" priority="31540" stopIfTrue="1">
      <formula>IF(AND(COUNTIF(MetalSmelter,B48&amp;C48)=0,LEN(C48)&gt;0), TRUE, FALSE)</formula>
    </cfRule>
  </conditionalFormatting>
  <conditionalFormatting sqref="D48">
    <cfRule type="expression" dxfId="31563" priority="31534" stopIfTrue="1">
      <formula>IF(AND(LEN($C48) &gt;0, ($C48 &lt;&gt; "Smelter Not Listed")),1,0)</formula>
    </cfRule>
    <cfRule type="expression" dxfId="31562" priority="31541" stopIfTrue="1">
      <formula>IF(AND(D48="",$C48=$X$4),TRUE)</formula>
    </cfRule>
    <cfRule type="expression" dxfId="31561" priority="31542" stopIfTrue="1">
      <formula>IF(FIND("!",D48),TRUE)</formula>
    </cfRule>
  </conditionalFormatting>
  <conditionalFormatting sqref="E48">
    <cfRule type="expression" dxfId="31560" priority="31538" stopIfTrue="1">
      <formula>IF(AND(E48="",$C48=$X$4),TRUE)</formula>
    </cfRule>
    <cfRule type="expression" dxfId="31559" priority="31539" stopIfTrue="1">
      <formula>IF(FIND("!",E48),TRUE)</formula>
    </cfRule>
  </conditionalFormatting>
  <conditionalFormatting sqref="F48">
    <cfRule type="expression" dxfId="31558" priority="31536" stopIfTrue="1">
      <formula>IF(AND(LEN($A48)&gt;0,$A48&lt;&gt;$F48),TRUE,FALSE)</formula>
    </cfRule>
  </conditionalFormatting>
  <conditionalFormatting sqref="C48">
    <cfRule type="expression" dxfId="31557" priority="31535" stopIfTrue="1">
      <formula>IF(AND(B48&lt;&gt;"",C48=""),TRUE)</formula>
    </cfRule>
  </conditionalFormatting>
  <conditionalFormatting sqref="G48">
    <cfRule type="expression" dxfId="31556" priority="31533" stopIfTrue="1">
      <formula>IF(FIND("Enter smelter details",G48),TRUE)</formula>
    </cfRule>
  </conditionalFormatting>
  <conditionalFormatting sqref="B49">
    <cfRule type="expression" dxfId="31555" priority="31527" stopIfTrue="1">
      <formula>IF(B49="",TRUE)</formula>
    </cfRule>
    <cfRule type="expression" dxfId="31554" priority="31530" stopIfTrue="1">
      <formula>IF(AND(COUNTIF(MetalSmelter,B49&amp;C49)=0,LEN(C49)&gt;0), TRUE, FALSE)</formula>
    </cfRule>
  </conditionalFormatting>
  <conditionalFormatting sqref="D49">
    <cfRule type="expression" dxfId="31553" priority="31524" stopIfTrue="1">
      <formula>IF(AND(LEN($C49) &gt;0, ($C49 &lt;&gt; "Smelter Not Listed")),1,0)</formula>
    </cfRule>
    <cfRule type="expression" dxfId="31552" priority="31531" stopIfTrue="1">
      <formula>IF(AND(D49="",$C49=$X$4),TRUE)</formula>
    </cfRule>
    <cfRule type="expression" dxfId="31551" priority="31532" stopIfTrue="1">
      <formula>IF(FIND("!",D49),TRUE)</formula>
    </cfRule>
  </conditionalFormatting>
  <conditionalFormatting sqref="E49">
    <cfRule type="expression" dxfId="31550" priority="31528" stopIfTrue="1">
      <formula>IF(AND(E49="",$C49=$X$4),TRUE)</formula>
    </cfRule>
    <cfRule type="expression" dxfId="31549" priority="31529" stopIfTrue="1">
      <formula>IF(FIND("!",E49),TRUE)</formula>
    </cfRule>
  </conditionalFormatting>
  <conditionalFormatting sqref="F49">
    <cfRule type="expression" dxfId="31548" priority="31526" stopIfTrue="1">
      <formula>IF(AND(LEN($A49)&gt;0,$A49&lt;&gt;$F49),TRUE,FALSE)</formula>
    </cfRule>
  </conditionalFormatting>
  <conditionalFormatting sqref="C49">
    <cfRule type="expression" dxfId="31547" priority="31525" stopIfTrue="1">
      <formula>IF(AND(B49&lt;&gt;"",C49=""),TRUE)</formula>
    </cfRule>
  </conditionalFormatting>
  <conditionalFormatting sqref="G49">
    <cfRule type="expression" dxfId="31546" priority="31523" stopIfTrue="1">
      <formula>IF(FIND("Enter smelter details",G49),TRUE)</formula>
    </cfRule>
  </conditionalFormatting>
  <conditionalFormatting sqref="B55">
    <cfRule type="expression" dxfId="31545" priority="31520" stopIfTrue="1">
      <formula>IF(B55="",TRUE)</formula>
    </cfRule>
    <cfRule type="expression" dxfId="31544" priority="31521" stopIfTrue="1">
      <formula>IF(AND(COUNTIF(MetalSmelter,B55&amp;C55)=0,LEN(C55)&gt;0), TRUE, FALSE)</formula>
    </cfRule>
  </conditionalFormatting>
  <conditionalFormatting sqref="G55">
    <cfRule type="expression" dxfId="31543" priority="31522" stopIfTrue="1">
      <formula>IF(FIND("Enter smelter details",G55),TRUE)</formula>
    </cfRule>
  </conditionalFormatting>
  <conditionalFormatting sqref="F55">
    <cfRule type="expression" dxfId="31542" priority="31519" stopIfTrue="1">
      <formula>IF(AND(LEN($A55)&gt;0,$A55&lt;&gt;$F55),TRUE,FALSE)</formula>
    </cfRule>
  </conditionalFormatting>
  <conditionalFormatting sqref="C55">
    <cfRule type="expression" dxfId="31541" priority="31518" stopIfTrue="1">
      <formula>IF(AND(B55&lt;&gt;"",C55=""),TRUE)</formula>
    </cfRule>
  </conditionalFormatting>
  <conditionalFormatting sqref="B55">
    <cfRule type="expression" dxfId="31540" priority="31515" stopIfTrue="1">
      <formula>IF(B55="",TRUE)</formula>
    </cfRule>
    <cfRule type="expression" dxfId="31539" priority="31516" stopIfTrue="1">
      <formula>IF(AND(COUNTIF(MetalSmelter,B55&amp;C55)=0,LEN(C55)&gt;0), TRUE, FALSE)</formula>
    </cfRule>
  </conditionalFormatting>
  <conditionalFormatting sqref="G55">
    <cfRule type="expression" dxfId="31538" priority="31517" stopIfTrue="1">
      <formula>IF(FIND("Enter smelter details",G55),TRUE)</formula>
    </cfRule>
  </conditionalFormatting>
  <conditionalFormatting sqref="F55">
    <cfRule type="expression" dxfId="31537" priority="31514" stopIfTrue="1">
      <formula>IF(AND(LEN($A55)&gt;0,$A55&lt;&gt;$F55),TRUE,FALSE)</formula>
    </cfRule>
  </conditionalFormatting>
  <conditionalFormatting sqref="C55">
    <cfRule type="expression" dxfId="31536" priority="31513" stopIfTrue="1">
      <formula>IF(AND(B55&lt;&gt;"",C55=""),TRUE)</formula>
    </cfRule>
  </conditionalFormatting>
  <conditionalFormatting sqref="B55">
    <cfRule type="expression" dxfId="31535" priority="31511" stopIfTrue="1">
      <formula>IF(B55="",TRUE)</formula>
    </cfRule>
    <cfRule type="expression" dxfId="31534" priority="31512" stopIfTrue="1">
      <formula>IF(AND(COUNTIF(MetalSmelter,B55&amp;C55)=0,LEN(C55)&gt;0), TRUE, FALSE)</formula>
    </cfRule>
  </conditionalFormatting>
  <conditionalFormatting sqref="F55">
    <cfRule type="expression" dxfId="31533" priority="31510" stopIfTrue="1">
      <formula>IF(AND(LEN($A55)&gt;0,$A55&lt;&gt;$F55),TRUE,FALSE)</formula>
    </cfRule>
  </conditionalFormatting>
  <conditionalFormatting sqref="C55">
    <cfRule type="expression" dxfId="31532" priority="31509" stopIfTrue="1">
      <formula>IF(AND(B55&lt;&gt;"",C55=""),TRUE)</formula>
    </cfRule>
  </conditionalFormatting>
  <conditionalFormatting sqref="B50">
    <cfRule type="expression" dxfId="31531" priority="31506" stopIfTrue="1">
      <formula>IF(B50="",TRUE)</formula>
    </cfRule>
    <cfRule type="expression" dxfId="31530" priority="31507" stopIfTrue="1">
      <formula>IF(AND(COUNTIF(MetalSmelter,B50&amp;C50)=0,LEN(C50)&gt;0), TRUE, FALSE)</formula>
    </cfRule>
  </conditionalFormatting>
  <conditionalFormatting sqref="G50">
    <cfRule type="expression" dxfId="31529" priority="31508" stopIfTrue="1">
      <formula>IF(FIND("Enter smelter details",G50),TRUE)</formula>
    </cfRule>
  </conditionalFormatting>
  <conditionalFormatting sqref="F50">
    <cfRule type="expression" dxfId="31528" priority="31505" stopIfTrue="1">
      <formula>IF(AND(LEN($A50)&gt;0,$A50&lt;&gt;$F50),TRUE,FALSE)</formula>
    </cfRule>
  </conditionalFormatting>
  <conditionalFormatting sqref="C50">
    <cfRule type="expression" dxfId="31527" priority="31504" stopIfTrue="1">
      <formula>IF(AND(B50&lt;&gt;"",C50=""),TRUE)</formula>
    </cfRule>
  </conditionalFormatting>
  <conditionalFormatting sqref="B50">
    <cfRule type="expression" dxfId="31526" priority="31501" stopIfTrue="1">
      <formula>IF(B50="",TRUE)</formula>
    </cfRule>
    <cfRule type="expression" dxfId="31525" priority="31502" stopIfTrue="1">
      <formula>IF(AND(COUNTIF(MetalSmelter,B50&amp;C50)=0,LEN(C50)&gt;0), TRUE, FALSE)</formula>
    </cfRule>
  </conditionalFormatting>
  <conditionalFormatting sqref="G50">
    <cfRule type="expression" dxfId="31524" priority="31503" stopIfTrue="1">
      <formula>IF(FIND("Enter smelter details",G50),TRUE)</formula>
    </cfRule>
  </conditionalFormatting>
  <conditionalFormatting sqref="F50">
    <cfRule type="expression" dxfId="31523" priority="31500" stopIfTrue="1">
      <formula>IF(AND(LEN($A50)&gt;0,$A50&lt;&gt;$F50),TRUE,FALSE)</formula>
    </cfRule>
  </conditionalFormatting>
  <conditionalFormatting sqref="C50">
    <cfRule type="expression" dxfId="31522" priority="31499" stopIfTrue="1">
      <formula>IF(AND(B50&lt;&gt;"",C50=""),TRUE)</formula>
    </cfRule>
  </conditionalFormatting>
  <conditionalFormatting sqref="G55">
    <cfRule type="expression" dxfId="31521" priority="31498" stopIfTrue="1">
      <formula>IF(FIND("Enter smelter details",G55),TRUE)</formula>
    </cfRule>
  </conditionalFormatting>
  <conditionalFormatting sqref="B51">
    <cfRule type="expression" dxfId="31520" priority="31495" stopIfTrue="1">
      <formula>IF(B51="",TRUE)</formula>
    </cfRule>
    <cfRule type="expression" dxfId="31519" priority="31496" stopIfTrue="1">
      <formula>IF(AND(COUNTIF(MetalSmelter,B51&amp;C51)=0,LEN(C51)&gt;0), TRUE, FALSE)</formula>
    </cfRule>
  </conditionalFormatting>
  <conditionalFormatting sqref="G51">
    <cfRule type="expression" dxfId="31518" priority="31497" stopIfTrue="1">
      <formula>IF(FIND("Enter smelter details",G51),TRUE)</formula>
    </cfRule>
  </conditionalFormatting>
  <conditionalFormatting sqref="F51">
    <cfRule type="expression" dxfId="31517" priority="31494" stopIfTrue="1">
      <formula>IF(AND(LEN($A51)&gt;0,$A51&lt;&gt;$F51),TRUE,FALSE)</formula>
    </cfRule>
  </conditionalFormatting>
  <conditionalFormatting sqref="C51">
    <cfRule type="expression" dxfId="31516" priority="31493" stopIfTrue="1">
      <formula>IF(AND(B51&lt;&gt;"",C51=""),TRUE)</formula>
    </cfRule>
  </conditionalFormatting>
  <conditionalFormatting sqref="B56">
    <cfRule type="expression" dxfId="31515" priority="31490" stopIfTrue="1">
      <formula>IF(B56="",TRUE)</formula>
    </cfRule>
    <cfRule type="expression" dxfId="31514" priority="31491" stopIfTrue="1">
      <formula>IF(AND(COUNTIF(MetalSmelter,B56&amp;C56)=0,LEN(C56)&gt;0), TRUE, FALSE)</formula>
    </cfRule>
  </conditionalFormatting>
  <conditionalFormatting sqref="G56">
    <cfRule type="expression" dxfId="31513" priority="31492" stopIfTrue="1">
      <formula>IF(FIND("Enter smelter details",G56),TRUE)</formula>
    </cfRule>
  </conditionalFormatting>
  <conditionalFormatting sqref="F56">
    <cfRule type="expression" dxfId="31512" priority="31489" stopIfTrue="1">
      <formula>IF(AND(LEN($A56)&gt;0,$A56&lt;&gt;$F56),TRUE,FALSE)</formula>
    </cfRule>
  </conditionalFormatting>
  <conditionalFormatting sqref="C56">
    <cfRule type="expression" dxfId="31511" priority="31488" stopIfTrue="1">
      <formula>IF(AND(B56&lt;&gt;"",C56=""),TRUE)</formula>
    </cfRule>
  </conditionalFormatting>
  <conditionalFormatting sqref="B56">
    <cfRule type="expression" dxfId="31510" priority="31485" stopIfTrue="1">
      <formula>IF(B56="",TRUE)</formula>
    </cfRule>
    <cfRule type="expression" dxfId="31509" priority="31486" stopIfTrue="1">
      <formula>IF(AND(COUNTIF(MetalSmelter,B56&amp;C56)=0,LEN(C56)&gt;0), TRUE, FALSE)</formula>
    </cfRule>
  </conditionalFormatting>
  <conditionalFormatting sqref="G56">
    <cfRule type="expression" dxfId="31508" priority="31487" stopIfTrue="1">
      <formula>IF(FIND("Enter smelter details",G56),TRUE)</formula>
    </cfRule>
  </conditionalFormatting>
  <conditionalFormatting sqref="F56">
    <cfRule type="expression" dxfId="31507" priority="31484" stopIfTrue="1">
      <formula>IF(AND(LEN($A56)&gt;0,$A56&lt;&gt;$F56),TRUE,FALSE)</formula>
    </cfRule>
  </conditionalFormatting>
  <conditionalFormatting sqref="C56">
    <cfRule type="expression" dxfId="31506" priority="31483" stopIfTrue="1">
      <formula>IF(AND(B56&lt;&gt;"",C56=""),TRUE)</formula>
    </cfRule>
  </conditionalFormatting>
  <conditionalFormatting sqref="B56">
    <cfRule type="expression" dxfId="31505" priority="31480" stopIfTrue="1">
      <formula>IF(B56="",TRUE)</formula>
    </cfRule>
    <cfRule type="expression" dxfId="31504" priority="31481" stopIfTrue="1">
      <formula>IF(AND(COUNTIF(MetalSmelter,B56&amp;C56)=0,LEN(C56)&gt;0), TRUE, FALSE)</formula>
    </cfRule>
  </conditionalFormatting>
  <conditionalFormatting sqref="G56">
    <cfRule type="expression" dxfId="31503" priority="31482" stopIfTrue="1">
      <formula>IF(FIND("Enter smelter details",G56),TRUE)</formula>
    </cfRule>
  </conditionalFormatting>
  <conditionalFormatting sqref="F56">
    <cfRule type="expression" dxfId="31502" priority="31479" stopIfTrue="1">
      <formula>IF(AND(LEN($A56)&gt;0,$A56&lt;&gt;$F56),TRUE,FALSE)</formula>
    </cfRule>
  </conditionalFormatting>
  <conditionalFormatting sqref="C56">
    <cfRule type="expression" dxfId="31501" priority="31478" stopIfTrue="1">
      <formula>IF(AND(B56&lt;&gt;"",C56=""),TRUE)</formula>
    </cfRule>
  </conditionalFormatting>
  <conditionalFormatting sqref="B45">
    <cfRule type="expression" dxfId="31500" priority="31475" stopIfTrue="1">
      <formula>IF(B45="",TRUE)</formula>
    </cfRule>
    <cfRule type="expression" dxfId="31499" priority="31476" stopIfTrue="1">
      <formula>IF(AND(COUNTIF(MetalSmelter,B45&amp;C45)=0,LEN(C45)&gt;0), TRUE, FALSE)</formula>
    </cfRule>
  </conditionalFormatting>
  <conditionalFormatting sqref="G45">
    <cfRule type="expression" dxfId="31498" priority="31477" stopIfTrue="1">
      <formula>IF(FIND("Enter smelter details",G45),TRUE)</formula>
    </cfRule>
  </conditionalFormatting>
  <conditionalFormatting sqref="F45">
    <cfRule type="expression" dxfId="31497" priority="31474" stopIfTrue="1">
      <formula>IF(AND(LEN($A45)&gt;0,$A45&lt;&gt;$F45),TRUE,FALSE)</formula>
    </cfRule>
  </conditionalFormatting>
  <conditionalFormatting sqref="C45">
    <cfRule type="expression" dxfId="31496" priority="31473" stopIfTrue="1">
      <formula>IF(AND(B45&lt;&gt;"",C45=""),TRUE)</formula>
    </cfRule>
  </conditionalFormatting>
  <conditionalFormatting sqref="B46">
    <cfRule type="expression" dxfId="31495" priority="31470" stopIfTrue="1">
      <formula>IF(B46="",TRUE)</formula>
    </cfRule>
    <cfRule type="expression" dxfId="31494" priority="31471" stopIfTrue="1">
      <formula>IF(AND(COUNTIF(MetalSmelter,B46&amp;C46)=0,LEN(C46)&gt;0), TRUE, FALSE)</formula>
    </cfRule>
  </conditionalFormatting>
  <conditionalFormatting sqref="G46">
    <cfRule type="expression" dxfId="31493" priority="31472" stopIfTrue="1">
      <formula>IF(FIND("Enter smelter details",G46),TRUE)</formula>
    </cfRule>
  </conditionalFormatting>
  <conditionalFormatting sqref="F46">
    <cfRule type="expression" dxfId="31492" priority="31469" stopIfTrue="1">
      <formula>IF(AND(LEN($A46)&gt;0,$A46&lt;&gt;$F46),TRUE,FALSE)</formula>
    </cfRule>
  </conditionalFormatting>
  <conditionalFormatting sqref="C46">
    <cfRule type="expression" dxfId="31491" priority="31468" stopIfTrue="1">
      <formula>IF(AND(B46&lt;&gt;"",C46=""),TRUE)</formula>
    </cfRule>
  </conditionalFormatting>
  <conditionalFormatting sqref="B46">
    <cfRule type="expression" dxfId="31490" priority="31465" stopIfTrue="1">
      <formula>IF(B46="",TRUE)</formula>
    </cfRule>
    <cfRule type="expression" dxfId="31489" priority="31466" stopIfTrue="1">
      <formula>IF(AND(COUNTIF(MetalSmelter,B46&amp;C46)=0,LEN(C46)&gt;0), TRUE, FALSE)</formula>
    </cfRule>
  </conditionalFormatting>
  <conditionalFormatting sqref="G46">
    <cfRule type="expression" dxfId="31488" priority="31467" stopIfTrue="1">
      <formula>IF(FIND("Enter smelter details",G46),TRUE)</formula>
    </cfRule>
  </conditionalFormatting>
  <conditionalFormatting sqref="F46">
    <cfRule type="expression" dxfId="31487" priority="31464" stopIfTrue="1">
      <formula>IF(AND(LEN($A46)&gt;0,$A46&lt;&gt;$F46),TRUE,FALSE)</formula>
    </cfRule>
  </conditionalFormatting>
  <conditionalFormatting sqref="C46">
    <cfRule type="expression" dxfId="31486" priority="31463" stopIfTrue="1">
      <formula>IF(AND(B46&lt;&gt;"",C46=""),TRUE)</formula>
    </cfRule>
  </conditionalFormatting>
  <conditionalFormatting sqref="B47">
    <cfRule type="expression" dxfId="31485" priority="31457" stopIfTrue="1">
      <formula>IF(B47="",TRUE)</formula>
    </cfRule>
    <cfRule type="expression" dxfId="31484" priority="31460" stopIfTrue="1">
      <formula>IF(AND(COUNTIF(MetalSmelter,B47&amp;C47)=0,LEN(C47)&gt;0), TRUE, FALSE)</formula>
    </cfRule>
  </conditionalFormatting>
  <conditionalFormatting sqref="D47">
    <cfRule type="expression" dxfId="31483" priority="31454" stopIfTrue="1">
      <formula>IF(AND(LEN($C47) &gt;0, ($C47 &lt;&gt; "Smelter Not Listed")),1,0)</formula>
    </cfRule>
    <cfRule type="expression" dxfId="31482" priority="31461" stopIfTrue="1">
      <formula>IF(AND(D47="",$C47=$X$4),TRUE)</formula>
    </cfRule>
    <cfRule type="expression" dxfId="31481" priority="31462" stopIfTrue="1">
      <formula>IF(FIND("!",D47),TRUE)</formula>
    </cfRule>
  </conditionalFormatting>
  <conditionalFormatting sqref="E47">
    <cfRule type="expression" dxfId="31480" priority="31458" stopIfTrue="1">
      <formula>IF(AND(E47="",$C47=$X$4),TRUE)</formula>
    </cfRule>
    <cfRule type="expression" dxfId="31479" priority="31459" stopIfTrue="1">
      <formula>IF(FIND("!",E47),TRUE)</formula>
    </cfRule>
  </conditionalFormatting>
  <conditionalFormatting sqref="F47">
    <cfRule type="expression" dxfId="31478" priority="31456" stopIfTrue="1">
      <formula>IF(AND(LEN($A47)&gt;0,$A47&lt;&gt;$F47),TRUE,FALSE)</formula>
    </cfRule>
  </conditionalFormatting>
  <conditionalFormatting sqref="C47">
    <cfRule type="expression" dxfId="31477" priority="31455" stopIfTrue="1">
      <formula>IF(AND(B47&lt;&gt;"",C47=""),TRUE)</formula>
    </cfRule>
  </conditionalFormatting>
  <conditionalFormatting sqref="G47">
    <cfRule type="expression" dxfId="31476" priority="31453" stopIfTrue="1">
      <formula>IF(FIND("Enter smelter details",G47),TRUE)</formula>
    </cfRule>
  </conditionalFormatting>
  <conditionalFormatting sqref="B48">
    <cfRule type="expression" dxfId="31475" priority="31447" stopIfTrue="1">
      <formula>IF(B48="",TRUE)</formula>
    </cfRule>
    <cfRule type="expression" dxfId="31474" priority="31450" stopIfTrue="1">
      <formula>IF(AND(COUNTIF(MetalSmelter,B48&amp;C48)=0,LEN(C48)&gt;0), TRUE, FALSE)</formula>
    </cfRule>
  </conditionalFormatting>
  <conditionalFormatting sqref="D48">
    <cfRule type="expression" dxfId="31473" priority="31444" stopIfTrue="1">
      <formula>IF(AND(LEN($C48) &gt;0, ($C48 &lt;&gt; "Smelter Not Listed")),1,0)</formula>
    </cfRule>
    <cfRule type="expression" dxfId="31472" priority="31451" stopIfTrue="1">
      <formula>IF(AND(D48="",$C48=$X$4),TRUE)</formula>
    </cfRule>
    <cfRule type="expression" dxfId="31471" priority="31452" stopIfTrue="1">
      <formula>IF(FIND("!",D48),TRUE)</formula>
    </cfRule>
  </conditionalFormatting>
  <conditionalFormatting sqref="E48">
    <cfRule type="expression" dxfId="31470" priority="31448" stopIfTrue="1">
      <formula>IF(AND(E48="",$C48=$X$4),TRUE)</formula>
    </cfRule>
    <cfRule type="expression" dxfId="31469" priority="31449" stopIfTrue="1">
      <formula>IF(FIND("!",E48),TRUE)</formula>
    </cfRule>
  </conditionalFormatting>
  <conditionalFormatting sqref="F48">
    <cfRule type="expression" dxfId="31468" priority="31446" stopIfTrue="1">
      <formula>IF(AND(LEN($A48)&gt;0,$A48&lt;&gt;$F48),TRUE,FALSE)</formula>
    </cfRule>
  </conditionalFormatting>
  <conditionalFormatting sqref="C48">
    <cfRule type="expression" dxfId="31467" priority="31445" stopIfTrue="1">
      <formula>IF(AND(B48&lt;&gt;"",C48=""),TRUE)</formula>
    </cfRule>
  </conditionalFormatting>
  <conditionalFormatting sqref="G48">
    <cfRule type="expression" dxfId="31466" priority="31443" stopIfTrue="1">
      <formula>IF(FIND("Enter smelter details",G48),TRUE)</formula>
    </cfRule>
  </conditionalFormatting>
  <conditionalFormatting sqref="B49">
    <cfRule type="expression" dxfId="31465" priority="31437" stopIfTrue="1">
      <formula>IF(B49="",TRUE)</formula>
    </cfRule>
    <cfRule type="expression" dxfId="31464" priority="31440" stopIfTrue="1">
      <formula>IF(AND(COUNTIF(MetalSmelter,B49&amp;C49)=0,LEN(C49)&gt;0), TRUE, FALSE)</formula>
    </cfRule>
  </conditionalFormatting>
  <conditionalFormatting sqref="D49">
    <cfRule type="expression" dxfId="31463" priority="31434" stopIfTrue="1">
      <formula>IF(AND(LEN($C49) &gt;0, ($C49 &lt;&gt; "Smelter Not Listed")),1,0)</formula>
    </cfRule>
    <cfRule type="expression" dxfId="31462" priority="31441" stopIfTrue="1">
      <formula>IF(AND(D49="",$C49=$X$4),TRUE)</formula>
    </cfRule>
    <cfRule type="expression" dxfId="31461" priority="31442" stopIfTrue="1">
      <formula>IF(FIND("!",D49),TRUE)</formula>
    </cfRule>
  </conditionalFormatting>
  <conditionalFormatting sqref="E49">
    <cfRule type="expression" dxfId="31460" priority="31438" stopIfTrue="1">
      <formula>IF(AND(E49="",$C49=$X$4),TRUE)</formula>
    </cfRule>
    <cfRule type="expression" dxfId="31459" priority="31439" stopIfTrue="1">
      <formula>IF(FIND("!",E49),TRUE)</formula>
    </cfRule>
  </conditionalFormatting>
  <conditionalFormatting sqref="F49">
    <cfRule type="expression" dxfId="31458" priority="31436" stopIfTrue="1">
      <formula>IF(AND(LEN($A49)&gt;0,$A49&lt;&gt;$F49),TRUE,FALSE)</formula>
    </cfRule>
  </conditionalFormatting>
  <conditionalFormatting sqref="C49">
    <cfRule type="expression" dxfId="31457" priority="31435" stopIfTrue="1">
      <formula>IF(AND(B49&lt;&gt;"",C49=""),TRUE)</formula>
    </cfRule>
  </conditionalFormatting>
  <conditionalFormatting sqref="G49">
    <cfRule type="expression" dxfId="31456" priority="31433" stopIfTrue="1">
      <formula>IF(FIND("Enter smelter details",G49),TRUE)</formula>
    </cfRule>
  </conditionalFormatting>
  <conditionalFormatting sqref="B50">
    <cfRule type="expression" dxfId="31455" priority="31427" stopIfTrue="1">
      <formula>IF(B50="",TRUE)</formula>
    </cfRule>
    <cfRule type="expression" dxfId="31454" priority="31430" stopIfTrue="1">
      <formula>IF(AND(COUNTIF(MetalSmelter,B50&amp;C50)=0,LEN(C50)&gt;0), TRUE, FALSE)</formula>
    </cfRule>
  </conditionalFormatting>
  <conditionalFormatting sqref="D50">
    <cfRule type="expression" dxfId="31453" priority="31424" stopIfTrue="1">
      <formula>IF(AND(LEN($C50) &gt;0, ($C50 &lt;&gt; "Smelter Not Listed")),1,0)</formula>
    </cfRule>
    <cfRule type="expression" dxfId="31452" priority="31431" stopIfTrue="1">
      <formula>IF(AND(D50="",$C50=$X$4),TRUE)</formula>
    </cfRule>
    <cfRule type="expression" dxfId="31451" priority="31432" stopIfTrue="1">
      <formula>IF(FIND("!",D50),TRUE)</formula>
    </cfRule>
  </conditionalFormatting>
  <conditionalFormatting sqref="E50">
    <cfRule type="expression" dxfId="31450" priority="31428" stopIfTrue="1">
      <formula>IF(AND(E50="",$C50=$X$4),TRUE)</formula>
    </cfRule>
    <cfRule type="expression" dxfId="31449" priority="31429" stopIfTrue="1">
      <formula>IF(FIND("!",E50),TRUE)</formula>
    </cfRule>
  </conditionalFormatting>
  <conditionalFormatting sqref="F50">
    <cfRule type="expression" dxfId="31448" priority="31426" stopIfTrue="1">
      <formula>IF(AND(LEN($A50)&gt;0,$A50&lt;&gt;$F50),TRUE,FALSE)</formula>
    </cfRule>
  </conditionalFormatting>
  <conditionalFormatting sqref="C50">
    <cfRule type="expression" dxfId="31447" priority="31425" stopIfTrue="1">
      <formula>IF(AND(B50&lt;&gt;"",C50=""),TRUE)</formula>
    </cfRule>
  </conditionalFormatting>
  <conditionalFormatting sqref="G50">
    <cfRule type="expression" dxfId="31446" priority="31423" stopIfTrue="1">
      <formula>IF(FIND("Enter smelter details",G50),TRUE)</formula>
    </cfRule>
  </conditionalFormatting>
  <conditionalFormatting sqref="B51">
    <cfRule type="expression" dxfId="31445" priority="31417" stopIfTrue="1">
      <formula>IF(B51="",TRUE)</formula>
    </cfRule>
    <cfRule type="expression" dxfId="31444" priority="31420" stopIfTrue="1">
      <formula>IF(AND(COUNTIF(MetalSmelter,B51&amp;C51)=0,LEN(C51)&gt;0), TRUE, FALSE)</formula>
    </cfRule>
  </conditionalFormatting>
  <conditionalFormatting sqref="D51">
    <cfRule type="expression" dxfId="31443" priority="31414" stopIfTrue="1">
      <formula>IF(AND(LEN($C51) &gt;0, ($C51 &lt;&gt; "Smelter Not Listed")),1,0)</formula>
    </cfRule>
    <cfRule type="expression" dxfId="31442" priority="31421" stopIfTrue="1">
      <formula>IF(AND(D51="",$C51=$X$4),TRUE)</formula>
    </cfRule>
    <cfRule type="expression" dxfId="31441" priority="31422" stopIfTrue="1">
      <formula>IF(FIND("!",D51),TRUE)</formula>
    </cfRule>
  </conditionalFormatting>
  <conditionalFormatting sqref="E51">
    <cfRule type="expression" dxfId="31440" priority="31418" stopIfTrue="1">
      <formula>IF(AND(E51="",$C51=$X$4),TRUE)</formula>
    </cfRule>
    <cfRule type="expression" dxfId="31439" priority="31419" stopIfTrue="1">
      <formula>IF(FIND("!",E51),TRUE)</formula>
    </cfRule>
  </conditionalFormatting>
  <conditionalFormatting sqref="F51">
    <cfRule type="expression" dxfId="31438" priority="31416" stopIfTrue="1">
      <formula>IF(AND(LEN($A51)&gt;0,$A51&lt;&gt;$F51),TRUE,FALSE)</formula>
    </cfRule>
  </conditionalFormatting>
  <conditionalFormatting sqref="C51">
    <cfRule type="expression" dxfId="31437" priority="31415" stopIfTrue="1">
      <formula>IF(AND(B51&lt;&gt;"",C51=""),TRUE)</formula>
    </cfRule>
  </conditionalFormatting>
  <conditionalFormatting sqref="G51">
    <cfRule type="expression" dxfId="31436" priority="31413" stopIfTrue="1">
      <formula>IF(FIND("Enter smelter details",G51),TRUE)</formula>
    </cfRule>
  </conditionalFormatting>
  <conditionalFormatting sqref="B57">
    <cfRule type="expression" dxfId="31435" priority="31410" stopIfTrue="1">
      <formula>IF(B57="",TRUE)</formula>
    </cfRule>
    <cfRule type="expression" dxfId="31434" priority="31411" stopIfTrue="1">
      <formula>IF(AND(COUNTIF(MetalSmelter,B57&amp;C57)=0,LEN(C57)&gt;0), TRUE, FALSE)</formula>
    </cfRule>
  </conditionalFormatting>
  <conditionalFormatting sqref="G57">
    <cfRule type="expression" dxfId="31433" priority="31412" stopIfTrue="1">
      <formula>IF(FIND("Enter smelter details",G57),TRUE)</formula>
    </cfRule>
  </conditionalFormatting>
  <conditionalFormatting sqref="F57">
    <cfRule type="expression" dxfId="31432" priority="31409" stopIfTrue="1">
      <formula>IF(AND(LEN($A57)&gt;0,$A57&lt;&gt;$F57),TRUE,FALSE)</formula>
    </cfRule>
  </conditionalFormatting>
  <conditionalFormatting sqref="C57">
    <cfRule type="expression" dxfId="31431" priority="31408" stopIfTrue="1">
      <formula>IF(AND(B57&lt;&gt;"",C57=""),TRUE)</formula>
    </cfRule>
  </conditionalFormatting>
  <conditionalFormatting sqref="B57">
    <cfRule type="expression" dxfId="31430" priority="31405" stopIfTrue="1">
      <formula>IF(B57="",TRUE)</formula>
    </cfRule>
    <cfRule type="expression" dxfId="31429" priority="31406" stopIfTrue="1">
      <formula>IF(AND(COUNTIF(MetalSmelter,B57&amp;C57)=0,LEN(C57)&gt;0), TRUE, FALSE)</formula>
    </cfRule>
  </conditionalFormatting>
  <conditionalFormatting sqref="G57">
    <cfRule type="expression" dxfId="31428" priority="31407" stopIfTrue="1">
      <formula>IF(FIND("Enter smelter details",G57),TRUE)</formula>
    </cfRule>
  </conditionalFormatting>
  <conditionalFormatting sqref="F57">
    <cfRule type="expression" dxfId="31427" priority="31404" stopIfTrue="1">
      <formula>IF(AND(LEN($A57)&gt;0,$A57&lt;&gt;$F57),TRUE,FALSE)</formula>
    </cfRule>
  </conditionalFormatting>
  <conditionalFormatting sqref="C57">
    <cfRule type="expression" dxfId="31426" priority="31403" stopIfTrue="1">
      <formula>IF(AND(B57&lt;&gt;"",C57=""),TRUE)</formula>
    </cfRule>
  </conditionalFormatting>
  <conditionalFormatting sqref="B57">
    <cfRule type="expression" dxfId="31425" priority="31401" stopIfTrue="1">
      <formula>IF(B57="",TRUE)</formula>
    </cfRule>
    <cfRule type="expression" dxfId="31424" priority="31402" stopIfTrue="1">
      <formula>IF(AND(COUNTIF(MetalSmelter,B57&amp;C57)=0,LEN(C57)&gt;0), TRUE, FALSE)</formula>
    </cfRule>
  </conditionalFormatting>
  <conditionalFormatting sqref="F57">
    <cfRule type="expression" dxfId="31423" priority="31400" stopIfTrue="1">
      <formula>IF(AND(LEN($A57)&gt;0,$A57&lt;&gt;$F57),TRUE,FALSE)</formula>
    </cfRule>
  </conditionalFormatting>
  <conditionalFormatting sqref="C57">
    <cfRule type="expression" dxfId="31422" priority="31399" stopIfTrue="1">
      <formula>IF(AND(B57&lt;&gt;"",C57=""),TRUE)</formula>
    </cfRule>
  </conditionalFormatting>
  <conditionalFormatting sqref="B52">
    <cfRule type="expression" dxfId="31421" priority="31396" stopIfTrue="1">
      <formula>IF(B52="",TRUE)</formula>
    </cfRule>
    <cfRule type="expression" dxfId="31420" priority="31397" stopIfTrue="1">
      <formula>IF(AND(COUNTIF(MetalSmelter,B52&amp;C52)=0,LEN(C52)&gt;0), TRUE, FALSE)</formula>
    </cfRule>
  </conditionalFormatting>
  <conditionalFormatting sqref="G52">
    <cfRule type="expression" dxfId="31419" priority="31398" stopIfTrue="1">
      <formula>IF(FIND("Enter smelter details",G52),TRUE)</formula>
    </cfRule>
  </conditionalFormatting>
  <conditionalFormatting sqref="F52">
    <cfRule type="expression" dxfId="31418" priority="31395" stopIfTrue="1">
      <formula>IF(AND(LEN($A52)&gt;0,$A52&lt;&gt;$F52),TRUE,FALSE)</formula>
    </cfRule>
  </conditionalFormatting>
  <conditionalFormatting sqref="C52">
    <cfRule type="expression" dxfId="31417" priority="31394" stopIfTrue="1">
      <formula>IF(AND(B52&lt;&gt;"",C52=""),TRUE)</formula>
    </cfRule>
  </conditionalFormatting>
  <conditionalFormatting sqref="B52">
    <cfRule type="expression" dxfId="31416" priority="31391" stopIfTrue="1">
      <formula>IF(B52="",TRUE)</formula>
    </cfRule>
    <cfRule type="expression" dxfId="31415" priority="31392" stopIfTrue="1">
      <formula>IF(AND(COUNTIF(MetalSmelter,B52&amp;C52)=0,LEN(C52)&gt;0), TRUE, FALSE)</formula>
    </cfRule>
  </conditionalFormatting>
  <conditionalFormatting sqref="G52">
    <cfRule type="expression" dxfId="31414" priority="31393" stopIfTrue="1">
      <formula>IF(FIND("Enter smelter details",G52),TRUE)</formula>
    </cfRule>
  </conditionalFormatting>
  <conditionalFormatting sqref="F52">
    <cfRule type="expression" dxfId="31413" priority="31390" stopIfTrue="1">
      <formula>IF(AND(LEN($A52)&gt;0,$A52&lt;&gt;$F52),TRUE,FALSE)</formula>
    </cfRule>
  </conditionalFormatting>
  <conditionalFormatting sqref="C52">
    <cfRule type="expression" dxfId="31412" priority="31389" stopIfTrue="1">
      <formula>IF(AND(B52&lt;&gt;"",C52=""),TRUE)</formula>
    </cfRule>
  </conditionalFormatting>
  <conditionalFormatting sqref="G57">
    <cfRule type="expression" dxfId="31411" priority="31388" stopIfTrue="1">
      <formula>IF(FIND("Enter smelter details",G57),TRUE)</formula>
    </cfRule>
  </conditionalFormatting>
  <conditionalFormatting sqref="B53">
    <cfRule type="expression" dxfId="31410" priority="31385" stopIfTrue="1">
      <formula>IF(B53="",TRUE)</formula>
    </cfRule>
    <cfRule type="expression" dxfId="31409" priority="31386" stopIfTrue="1">
      <formula>IF(AND(COUNTIF(MetalSmelter,B53&amp;C53)=0,LEN(C53)&gt;0), TRUE, FALSE)</formula>
    </cfRule>
  </conditionalFormatting>
  <conditionalFormatting sqref="G53">
    <cfRule type="expression" dxfId="31408" priority="31387" stopIfTrue="1">
      <formula>IF(FIND("Enter smelter details",G53),TRUE)</formula>
    </cfRule>
  </conditionalFormatting>
  <conditionalFormatting sqref="F53">
    <cfRule type="expression" dxfId="31407" priority="31384" stopIfTrue="1">
      <formula>IF(AND(LEN($A53)&gt;0,$A53&lt;&gt;$F53),TRUE,FALSE)</formula>
    </cfRule>
  </conditionalFormatting>
  <conditionalFormatting sqref="C53">
    <cfRule type="expression" dxfId="31406" priority="31383" stopIfTrue="1">
      <formula>IF(AND(B53&lt;&gt;"",C53=""),TRUE)</formula>
    </cfRule>
  </conditionalFormatting>
  <conditionalFormatting sqref="B58">
    <cfRule type="expression" dxfId="31405" priority="31380" stopIfTrue="1">
      <formula>IF(B58="",TRUE)</formula>
    </cfRule>
    <cfRule type="expression" dxfId="31404" priority="31381" stopIfTrue="1">
      <formula>IF(AND(COUNTIF(MetalSmelter,B58&amp;C58)=0,LEN(C58)&gt;0), TRUE, FALSE)</formula>
    </cfRule>
  </conditionalFormatting>
  <conditionalFormatting sqref="G58">
    <cfRule type="expression" dxfId="31403" priority="31382" stopIfTrue="1">
      <formula>IF(FIND("Enter smelter details",G58),TRUE)</formula>
    </cfRule>
  </conditionalFormatting>
  <conditionalFormatting sqref="F58">
    <cfRule type="expression" dxfId="31402" priority="31379" stopIfTrue="1">
      <formula>IF(AND(LEN($A58)&gt;0,$A58&lt;&gt;$F58),TRUE,FALSE)</formula>
    </cfRule>
  </conditionalFormatting>
  <conditionalFormatting sqref="C58">
    <cfRule type="expression" dxfId="31401" priority="31378" stopIfTrue="1">
      <formula>IF(AND(B58&lt;&gt;"",C58=""),TRUE)</formula>
    </cfRule>
  </conditionalFormatting>
  <conditionalFormatting sqref="B58">
    <cfRule type="expression" dxfId="31400" priority="31375" stopIfTrue="1">
      <formula>IF(B58="",TRUE)</formula>
    </cfRule>
    <cfRule type="expression" dxfId="31399" priority="31376" stopIfTrue="1">
      <formula>IF(AND(COUNTIF(MetalSmelter,B58&amp;C58)=0,LEN(C58)&gt;0), TRUE, FALSE)</formula>
    </cfRule>
  </conditionalFormatting>
  <conditionalFormatting sqref="G58">
    <cfRule type="expression" dxfId="31398" priority="31377" stopIfTrue="1">
      <formula>IF(FIND("Enter smelter details",G58),TRUE)</formula>
    </cfRule>
  </conditionalFormatting>
  <conditionalFormatting sqref="F58">
    <cfRule type="expression" dxfId="31397" priority="31374" stopIfTrue="1">
      <formula>IF(AND(LEN($A58)&gt;0,$A58&lt;&gt;$F58),TRUE,FALSE)</formula>
    </cfRule>
  </conditionalFormatting>
  <conditionalFormatting sqref="C58">
    <cfRule type="expression" dxfId="31396" priority="31373" stopIfTrue="1">
      <formula>IF(AND(B58&lt;&gt;"",C58=""),TRUE)</formula>
    </cfRule>
  </conditionalFormatting>
  <conditionalFormatting sqref="B58">
    <cfRule type="expression" dxfId="31395" priority="31370" stopIfTrue="1">
      <formula>IF(B58="",TRUE)</formula>
    </cfRule>
    <cfRule type="expression" dxfId="31394" priority="31371" stopIfTrue="1">
      <formula>IF(AND(COUNTIF(MetalSmelter,B58&amp;C58)=0,LEN(C58)&gt;0), TRUE, FALSE)</formula>
    </cfRule>
  </conditionalFormatting>
  <conditionalFormatting sqref="G58">
    <cfRule type="expression" dxfId="31393" priority="31372" stopIfTrue="1">
      <formula>IF(FIND("Enter smelter details",G58),TRUE)</formula>
    </cfRule>
  </conditionalFormatting>
  <conditionalFormatting sqref="F58">
    <cfRule type="expression" dxfId="31392" priority="31369" stopIfTrue="1">
      <formula>IF(AND(LEN($A58)&gt;0,$A58&lt;&gt;$F58),TRUE,FALSE)</formula>
    </cfRule>
  </conditionalFormatting>
  <conditionalFormatting sqref="C58">
    <cfRule type="expression" dxfId="31391" priority="31368" stopIfTrue="1">
      <formula>IF(AND(B58&lt;&gt;"",C58=""),TRUE)</formula>
    </cfRule>
  </conditionalFormatting>
  <conditionalFormatting sqref="B44">
    <cfRule type="expression" dxfId="31390" priority="31365" stopIfTrue="1">
      <formula>IF(B44="",TRUE)</formula>
    </cfRule>
    <cfRule type="expression" dxfId="31389" priority="31366" stopIfTrue="1">
      <formula>IF(AND(COUNTIF(MetalSmelter,B44&amp;C44)=0,LEN(C44)&gt;0), TRUE, FALSE)</formula>
    </cfRule>
  </conditionalFormatting>
  <conditionalFormatting sqref="G44">
    <cfRule type="expression" dxfId="31388" priority="31367" stopIfTrue="1">
      <formula>IF(FIND("Enter smelter details",G44),TRUE)</formula>
    </cfRule>
  </conditionalFormatting>
  <conditionalFormatting sqref="F44">
    <cfRule type="expression" dxfId="31387" priority="31364" stopIfTrue="1">
      <formula>IF(AND(LEN($A44)&gt;0,$A44&lt;&gt;$F44),TRUE,FALSE)</formula>
    </cfRule>
  </conditionalFormatting>
  <conditionalFormatting sqref="C44">
    <cfRule type="expression" dxfId="31386" priority="31363" stopIfTrue="1">
      <formula>IF(AND(B44&lt;&gt;"",C44=""),TRUE)</formula>
    </cfRule>
  </conditionalFormatting>
  <conditionalFormatting sqref="B45">
    <cfRule type="expression" dxfId="31385" priority="31360" stopIfTrue="1">
      <formula>IF(B45="",TRUE)</formula>
    </cfRule>
    <cfRule type="expression" dxfId="31384" priority="31361" stopIfTrue="1">
      <formula>IF(AND(COUNTIF(MetalSmelter,B45&amp;C45)=0,LEN(C45)&gt;0), TRUE, FALSE)</formula>
    </cfRule>
  </conditionalFormatting>
  <conditionalFormatting sqref="G45">
    <cfRule type="expression" dxfId="31383" priority="31362" stopIfTrue="1">
      <formula>IF(FIND("Enter smelter details",G45),TRUE)</formula>
    </cfRule>
  </conditionalFormatting>
  <conditionalFormatting sqref="F45">
    <cfRule type="expression" dxfId="31382" priority="31359" stopIfTrue="1">
      <formula>IF(AND(LEN($A45)&gt;0,$A45&lt;&gt;$F45),TRUE,FALSE)</formula>
    </cfRule>
  </conditionalFormatting>
  <conditionalFormatting sqref="C45">
    <cfRule type="expression" dxfId="31381" priority="31358" stopIfTrue="1">
      <formula>IF(AND(B45&lt;&gt;"",C45=""),TRUE)</formula>
    </cfRule>
  </conditionalFormatting>
  <conditionalFormatting sqref="B45">
    <cfRule type="expression" dxfId="31380" priority="31355" stopIfTrue="1">
      <formula>IF(B45="",TRUE)</formula>
    </cfRule>
    <cfRule type="expression" dxfId="31379" priority="31356" stopIfTrue="1">
      <formula>IF(AND(COUNTIF(MetalSmelter,B45&amp;C45)=0,LEN(C45)&gt;0), TRUE, FALSE)</formula>
    </cfRule>
  </conditionalFormatting>
  <conditionalFormatting sqref="G45">
    <cfRule type="expression" dxfId="31378" priority="31357" stopIfTrue="1">
      <formula>IF(FIND("Enter smelter details",G45),TRUE)</formula>
    </cfRule>
  </conditionalFormatting>
  <conditionalFormatting sqref="F45">
    <cfRule type="expression" dxfId="31377" priority="31354" stopIfTrue="1">
      <formula>IF(AND(LEN($A45)&gt;0,$A45&lt;&gt;$F45),TRUE,FALSE)</formula>
    </cfRule>
  </conditionalFormatting>
  <conditionalFormatting sqref="C45">
    <cfRule type="expression" dxfId="31376" priority="31353" stopIfTrue="1">
      <formula>IF(AND(B45&lt;&gt;"",C45=""),TRUE)</formula>
    </cfRule>
  </conditionalFormatting>
  <conditionalFormatting sqref="B46">
    <cfRule type="expression" dxfId="31375" priority="31347" stopIfTrue="1">
      <formula>IF(B46="",TRUE)</formula>
    </cfRule>
    <cfRule type="expression" dxfId="31374" priority="31350" stopIfTrue="1">
      <formula>IF(AND(COUNTIF(MetalSmelter,B46&amp;C46)=0,LEN(C46)&gt;0), TRUE, FALSE)</formula>
    </cfRule>
  </conditionalFormatting>
  <conditionalFormatting sqref="D46">
    <cfRule type="expression" dxfId="31373" priority="31344" stopIfTrue="1">
      <formula>IF(AND(LEN($C46) &gt;0, ($C46 &lt;&gt; "Smelter Not Listed")),1,0)</formula>
    </cfRule>
    <cfRule type="expression" dxfId="31372" priority="31351" stopIfTrue="1">
      <formula>IF(AND(D46="",$C46=$X$4),TRUE)</formula>
    </cfRule>
    <cfRule type="expression" dxfId="31371" priority="31352" stopIfTrue="1">
      <formula>IF(FIND("!",D46),TRUE)</formula>
    </cfRule>
  </conditionalFormatting>
  <conditionalFormatting sqref="E46">
    <cfRule type="expression" dxfId="31370" priority="31348" stopIfTrue="1">
      <formula>IF(AND(E46="",$C46=$X$4),TRUE)</formula>
    </cfRule>
    <cfRule type="expression" dxfId="31369" priority="31349" stopIfTrue="1">
      <formula>IF(FIND("!",E46),TRUE)</formula>
    </cfRule>
  </conditionalFormatting>
  <conditionalFormatting sqref="F46">
    <cfRule type="expression" dxfId="31368" priority="31346" stopIfTrue="1">
      <formula>IF(AND(LEN($A46)&gt;0,$A46&lt;&gt;$F46),TRUE,FALSE)</formula>
    </cfRule>
  </conditionalFormatting>
  <conditionalFormatting sqref="C46">
    <cfRule type="expression" dxfId="31367" priority="31345" stopIfTrue="1">
      <formula>IF(AND(B46&lt;&gt;"",C46=""),TRUE)</formula>
    </cfRule>
  </conditionalFormatting>
  <conditionalFormatting sqref="G46">
    <cfRule type="expression" dxfId="31366" priority="31343" stopIfTrue="1">
      <formula>IF(FIND("Enter smelter details",G46),TRUE)</formula>
    </cfRule>
  </conditionalFormatting>
  <conditionalFormatting sqref="B47">
    <cfRule type="expression" dxfId="31365" priority="31337" stopIfTrue="1">
      <formula>IF(B47="",TRUE)</formula>
    </cfRule>
    <cfRule type="expression" dxfId="31364" priority="31340" stopIfTrue="1">
      <formula>IF(AND(COUNTIF(MetalSmelter,B47&amp;C47)=0,LEN(C47)&gt;0), TRUE, FALSE)</formula>
    </cfRule>
  </conditionalFormatting>
  <conditionalFormatting sqref="D47">
    <cfRule type="expression" dxfId="31363" priority="31334" stopIfTrue="1">
      <formula>IF(AND(LEN($C47) &gt;0, ($C47 &lt;&gt; "Smelter Not Listed")),1,0)</formula>
    </cfRule>
    <cfRule type="expression" dxfId="31362" priority="31341" stopIfTrue="1">
      <formula>IF(AND(D47="",$C47=$X$4),TRUE)</formula>
    </cfRule>
    <cfRule type="expression" dxfId="31361" priority="31342" stopIfTrue="1">
      <formula>IF(FIND("!",D47),TRUE)</formula>
    </cfRule>
  </conditionalFormatting>
  <conditionalFormatting sqref="E47">
    <cfRule type="expression" dxfId="31360" priority="31338" stopIfTrue="1">
      <formula>IF(AND(E47="",$C47=$X$4),TRUE)</formula>
    </cfRule>
    <cfRule type="expression" dxfId="31359" priority="31339" stopIfTrue="1">
      <formula>IF(FIND("!",E47),TRUE)</formula>
    </cfRule>
  </conditionalFormatting>
  <conditionalFormatting sqref="F47">
    <cfRule type="expression" dxfId="31358" priority="31336" stopIfTrue="1">
      <formula>IF(AND(LEN($A47)&gt;0,$A47&lt;&gt;$F47),TRUE,FALSE)</formula>
    </cfRule>
  </conditionalFormatting>
  <conditionalFormatting sqref="C47">
    <cfRule type="expression" dxfId="31357" priority="31335" stopIfTrue="1">
      <formula>IF(AND(B47&lt;&gt;"",C47=""),TRUE)</formula>
    </cfRule>
  </conditionalFormatting>
  <conditionalFormatting sqref="G47">
    <cfRule type="expression" dxfId="31356" priority="31333" stopIfTrue="1">
      <formula>IF(FIND("Enter smelter details",G47),TRUE)</formula>
    </cfRule>
  </conditionalFormatting>
  <conditionalFormatting sqref="B48">
    <cfRule type="expression" dxfId="31355" priority="31327" stopIfTrue="1">
      <formula>IF(B48="",TRUE)</formula>
    </cfRule>
    <cfRule type="expression" dxfId="31354" priority="31330" stopIfTrue="1">
      <formula>IF(AND(COUNTIF(MetalSmelter,B48&amp;C48)=0,LEN(C48)&gt;0), TRUE, FALSE)</formula>
    </cfRule>
  </conditionalFormatting>
  <conditionalFormatting sqref="D48">
    <cfRule type="expression" dxfId="31353" priority="31324" stopIfTrue="1">
      <formula>IF(AND(LEN($C48) &gt;0, ($C48 &lt;&gt; "Smelter Not Listed")),1,0)</formula>
    </cfRule>
    <cfRule type="expression" dxfId="31352" priority="31331" stopIfTrue="1">
      <formula>IF(AND(D48="",$C48=$X$4),TRUE)</formula>
    </cfRule>
    <cfRule type="expression" dxfId="31351" priority="31332" stopIfTrue="1">
      <formula>IF(FIND("!",D48),TRUE)</formula>
    </cfRule>
  </conditionalFormatting>
  <conditionalFormatting sqref="E48">
    <cfRule type="expression" dxfId="31350" priority="31328" stopIfTrue="1">
      <formula>IF(AND(E48="",$C48=$X$4),TRUE)</formula>
    </cfRule>
    <cfRule type="expression" dxfId="31349" priority="31329" stopIfTrue="1">
      <formula>IF(FIND("!",E48),TRUE)</formula>
    </cfRule>
  </conditionalFormatting>
  <conditionalFormatting sqref="F48">
    <cfRule type="expression" dxfId="31348" priority="31326" stopIfTrue="1">
      <formula>IF(AND(LEN($A48)&gt;0,$A48&lt;&gt;$F48),TRUE,FALSE)</formula>
    </cfRule>
  </conditionalFormatting>
  <conditionalFormatting sqref="C48">
    <cfRule type="expression" dxfId="31347" priority="31325" stopIfTrue="1">
      <formula>IF(AND(B48&lt;&gt;"",C48=""),TRUE)</formula>
    </cfRule>
  </conditionalFormatting>
  <conditionalFormatting sqref="G48">
    <cfRule type="expression" dxfId="31346" priority="31323" stopIfTrue="1">
      <formula>IF(FIND("Enter smelter details",G48),TRUE)</formula>
    </cfRule>
  </conditionalFormatting>
  <conditionalFormatting sqref="B49">
    <cfRule type="expression" dxfId="31345" priority="31317" stopIfTrue="1">
      <formula>IF(B49="",TRUE)</formula>
    </cfRule>
    <cfRule type="expression" dxfId="31344" priority="31320" stopIfTrue="1">
      <formula>IF(AND(COUNTIF(MetalSmelter,B49&amp;C49)=0,LEN(C49)&gt;0), TRUE, FALSE)</formula>
    </cfRule>
  </conditionalFormatting>
  <conditionalFormatting sqref="D49">
    <cfRule type="expression" dxfId="31343" priority="31314" stopIfTrue="1">
      <formula>IF(AND(LEN($C49) &gt;0, ($C49 &lt;&gt; "Smelter Not Listed")),1,0)</formula>
    </cfRule>
    <cfRule type="expression" dxfId="31342" priority="31321" stopIfTrue="1">
      <formula>IF(AND(D49="",$C49=$X$4),TRUE)</formula>
    </cfRule>
    <cfRule type="expression" dxfId="31341" priority="31322" stopIfTrue="1">
      <formula>IF(FIND("!",D49),TRUE)</formula>
    </cfRule>
  </conditionalFormatting>
  <conditionalFormatting sqref="E49">
    <cfRule type="expression" dxfId="31340" priority="31318" stopIfTrue="1">
      <formula>IF(AND(E49="",$C49=$X$4),TRUE)</formula>
    </cfRule>
    <cfRule type="expression" dxfId="31339" priority="31319" stopIfTrue="1">
      <formula>IF(FIND("!",E49),TRUE)</formula>
    </cfRule>
  </conditionalFormatting>
  <conditionalFormatting sqref="F49">
    <cfRule type="expression" dxfId="31338" priority="31316" stopIfTrue="1">
      <formula>IF(AND(LEN($A49)&gt;0,$A49&lt;&gt;$F49),TRUE,FALSE)</formula>
    </cfRule>
  </conditionalFormatting>
  <conditionalFormatting sqref="C49">
    <cfRule type="expression" dxfId="31337" priority="31315" stopIfTrue="1">
      <formula>IF(AND(B49&lt;&gt;"",C49=""),TRUE)</formula>
    </cfRule>
  </conditionalFormatting>
  <conditionalFormatting sqref="G49">
    <cfRule type="expression" dxfId="31336" priority="31313" stopIfTrue="1">
      <formula>IF(FIND("Enter smelter details",G49),TRUE)</formula>
    </cfRule>
  </conditionalFormatting>
  <conditionalFormatting sqref="B50">
    <cfRule type="expression" dxfId="31335" priority="31307" stopIfTrue="1">
      <formula>IF(B50="",TRUE)</formula>
    </cfRule>
    <cfRule type="expression" dxfId="31334" priority="31310" stopIfTrue="1">
      <formula>IF(AND(COUNTIF(MetalSmelter,B50&amp;C50)=0,LEN(C50)&gt;0), TRUE, FALSE)</formula>
    </cfRule>
  </conditionalFormatting>
  <conditionalFormatting sqref="D50">
    <cfRule type="expression" dxfId="31333" priority="31304" stopIfTrue="1">
      <formula>IF(AND(LEN($C50) &gt;0, ($C50 &lt;&gt; "Smelter Not Listed")),1,0)</formula>
    </cfRule>
    <cfRule type="expression" dxfId="31332" priority="31311" stopIfTrue="1">
      <formula>IF(AND(D50="",$C50=$X$4),TRUE)</formula>
    </cfRule>
    <cfRule type="expression" dxfId="31331" priority="31312" stopIfTrue="1">
      <formula>IF(FIND("!",D50),TRUE)</formula>
    </cfRule>
  </conditionalFormatting>
  <conditionalFormatting sqref="E50">
    <cfRule type="expression" dxfId="31330" priority="31308" stopIfTrue="1">
      <formula>IF(AND(E50="",$C50=$X$4),TRUE)</formula>
    </cfRule>
    <cfRule type="expression" dxfId="31329" priority="31309" stopIfTrue="1">
      <formula>IF(FIND("!",E50),TRUE)</formula>
    </cfRule>
  </conditionalFormatting>
  <conditionalFormatting sqref="F50">
    <cfRule type="expression" dxfId="31328" priority="31306" stopIfTrue="1">
      <formula>IF(AND(LEN($A50)&gt;0,$A50&lt;&gt;$F50),TRUE,FALSE)</formula>
    </cfRule>
  </conditionalFormatting>
  <conditionalFormatting sqref="C50">
    <cfRule type="expression" dxfId="31327" priority="31305" stopIfTrue="1">
      <formula>IF(AND(B50&lt;&gt;"",C50=""),TRUE)</formula>
    </cfRule>
  </conditionalFormatting>
  <conditionalFormatting sqref="G50">
    <cfRule type="expression" dxfId="31326" priority="31303" stopIfTrue="1">
      <formula>IF(FIND("Enter smelter details",G50),TRUE)</formula>
    </cfRule>
  </conditionalFormatting>
  <conditionalFormatting sqref="B56">
    <cfRule type="expression" dxfId="31325" priority="31300" stopIfTrue="1">
      <formula>IF(B56="",TRUE)</formula>
    </cfRule>
    <cfRule type="expression" dxfId="31324" priority="31301" stopIfTrue="1">
      <formula>IF(AND(COUNTIF(MetalSmelter,B56&amp;C56)=0,LEN(C56)&gt;0), TRUE, FALSE)</formula>
    </cfRule>
  </conditionalFormatting>
  <conditionalFormatting sqref="G56">
    <cfRule type="expression" dxfId="31323" priority="31302" stopIfTrue="1">
      <formula>IF(FIND("Enter smelter details",G56),TRUE)</formula>
    </cfRule>
  </conditionalFormatting>
  <conditionalFormatting sqref="F56">
    <cfRule type="expression" dxfId="31322" priority="31299" stopIfTrue="1">
      <formula>IF(AND(LEN($A56)&gt;0,$A56&lt;&gt;$F56),TRUE,FALSE)</formula>
    </cfRule>
  </conditionalFormatting>
  <conditionalFormatting sqref="C56">
    <cfRule type="expression" dxfId="31321" priority="31298" stopIfTrue="1">
      <formula>IF(AND(B56&lt;&gt;"",C56=""),TRUE)</formula>
    </cfRule>
  </conditionalFormatting>
  <conditionalFormatting sqref="B56">
    <cfRule type="expression" dxfId="31320" priority="31295" stopIfTrue="1">
      <formula>IF(B56="",TRUE)</formula>
    </cfRule>
    <cfRule type="expression" dxfId="31319" priority="31296" stopIfTrue="1">
      <formula>IF(AND(COUNTIF(MetalSmelter,B56&amp;C56)=0,LEN(C56)&gt;0), TRUE, FALSE)</formula>
    </cfRule>
  </conditionalFormatting>
  <conditionalFormatting sqref="G56">
    <cfRule type="expression" dxfId="31318" priority="31297" stopIfTrue="1">
      <formula>IF(FIND("Enter smelter details",G56),TRUE)</formula>
    </cfRule>
  </conditionalFormatting>
  <conditionalFormatting sqref="F56">
    <cfRule type="expression" dxfId="31317" priority="31294" stopIfTrue="1">
      <formula>IF(AND(LEN($A56)&gt;0,$A56&lt;&gt;$F56),TRUE,FALSE)</formula>
    </cfRule>
  </conditionalFormatting>
  <conditionalFormatting sqref="C56">
    <cfRule type="expression" dxfId="31316" priority="31293" stopIfTrue="1">
      <formula>IF(AND(B56&lt;&gt;"",C56=""),TRUE)</formula>
    </cfRule>
  </conditionalFormatting>
  <conditionalFormatting sqref="B56">
    <cfRule type="expression" dxfId="31315" priority="31291" stopIfTrue="1">
      <formula>IF(B56="",TRUE)</formula>
    </cfRule>
    <cfRule type="expression" dxfId="31314" priority="31292" stopIfTrue="1">
      <formula>IF(AND(COUNTIF(MetalSmelter,B56&amp;C56)=0,LEN(C56)&gt;0), TRUE, FALSE)</formula>
    </cfRule>
  </conditionalFormatting>
  <conditionalFormatting sqref="F56">
    <cfRule type="expression" dxfId="31313" priority="31290" stopIfTrue="1">
      <formula>IF(AND(LEN($A56)&gt;0,$A56&lt;&gt;$F56),TRUE,FALSE)</formula>
    </cfRule>
  </conditionalFormatting>
  <conditionalFormatting sqref="C56">
    <cfRule type="expression" dxfId="31312" priority="31289" stopIfTrue="1">
      <formula>IF(AND(B56&lt;&gt;"",C56=""),TRUE)</formula>
    </cfRule>
  </conditionalFormatting>
  <conditionalFormatting sqref="B51">
    <cfRule type="expression" dxfId="31311" priority="31286" stopIfTrue="1">
      <formula>IF(B51="",TRUE)</formula>
    </cfRule>
    <cfRule type="expression" dxfId="31310" priority="31287" stopIfTrue="1">
      <formula>IF(AND(COUNTIF(MetalSmelter,B51&amp;C51)=0,LEN(C51)&gt;0), TRUE, FALSE)</formula>
    </cfRule>
  </conditionalFormatting>
  <conditionalFormatting sqref="G51">
    <cfRule type="expression" dxfId="31309" priority="31288" stopIfTrue="1">
      <formula>IF(FIND("Enter smelter details",G51),TRUE)</formula>
    </cfRule>
  </conditionalFormatting>
  <conditionalFormatting sqref="F51">
    <cfRule type="expression" dxfId="31308" priority="31285" stopIfTrue="1">
      <formula>IF(AND(LEN($A51)&gt;0,$A51&lt;&gt;$F51),TRUE,FALSE)</formula>
    </cfRule>
  </conditionalFormatting>
  <conditionalFormatting sqref="C51">
    <cfRule type="expression" dxfId="31307" priority="31284" stopIfTrue="1">
      <formula>IF(AND(B51&lt;&gt;"",C51=""),TRUE)</formula>
    </cfRule>
  </conditionalFormatting>
  <conditionalFormatting sqref="B51">
    <cfRule type="expression" dxfId="31306" priority="31281" stopIfTrue="1">
      <formula>IF(B51="",TRUE)</formula>
    </cfRule>
    <cfRule type="expression" dxfId="31305" priority="31282" stopIfTrue="1">
      <formula>IF(AND(COUNTIF(MetalSmelter,B51&amp;C51)=0,LEN(C51)&gt;0), TRUE, FALSE)</formula>
    </cfRule>
  </conditionalFormatting>
  <conditionalFormatting sqref="G51">
    <cfRule type="expression" dxfId="31304" priority="31283" stopIfTrue="1">
      <formula>IF(FIND("Enter smelter details",G51),TRUE)</formula>
    </cfRule>
  </conditionalFormatting>
  <conditionalFormatting sqref="F51">
    <cfRule type="expression" dxfId="31303" priority="31280" stopIfTrue="1">
      <formula>IF(AND(LEN($A51)&gt;0,$A51&lt;&gt;$F51),TRUE,FALSE)</formula>
    </cfRule>
  </conditionalFormatting>
  <conditionalFormatting sqref="C51">
    <cfRule type="expression" dxfId="31302" priority="31279" stopIfTrue="1">
      <formula>IF(AND(B51&lt;&gt;"",C51=""),TRUE)</formula>
    </cfRule>
  </conditionalFormatting>
  <conditionalFormatting sqref="G56">
    <cfRule type="expression" dxfId="31301" priority="31278" stopIfTrue="1">
      <formula>IF(FIND("Enter smelter details",G56),TRUE)</formula>
    </cfRule>
  </conditionalFormatting>
  <conditionalFormatting sqref="B52">
    <cfRule type="expression" dxfId="31300" priority="31275" stopIfTrue="1">
      <formula>IF(B52="",TRUE)</formula>
    </cfRule>
    <cfRule type="expression" dxfId="31299" priority="31276" stopIfTrue="1">
      <formula>IF(AND(COUNTIF(MetalSmelter,B52&amp;C52)=0,LEN(C52)&gt;0), TRUE, FALSE)</formula>
    </cfRule>
  </conditionalFormatting>
  <conditionalFormatting sqref="G52">
    <cfRule type="expression" dxfId="31298" priority="31277" stopIfTrue="1">
      <formula>IF(FIND("Enter smelter details",G52),TRUE)</formula>
    </cfRule>
  </conditionalFormatting>
  <conditionalFormatting sqref="F52">
    <cfRule type="expression" dxfId="31297" priority="31274" stopIfTrue="1">
      <formula>IF(AND(LEN($A52)&gt;0,$A52&lt;&gt;$F52),TRUE,FALSE)</formula>
    </cfRule>
  </conditionalFormatting>
  <conditionalFormatting sqref="C52">
    <cfRule type="expression" dxfId="31296" priority="31273" stopIfTrue="1">
      <formula>IF(AND(B52&lt;&gt;"",C52=""),TRUE)</formula>
    </cfRule>
  </conditionalFormatting>
  <conditionalFormatting sqref="B57">
    <cfRule type="expression" dxfId="31295" priority="31270" stopIfTrue="1">
      <formula>IF(B57="",TRUE)</formula>
    </cfRule>
    <cfRule type="expression" dxfId="31294" priority="31271" stopIfTrue="1">
      <formula>IF(AND(COUNTIF(MetalSmelter,B57&amp;C57)=0,LEN(C57)&gt;0), TRUE, FALSE)</formula>
    </cfRule>
  </conditionalFormatting>
  <conditionalFormatting sqref="G57">
    <cfRule type="expression" dxfId="31293" priority="31272" stopIfTrue="1">
      <formula>IF(FIND("Enter smelter details",G57),TRUE)</formula>
    </cfRule>
  </conditionalFormatting>
  <conditionalFormatting sqref="F57">
    <cfRule type="expression" dxfId="31292" priority="31269" stopIfTrue="1">
      <formula>IF(AND(LEN($A57)&gt;0,$A57&lt;&gt;$F57),TRUE,FALSE)</formula>
    </cfRule>
  </conditionalFormatting>
  <conditionalFormatting sqref="C57">
    <cfRule type="expression" dxfId="31291" priority="31268" stopIfTrue="1">
      <formula>IF(AND(B57&lt;&gt;"",C57=""),TRUE)</formula>
    </cfRule>
  </conditionalFormatting>
  <conditionalFormatting sqref="B57">
    <cfRule type="expression" dxfId="31290" priority="31265" stopIfTrue="1">
      <formula>IF(B57="",TRUE)</formula>
    </cfRule>
    <cfRule type="expression" dxfId="31289" priority="31266" stopIfTrue="1">
      <formula>IF(AND(COUNTIF(MetalSmelter,B57&amp;C57)=0,LEN(C57)&gt;0), TRUE, FALSE)</formula>
    </cfRule>
  </conditionalFormatting>
  <conditionalFormatting sqref="G57">
    <cfRule type="expression" dxfId="31288" priority="31267" stopIfTrue="1">
      <formula>IF(FIND("Enter smelter details",G57),TRUE)</formula>
    </cfRule>
  </conditionalFormatting>
  <conditionalFormatting sqref="F57">
    <cfRule type="expression" dxfId="31287" priority="31264" stopIfTrue="1">
      <formula>IF(AND(LEN($A57)&gt;0,$A57&lt;&gt;$F57),TRUE,FALSE)</formula>
    </cfRule>
  </conditionalFormatting>
  <conditionalFormatting sqref="C57">
    <cfRule type="expression" dxfId="31286" priority="31263" stopIfTrue="1">
      <formula>IF(AND(B57&lt;&gt;"",C57=""),TRUE)</formula>
    </cfRule>
  </conditionalFormatting>
  <conditionalFormatting sqref="B57">
    <cfRule type="expression" dxfId="31285" priority="31260" stopIfTrue="1">
      <formula>IF(B57="",TRUE)</formula>
    </cfRule>
    <cfRule type="expression" dxfId="31284" priority="31261" stopIfTrue="1">
      <formula>IF(AND(COUNTIF(MetalSmelter,B57&amp;C57)=0,LEN(C57)&gt;0), TRUE, FALSE)</formula>
    </cfRule>
  </conditionalFormatting>
  <conditionalFormatting sqref="G57">
    <cfRule type="expression" dxfId="31283" priority="31262" stopIfTrue="1">
      <formula>IF(FIND("Enter smelter details",G57),TRUE)</formula>
    </cfRule>
  </conditionalFormatting>
  <conditionalFormatting sqref="F57">
    <cfRule type="expression" dxfId="31282" priority="31259" stopIfTrue="1">
      <formula>IF(AND(LEN($A57)&gt;0,$A57&lt;&gt;$F57),TRUE,FALSE)</formula>
    </cfRule>
  </conditionalFormatting>
  <conditionalFormatting sqref="C57">
    <cfRule type="expression" dxfId="31281" priority="31258" stopIfTrue="1">
      <formula>IF(AND(B57&lt;&gt;"",C57=""),TRUE)</formula>
    </cfRule>
  </conditionalFormatting>
  <conditionalFormatting sqref="B43">
    <cfRule type="expression" dxfId="31280" priority="31255" stopIfTrue="1">
      <formula>IF(B43="",TRUE)</formula>
    </cfRule>
    <cfRule type="expression" dxfId="31279" priority="31256" stopIfTrue="1">
      <formula>IF(AND(COUNTIF(MetalSmelter,B43&amp;C43)=0,LEN(C43)&gt;0), TRUE, FALSE)</formula>
    </cfRule>
  </conditionalFormatting>
  <conditionalFormatting sqref="G43">
    <cfRule type="expression" dxfId="31278" priority="31257" stopIfTrue="1">
      <formula>IF(FIND("Enter smelter details",G43),TRUE)</formula>
    </cfRule>
  </conditionalFormatting>
  <conditionalFormatting sqref="F43">
    <cfRule type="expression" dxfId="31277" priority="31254" stopIfTrue="1">
      <formula>IF(AND(LEN($A43)&gt;0,$A43&lt;&gt;$F43),TRUE,FALSE)</formula>
    </cfRule>
  </conditionalFormatting>
  <conditionalFormatting sqref="C43">
    <cfRule type="expression" dxfId="31276" priority="31253" stopIfTrue="1">
      <formula>IF(AND(B43&lt;&gt;"",C43=""),TRUE)</formula>
    </cfRule>
  </conditionalFormatting>
  <conditionalFormatting sqref="B44">
    <cfRule type="expression" dxfId="31275" priority="31250" stopIfTrue="1">
      <formula>IF(B44="",TRUE)</formula>
    </cfRule>
    <cfRule type="expression" dxfId="31274" priority="31251" stopIfTrue="1">
      <formula>IF(AND(COUNTIF(MetalSmelter,B44&amp;C44)=0,LEN(C44)&gt;0), TRUE, FALSE)</formula>
    </cfRule>
  </conditionalFormatting>
  <conditionalFormatting sqref="G44">
    <cfRule type="expression" dxfId="31273" priority="31252" stopIfTrue="1">
      <formula>IF(FIND("Enter smelter details",G44),TRUE)</formula>
    </cfRule>
  </conditionalFormatting>
  <conditionalFormatting sqref="F44">
    <cfRule type="expression" dxfId="31272" priority="31249" stopIfTrue="1">
      <formula>IF(AND(LEN($A44)&gt;0,$A44&lt;&gt;$F44),TRUE,FALSE)</formula>
    </cfRule>
  </conditionalFormatting>
  <conditionalFormatting sqref="C44">
    <cfRule type="expression" dxfId="31271" priority="31248" stopIfTrue="1">
      <formula>IF(AND(B44&lt;&gt;"",C44=""),TRUE)</formula>
    </cfRule>
  </conditionalFormatting>
  <conditionalFormatting sqref="B44">
    <cfRule type="expression" dxfId="31270" priority="31245" stopIfTrue="1">
      <formula>IF(B44="",TRUE)</formula>
    </cfRule>
    <cfRule type="expression" dxfId="31269" priority="31246" stopIfTrue="1">
      <formula>IF(AND(COUNTIF(MetalSmelter,B44&amp;C44)=0,LEN(C44)&gt;0), TRUE, FALSE)</formula>
    </cfRule>
  </conditionalFormatting>
  <conditionalFormatting sqref="G44">
    <cfRule type="expression" dxfId="31268" priority="31247" stopIfTrue="1">
      <formula>IF(FIND("Enter smelter details",G44),TRUE)</formula>
    </cfRule>
  </conditionalFormatting>
  <conditionalFormatting sqref="F44">
    <cfRule type="expression" dxfId="31267" priority="31244" stopIfTrue="1">
      <formula>IF(AND(LEN($A44)&gt;0,$A44&lt;&gt;$F44),TRUE,FALSE)</formula>
    </cfRule>
  </conditionalFormatting>
  <conditionalFormatting sqref="C44">
    <cfRule type="expression" dxfId="31266" priority="31243" stopIfTrue="1">
      <formula>IF(AND(B44&lt;&gt;"",C44=""),TRUE)</formula>
    </cfRule>
  </conditionalFormatting>
  <conditionalFormatting sqref="B45">
    <cfRule type="expression" dxfId="31265" priority="31237" stopIfTrue="1">
      <formula>IF(B45="",TRUE)</formula>
    </cfRule>
    <cfRule type="expression" dxfId="31264" priority="31240" stopIfTrue="1">
      <formula>IF(AND(COUNTIF(MetalSmelter,B45&amp;C45)=0,LEN(C45)&gt;0), TRUE, FALSE)</formula>
    </cfRule>
  </conditionalFormatting>
  <conditionalFormatting sqref="D45">
    <cfRule type="expression" dxfId="31263" priority="31234" stopIfTrue="1">
      <formula>IF(AND(LEN($C45) &gt;0, ($C45 &lt;&gt; "Smelter Not Listed")),1,0)</formula>
    </cfRule>
    <cfRule type="expression" dxfId="31262" priority="31241" stopIfTrue="1">
      <formula>IF(AND(D45="",$C45=$X$4),TRUE)</formula>
    </cfRule>
    <cfRule type="expression" dxfId="31261" priority="31242" stopIfTrue="1">
      <formula>IF(FIND("!",D45),TRUE)</formula>
    </cfRule>
  </conditionalFormatting>
  <conditionalFormatting sqref="E45">
    <cfRule type="expression" dxfId="31260" priority="31238" stopIfTrue="1">
      <formula>IF(AND(E45="",$C45=$X$4),TRUE)</formula>
    </cfRule>
    <cfRule type="expression" dxfId="31259" priority="31239" stopIfTrue="1">
      <formula>IF(FIND("!",E45),TRUE)</formula>
    </cfRule>
  </conditionalFormatting>
  <conditionalFormatting sqref="F45">
    <cfRule type="expression" dxfId="31258" priority="31236" stopIfTrue="1">
      <formula>IF(AND(LEN($A45)&gt;0,$A45&lt;&gt;$F45),TRUE,FALSE)</formula>
    </cfRule>
  </conditionalFormatting>
  <conditionalFormatting sqref="C45">
    <cfRule type="expression" dxfId="31257" priority="31235" stopIfTrue="1">
      <formula>IF(AND(B45&lt;&gt;"",C45=""),TRUE)</formula>
    </cfRule>
  </conditionalFormatting>
  <conditionalFormatting sqref="G45">
    <cfRule type="expression" dxfId="31256" priority="31233" stopIfTrue="1">
      <formula>IF(FIND("Enter smelter details",G45),TRUE)</formula>
    </cfRule>
  </conditionalFormatting>
  <conditionalFormatting sqref="B46">
    <cfRule type="expression" dxfId="31255" priority="31227" stopIfTrue="1">
      <formula>IF(B46="",TRUE)</formula>
    </cfRule>
    <cfRule type="expression" dxfId="31254" priority="31230" stopIfTrue="1">
      <formula>IF(AND(COUNTIF(MetalSmelter,B46&amp;C46)=0,LEN(C46)&gt;0), TRUE, FALSE)</formula>
    </cfRule>
  </conditionalFormatting>
  <conditionalFormatting sqref="D46">
    <cfRule type="expression" dxfId="31253" priority="31224" stopIfTrue="1">
      <formula>IF(AND(LEN($C46) &gt;0, ($C46 &lt;&gt; "Smelter Not Listed")),1,0)</formula>
    </cfRule>
    <cfRule type="expression" dxfId="31252" priority="31231" stopIfTrue="1">
      <formula>IF(AND(D46="",$C46=$X$4),TRUE)</formula>
    </cfRule>
    <cfRule type="expression" dxfId="31251" priority="31232" stopIfTrue="1">
      <formula>IF(FIND("!",D46),TRUE)</formula>
    </cfRule>
  </conditionalFormatting>
  <conditionalFormatting sqref="E46">
    <cfRule type="expression" dxfId="31250" priority="31228" stopIfTrue="1">
      <formula>IF(AND(E46="",$C46=$X$4),TRUE)</formula>
    </cfRule>
    <cfRule type="expression" dxfId="31249" priority="31229" stopIfTrue="1">
      <formula>IF(FIND("!",E46),TRUE)</formula>
    </cfRule>
  </conditionalFormatting>
  <conditionalFormatting sqref="F46">
    <cfRule type="expression" dxfId="31248" priority="31226" stopIfTrue="1">
      <formula>IF(AND(LEN($A46)&gt;0,$A46&lt;&gt;$F46),TRUE,FALSE)</formula>
    </cfRule>
  </conditionalFormatting>
  <conditionalFormatting sqref="C46">
    <cfRule type="expression" dxfId="31247" priority="31225" stopIfTrue="1">
      <formula>IF(AND(B46&lt;&gt;"",C46=""),TRUE)</formula>
    </cfRule>
  </conditionalFormatting>
  <conditionalFormatting sqref="G46">
    <cfRule type="expression" dxfId="31246" priority="31223" stopIfTrue="1">
      <formula>IF(FIND("Enter smelter details",G46),TRUE)</formula>
    </cfRule>
  </conditionalFormatting>
  <conditionalFormatting sqref="B47">
    <cfRule type="expression" dxfId="31245" priority="31217" stopIfTrue="1">
      <formula>IF(B47="",TRUE)</formula>
    </cfRule>
    <cfRule type="expression" dxfId="31244" priority="31220" stopIfTrue="1">
      <formula>IF(AND(COUNTIF(MetalSmelter,B47&amp;C47)=0,LEN(C47)&gt;0), TRUE, FALSE)</formula>
    </cfRule>
  </conditionalFormatting>
  <conditionalFormatting sqref="D47">
    <cfRule type="expression" dxfId="31243" priority="31214" stopIfTrue="1">
      <formula>IF(AND(LEN($C47) &gt;0, ($C47 &lt;&gt; "Smelter Not Listed")),1,0)</formula>
    </cfRule>
    <cfRule type="expression" dxfId="31242" priority="31221" stopIfTrue="1">
      <formula>IF(AND(D47="",$C47=$X$4),TRUE)</formula>
    </cfRule>
    <cfRule type="expression" dxfId="31241" priority="31222" stopIfTrue="1">
      <formula>IF(FIND("!",D47),TRUE)</formula>
    </cfRule>
  </conditionalFormatting>
  <conditionalFormatting sqref="E47">
    <cfRule type="expression" dxfId="31240" priority="31218" stopIfTrue="1">
      <formula>IF(AND(E47="",$C47=$X$4),TRUE)</formula>
    </cfRule>
    <cfRule type="expression" dxfId="31239" priority="31219" stopIfTrue="1">
      <formula>IF(FIND("!",E47),TRUE)</formula>
    </cfRule>
  </conditionalFormatting>
  <conditionalFormatting sqref="F47">
    <cfRule type="expression" dxfId="31238" priority="31216" stopIfTrue="1">
      <formula>IF(AND(LEN($A47)&gt;0,$A47&lt;&gt;$F47),TRUE,FALSE)</formula>
    </cfRule>
  </conditionalFormatting>
  <conditionalFormatting sqref="C47">
    <cfRule type="expression" dxfId="31237" priority="31215" stopIfTrue="1">
      <formula>IF(AND(B47&lt;&gt;"",C47=""),TRUE)</formula>
    </cfRule>
  </conditionalFormatting>
  <conditionalFormatting sqref="G47">
    <cfRule type="expression" dxfId="31236" priority="31213" stopIfTrue="1">
      <formula>IF(FIND("Enter smelter details",G47),TRUE)</formula>
    </cfRule>
  </conditionalFormatting>
  <conditionalFormatting sqref="B48">
    <cfRule type="expression" dxfId="31235" priority="31207" stopIfTrue="1">
      <formula>IF(B48="",TRUE)</formula>
    </cfRule>
    <cfRule type="expression" dxfId="31234" priority="31210" stopIfTrue="1">
      <formula>IF(AND(COUNTIF(MetalSmelter,B48&amp;C48)=0,LEN(C48)&gt;0), TRUE, FALSE)</formula>
    </cfRule>
  </conditionalFormatting>
  <conditionalFormatting sqref="D48">
    <cfRule type="expression" dxfId="31233" priority="31204" stopIfTrue="1">
      <formula>IF(AND(LEN($C48) &gt;0, ($C48 &lt;&gt; "Smelter Not Listed")),1,0)</formula>
    </cfRule>
    <cfRule type="expression" dxfId="31232" priority="31211" stopIfTrue="1">
      <formula>IF(AND(D48="",$C48=$X$4),TRUE)</formula>
    </cfRule>
    <cfRule type="expression" dxfId="31231" priority="31212" stopIfTrue="1">
      <formula>IF(FIND("!",D48),TRUE)</formula>
    </cfRule>
  </conditionalFormatting>
  <conditionalFormatting sqref="E48">
    <cfRule type="expression" dxfId="31230" priority="31208" stopIfTrue="1">
      <formula>IF(AND(E48="",$C48=$X$4),TRUE)</formula>
    </cfRule>
    <cfRule type="expression" dxfId="31229" priority="31209" stopIfTrue="1">
      <formula>IF(FIND("!",E48),TRUE)</formula>
    </cfRule>
  </conditionalFormatting>
  <conditionalFormatting sqref="F48">
    <cfRule type="expression" dxfId="31228" priority="31206" stopIfTrue="1">
      <formula>IF(AND(LEN($A48)&gt;0,$A48&lt;&gt;$F48),TRUE,FALSE)</formula>
    </cfRule>
  </conditionalFormatting>
  <conditionalFormatting sqref="C48">
    <cfRule type="expression" dxfId="31227" priority="31205" stopIfTrue="1">
      <formula>IF(AND(B48&lt;&gt;"",C48=""),TRUE)</formula>
    </cfRule>
  </conditionalFormatting>
  <conditionalFormatting sqref="G48">
    <cfRule type="expression" dxfId="31226" priority="31203" stopIfTrue="1">
      <formula>IF(FIND("Enter smelter details",G48),TRUE)</formula>
    </cfRule>
  </conditionalFormatting>
  <conditionalFormatting sqref="B49">
    <cfRule type="expression" dxfId="31225" priority="31197" stopIfTrue="1">
      <formula>IF(B49="",TRUE)</formula>
    </cfRule>
    <cfRule type="expression" dxfId="31224" priority="31200" stopIfTrue="1">
      <formula>IF(AND(COUNTIF(MetalSmelter,B49&amp;C49)=0,LEN(C49)&gt;0), TRUE, FALSE)</formula>
    </cfRule>
  </conditionalFormatting>
  <conditionalFormatting sqref="D49">
    <cfRule type="expression" dxfId="31223" priority="31194" stopIfTrue="1">
      <formula>IF(AND(LEN($C49) &gt;0, ($C49 &lt;&gt; "Smelter Not Listed")),1,0)</formula>
    </cfRule>
    <cfRule type="expression" dxfId="31222" priority="31201" stopIfTrue="1">
      <formula>IF(AND(D49="",$C49=$X$4),TRUE)</formula>
    </cfRule>
    <cfRule type="expression" dxfId="31221" priority="31202" stopIfTrue="1">
      <formula>IF(FIND("!",D49),TRUE)</formula>
    </cfRule>
  </conditionalFormatting>
  <conditionalFormatting sqref="E49">
    <cfRule type="expression" dxfId="31220" priority="31198" stopIfTrue="1">
      <formula>IF(AND(E49="",$C49=$X$4),TRUE)</formula>
    </cfRule>
    <cfRule type="expression" dxfId="31219" priority="31199" stopIfTrue="1">
      <formula>IF(FIND("!",E49),TRUE)</formula>
    </cfRule>
  </conditionalFormatting>
  <conditionalFormatting sqref="F49">
    <cfRule type="expression" dxfId="31218" priority="31196" stopIfTrue="1">
      <formula>IF(AND(LEN($A49)&gt;0,$A49&lt;&gt;$F49),TRUE,FALSE)</formula>
    </cfRule>
  </conditionalFormatting>
  <conditionalFormatting sqref="C49">
    <cfRule type="expression" dxfId="31217" priority="31195" stopIfTrue="1">
      <formula>IF(AND(B49&lt;&gt;"",C49=""),TRUE)</formula>
    </cfRule>
  </conditionalFormatting>
  <conditionalFormatting sqref="G49">
    <cfRule type="expression" dxfId="31216" priority="31193" stopIfTrue="1">
      <formula>IF(FIND("Enter smelter details",G49),TRUE)</formula>
    </cfRule>
  </conditionalFormatting>
  <conditionalFormatting sqref="B55">
    <cfRule type="expression" dxfId="31215" priority="31190" stopIfTrue="1">
      <formula>IF(B55="",TRUE)</formula>
    </cfRule>
    <cfRule type="expression" dxfId="31214" priority="31191" stopIfTrue="1">
      <formula>IF(AND(COUNTIF(MetalSmelter,B55&amp;C55)=0,LEN(C55)&gt;0), TRUE, FALSE)</formula>
    </cfRule>
  </conditionalFormatting>
  <conditionalFormatting sqref="G55">
    <cfRule type="expression" dxfId="31213" priority="31192" stopIfTrue="1">
      <formula>IF(FIND("Enter smelter details",G55),TRUE)</formula>
    </cfRule>
  </conditionalFormatting>
  <conditionalFormatting sqref="F55">
    <cfRule type="expression" dxfId="31212" priority="31189" stopIfTrue="1">
      <formula>IF(AND(LEN($A55)&gt;0,$A55&lt;&gt;$F55),TRUE,FALSE)</formula>
    </cfRule>
  </conditionalFormatting>
  <conditionalFormatting sqref="C55">
    <cfRule type="expression" dxfId="31211" priority="31188" stopIfTrue="1">
      <formula>IF(AND(B55&lt;&gt;"",C55=""),TRUE)</formula>
    </cfRule>
  </conditionalFormatting>
  <conditionalFormatting sqref="B55">
    <cfRule type="expression" dxfId="31210" priority="31185" stopIfTrue="1">
      <formula>IF(B55="",TRUE)</formula>
    </cfRule>
    <cfRule type="expression" dxfId="31209" priority="31186" stopIfTrue="1">
      <formula>IF(AND(COUNTIF(MetalSmelter,B55&amp;C55)=0,LEN(C55)&gt;0), TRUE, FALSE)</formula>
    </cfRule>
  </conditionalFormatting>
  <conditionalFormatting sqref="G55">
    <cfRule type="expression" dxfId="31208" priority="31187" stopIfTrue="1">
      <formula>IF(FIND("Enter smelter details",G55),TRUE)</formula>
    </cfRule>
  </conditionalFormatting>
  <conditionalFormatting sqref="F55">
    <cfRule type="expression" dxfId="31207" priority="31184" stopIfTrue="1">
      <formula>IF(AND(LEN($A55)&gt;0,$A55&lt;&gt;$F55),TRUE,FALSE)</formula>
    </cfRule>
  </conditionalFormatting>
  <conditionalFormatting sqref="C55">
    <cfRule type="expression" dxfId="31206" priority="31183" stopIfTrue="1">
      <formula>IF(AND(B55&lt;&gt;"",C55=""),TRUE)</formula>
    </cfRule>
  </conditionalFormatting>
  <conditionalFormatting sqref="B55">
    <cfRule type="expression" dxfId="31205" priority="31181" stopIfTrue="1">
      <formula>IF(B55="",TRUE)</formula>
    </cfRule>
    <cfRule type="expression" dxfId="31204" priority="31182" stopIfTrue="1">
      <formula>IF(AND(COUNTIF(MetalSmelter,B55&amp;C55)=0,LEN(C55)&gt;0), TRUE, FALSE)</formula>
    </cfRule>
  </conditionalFormatting>
  <conditionalFormatting sqref="F55">
    <cfRule type="expression" dxfId="31203" priority="31180" stopIfTrue="1">
      <formula>IF(AND(LEN($A55)&gt;0,$A55&lt;&gt;$F55),TRUE,FALSE)</formula>
    </cfRule>
  </conditionalFormatting>
  <conditionalFormatting sqref="C55">
    <cfRule type="expression" dxfId="31202" priority="31179" stopIfTrue="1">
      <formula>IF(AND(B55&lt;&gt;"",C55=""),TRUE)</formula>
    </cfRule>
  </conditionalFormatting>
  <conditionalFormatting sqref="B50">
    <cfRule type="expression" dxfId="31201" priority="31176" stopIfTrue="1">
      <formula>IF(B50="",TRUE)</formula>
    </cfRule>
    <cfRule type="expression" dxfId="31200" priority="31177" stopIfTrue="1">
      <formula>IF(AND(COUNTIF(MetalSmelter,B50&amp;C50)=0,LEN(C50)&gt;0), TRUE, FALSE)</formula>
    </cfRule>
  </conditionalFormatting>
  <conditionalFormatting sqref="G50">
    <cfRule type="expression" dxfId="31199" priority="31178" stopIfTrue="1">
      <formula>IF(FIND("Enter smelter details",G50),TRUE)</formula>
    </cfRule>
  </conditionalFormatting>
  <conditionalFormatting sqref="F50">
    <cfRule type="expression" dxfId="31198" priority="31175" stopIfTrue="1">
      <formula>IF(AND(LEN($A50)&gt;0,$A50&lt;&gt;$F50),TRUE,FALSE)</formula>
    </cfRule>
  </conditionalFormatting>
  <conditionalFormatting sqref="C50">
    <cfRule type="expression" dxfId="31197" priority="31174" stopIfTrue="1">
      <formula>IF(AND(B50&lt;&gt;"",C50=""),TRUE)</formula>
    </cfRule>
  </conditionalFormatting>
  <conditionalFormatting sqref="B50">
    <cfRule type="expression" dxfId="31196" priority="31171" stopIfTrue="1">
      <formula>IF(B50="",TRUE)</formula>
    </cfRule>
    <cfRule type="expression" dxfId="31195" priority="31172" stopIfTrue="1">
      <formula>IF(AND(COUNTIF(MetalSmelter,B50&amp;C50)=0,LEN(C50)&gt;0), TRUE, FALSE)</formula>
    </cfRule>
  </conditionalFormatting>
  <conditionalFormatting sqref="G50">
    <cfRule type="expression" dxfId="31194" priority="31173" stopIfTrue="1">
      <formula>IF(FIND("Enter smelter details",G50),TRUE)</formula>
    </cfRule>
  </conditionalFormatting>
  <conditionalFormatting sqref="F50">
    <cfRule type="expression" dxfId="31193" priority="31170" stopIfTrue="1">
      <formula>IF(AND(LEN($A50)&gt;0,$A50&lt;&gt;$F50),TRUE,FALSE)</formula>
    </cfRule>
  </conditionalFormatting>
  <conditionalFormatting sqref="C50">
    <cfRule type="expression" dxfId="31192" priority="31169" stopIfTrue="1">
      <formula>IF(AND(B50&lt;&gt;"",C50=""),TRUE)</formula>
    </cfRule>
  </conditionalFormatting>
  <conditionalFormatting sqref="G55">
    <cfRule type="expression" dxfId="31191" priority="31168" stopIfTrue="1">
      <formula>IF(FIND("Enter smelter details",G55),TRUE)</formula>
    </cfRule>
  </conditionalFormatting>
  <conditionalFormatting sqref="B51">
    <cfRule type="expression" dxfId="31190" priority="31165" stopIfTrue="1">
      <formula>IF(B51="",TRUE)</formula>
    </cfRule>
    <cfRule type="expression" dxfId="31189" priority="31166" stopIfTrue="1">
      <formula>IF(AND(COUNTIF(MetalSmelter,B51&amp;C51)=0,LEN(C51)&gt;0), TRUE, FALSE)</formula>
    </cfRule>
  </conditionalFormatting>
  <conditionalFormatting sqref="G51">
    <cfRule type="expression" dxfId="31188" priority="31167" stopIfTrue="1">
      <formula>IF(FIND("Enter smelter details",G51),TRUE)</formula>
    </cfRule>
  </conditionalFormatting>
  <conditionalFormatting sqref="F51">
    <cfRule type="expression" dxfId="31187" priority="31164" stopIfTrue="1">
      <formula>IF(AND(LEN($A51)&gt;0,$A51&lt;&gt;$F51),TRUE,FALSE)</formula>
    </cfRule>
  </conditionalFormatting>
  <conditionalFormatting sqref="C51">
    <cfRule type="expression" dxfId="31186" priority="31163" stopIfTrue="1">
      <formula>IF(AND(B51&lt;&gt;"",C51=""),TRUE)</formula>
    </cfRule>
  </conditionalFormatting>
  <conditionalFormatting sqref="B56">
    <cfRule type="expression" dxfId="31185" priority="31160" stopIfTrue="1">
      <formula>IF(B56="",TRUE)</formula>
    </cfRule>
    <cfRule type="expression" dxfId="31184" priority="31161" stopIfTrue="1">
      <formula>IF(AND(COUNTIF(MetalSmelter,B56&amp;C56)=0,LEN(C56)&gt;0), TRUE, FALSE)</formula>
    </cfRule>
  </conditionalFormatting>
  <conditionalFormatting sqref="G56">
    <cfRule type="expression" dxfId="31183" priority="31162" stopIfTrue="1">
      <formula>IF(FIND("Enter smelter details",G56),TRUE)</formula>
    </cfRule>
  </conditionalFormatting>
  <conditionalFormatting sqref="F56">
    <cfRule type="expression" dxfId="31182" priority="31159" stopIfTrue="1">
      <formula>IF(AND(LEN($A56)&gt;0,$A56&lt;&gt;$F56),TRUE,FALSE)</formula>
    </cfRule>
  </conditionalFormatting>
  <conditionalFormatting sqref="C56">
    <cfRule type="expression" dxfId="31181" priority="31158" stopIfTrue="1">
      <formula>IF(AND(B56&lt;&gt;"",C56=""),TRUE)</formula>
    </cfRule>
  </conditionalFormatting>
  <conditionalFormatting sqref="B56">
    <cfRule type="expression" dxfId="31180" priority="31155" stopIfTrue="1">
      <formula>IF(B56="",TRUE)</formula>
    </cfRule>
    <cfRule type="expression" dxfId="31179" priority="31156" stopIfTrue="1">
      <formula>IF(AND(COUNTIF(MetalSmelter,B56&amp;C56)=0,LEN(C56)&gt;0), TRUE, FALSE)</formula>
    </cfRule>
  </conditionalFormatting>
  <conditionalFormatting sqref="G56">
    <cfRule type="expression" dxfId="31178" priority="31157" stopIfTrue="1">
      <formula>IF(FIND("Enter smelter details",G56),TRUE)</formula>
    </cfRule>
  </conditionalFormatting>
  <conditionalFormatting sqref="F56">
    <cfRule type="expression" dxfId="31177" priority="31154" stopIfTrue="1">
      <formula>IF(AND(LEN($A56)&gt;0,$A56&lt;&gt;$F56),TRUE,FALSE)</formula>
    </cfRule>
  </conditionalFormatting>
  <conditionalFormatting sqref="C56">
    <cfRule type="expression" dxfId="31176" priority="31153" stopIfTrue="1">
      <formula>IF(AND(B56&lt;&gt;"",C56=""),TRUE)</formula>
    </cfRule>
  </conditionalFormatting>
  <conditionalFormatting sqref="B56">
    <cfRule type="expression" dxfId="31175" priority="31150" stopIfTrue="1">
      <formula>IF(B56="",TRUE)</formula>
    </cfRule>
    <cfRule type="expression" dxfId="31174" priority="31151" stopIfTrue="1">
      <formula>IF(AND(COUNTIF(MetalSmelter,B56&amp;C56)=0,LEN(C56)&gt;0), TRUE, FALSE)</formula>
    </cfRule>
  </conditionalFormatting>
  <conditionalFormatting sqref="G56">
    <cfRule type="expression" dxfId="31173" priority="31152" stopIfTrue="1">
      <formula>IF(FIND("Enter smelter details",G56),TRUE)</formula>
    </cfRule>
  </conditionalFormatting>
  <conditionalFormatting sqref="F56">
    <cfRule type="expression" dxfId="31172" priority="31149" stopIfTrue="1">
      <formula>IF(AND(LEN($A56)&gt;0,$A56&lt;&gt;$F56),TRUE,FALSE)</formula>
    </cfRule>
  </conditionalFormatting>
  <conditionalFormatting sqref="C56">
    <cfRule type="expression" dxfId="31171" priority="31148" stopIfTrue="1">
      <formula>IF(AND(B56&lt;&gt;"",C56=""),TRUE)</formula>
    </cfRule>
  </conditionalFormatting>
  <conditionalFormatting sqref="B42">
    <cfRule type="expression" dxfId="31170" priority="31145" stopIfTrue="1">
      <formula>IF(B42="",TRUE)</formula>
    </cfRule>
    <cfRule type="expression" dxfId="31169" priority="31146" stopIfTrue="1">
      <formula>IF(AND(COUNTIF(MetalSmelter,B42&amp;C42)=0,LEN(C42)&gt;0), TRUE, FALSE)</formula>
    </cfRule>
  </conditionalFormatting>
  <conditionalFormatting sqref="G42">
    <cfRule type="expression" dxfId="31168" priority="31147" stopIfTrue="1">
      <formula>IF(FIND("Enter smelter details",G42),TRUE)</formula>
    </cfRule>
  </conditionalFormatting>
  <conditionalFormatting sqref="F42">
    <cfRule type="expression" dxfId="31167" priority="31144" stopIfTrue="1">
      <formula>IF(AND(LEN($A42)&gt;0,$A42&lt;&gt;$F42),TRUE,FALSE)</formula>
    </cfRule>
  </conditionalFormatting>
  <conditionalFormatting sqref="C42">
    <cfRule type="expression" dxfId="31166" priority="31143" stopIfTrue="1">
      <formula>IF(AND(B42&lt;&gt;"",C42=""),TRUE)</formula>
    </cfRule>
  </conditionalFormatting>
  <conditionalFormatting sqref="B43">
    <cfRule type="expression" dxfId="31165" priority="31140" stopIfTrue="1">
      <formula>IF(B43="",TRUE)</formula>
    </cfRule>
    <cfRule type="expression" dxfId="31164" priority="31141" stopIfTrue="1">
      <formula>IF(AND(COUNTIF(MetalSmelter,B43&amp;C43)=0,LEN(C43)&gt;0), TRUE, FALSE)</formula>
    </cfRule>
  </conditionalFormatting>
  <conditionalFormatting sqref="G43">
    <cfRule type="expression" dxfId="31163" priority="31142" stopIfTrue="1">
      <formula>IF(FIND("Enter smelter details",G43),TRUE)</formula>
    </cfRule>
  </conditionalFormatting>
  <conditionalFormatting sqref="F43">
    <cfRule type="expression" dxfId="31162" priority="31139" stopIfTrue="1">
      <formula>IF(AND(LEN($A43)&gt;0,$A43&lt;&gt;$F43),TRUE,FALSE)</formula>
    </cfRule>
  </conditionalFormatting>
  <conditionalFormatting sqref="C43">
    <cfRule type="expression" dxfId="31161" priority="31138" stopIfTrue="1">
      <formula>IF(AND(B43&lt;&gt;"",C43=""),TRUE)</formula>
    </cfRule>
  </conditionalFormatting>
  <conditionalFormatting sqref="B43">
    <cfRule type="expression" dxfId="31160" priority="31135" stopIfTrue="1">
      <formula>IF(B43="",TRUE)</formula>
    </cfRule>
    <cfRule type="expression" dxfId="31159" priority="31136" stopIfTrue="1">
      <formula>IF(AND(COUNTIF(MetalSmelter,B43&amp;C43)=0,LEN(C43)&gt;0), TRUE, FALSE)</formula>
    </cfRule>
  </conditionalFormatting>
  <conditionalFormatting sqref="G43">
    <cfRule type="expression" dxfId="31158" priority="31137" stopIfTrue="1">
      <formula>IF(FIND("Enter smelter details",G43),TRUE)</formula>
    </cfRule>
  </conditionalFormatting>
  <conditionalFormatting sqref="F43">
    <cfRule type="expression" dxfId="31157" priority="31134" stopIfTrue="1">
      <formula>IF(AND(LEN($A43)&gt;0,$A43&lt;&gt;$F43),TRUE,FALSE)</formula>
    </cfRule>
  </conditionalFormatting>
  <conditionalFormatting sqref="C43">
    <cfRule type="expression" dxfId="31156" priority="31133" stopIfTrue="1">
      <formula>IF(AND(B43&lt;&gt;"",C43=""),TRUE)</formula>
    </cfRule>
  </conditionalFormatting>
  <conditionalFormatting sqref="B44">
    <cfRule type="expression" dxfId="31155" priority="31127" stopIfTrue="1">
      <formula>IF(B44="",TRUE)</formula>
    </cfRule>
    <cfRule type="expression" dxfId="31154" priority="31130" stopIfTrue="1">
      <formula>IF(AND(COUNTIF(MetalSmelter,B44&amp;C44)=0,LEN(C44)&gt;0), TRUE, FALSE)</formula>
    </cfRule>
  </conditionalFormatting>
  <conditionalFormatting sqref="D44">
    <cfRule type="expression" dxfId="31153" priority="31124" stopIfTrue="1">
      <formula>IF(AND(LEN($C44) &gt;0, ($C44 &lt;&gt; "Smelter Not Listed")),1,0)</formula>
    </cfRule>
    <cfRule type="expression" dxfId="31152" priority="31131" stopIfTrue="1">
      <formula>IF(AND(D44="",$C44=$X$4),TRUE)</formula>
    </cfRule>
    <cfRule type="expression" dxfId="31151" priority="31132" stopIfTrue="1">
      <formula>IF(FIND("!",D44),TRUE)</formula>
    </cfRule>
  </conditionalFormatting>
  <conditionalFormatting sqref="E44">
    <cfRule type="expression" dxfId="31150" priority="31128" stopIfTrue="1">
      <formula>IF(AND(E44="",$C44=$X$4),TRUE)</formula>
    </cfRule>
    <cfRule type="expression" dxfId="31149" priority="31129" stopIfTrue="1">
      <formula>IF(FIND("!",E44),TRUE)</formula>
    </cfRule>
  </conditionalFormatting>
  <conditionalFormatting sqref="F44">
    <cfRule type="expression" dxfId="31148" priority="31126" stopIfTrue="1">
      <formula>IF(AND(LEN($A44)&gt;0,$A44&lt;&gt;$F44),TRUE,FALSE)</formula>
    </cfRule>
  </conditionalFormatting>
  <conditionalFormatting sqref="C44">
    <cfRule type="expression" dxfId="31147" priority="31125" stopIfTrue="1">
      <formula>IF(AND(B44&lt;&gt;"",C44=""),TRUE)</formula>
    </cfRule>
  </conditionalFormatting>
  <conditionalFormatting sqref="G44">
    <cfRule type="expression" dxfId="31146" priority="31123" stopIfTrue="1">
      <formula>IF(FIND("Enter smelter details",G44),TRUE)</formula>
    </cfRule>
  </conditionalFormatting>
  <conditionalFormatting sqref="B45">
    <cfRule type="expression" dxfId="31145" priority="31117" stopIfTrue="1">
      <formula>IF(B45="",TRUE)</formula>
    </cfRule>
    <cfRule type="expression" dxfId="31144" priority="31120" stopIfTrue="1">
      <formula>IF(AND(COUNTIF(MetalSmelter,B45&amp;C45)=0,LEN(C45)&gt;0), TRUE, FALSE)</formula>
    </cfRule>
  </conditionalFormatting>
  <conditionalFormatting sqref="D45">
    <cfRule type="expression" dxfId="31143" priority="31114" stopIfTrue="1">
      <formula>IF(AND(LEN($C45) &gt;0, ($C45 &lt;&gt; "Smelter Not Listed")),1,0)</formula>
    </cfRule>
    <cfRule type="expression" dxfId="31142" priority="31121" stopIfTrue="1">
      <formula>IF(AND(D45="",$C45=$X$4),TRUE)</formula>
    </cfRule>
    <cfRule type="expression" dxfId="31141" priority="31122" stopIfTrue="1">
      <formula>IF(FIND("!",D45),TRUE)</formula>
    </cfRule>
  </conditionalFormatting>
  <conditionalFormatting sqref="E45">
    <cfRule type="expression" dxfId="31140" priority="31118" stopIfTrue="1">
      <formula>IF(AND(E45="",$C45=$X$4),TRUE)</formula>
    </cfRule>
    <cfRule type="expression" dxfId="31139" priority="31119" stopIfTrue="1">
      <formula>IF(FIND("!",E45),TRUE)</formula>
    </cfRule>
  </conditionalFormatting>
  <conditionalFormatting sqref="F45">
    <cfRule type="expression" dxfId="31138" priority="31116" stopIfTrue="1">
      <formula>IF(AND(LEN($A45)&gt;0,$A45&lt;&gt;$F45),TRUE,FALSE)</formula>
    </cfRule>
  </conditionalFormatting>
  <conditionalFormatting sqref="C45">
    <cfRule type="expression" dxfId="31137" priority="31115" stopIfTrue="1">
      <formula>IF(AND(B45&lt;&gt;"",C45=""),TRUE)</formula>
    </cfRule>
  </conditionalFormatting>
  <conditionalFormatting sqref="G45">
    <cfRule type="expression" dxfId="31136" priority="31113" stopIfTrue="1">
      <formula>IF(FIND("Enter smelter details",G45),TRUE)</formula>
    </cfRule>
  </conditionalFormatting>
  <conditionalFormatting sqref="B46">
    <cfRule type="expression" dxfId="31135" priority="31107" stopIfTrue="1">
      <formula>IF(B46="",TRUE)</formula>
    </cfRule>
    <cfRule type="expression" dxfId="31134" priority="31110" stopIfTrue="1">
      <formula>IF(AND(COUNTIF(MetalSmelter,B46&amp;C46)=0,LEN(C46)&gt;0), TRUE, FALSE)</formula>
    </cfRule>
  </conditionalFormatting>
  <conditionalFormatting sqref="D46">
    <cfRule type="expression" dxfId="31133" priority="31104" stopIfTrue="1">
      <formula>IF(AND(LEN($C46) &gt;0, ($C46 &lt;&gt; "Smelter Not Listed")),1,0)</formula>
    </cfRule>
    <cfRule type="expression" dxfId="31132" priority="31111" stopIfTrue="1">
      <formula>IF(AND(D46="",$C46=$X$4),TRUE)</formula>
    </cfRule>
    <cfRule type="expression" dxfId="31131" priority="31112" stopIfTrue="1">
      <formula>IF(FIND("!",D46),TRUE)</formula>
    </cfRule>
  </conditionalFormatting>
  <conditionalFormatting sqref="E46">
    <cfRule type="expression" dxfId="31130" priority="31108" stopIfTrue="1">
      <formula>IF(AND(E46="",$C46=$X$4),TRUE)</formula>
    </cfRule>
    <cfRule type="expression" dxfId="31129" priority="31109" stopIfTrue="1">
      <formula>IF(FIND("!",E46),TRUE)</formula>
    </cfRule>
  </conditionalFormatting>
  <conditionalFormatting sqref="F46">
    <cfRule type="expression" dxfId="31128" priority="31106" stopIfTrue="1">
      <formula>IF(AND(LEN($A46)&gt;0,$A46&lt;&gt;$F46),TRUE,FALSE)</formula>
    </cfRule>
  </conditionalFormatting>
  <conditionalFormatting sqref="C46">
    <cfRule type="expression" dxfId="31127" priority="31105" stopIfTrue="1">
      <formula>IF(AND(B46&lt;&gt;"",C46=""),TRUE)</formula>
    </cfRule>
  </conditionalFormatting>
  <conditionalFormatting sqref="G46">
    <cfRule type="expression" dxfId="31126" priority="31103" stopIfTrue="1">
      <formula>IF(FIND("Enter smelter details",G46),TRUE)</formula>
    </cfRule>
  </conditionalFormatting>
  <conditionalFormatting sqref="B47">
    <cfRule type="expression" dxfId="31125" priority="31097" stopIfTrue="1">
      <formula>IF(B47="",TRUE)</formula>
    </cfRule>
    <cfRule type="expression" dxfId="31124" priority="31100" stopIfTrue="1">
      <formula>IF(AND(COUNTIF(MetalSmelter,B47&amp;C47)=0,LEN(C47)&gt;0), TRUE, FALSE)</formula>
    </cfRule>
  </conditionalFormatting>
  <conditionalFormatting sqref="D47">
    <cfRule type="expression" dxfId="31123" priority="31094" stopIfTrue="1">
      <formula>IF(AND(LEN($C47) &gt;0, ($C47 &lt;&gt; "Smelter Not Listed")),1,0)</formula>
    </cfRule>
    <cfRule type="expression" dxfId="31122" priority="31101" stopIfTrue="1">
      <formula>IF(AND(D47="",$C47=$X$4),TRUE)</formula>
    </cfRule>
    <cfRule type="expression" dxfId="31121" priority="31102" stopIfTrue="1">
      <formula>IF(FIND("!",D47),TRUE)</formula>
    </cfRule>
  </conditionalFormatting>
  <conditionalFormatting sqref="E47">
    <cfRule type="expression" dxfId="31120" priority="31098" stopIfTrue="1">
      <formula>IF(AND(E47="",$C47=$X$4),TRUE)</formula>
    </cfRule>
    <cfRule type="expression" dxfId="31119" priority="31099" stopIfTrue="1">
      <formula>IF(FIND("!",E47),TRUE)</formula>
    </cfRule>
  </conditionalFormatting>
  <conditionalFormatting sqref="F47">
    <cfRule type="expression" dxfId="31118" priority="31096" stopIfTrue="1">
      <formula>IF(AND(LEN($A47)&gt;0,$A47&lt;&gt;$F47),TRUE,FALSE)</formula>
    </cfRule>
  </conditionalFormatting>
  <conditionalFormatting sqref="C47">
    <cfRule type="expression" dxfId="31117" priority="31095" stopIfTrue="1">
      <formula>IF(AND(B47&lt;&gt;"",C47=""),TRUE)</formula>
    </cfRule>
  </conditionalFormatting>
  <conditionalFormatting sqref="G47">
    <cfRule type="expression" dxfId="31116" priority="31093" stopIfTrue="1">
      <formula>IF(FIND("Enter smelter details",G47),TRUE)</formula>
    </cfRule>
  </conditionalFormatting>
  <conditionalFormatting sqref="B48">
    <cfRule type="expression" dxfId="31115" priority="31087" stopIfTrue="1">
      <formula>IF(B48="",TRUE)</formula>
    </cfRule>
    <cfRule type="expression" dxfId="31114" priority="31090" stopIfTrue="1">
      <formula>IF(AND(COUNTIF(MetalSmelter,B48&amp;C48)=0,LEN(C48)&gt;0), TRUE, FALSE)</formula>
    </cfRule>
  </conditionalFormatting>
  <conditionalFormatting sqref="D48">
    <cfRule type="expression" dxfId="31113" priority="31084" stopIfTrue="1">
      <formula>IF(AND(LEN($C48) &gt;0, ($C48 &lt;&gt; "Smelter Not Listed")),1,0)</formula>
    </cfRule>
    <cfRule type="expression" dxfId="31112" priority="31091" stopIfTrue="1">
      <formula>IF(AND(D48="",$C48=$X$4),TRUE)</formula>
    </cfRule>
    <cfRule type="expression" dxfId="31111" priority="31092" stopIfTrue="1">
      <formula>IF(FIND("!",D48),TRUE)</formula>
    </cfRule>
  </conditionalFormatting>
  <conditionalFormatting sqref="E48">
    <cfRule type="expression" dxfId="31110" priority="31088" stopIfTrue="1">
      <formula>IF(AND(E48="",$C48=$X$4),TRUE)</formula>
    </cfRule>
    <cfRule type="expression" dxfId="31109" priority="31089" stopIfTrue="1">
      <formula>IF(FIND("!",E48),TRUE)</formula>
    </cfRule>
  </conditionalFormatting>
  <conditionalFormatting sqref="F48">
    <cfRule type="expression" dxfId="31108" priority="31086" stopIfTrue="1">
      <formula>IF(AND(LEN($A48)&gt;0,$A48&lt;&gt;$F48),TRUE,FALSE)</formula>
    </cfRule>
  </conditionalFormatting>
  <conditionalFormatting sqref="C48">
    <cfRule type="expression" dxfId="31107" priority="31085" stopIfTrue="1">
      <formula>IF(AND(B48&lt;&gt;"",C48=""),TRUE)</formula>
    </cfRule>
  </conditionalFormatting>
  <conditionalFormatting sqref="G48">
    <cfRule type="expression" dxfId="31106" priority="31083" stopIfTrue="1">
      <formula>IF(FIND("Enter smelter details",G48),TRUE)</formula>
    </cfRule>
  </conditionalFormatting>
  <conditionalFormatting sqref="B54">
    <cfRule type="expression" dxfId="31105" priority="31080" stopIfTrue="1">
      <formula>IF(B54="",TRUE)</formula>
    </cfRule>
    <cfRule type="expression" dxfId="31104" priority="31081" stopIfTrue="1">
      <formula>IF(AND(COUNTIF(MetalSmelter,B54&amp;C54)=0,LEN(C54)&gt;0), TRUE, FALSE)</formula>
    </cfRule>
  </conditionalFormatting>
  <conditionalFormatting sqref="G54">
    <cfRule type="expression" dxfId="31103" priority="31082" stopIfTrue="1">
      <formula>IF(FIND("Enter smelter details",G54),TRUE)</formula>
    </cfRule>
  </conditionalFormatting>
  <conditionalFormatting sqref="F54">
    <cfRule type="expression" dxfId="31102" priority="31079" stopIfTrue="1">
      <formula>IF(AND(LEN($A54)&gt;0,$A54&lt;&gt;$F54),TRUE,FALSE)</formula>
    </cfRule>
  </conditionalFormatting>
  <conditionalFormatting sqref="C54">
    <cfRule type="expression" dxfId="31101" priority="31078" stopIfTrue="1">
      <formula>IF(AND(B54&lt;&gt;"",C54=""),TRUE)</formula>
    </cfRule>
  </conditionalFormatting>
  <conditionalFormatting sqref="B54">
    <cfRule type="expression" dxfId="31100" priority="31075" stopIfTrue="1">
      <formula>IF(B54="",TRUE)</formula>
    </cfRule>
    <cfRule type="expression" dxfId="31099" priority="31076" stopIfTrue="1">
      <formula>IF(AND(COUNTIF(MetalSmelter,B54&amp;C54)=0,LEN(C54)&gt;0), TRUE, FALSE)</formula>
    </cfRule>
  </conditionalFormatting>
  <conditionalFormatting sqref="G54">
    <cfRule type="expression" dxfId="31098" priority="31077" stopIfTrue="1">
      <formula>IF(FIND("Enter smelter details",G54),TRUE)</formula>
    </cfRule>
  </conditionalFormatting>
  <conditionalFormatting sqref="F54">
    <cfRule type="expression" dxfId="31097" priority="31074" stopIfTrue="1">
      <formula>IF(AND(LEN($A54)&gt;0,$A54&lt;&gt;$F54),TRUE,FALSE)</formula>
    </cfRule>
  </conditionalFormatting>
  <conditionalFormatting sqref="C54">
    <cfRule type="expression" dxfId="31096" priority="31073" stopIfTrue="1">
      <formula>IF(AND(B54&lt;&gt;"",C54=""),TRUE)</formula>
    </cfRule>
  </conditionalFormatting>
  <conditionalFormatting sqref="B54">
    <cfRule type="expression" dxfId="31095" priority="31071" stopIfTrue="1">
      <formula>IF(B54="",TRUE)</formula>
    </cfRule>
    <cfRule type="expression" dxfId="31094" priority="31072" stopIfTrue="1">
      <formula>IF(AND(COUNTIF(MetalSmelter,B54&amp;C54)=0,LEN(C54)&gt;0), TRUE, FALSE)</formula>
    </cfRule>
  </conditionalFormatting>
  <conditionalFormatting sqref="F54">
    <cfRule type="expression" dxfId="31093" priority="31070" stopIfTrue="1">
      <formula>IF(AND(LEN($A54)&gt;0,$A54&lt;&gt;$F54),TRUE,FALSE)</formula>
    </cfRule>
  </conditionalFormatting>
  <conditionalFormatting sqref="C54">
    <cfRule type="expression" dxfId="31092" priority="31069" stopIfTrue="1">
      <formula>IF(AND(B54&lt;&gt;"",C54=""),TRUE)</formula>
    </cfRule>
  </conditionalFormatting>
  <conditionalFormatting sqref="B49">
    <cfRule type="expression" dxfId="31091" priority="31066" stopIfTrue="1">
      <formula>IF(B49="",TRUE)</formula>
    </cfRule>
    <cfRule type="expression" dxfId="31090" priority="31067" stopIfTrue="1">
      <formula>IF(AND(COUNTIF(MetalSmelter,B49&amp;C49)=0,LEN(C49)&gt;0), TRUE, FALSE)</formula>
    </cfRule>
  </conditionalFormatting>
  <conditionalFormatting sqref="G49">
    <cfRule type="expression" dxfId="31089" priority="31068" stopIfTrue="1">
      <formula>IF(FIND("Enter smelter details",G49),TRUE)</formula>
    </cfRule>
  </conditionalFormatting>
  <conditionalFormatting sqref="F49">
    <cfRule type="expression" dxfId="31088" priority="31065" stopIfTrue="1">
      <formula>IF(AND(LEN($A49)&gt;0,$A49&lt;&gt;$F49),TRUE,FALSE)</formula>
    </cfRule>
  </conditionalFormatting>
  <conditionalFormatting sqref="C49">
    <cfRule type="expression" dxfId="31087" priority="31064" stopIfTrue="1">
      <formula>IF(AND(B49&lt;&gt;"",C49=""),TRUE)</formula>
    </cfRule>
  </conditionalFormatting>
  <conditionalFormatting sqref="B49">
    <cfRule type="expression" dxfId="31086" priority="31061" stopIfTrue="1">
      <formula>IF(B49="",TRUE)</formula>
    </cfRule>
    <cfRule type="expression" dxfId="31085" priority="31062" stopIfTrue="1">
      <formula>IF(AND(COUNTIF(MetalSmelter,B49&amp;C49)=0,LEN(C49)&gt;0), TRUE, FALSE)</formula>
    </cfRule>
  </conditionalFormatting>
  <conditionalFormatting sqref="G49">
    <cfRule type="expression" dxfId="31084" priority="31063" stopIfTrue="1">
      <formula>IF(FIND("Enter smelter details",G49),TRUE)</formula>
    </cfRule>
  </conditionalFormatting>
  <conditionalFormatting sqref="F49">
    <cfRule type="expression" dxfId="31083" priority="31060" stopIfTrue="1">
      <formula>IF(AND(LEN($A49)&gt;0,$A49&lt;&gt;$F49),TRUE,FALSE)</formula>
    </cfRule>
  </conditionalFormatting>
  <conditionalFormatting sqref="C49">
    <cfRule type="expression" dxfId="31082" priority="31059" stopIfTrue="1">
      <formula>IF(AND(B49&lt;&gt;"",C49=""),TRUE)</formula>
    </cfRule>
  </conditionalFormatting>
  <conditionalFormatting sqref="G54">
    <cfRule type="expression" dxfId="31081" priority="31058" stopIfTrue="1">
      <formula>IF(FIND("Enter smelter details",G54),TRUE)</formula>
    </cfRule>
  </conditionalFormatting>
  <conditionalFormatting sqref="B50">
    <cfRule type="expression" dxfId="31080" priority="31055" stopIfTrue="1">
      <formula>IF(B50="",TRUE)</formula>
    </cfRule>
    <cfRule type="expression" dxfId="31079" priority="31056" stopIfTrue="1">
      <formula>IF(AND(COUNTIF(MetalSmelter,B50&amp;C50)=0,LEN(C50)&gt;0), TRUE, FALSE)</formula>
    </cfRule>
  </conditionalFormatting>
  <conditionalFormatting sqref="G50">
    <cfRule type="expression" dxfId="31078" priority="31057" stopIfTrue="1">
      <formula>IF(FIND("Enter smelter details",G50),TRUE)</formula>
    </cfRule>
  </conditionalFormatting>
  <conditionalFormatting sqref="F50">
    <cfRule type="expression" dxfId="31077" priority="31054" stopIfTrue="1">
      <formula>IF(AND(LEN($A50)&gt;0,$A50&lt;&gt;$F50),TRUE,FALSE)</formula>
    </cfRule>
  </conditionalFormatting>
  <conditionalFormatting sqref="C50">
    <cfRule type="expression" dxfId="31076" priority="31053" stopIfTrue="1">
      <formula>IF(AND(B50&lt;&gt;"",C50=""),TRUE)</formula>
    </cfRule>
  </conditionalFormatting>
  <conditionalFormatting sqref="B55">
    <cfRule type="expression" dxfId="31075" priority="31050" stopIfTrue="1">
      <formula>IF(B55="",TRUE)</formula>
    </cfRule>
    <cfRule type="expression" dxfId="31074" priority="31051" stopIfTrue="1">
      <formula>IF(AND(COUNTIF(MetalSmelter,B55&amp;C55)=0,LEN(C55)&gt;0), TRUE, FALSE)</formula>
    </cfRule>
  </conditionalFormatting>
  <conditionalFormatting sqref="G55">
    <cfRule type="expression" dxfId="31073" priority="31052" stopIfTrue="1">
      <formula>IF(FIND("Enter smelter details",G55),TRUE)</formula>
    </cfRule>
  </conditionalFormatting>
  <conditionalFormatting sqref="F55">
    <cfRule type="expression" dxfId="31072" priority="31049" stopIfTrue="1">
      <formula>IF(AND(LEN($A55)&gt;0,$A55&lt;&gt;$F55),TRUE,FALSE)</formula>
    </cfRule>
  </conditionalFormatting>
  <conditionalFormatting sqref="C55">
    <cfRule type="expression" dxfId="31071" priority="31048" stopIfTrue="1">
      <formula>IF(AND(B55&lt;&gt;"",C55=""),TRUE)</formula>
    </cfRule>
  </conditionalFormatting>
  <conditionalFormatting sqref="B55">
    <cfRule type="expression" dxfId="31070" priority="31045" stopIfTrue="1">
      <formula>IF(B55="",TRUE)</formula>
    </cfRule>
    <cfRule type="expression" dxfId="31069" priority="31046" stopIfTrue="1">
      <formula>IF(AND(COUNTIF(MetalSmelter,B55&amp;C55)=0,LEN(C55)&gt;0), TRUE, FALSE)</formula>
    </cfRule>
  </conditionalFormatting>
  <conditionalFormatting sqref="G55">
    <cfRule type="expression" dxfId="31068" priority="31047" stopIfTrue="1">
      <formula>IF(FIND("Enter smelter details",G55),TRUE)</formula>
    </cfRule>
  </conditionalFormatting>
  <conditionalFormatting sqref="F55">
    <cfRule type="expression" dxfId="31067" priority="31044" stopIfTrue="1">
      <formula>IF(AND(LEN($A55)&gt;0,$A55&lt;&gt;$F55),TRUE,FALSE)</formula>
    </cfRule>
  </conditionalFormatting>
  <conditionalFormatting sqref="C55">
    <cfRule type="expression" dxfId="31066" priority="31043" stopIfTrue="1">
      <formula>IF(AND(B55&lt;&gt;"",C55=""),TRUE)</formula>
    </cfRule>
  </conditionalFormatting>
  <conditionalFormatting sqref="B55">
    <cfRule type="expression" dxfId="31065" priority="31040" stopIfTrue="1">
      <formula>IF(B55="",TRUE)</formula>
    </cfRule>
    <cfRule type="expression" dxfId="31064" priority="31041" stopIfTrue="1">
      <formula>IF(AND(COUNTIF(MetalSmelter,B55&amp;C55)=0,LEN(C55)&gt;0), TRUE, FALSE)</formula>
    </cfRule>
  </conditionalFormatting>
  <conditionalFormatting sqref="G55">
    <cfRule type="expression" dxfId="31063" priority="31042" stopIfTrue="1">
      <formula>IF(FIND("Enter smelter details",G55),TRUE)</formula>
    </cfRule>
  </conditionalFormatting>
  <conditionalFormatting sqref="F55">
    <cfRule type="expression" dxfId="31062" priority="31039" stopIfTrue="1">
      <formula>IF(AND(LEN($A55)&gt;0,$A55&lt;&gt;$F55),TRUE,FALSE)</formula>
    </cfRule>
  </conditionalFormatting>
  <conditionalFormatting sqref="C55">
    <cfRule type="expression" dxfId="31061" priority="31038" stopIfTrue="1">
      <formula>IF(AND(B55&lt;&gt;"",C55=""),TRUE)</formula>
    </cfRule>
  </conditionalFormatting>
  <conditionalFormatting sqref="B44">
    <cfRule type="expression" dxfId="31060" priority="31035" stopIfTrue="1">
      <formula>IF(B44="",TRUE)</formula>
    </cfRule>
    <cfRule type="expression" dxfId="31059" priority="31036" stopIfTrue="1">
      <formula>IF(AND(COUNTIF(MetalSmelter,B44&amp;C44)=0,LEN(C44)&gt;0), TRUE, FALSE)</formula>
    </cfRule>
  </conditionalFormatting>
  <conditionalFormatting sqref="G44">
    <cfRule type="expression" dxfId="31058" priority="31037" stopIfTrue="1">
      <formula>IF(FIND("Enter smelter details",G44),TRUE)</formula>
    </cfRule>
  </conditionalFormatting>
  <conditionalFormatting sqref="F44">
    <cfRule type="expression" dxfId="31057" priority="31034" stopIfTrue="1">
      <formula>IF(AND(LEN($A44)&gt;0,$A44&lt;&gt;$F44),TRUE,FALSE)</formula>
    </cfRule>
  </conditionalFormatting>
  <conditionalFormatting sqref="C44">
    <cfRule type="expression" dxfId="31056" priority="31033" stopIfTrue="1">
      <formula>IF(AND(B44&lt;&gt;"",C44=""),TRUE)</formula>
    </cfRule>
  </conditionalFormatting>
  <conditionalFormatting sqref="B45">
    <cfRule type="expression" dxfId="31055" priority="31030" stopIfTrue="1">
      <formula>IF(B45="",TRUE)</formula>
    </cfRule>
    <cfRule type="expression" dxfId="31054" priority="31031" stopIfTrue="1">
      <formula>IF(AND(COUNTIF(MetalSmelter,B45&amp;C45)=0,LEN(C45)&gt;0), TRUE, FALSE)</formula>
    </cfRule>
  </conditionalFormatting>
  <conditionalFormatting sqref="G45">
    <cfRule type="expression" dxfId="31053" priority="31032" stopIfTrue="1">
      <formula>IF(FIND("Enter smelter details",G45),TRUE)</formula>
    </cfRule>
  </conditionalFormatting>
  <conditionalFormatting sqref="F45">
    <cfRule type="expression" dxfId="31052" priority="31029" stopIfTrue="1">
      <formula>IF(AND(LEN($A45)&gt;0,$A45&lt;&gt;$F45),TRUE,FALSE)</formula>
    </cfRule>
  </conditionalFormatting>
  <conditionalFormatting sqref="C45">
    <cfRule type="expression" dxfId="31051" priority="31028" stopIfTrue="1">
      <formula>IF(AND(B45&lt;&gt;"",C45=""),TRUE)</formula>
    </cfRule>
  </conditionalFormatting>
  <conditionalFormatting sqref="B45">
    <cfRule type="expression" dxfId="31050" priority="31025" stopIfTrue="1">
      <formula>IF(B45="",TRUE)</formula>
    </cfRule>
    <cfRule type="expression" dxfId="31049" priority="31026" stopIfTrue="1">
      <formula>IF(AND(COUNTIF(MetalSmelter,B45&amp;C45)=0,LEN(C45)&gt;0), TRUE, FALSE)</formula>
    </cfRule>
  </conditionalFormatting>
  <conditionalFormatting sqref="G45">
    <cfRule type="expression" dxfId="31048" priority="31027" stopIfTrue="1">
      <formula>IF(FIND("Enter smelter details",G45),TRUE)</formula>
    </cfRule>
  </conditionalFormatting>
  <conditionalFormatting sqref="F45">
    <cfRule type="expression" dxfId="31047" priority="31024" stopIfTrue="1">
      <formula>IF(AND(LEN($A45)&gt;0,$A45&lt;&gt;$F45),TRUE,FALSE)</formula>
    </cfRule>
  </conditionalFormatting>
  <conditionalFormatting sqref="C45">
    <cfRule type="expression" dxfId="31046" priority="31023" stopIfTrue="1">
      <formula>IF(AND(B45&lt;&gt;"",C45=""),TRUE)</formula>
    </cfRule>
  </conditionalFormatting>
  <conditionalFormatting sqref="B46">
    <cfRule type="expression" dxfId="31045" priority="31017" stopIfTrue="1">
      <formula>IF(B46="",TRUE)</formula>
    </cfRule>
    <cfRule type="expression" dxfId="31044" priority="31020" stopIfTrue="1">
      <formula>IF(AND(COUNTIF(MetalSmelter,B46&amp;C46)=0,LEN(C46)&gt;0), TRUE, FALSE)</formula>
    </cfRule>
  </conditionalFormatting>
  <conditionalFormatting sqref="D46">
    <cfRule type="expression" dxfId="31043" priority="31014" stopIfTrue="1">
      <formula>IF(AND(LEN($C46) &gt;0, ($C46 &lt;&gt; "Smelter Not Listed")),1,0)</formula>
    </cfRule>
    <cfRule type="expression" dxfId="31042" priority="31021" stopIfTrue="1">
      <formula>IF(AND(D46="",$C46=$X$4),TRUE)</formula>
    </cfRule>
    <cfRule type="expression" dxfId="31041" priority="31022" stopIfTrue="1">
      <formula>IF(FIND("!",D46),TRUE)</formula>
    </cfRule>
  </conditionalFormatting>
  <conditionalFormatting sqref="E46">
    <cfRule type="expression" dxfId="31040" priority="31018" stopIfTrue="1">
      <formula>IF(AND(E46="",$C46=$X$4),TRUE)</formula>
    </cfRule>
    <cfRule type="expression" dxfId="31039" priority="31019" stopIfTrue="1">
      <formula>IF(FIND("!",E46),TRUE)</formula>
    </cfRule>
  </conditionalFormatting>
  <conditionalFormatting sqref="F46">
    <cfRule type="expression" dxfId="31038" priority="31016" stopIfTrue="1">
      <formula>IF(AND(LEN($A46)&gt;0,$A46&lt;&gt;$F46),TRUE,FALSE)</formula>
    </cfRule>
  </conditionalFormatting>
  <conditionalFormatting sqref="C46">
    <cfRule type="expression" dxfId="31037" priority="31015" stopIfTrue="1">
      <formula>IF(AND(B46&lt;&gt;"",C46=""),TRUE)</formula>
    </cfRule>
  </conditionalFormatting>
  <conditionalFormatting sqref="G46">
    <cfRule type="expression" dxfId="31036" priority="31013" stopIfTrue="1">
      <formula>IF(FIND("Enter smelter details",G46),TRUE)</formula>
    </cfRule>
  </conditionalFormatting>
  <conditionalFormatting sqref="B47">
    <cfRule type="expression" dxfId="31035" priority="31007" stopIfTrue="1">
      <formula>IF(B47="",TRUE)</formula>
    </cfRule>
    <cfRule type="expression" dxfId="31034" priority="31010" stopIfTrue="1">
      <formula>IF(AND(COUNTIF(MetalSmelter,B47&amp;C47)=0,LEN(C47)&gt;0), TRUE, FALSE)</formula>
    </cfRule>
  </conditionalFormatting>
  <conditionalFormatting sqref="D47">
    <cfRule type="expression" dxfId="31033" priority="31004" stopIfTrue="1">
      <formula>IF(AND(LEN($C47) &gt;0, ($C47 &lt;&gt; "Smelter Not Listed")),1,0)</formula>
    </cfRule>
    <cfRule type="expression" dxfId="31032" priority="31011" stopIfTrue="1">
      <formula>IF(AND(D47="",$C47=$X$4),TRUE)</formula>
    </cfRule>
    <cfRule type="expression" dxfId="31031" priority="31012" stopIfTrue="1">
      <formula>IF(FIND("!",D47),TRUE)</formula>
    </cfRule>
  </conditionalFormatting>
  <conditionalFormatting sqref="E47">
    <cfRule type="expression" dxfId="31030" priority="31008" stopIfTrue="1">
      <formula>IF(AND(E47="",$C47=$X$4),TRUE)</formula>
    </cfRule>
    <cfRule type="expression" dxfId="31029" priority="31009" stopIfTrue="1">
      <formula>IF(FIND("!",E47),TRUE)</formula>
    </cfRule>
  </conditionalFormatting>
  <conditionalFormatting sqref="F47">
    <cfRule type="expression" dxfId="31028" priority="31006" stopIfTrue="1">
      <formula>IF(AND(LEN($A47)&gt;0,$A47&lt;&gt;$F47),TRUE,FALSE)</formula>
    </cfRule>
  </conditionalFormatting>
  <conditionalFormatting sqref="C47">
    <cfRule type="expression" dxfId="31027" priority="31005" stopIfTrue="1">
      <formula>IF(AND(B47&lt;&gt;"",C47=""),TRUE)</formula>
    </cfRule>
  </conditionalFormatting>
  <conditionalFormatting sqref="G47">
    <cfRule type="expression" dxfId="31026" priority="31003" stopIfTrue="1">
      <formula>IF(FIND("Enter smelter details",G47),TRUE)</formula>
    </cfRule>
  </conditionalFormatting>
  <conditionalFormatting sqref="B48">
    <cfRule type="expression" dxfId="31025" priority="30997" stopIfTrue="1">
      <formula>IF(B48="",TRUE)</formula>
    </cfRule>
    <cfRule type="expression" dxfId="31024" priority="31000" stopIfTrue="1">
      <formula>IF(AND(COUNTIF(MetalSmelter,B48&amp;C48)=0,LEN(C48)&gt;0), TRUE, FALSE)</formula>
    </cfRule>
  </conditionalFormatting>
  <conditionalFormatting sqref="D48">
    <cfRule type="expression" dxfId="31023" priority="30994" stopIfTrue="1">
      <formula>IF(AND(LEN($C48) &gt;0, ($C48 &lt;&gt; "Smelter Not Listed")),1,0)</formula>
    </cfRule>
    <cfRule type="expression" dxfId="31022" priority="31001" stopIfTrue="1">
      <formula>IF(AND(D48="",$C48=$X$4),TRUE)</formula>
    </cfRule>
    <cfRule type="expression" dxfId="31021" priority="31002" stopIfTrue="1">
      <formula>IF(FIND("!",D48),TRUE)</formula>
    </cfRule>
  </conditionalFormatting>
  <conditionalFormatting sqref="E48">
    <cfRule type="expression" dxfId="31020" priority="30998" stopIfTrue="1">
      <formula>IF(AND(E48="",$C48=$X$4),TRUE)</formula>
    </cfRule>
    <cfRule type="expression" dxfId="31019" priority="30999" stopIfTrue="1">
      <formula>IF(FIND("!",E48),TRUE)</formula>
    </cfRule>
  </conditionalFormatting>
  <conditionalFormatting sqref="F48">
    <cfRule type="expression" dxfId="31018" priority="30996" stopIfTrue="1">
      <formula>IF(AND(LEN($A48)&gt;0,$A48&lt;&gt;$F48),TRUE,FALSE)</formula>
    </cfRule>
  </conditionalFormatting>
  <conditionalFormatting sqref="C48">
    <cfRule type="expression" dxfId="31017" priority="30995" stopIfTrue="1">
      <formula>IF(AND(B48&lt;&gt;"",C48=""),TRUE)</formula>
    </cfRule>
  </conditionalFormatting>
  <conditionalFormatting sqref="G48">
    <cfRule type="expression" dxfId="31016" priority="30993" stopIfTrue="1">
      <formula>IF(FIND("Enter smelter details",G48),TRUE)</formula>
    </cfRule>
  </conditionalFormatting>
  <conditionalFormatting sqref="B49">
    <cfRule type="expression" dxfId="31015" priority="30987" stopIfTrue="1">
      <formula>IF(B49="",TRUE)</formula>
    </cfRule>
    <cfRule type="expression" dxfId="31014" priority="30990" stopIfTrue="1">
      <formula>IF(AND(COUNTIF(MetalSmelter,B49&amp;C49)=0,LEN(C49)&gt;0), TRUE, FALSE)</formula>
    </cfRule>
  </conditionalFormatting>
  <conditionalFormatting sqref="D49">
    <cfRule type="expression" dxfId="31013" priority="30984" stopIfTrue="1">
      <formula>IF(AND(LEN($C49) &gt;0, ($C49 &lt;&gt; "Smelter Not Listed")),1,0)</formula>
    </cfRule>
    <cfRule type="expression" dxfId="31012" priority="30991" stopIfTrue="1">
      <formula>IF(AND(D49="",$C49=$X$4),TRUE)</formula>
    </cfRule>
    <cfRule type="expression" dxfId="31011" priority="30992" stopIfTrue="1">
      <formula>IF(FIND("!",D49),TRUE)</formula>
    </cfRule>
  </conditionalFormatting>
  <conditionalFormatting sqref="E49">
    <cfRule type="expression" dxfId="31010" priority="30988" stopIfTrue="1">
      <formula>IF(AND(E49="",$C49=$X$4),TRUE)</formula>
    </cfRule>
    <cfRule type="expression" dxfId="31009" priority="30989" stopIfTrue="1">
      <formula>IF(FIND("!",E49),TRUE)</formula>
    </cfRule>
  </conditionalFormatting>
  <conditionalFormatting sqref="F49">
    <cfRule type="expression" dxfId="31008" priority="30986" stopIfTrue="1">
      <formula>IF(AND(LEN($A49)&gt;0,$A49&lt;&gt;$F49),TRUE,FALSE)</formula>
    </cfRule>
  </conditionalFormatting>
  <conditionalFormatting sqref="C49">
    <cfRule type="expression" dxfId="31007" priority="30985" stopIfTrue="1">
      <formula>IF(AND(B49&lt;&gt;"",C49=""),TRUE)</formula>
    </cfRule>
  </conditionalFormatting>
  <conditionalFormatting sqref="G49">
    <cfRule type="expression" dxfId="31006" priority="30983" stopIfTrue="1">
      <formula>IF(FIND("Enter smelter details",G49),TRUE)</formula>
    </cfRule>
  </conditionalFormatting>
  <conditionalFormatting sqref="B50">
    <cfRule type="expression" dxfId="31005" priority="30977" stopIfTrue="1">
      <formula>IF(B50="",TRUE)</formula>
    </cfRule>
    <cfRule type="expression" dxfId="31004" priority="30980" stopIfTrue="1">
      <formula>IF(AND(COUNTIF(MetalSmelter,B50&amp;C50)=0,LEN(C50)&gt;0), TRUE, FALSE)</formula>
    </cfRule>
  </conditionalFormatting>
  <conditionalFormatting sqref="D50">
    <cfRule type="expression" dxfId="31003" priority="30974" stopIfTrue="1">
      <formula>IF(AND(LEN($C50) &gt;0, ($C50 &lt;&gt; "Smelter Not Listed")),1,0)</formula>
    </cfRule>
    <cfRule type="expression" dxfId="31002" priority="30981" stopIfTrue="1">
      <formula>IF(AND(D50="",$C50=$X$4),TRUE)</formula>
    </cfRule>
    <cfRule type="expression" dxfId="31001" priority="30982" stopIfTrue="1">
      <formula>IF(FIND("!",D50),TRUE)</formula>
    </cfRule>
  </conditionalFormatting>
  <conditionalFormatting sqref="E50">
    <cfRule type="expression" dxfId="31000" priority="30978" stopIfTrue="1">
      <formula>IF(AND(E50="",$C50=$X$4),TRUE)</formula>
    </cfRule>
    <cfRule type="expression" dxfId="30999" priority="30979" stopIfTrue="1">
      <formula>IF(FIND("!",E50),TRUE)</formula>
    </cfRule>
  </conditionalFormatting>
  <conditionalFormatting sqref="F50">
    <cfRule type="expression" dxfId="30998" priority="30976" stopIfTrue="1">
      <formula>IF(AND(LEN($A50)&gt;0,$A50&lt;&gt;$F50),TRUE,FALSE)</formula>
    </cfRule>
  </conditionalFormatting>
  <conditionalFormatting sqref="C50">
    <cfRule type="expression" dxfId="30997" priority="30975" stopIfTrue="1">
      <formula>IF(AND(B50&lt;&gt;"",C50=""),TRUE)</formula>
    </cfRule>
  </conditionalFormatting>
  <conditionalFormatting sqref="G50">
    <cfRule type="expression" dxfId="30996" priority="30973" stopIfTrue="1">
      <formula>IF(FIND("Enter smelter details",G50),TRUE)</formula>
    </cfRule>
  </conditionalFormatting>
  <conditionalFormatting sqref="B56">
    <cfRule type="expression" dxfId="30995" priority="30970" stopIfTrue="1">
      <formula>IF(B56="",TRUE)</formula>
    </cfRule>
    <cfRule type="expression" dxfId="30994" priority="30971" stopIfTrue="1">
      <formula>IF(AND(COUNTIF(MetalSmelter,B56&amp;C56)=0,LEN(C56)&gt;0), TRUE, FALSE)</formula>
    </cfRule>
  </conditionalFormatting>
  <conditionalFormatting sqref="G56">
    <cfRule type="expression" dxfId="30993" priority="30972" stopIfTrue="1">
      <formula>IF(FIND("Enter smelter details",G56),TRUE)</formula>
    </cfRule>
  </conditionalFormatting>
  <conditionalFormatting sqref="F56">
    <cfRule type="expression" dxfId="30992" priority="30969" stopIfTrue="1">
      <formula>IF(AND(LEN($A56)&gt;0,$A56&lt;&gt;$F56),TRUE,FALSE)</formula>
    </cfRule>
  </conditionalFormatting>
  <conditionalFormatting sqref="C56">
    <cfRule type="expression" dxfId="30991" priority="30968" stopIfTrue="1">
      <formula>IF(AND(B56&lt;&gt;"",C56=""),TRUE)</formula>
    </cfRule>
  </conditionalFormatting>
  <conditionalFormatting sqref="B56">
    <cfRule type="expression" dxfId="30990" priority="30965" stopIfTrue="1">
      <formula>IF(B56="",TRUE)</formula>
    </cfRule>
    <cfRule type="expression" dxfId="30989" priority="30966" stopIfTrue="1">
      <formula>IF(AND(COUNTIF(MetalSmelter,B56&amp;C56)=0,LEN(C56)&gt;0), TRUE, FALSE)</formula>
    </cfRule>
  </conditionalFormatting>
  <conditionalFormatting sqref="G56">
    <cfRule type="expression" dxfId="30988" priority="30967" stopIfTrue="1">
      <formula>IF(FIND("Enter smelter details",G56),TRUE)</formula>
    </cfRule>
  </conditionalFormatting>
  <conditionalFormatting sqref="F56">
    <cfRule type="expression" dxfId="30987" priority="30964" stopIfTrue="1">
      <formula>IF(AND(LEN($A56)&gt;0,$A56&lt;&gt;$F56),TRUE,FALSE)</formula>
    </cfRule>
  </conditionalFormatting>
  <conditionalFormatting sqref="C56">
    <cfRule type="expression" dxfId="30986" priority="30963" stopIfTrue="1">
      <formula>IF(AND(B56&lt;&gt;"",C56=""),TRUE)</formula>
    </cfRule>
  </conditionalFormatting>
  <conditionalFormatting sqref="B56">
    <cfRule type="expression" dxfId="30985" priority="30961" stopIfTrue="1">
      <formula>IF(B56="",TRUE)</formula>
    </cfRule>
    <cfRule type="expression" dxfId="30984" priority="30962" stopIfTrue="1">
      <formula>IF(AND(COUNTIF(MetalSmelter,B56&amp;C56)=0,LEN(C56)&gt;0), TRUE, FALSE)</formula>
    </cfRule>
  </conditionalFormatting>
  <conditionalFormatting sqref="F56">
    <cfRule type="expression" dxfId="30983" priority="30960" stopIfTrue="1">
      <formula>IF(AND(LEN($A56)&gt;0,$A56&lt;&gt;$F56),TRUE,FALSE)</formula>
    </cfRule>
  </conditionalFormatting>
  <conditionalFormatting sqref="C56">
    <cfRule type="expression" dxfId="30982" priority="30959" stopIfTrue="1">
      <formula>IF(AND(B56&lt;&gt;"",C56=""),TRUE)</formula>
    </cfRule>
  </conditionalFormatting>
  <conditionalFormatting sqref="B51">
    <cfRule type="expression" dxfId="30981" priority="30956" stopIfTrue="1">
      <formula>IF(B51="",TRUE)</formula>
    </cfRule>
    <cfRule type="expression" dxfId="30980" priority="30957" stopIfTrue="1">
      <formula>IF(AND(COUNTIF(MetalSmelter,B51&amp;C51)=0,LEN(C51)&gt;0), TRUE, FALSE)</formula>
    </cfRule>
  </conditionalFormatting>
  <conditionalFormatting sqref="G51">
    <cfRule type="expression" dxfId="30979" priority="30958" stopIfTrue="1">
      <formula>IF(FIND("Enter smelter details",G51),TRUE)</formula>
    </cfRule>
  </conditionalFormatting>
  <conditionalFormatting sqref="F51">
    <cfRule type="expression" dxfId="30978" priority="30955" stopIfTrue="1">
      <formula>IF(AND(LEN($A51)&gt;0,$A51&lt;&gt;$F51),TRUE,FALSE)</formula>
    </cfRule>
  </conditionalFormatting>
  <conditionalFormatting sqref="C51">
    <cfRule type="expression" dxfId="30977" priority="30954" stopIfTrue="1">
      <formula>IF(AND(B51&lt;&gt;"",C51=""),TRUE)</formula>
    </cfRule>
  </conditionalFormatting>
  <conditionalFormatting sqref="B51">
    <cfRule type="expression" dxfId="30976" priority="30951" stopIfTrue="1">
      <formula>IF(B51="",TRUE)</formula>
    </cfRule>
    <cfRule type="expression" dxfId="30975" priority="30952" stopIfTrue="1">
      <formula>IF(AND(COUNTIF(MetalSmelter,B51&amp;C51)=0,LEN(C51)&gt;0), TRUE, FALSE)</formula>
    </cfRule>
  </conditionalFormatting>
  <conditionalFormatting sqref="G51">
    <cfRule type="expression" dxfId="30974" priority="30953" stopIfTrue="1">
      <formula>IF(FIND("Enter smelter details",G51),TRUE)</formula>
    </cfRule>
  </conditionalFormatting>
  <conditionalFormatting sqref="F51">
    <cfRule type="expression" dxfId="30973" priority="30950" stopIfTrue="1">
      <formula>IF(AND(LEN($A51)&gt;0,$A51&lt;&gt;$F51),TRUE,FALSE)</formula>
    </cfRule>
  </conditionalFormatting>
  <conditionalFormatting sqref="C51">
    <cfRule type="expression" dxfId="30972" priority="30949" stopIfTrue="1">
      <formula>IF(AND(B51&lt;&gt;"",C51=""),TRUE)</formula>
    </cfRule>
  </conditionalFormatting>
  <conditionalFormatting sqref="G56">
    <cfRule type="expression" dxfId="30971" priority="30948" stopIfTrue="1">
      <formula>IF(FIND("Enter smelter details",G56),TRUE)</formula>
    </cfRule>
  </conditionalFormatting>
  <conditionalFormatting sqref="B52">
    <cfRule type="expression" dxfId="30970" priority="30945" stopIfTrue="1">
      <formula>IF(B52="",TRUE)</formula>
    </cfRule>
    <cfRule type="expression" dxfId="30969" priority="30946" stopIfTrue="1">
      <formula>IF(AND(COUNTIF(MetalSmelter,B52&amp;C52)=0,LEN(C52)&gt;0), TRUE, FALSE)</formula>
    </cfRule>
  </conditionalFormatting>
  <conditionalFormatting sqref="G52">
    <cfRule type="expression" dxfId="30968" priority="30947" stopIfTrue="1">
      <formula>IF(FIND("Enter smelter details",G52),TRUE)</formula>
    </cfRule>
  </conditionalFormatting>
  <conditionalFormatting sqref="F52">
    <cfRule type="expression" dxfId="30967" priority="30944" stopIfTrue="1">
      <formula>IF(AND(LEN($A52)&gt;0,$A52&lt;&gt;$F52),TRUE,FALSE)</formula>
    </cfRule>
  </conditionalFormatting>
  <conditionalFormatting sqref="C52">
    <cfRule type="expression" dxfId="30966" priority="30943" stopIfTrue="1">
      <formula>IF(AND(B52&lt;&gt;"",C52=""),TRUE)</formula>
    </cfRule>
  </conditionalFormatting>
  <conditionalFormatting sqref="B57">
    <cfRule type="expression" dxfId="30965" priority="30940" stopIfTrue="1">
      <formula>IF(B57="",TRUE)</formula>
    </cfRule>
    <cfRule type="expression" dxfId="30964" priority="30941" stopIfTrue="1">
      <formula>IF(AND(COUNTIF(MetalSmelter,B57&amp;C57)=0,LEN(C57)&gt;0), TRUE, FALSE)</formula>
    </cfRule>
  </conditionalFormatting>
  <conditionalFormatting sqref="G57">
    <cfRule type="expression" dxfId="30963" priority="30942" stopIfTrue="1">
      <formula>IF(FIND("Enter smelter details",G57),TRUE)</formula>
    </cfRule>
  </conditionalFormatting>
  <conditionalFormatting sqref="F57">
    <cfRule type="expression" dxfId="30962" priority="30939" stopIfTrue="1">
      <formula>IF(AND(LEN($A57)&gt;0,$A57&lt;&gt;$F57),TRUE,FALSE)</formula>
    </cfRule>
  </conditionalFormatting>
  <conditionalFormatting sqref="C57">
    <cfRule type="expression" dxfId="30961" priority="30938" stopIfTrue="1">
      <formula>IF(AND(B57&lt;&gt;"",C57=""),TRUE)</formula>
    </cfRule>
  </conditionalFormatting>
  <conditionalFormatting sqref="B57">
    <cfRule type="expression" dxfId="30960" priority="30935" stopIfTrue="1">
      <formula>IF(B57="",TRUE)</formula>
    </cfRule>
    <cfRule type="expression" dxfId="30959" priority="30936" stopIfTrue="1">
      <formula>IF(AND(COUNTIF(MetalSmelter,B57&amp;C57)=0,LEN(C57)&gt;0), TRUE, FALSE)</formula>
    </cfRule>
  </conditionalFormatting>
  <conditionalFormatting sqref="G57">
    <cfRule type="expression" dxfId="30958" priority="30937" stopIfTrue="1">
      <formula>IF(FIND("Enter smelter details",G57),TRUE)</formula>
    </cfRule>
  </conditionalFormatting>
  <conditionalFormatting sqref="F57">
    <cfRule type="expression" dxfId="30957" priority="30934" stopIfTrue="1">
      <formula>IF(AND(LEN($A57)&gt;0,$A57&lt;&gt;$F57),TRUE,FALSE)</formula>
    </cfRule>
  </conditionalFormatting>
  <conditionalFormatting sqref="C57">
    <cfRule type="expression" dxfId="30956" priority="30933" stopIfTrue="1">
      <formula>IF(AND(B57&lt;&gt;"",C57=""),TRUE)</formula>
    </cfRule>
  </conditionalFormatting>
  <conditionalFormatting sqref="B57">
    <cfRule type="expression" dxfId="30955" priority="30930" stopIfTrue="1">
      <formula>IF(B57="",TRUE)</formula>
    </cfRule>
    <cfRule type="expression" dxfId="30954" priority="30931" stopIfTrue="1">
      <formula>IF(AND(COUNTIF(MetalSmelter,B57&amp;C57)=0,LEN(C57)&gt;0), TRUE, FALSE)</formula>
    </cfRule>
  </conditionalFormatting>
  <conditionalFormatting sqref="G57">
    <cfRule type="expression" dxfId="30953" priority="30932" stopIfTrue="1">
      <formula>IF(FIND("Enter smelter details",G57),TRUE)</formula>
    </cfRule>
  </conditionalFormatting>
  <conditionalFormatting sqref="F57">
    <cfRule type="expression" dxfId="30952" priority="30929" stopIfTrue="1">
      <formula>IF(AND(LEN($A57)&gt;0,$A57&lt;&gt;$F57),TRUE,FALSE)</formula>
    </cfRule>
  </conditionalFormatting>
  <conditionalFormatting sqref="C57">
    <cfRule type="expression" dxfId="30951" priority="30928" stopIfTrue="1">
      <formula>IF(AND(B57&lt;&gt;"",C57=""),TRUE)</formula>
    </cfRule>
  </conditionalFormatting>
  <conditionalFormatting sqref="B43">
    <cfRule type="expression" dxfId="30950" priority="30925" stopIfTrue="1">
      <formula>IF(B43="",TRUE)</formula>
    </cfRule>
    <cfRule type="expression" dxfId="30949" priority="30926" stopIfTrue="1">
      <formula>IF(AND(COUNTIF(MetalSmelter,B43&amp;C43)=0,LEN(C43)&gt;0), TRUE, FALSE)</formula>
    </cfRule>
  </conditionalFormatting>
  <conditionalFormatting sqref="G43">
    <cfRule type="expression" dxfId="30948" priority="30927" stopIfTrue="1">
      <formula>IF(FIND("Enter smelter details",G43),TRUE)</formula>
    </cfRule>
  </conditionalFormatting>
  <conditionalFormatting sqref="F43">
    <cfRule type="expression" dxfId="30947" priority="30924" stopIfTrue="1">
      <formula>IF(AND(LEN($A43)&gt;0,$A43&lt;&gt;$F43),TRUE,FALSE)</formula>
    </cfRule>
  </conditionalFormatting>
  <conditionalFormatting sqref="C43">
    <cfRule type="expression" dxfId="30946" priority="30923" stopIfTrue="1">
      <formula>IF(AND(B43&lt;&gt;"",C43=""),TRUE)</formula>
    </cfRule>
  </conditionalFormatting>
  <conditionalFormatting sqref="B44">
    <cfRule type="expression" dxfId="30945" priority="30920" stopIfTrue="1">
      <formula>IF(B44="",TRUE)</formula>
    </cfRule>
    <cfRule type="expression" dxfId="30944" priority="30921" stopIfTrue="1">
      <formula>IF(AND(COUNTIF(MetalSmelter,B44&amp;C44)=0,LEN(C44)&gt;0), TRUE, FALSE)</formula>
    </cfRule>
  </conditionalFormatting>
  <conditionalFormatting sqref="G44">
    <cfRule type="expression" dxfId="30943" priority="30922" stopIfTrue="1">
      <formula>IF(FIND("Enter smelter details",G44),TRUE)</formula>
    </cfRule>
  </conditionalFormatting>
  <conditionalFormatting sqref="F44">
    <cfRule type="expression" dxfId="30942" priority="30919" stopIfTrue="1">
      <formula>IF(AND(LEN($A44)&gt;0,$A44&lt;&gt;$F44),TRUE,FALSE)</formula>
    </cfRule>
  </conditionalFormatting>
  <conditionalFormatting sqref="C44">
    <cfRule type="expression" dxfId="30941" priority="30918" stopIfTrue="1">
      <formula>IF(AND(B44&lt;&gt;"",C44=""),TRUE)</formula>
    </cfRule>
  </conditionalFormatting>
  <conditionalFormatting sqref="B44">
    <cfRule type="expression" dxfId="30940" priority="30915" stopIfTrue="1">
      <formula>IF(B44="",TRUE)</formula>
    </cfRule>
    <cfRule type="expression" dxfId="30939" priority="30916" stopIfTrue="1">
      <formula>IF(AND(COUNTIF(MetalSmelter,B44&amp;C44)=0,LEN(C44)&gt;0), TRUE, FALSE)</formula>
    </cfRule>
  </conditionalFormatting>
  <conditionalFormatting sqref="G44">
    <cfRule type="expression" dxfId="30938" priority="30917" stopIfTrue="1">
      <formula>IF(FIND("Enter smelter details",G44),TRUE)</formula>
    </cfRule>
  </conditionalFormatting>
  <conditionalFormatting sqref="F44">
    <cfRule type="expression" dxfId="30937" priority="30914" stopIfTrue="1">
      <formula>IF(AND(LEN($A44)&gt;0,$A44&lt;&gt;$F44),TRUE,FALSE)</formula>
    </cfRule>
  </conditionalFormatting>
  <conditionalFormatting sqref="C44">
    <cfRule type="expression" dxfId="30936" priority="30913" stopIfTrue="1">
      <formula>IF(AND(B44&lt;&gt;"",C44=""),TRUE)</formula>
    </cfRule>
  </conditionalFormatting>
  <conditionalFormatting sqref="B45">
    <cfRule type="expression" dxfId="30935" priority="30907" stopIfTrue="1">
      <formula>IF(B45="",TRUE)</formula>
    </cfRule>
    <cfRule type="expression" dxfId="30934" priority="30910" stopIfTrue="1">
      <formula>IF(AND(COUNTIF(MetalSmelter,B45&amp;C45)=0,LEN(C45)&gt;0), TRUE, FALSE)</formula>
    </cfRule>
  </conditionalFormatting>
  <conditionalFormatting sqref="D45">
    <cfRule type="expression" dxfId="30933" priority="30904" stopIfTrue="1">
      <formula>IF(AND(LEN($C45) &gt;0, ($C45 &lt;&gt; "Smelter Not Listed")),1,0)</formula>
    </cfRule>
    <cfRule type="expression" dxfId="30932" priority="30911" stopIfTrue="1">
      <formula>IF(AND(D45="",$C45=$X$4),TRUE)</formula>
    </cfRule>
    <cfRule type="expression" dxfId="30931" priority="30912" stopIfTrue="1">
      <formula>IF(FIND("!",D45),TRUE)</formula>
    </cfRule>
  </conditionalFormatting>
  <conditionalFormatting sqref="E45">
    <cfRule type="expression" dxfId="30930" priority="30908" stopIfTrue="1">
      <formula>IF(AND(E45="",$C45=$X$4),TRUE)</formula>
    </cfRule>
    <cfRule type="expression" dxfId="30929" priority="30909" stopIfTrue="1">
      <formula>IF(FIND("!",E45),TRUE)</formula>
    </cfRule>
  </conditionalFormatting>
  <conditionalFormatting sqref="F45">
    <cfRule type="expression" dxfId="30928" priority="30906" stopIfTrue="1">
      <formula>IF(AND(LEN($A45)&gt;0,$A45&lt;&gt;$F45),TRUE,FALSE)</formula>
    </cfRule>
  </conditionalFormatting>
  <conditionalFormatting sqref="C45">
    <cfRule type="expression" dxfId="30927" priority="30905" stopIfTrue="1">
      <formula>IF(AND(B45&lt;&gt;"",C45=""),TRUE)</formula>
    </cfRule>
  </conditionalFormatting>
  <conditionalFormatting sqref="G45">
    <cfRule type="expression" dxfId="30926" priority="30903" stopIfTrue="1">
      <formula>IF(FIND("Enter smelter details",G45),TRUE)</formula>
    </cfRule>
  </conditionalFormatting>
  <conditionalFormatting sqref="B46">
    <cfRule type="expression" dxfId="30925" priority="30897" stopIfTrue="1">
      <formula>IF(B46="",TRUE)</formula>
    </cfRule>
    <cfRule type="expression" dxfId="30924" priority="30900" stopIfTrue="1">
      <formula>IF(AND(COUNTIF(MetalSmelter,B46&amp;C46)=0,LEN(C46)&gt;0), TRUE, FALSE)</formula>
    </cfRule>
  </conditionalFormatting>
  <conditionalFormatting sqref="D46">
    <cfRule type="expression" dxfId="30923" priority="30894" stopIfTrue="1">
      <formula>IF(AND(LEN($C46) &gt;0, ($C46 &lt;&gt; "Smelter Not Listed")),1,0)</formula>
    </cfRule>
    <cfRule type="expression" dxfId="30922" priority="30901" stopIfTrue="1">
      <formula>IF(AND(D46="",$C46=$X$4),TRUE)</formula>
    </cfRule>
    <cfRule type="expression" dxfId="30921" priority="30902" stopIfTrue="1">
      <formula>IF(FIND("!",D46),TRUE)</formula>
    </cfRule>
  </conditionalFormatting>
  <conditionalFormatting sqref="E46">
    <cfRule type="expression" dxfId="30920" priority="30898" stopIfTrue="1">
      <formula>IF(AND(E46="",$C46=$X$4),TRUE)</formula>
    </cfRule>
    <cfRule type="expression" dxfId="30919" priority="30899" stopIfTrue="1">
      <formula>IF(FIND("!",E46),TRUE)</formula>
    </cfRule>
  </conditionalFormatting>
  <conditionalFormatting sqref="F46">
    <cfRule type="expression" dxfId="30918" priority="30896" stopIfTrue="1">
      <formula>IF(AND(LEN($A46)&gt;0,$A46&lt;&gt;$F46),TRUE,FALSE)</formula>
    </cfRule>
  </conditionalFormatting>
  <conditionalFormatting sqref="C46">
    <cfRule type="expression" dxfId="30917" priority="30895" stopIfTrue="1">
      <formula>IF(AND(B46&lt;&gt;"",C46=""),TRUE)</formula>
    </cfRule>
  </conditionalFormatting>
  <conditionalFormatting sqref="G46">
    <cfRule type="expression" dxfId="30916" priority="30893" stopIfTrue="1">
      <formula>IF(FIND("Enter smelter details",G46),TRUE)</formula>
    </cfRule>
  </conditionalFormatting>
  <conditionalFormatting sqref="B47">
    <cfRule type="expression" dxfId="30915" priority="30887" stopIfTrue="1">
      <formula>IF(B47="",TRUE)</formula>
    </cfRule>
    <cfRule type="expression" dxfId="30914" priority="30890" stopIfTrue="1">
      <formula>IF(AND(COUNTIF(MetalSmelter,B47&amp;C47)=0,LEN(C47)&gt;0), TRUE, FALSE)</formula>
    </cfRule>
  </conditionalFormatting>
  <conditionalFormatting sqref="D47">
    <cfRule type="expression" dxfId="30913" priority="30884" stopIfTrue="1">
      <formula>IF(AND(LEN($C47) &gt;0, ($C47 &lt;&gt; "Smelter Not Listed")),1,0)</formula>
    </cfRule>
    <cfRule type="expression" dxfId="30912" priority="30891" stopIfTrue="1">
      <formula>IF(AND(D47="",$C47=$X$4),TRUE)</formula>
    </cfRule>
    <cfRule type="expression" dxfId="30911" priority="30892" stopIfTrue="1">
      <formula>IF(FIND("!",D47),TRUE)</formula>
    </cfRule>
  </conditionalFormatting>
  <conditionalFormatting sqref="E47">
    <cfRule type="expression" dxfId="30910" priority="30888" stopIfTrue="1">
      <formula>IF(AND(E47="",$C47=$X$4),TRUE)</formula>
    </cfRule>
    <cfRule type="expression" dxfId="30909" priority="30889" stopIfTrue="1">
      <formula>IF(FIND("!",E47),TRUE)</formula>
    </cfRule>
  </conditionalFormatting>
  <conditionalFormatting sqref="F47">
    <cfRule type="expression" dxfId="30908" priority="30886" stopIfTrue="1">
      <formula>IF(AND(LEN($A47)&gt;0,$A47&lt;&gt;$F47),TRUE,FALSE)</formula>
    </cfRule>
  </conditionalFormatting>
  <conditionalFormatting sqref="C47">
    <cfRule type="expression" dxfId="30907" priority="30885" stopIfTrue="1">
      <formula>IF(AND(B47&lt;&gt;"",C47=""),TRUE)</formula>
    </cfRule>
  </conditionalFormatting>
  <conditionalFormatting sqref="G47">
    <cfRule type="expression" dxfId="30906" priority="30883" stopIfTrue="1">
      <formula>IF(FIND("Enter smelter details",G47),TRUE)</formula>
    </cfRule>
  </conditionalFormatting>
  <conditionalFormatting sqref="B48">
    <cfRule type="expression" dxfId="30905" priority="30877" stopIfTrue="1">
      <formula>IF(B48="",TRUE)</formula>
    </cfRule>
    <cfRule type="expression" dxfId="30904" priority="30880" stopIfTrue="1">
      <formula>IF(AND(COUNTIF(MetalSmelter,B48&amp;C48)=0,LEN(C48)&gt;0), TRUE, FALSE)</formula>
    </cfRule>
  </conditionalFormatting>
  <conditionalFormatting sqref="D48">
    <cfRule type="expression" dxfId="30903" priority="30874" stopIfTrue="1">
      <formula>IF(AND(LEN($C48) &gt;0, ($C48 &lt;&gt; "Smelter Not Listed")),1,0)</formula>
    </cfRule>
    <cfRule type="expression" dxfId="30902" priority="30881" stopIfTrue="1">
      <formula>IF(AND(D48="",$C48=$X$4),TRUE)</formula>
    </cfRule>
    <cfRule type="expression" dxfId="30901" priority="30882" stopIfTrue="1">
      <formula>IF(FIND("!",D48),TRUE)</formula>
    </cfRule>
  </conditionalFormatting>
  <conditionalFormatting sqref="E48">
    <cfRule type="expression" dxfId="30900" priority="30878" stopIfTrue="1">
      <formula>IF(AND(E48="",$C48=$X$4),TRUE)</formula>
    </cfRule>
    <cfRule type="expression" dxfId="30899" priority="30879" stopIfTrue="1">
      <formula>IF(FIND("!",E48),TRUE)</formula>
    </cfRule>
  </conditionalFormatting>
  <conditionalFormatting sqref="F48">
    <cfRule type="expression" dxfId="30898" priority="30876" stopIfTrue="1">
      <formula>IF(AND(LEN($A48)&gt;0,$A48&lt;&gt;$F48),TRUE,FALSE)</formula>
    </cfRule>
  </conditionalFormatting>
  <conditionalFormatting sqref="C48">
    <cfRule type="expression" dxfId="30897" priority="30875" stopIfTrue="1">
      <formula>IF(AND(B48&lt;&gt;"",C48=""),TRUE)</formula>
    </cfRule>
  </conditionalFormatting>
  <conditionalFormatting sqref="G48">
    <cfRule type="expression" dxfId="30896" priority="30873" stopIfTrue="1">
      <formula>IF(FIND("Enter smelter details",G48),TRUE)</formula>
    </cfRule>
  </conditionalFormatting>
  <conditionalFormatting sqref="B49">
    <cfRule type="expression" dxfId="30895" priority="30867" stopIfTrue="1">
      <formula>IF(B49="",TRUE)</formula>
    </cfRule>
    <cfRule type="expression" dxfId="30894" priority="30870" stopIfTrue="1">
      <formula>IF(AND(COUNTIF(MetalSmelter,B49&amp;C49)=0,LEN(C49)&gt;0), TRUE, FALSE)</formula>
    </cfRule>
  </conditionalFormatting>
  <conditionalFormatting sqref="D49">
    <cfRule type="expression" dxfId="30893" priority="30864" stopIfTrue="1">
      <formula>IF(AND(LEN($C49) &gt;0, ($C49 &lt;&gt; "Smelter Not Listed")),1,0)</formula>
    </cfRule>
    <cfRule type="expression" dxfId="30892" priority="30871" stopIfTrue="1">
      <formula>IF(AND(D49="",$C49=$X$4),TRUE)</formula>
    </cfRule>
    <cfRule type="expression" dxfId="30891" priority="30872" stopIfTrue="1">
      <formula>IF(FIND("!",D49),TRUE)</formula>
    </cfRule>
  </conditionalFormatting>
  <conditionalFormatting sqref="E49">
    <cfRule type="expression" dxfId="30890" priority="30868" stopIfTrue="1">
      <formula>IF(AND(E49="",$C49=$X$4),TRUE)</formula>
    </cfRule>
    <cfRule type="expression" dxfId="30889" priority="30869" stopIfTrue="1">
      <formula>IF(FIND("!",E49),TRUE)</formula>
    </cfRule>
  </conditionalFormatting>
  <conditionalFormatting sqref="F49">
    <cfRule type="expression" dxfId="30888" priority="30866" stopIfTrue="1">
      <formula>IF(AND(LEN($A49)&gt;0,$A49&lt;&gt;$F49),TRUE,FALSE)</formula>
    </cfRule>
  </conditionalFormatting>
  <conditionalFormatting sqref="C49">
    <cfRule type="expression" dxfId="30887" priority="30865" stopIfTrue="1">
      <formula>IF(AND(B49&lt;&gt;"",C49=""),TRUE)</formula>
    </cfRule>
  </conditionalFormatting>
  <conditionalFormatting sqref="G49">
    <cfRule type="expression" dxfId="30886" priority="30863" stopIfTrue="1">
      <formula>IF(FIND("Enter smelter details",G49),TRUE)</formula>
    </cfRule>
  </conditionalFormatting>
  <conditionalFormatting sqref="B55">
    <cfRule type="expression" dxfId="30885" priority="30860" stopIfTrue="1">
      <formula>IF(B55="",TRUE)</formula>
    </cfRule>
    <cfRule type="expression" dxfId="30884" priority="30861" stopIfTrue="1">
      <formula>IF(AND(COUNTIF(MetalSmelter,B55&amp;C55)=0,LEN(C55)&gt;0), TRUE, FALSE)</formula>
    </cfRule>
  </conditionalFormatting>
  <conditionalFormatting sqref="G55">
    <cfRule type="expression" dxfId="30883" priority="30862" stopIfTrue="1">
      <formula>IF(FIND("Enter smelter details",G55),TRUE)</formula>
    </cfRule>
  </conditionalFormatting>
  <conditionalFormatting sqref="F55">
    <cfRule type="expression" dxfId="30882" priority="30859" stopIfTrue="1">
      <formula>IF(AND(LEN($A55)&gt;0,$A55&lt;&gt;$F55),TRUE,FALSE)</formula>
    </cfRule>
  </conditionalFormatting>
  <conditionalFormatting sqref="C55">
    <cfRule type="expression" dxfId="30881" priority="30858" stopIfTrue="1">
      <formula>IF(AND(B55&lt;&gt;"",C55=""),TRUE)</formula>
    </cfRule>
  </conditionalFormatting>
  <conditionalFormatting sqref="B55">
    <cfRule type="expression" dxfId="30880" priority="30855" stopIfTrue="1">
      <formula>IF(B55="",TRUE)</formula>
    </cfRule>
    <cfRule type="expression" dxfId="30879" priority="30856" stopIfTrue="1">
      <formula>IF(AND(COUNTIF(MetalSmelter,B55&amp;C55)=0,LEN(C55)&gt;0), TRUE, FALSE)</formula>
    </cfRule>
  </conditionalFormatting>
  <conditionalFormatting sqref="G55">
    <cfRule type="expression" dxfId="30878" priority="30857" stopIfTrue="1">
      <formula>IF(FIND("Enter smelter details",G55),TRUE)</formula>
    </cfRule>
  </conditionalFormatting>
  <conditionalFormatting sqref="F55">
    <cfRule type="expression" dxfId="30877" priority="30854" stopIfTrue="1">
      <formula>IF(AND(LEN($A55)&gt;0,$A55&lt;&gt;$F55),TRUE,FALSE)</formula>
    </cfRule>
  </conditionalFormatting>
  <conditionalFormatting sqref="C55">
    <cfRule type="expression" dxfId="30876" priority="30853" stopIfTrue="1">
      <formula>IF(AND(B55&lt;&gt;"",C55=""),TRUE)</formula>
    </cfRule>
  </conditionalFormatting>
  <conditionalFormatting sqref="B55">
    <cfRule type="expression" dxfId="30875" priority="30851" stopIfTrue="1">
      <formula>IF(B55="",TRUE)</formula>
    </cfRule>
    <cfRule type="expression" dxfId="30874" priority="30852" stopIfTrue="1">
      <formula>IF(AND(COUNTIF(MetalSmelter,B55&amp;C55)=0,LEN(C55)&gt;0), TRUE, FALSE)</formula>
    </cfRule>
  </conditionalFormatting>
  <conditionalFormatting sqref="F55">
    <cfRule type="expression" dxfId="30873" priority="30850" stopIfTrue="1">
      <formula>IF(AND(LEN($A55)&gt;0,$A55&lt;&gt;$F55),TRUE,FALSE)</formula>
    </cfRule>
  </conditionalFormatting>
  <conditionalFormatting sqref="C55">
    <cfRule type="expression" dxfId="30872" priority="30849" stopIfTrue="1">
      <formula>IF(AND(B55&lt;&gt;"",C55=""),TRUE)</formula>
    </cfRule>
  </conditionalFormatting>
  <conditionalFormatting sqref="B50">
    <cfRule type="expression" dxfId="30871" priority="30846" stopIfTrue="1">
      <formula>IF(B50="",TRUE)</formula>
    </cfRule>
    <cfRule type="expression" dxfId="30870" priority="30847" stopIfTrue="1">
      <formula>IF(AND(COUNTIF(MetalSmelter,B50&amp;C50)=0,LEN(C50)&gt;0), TRUE, FALSE)</formula>
    </cfRule>
  </conditionalFormatting>
  <conditionalFormatting sqref="G50">
    <cfRule type="expression" dxfId="30869" priority="30848" stopIfTrue="1">
      <formula>IF(FIND("Enter smelter details",G50),TRUE)</formula>
    </cfRule>
  </conditionalFormatting>
  <conditionalFormatting sqref="F50">
    <cfRule type="expression" dxfId="30868" priority="30845" stopIfTrue="1">
      <formula>IF(AND(LEN($A50)&gt;0,$A50&lt;&gt;$F50),TRUE,FALSE)</formula>
    </cfRule>
  </conditionalFormatting>
  <conditionalFormatting sqref="C50">
    <cfRule type="expression" dxfId="30867" priority="30844" stopIfTrue="1">
      <formula>IF(AND(B50&lt;&gt;"",C50=""),TRUE)</formula>
    </cfRule>
  </conditionalFormatting>
  <conditionalFormatting sqref="B50">
    <cfRule type="expression" dxfId="30866" priority="30841" stopIfTrue="1">
      <formula>IF(B50="",TRUE)</formula>
    </cfRule>
    <cfRule type="expression" dxfId="30865" priority="30842" stopIfTrue="1">
      <formula>IF(AND(COUNTIF(MetalSmelter,B50&amp;C50)=0,LEN(C50)&gt;0), TRUE, FALSE)</formula>
    </cfRule>
  </conditionalFormatting>
  <conditionalFormatting sqref="G50">
    <cfRule type="expression" dxfId="30864" priority="30843" stopIfTrue="1">
      <formula>IF(FIND("Enter smelter details",G50),TRUE)</formula>
    </cfRule>
  </conditionalFormatting>
  <conditionalFormatting sqref="F50">
    <cfRule type="expression" dxfId="30863" priority="30840" stopIfTrue="1">
      <formula>IF(AND(LEN($A50)&gt;0,$A50&lt;&gt;$F50),TRUE,FALSE)</formula>
    </cfRule>
  </conditionalFormatting>
  <conditionalFormatting sqref="C50">
    <cfRule type="expression" dxfId="30862" priority="30839" stopIfTrue="1">
      <formula>IF(AND(B50&lt;&gt;"",C50=""),TRUE)</formula>
    </cfRule>
  </conditionalFormatting>
  <conditionalFormatting sqref="G55">
    <cfRule type="expression" dxfId="30861" priority="30838" stopIfTrue="1">
      <formula>IF(FIND("Enter smelter details",G55),TRUE)</formula>
    </cfRule>
  </conditionalFormatting>
  <conditionalFormatting sqref="B51">
    <cfRule type="expression" dxfId="30860" priority="30835" stopIfTrue="1">
      <formula>IF(B51="",TRUE)</formula>
    </cfRule>
    <cfRule type="expression" dxfId="30859" priority="30836" stopIfTrue="1">
      <formula>IF(AND(COUNTIF(MetalSmelter,B51&amp;C51)=0,LEN(C51)&gt;0), TRUE, FALSE)</formula>
    </cfRule>
  </conditionalFormatting>
  <conditionalFormatting sqref="G51">
    <cfRule type="expression" dxfId="30858" priority="30837" stopIfTrue="1">
      <formula>IF(FIND("Enter smelter details",G51),TRUE)</formula>
    </cfRule>
  </conditionalFormatting>
  <conditionalFormatting sqref="F51">
    <cfRule type="expression" dxfId="30857" priority="30834" stopIfTrue="1">
      <formula>IF(AND(LEN($A51)&gt;0,$A51&lt;&gt;$F51),TRUE,FALSE)</formula>
    </cfRule>
  </conditionalFormatting>
  <conditionalFormatting sqref="C51">
    <cfRule type="expression" dxfId="30856" priority="30833" stopIfTrue="1">
      <formula>IF(AND(B51&lt;&gt;"",C51=""),TRUE)</formula>
    </cfRule>
  </conditionalFormatting>
  <conditionalFormatting sqref="B56">
    <cfRule type="expression" dxfId="30855" priority="30830" stopIfTrue="1">
      <formula>IF(B56="",TRUE)</formula>
    </cfRule>
    <cfRule type="expression" dxfId="30854" priority="30831" stopIfTrue="1">
      <formula>IF(AND(COUNTIF(MetalSmelter,B56&amp;C56)=0,LEN(C56)&gt;0), TRUE, FALSE)</formula>
    </cfRule>
  </conditionalFormatting>
  <conditionalFormatting sqref="G56">
    <cfRule type="expression" dxfId="30853" priority="30832" stopIfTrue="1">
      <formula>IF(FIND("Enter smelter details",G56),TRUE)</formula>
    </cfRule>
  </conditionalFormatting>
  <conditionalFormatting sqref="F56">
    <cfRule type="expression" dxfId="30852" priority="30829" stopIfTrue="1">
      <formula>IF(AND(LEN($A56)&gt;0,$A56&lt;&gt;$F56),TRUE,FALSE)</formula>
    </cfRule>
  </conditionalFormatting>
  <conditionalFormatting sqref="C56">
    <cfRule type="expression" dxfId="30851" priority="30828" stopIfTrue="1">
      <formula>IF(AND(B56&lt;&gt;"",C56=""),TRUE)</formula>
    </cfRule>
  </conditionalFormatting>
  <conditionalFormatting sqref="B56">
    <cfRule type="expression" dxfId="30850" priority="30825" stopIfTrue="1">
      <formula>IF(B56="",TRUE)</formula>
    </cfRule>
    <cfRule type="expression" dxfId="30849" priority="30826" stopIfTrue="1">
      <formula>IF(AND(COUNTIF(MetalSmelter,B56&amp;C56)=0,LEN(C56)&gt;0), TRUE, FALSE)</formula>
    </cfRule>
  </conditionalFormatting>
  <conditionalFormatting sqref="G56">
    <cfRule type="expression" dxfId="30848" priority="30827" stopIfTrue="1">
      <formula>IF(FIND("Enter smelter details",G56),TRUE)</formula>
    </cfRule>
  </conditionalFormatting>
  <conditionalFormatting sqref="F56">
    <cfRule type="expression" dxfId="30847" priority="30824" stopIfTrue="1">
      <formula>IF(AND(LEN($A56)&gt;0,$A56&lt;&gt;$F56),TRUE,FALSE)</formula>
    </cfRule>
  </conditionalFormatting>
  <conditionalFormatting sqref="C56">
    <cfRule type="expression" dxfId="30846" priority="30823" stopIfTrue="1">
      <formula>IF(AND(B56&lt;&gt;"",C56=""),TRUE)</formula>
    </cfRule>
  </conditionalFormatting>
  <conditionalFormatting sqref="B56">
    <cfRule type="expression" dxfId="30845" priority="30820" stopIfTrue="1">
      <formula>IF(B56="",TRUE)</formula>
    </cfRule>
    <cfRule type="expression" dxfId="30844" priority="30821" stopIfTrue="1">
      <formula>IF(AND(COUNTIF(MetalSmelter,B56&amp;C56)=0,LEN(C56)&gt;0), TRUE, FALSE)</formula>
    </cfRule>
  </conditionalFormatting>
  <conditionalFormatting sqref="G56">
    <cfRule type="expression" dxfId="30843" priority="30822" stopIfTrue="1">
      <formula>IF(FIND("Enter smelter details",G56),TRUE)</formula>
    </cfRule>
  </conditionalFormatting>
  <conditionalFormatting sqref="F56">
    <cfRule type="expression" dxfId="30842" priority="30819" stopIfTrue="1">
      <formula>IF(AND(LEN($A56)&gt;0,$A56&lt;&gt;$F56),TRUE,FALSE)</formula>
    </cfRule>
  </conditionalFormatting>
  <conditionalFormatting sqref="C56">
    <cfRule type="expression" dxfId="30841" priority="30818" stopIfTrue="1">
      <formula>IF(AND(B56&lt;&gt;"",C56=""),TRUE)</formula>
    </cfRule>
  </conditionalFormatting>
  <conditionalFormatting sqref="B52">
    <cfRule type="expression" dxfId="30840" priority="30815" stopIfTrue="1">
      <formula>IF(B52="",TRUE)</formula>
    </cfRule>
    <cfRule type="expression" dxfId="30839" priority="30816" stopIfTrue="1">
      <formula>IF(AND(COUNTIF(MetalSmelter,B52&amp;C52)=0,LEN(C52)&gt;0), TRUE, FALSE)</formula>
    </cfRule>
  </conditionalFormatting>
  <conditionalFormatting sqref="G52">
    <cfRule type="expression" dxfId="30838" priority="30817" stopIfTrue="1">
      <formula>IF(FIND("Enter smelter details",G52),TRUE)</formula>
    </cfRule>
  </conditionalFormatting>
  <conditionalFormatting sqref="F52">
    <cfRule type="expression" dxfId="30837" priority="30814" stopIfTrue="1">
      <formula>IF(AND(LEN($A52)&gt;0,$A52&lt;&gt;$F52),TRUE,FALSE)</formula>
    </cfRule>
  </conditionalFormatting>
  <conditionalFormatting sqref="C52">
    <cfRule type="expression" dxfId="30836" priority="30813" stopIfTrue="1">
      <formula>IF(AND(B52&lt;&gt;"",C52=""),TRUE)</formula>
    </cfRule>
  </conditionalFormatting>
  <conditionalFormatting sqref="B51">
    <cfRule type="expression" dxfId="30835" priority="30805" stopIfTrue="1">
      <formula>IF(B51="",TRUE)</formula>
    </cfRule>
    <cfRule type="expression" dxfId="30834" priority="30806" stopIfTrue="1">
      <formula>IF(AND(COUNTIF(MetalSmelter,B51&amp;C51)=0,LEN(C51)&gt;0), TRUE, FALSE)</formula>
    </cfRule>
  </conditionalFormatting>
  <conditionalFormatting sqref="G51">
    <cfRule type="expression" dxfId="30833" priority="30807" stopIfTrue="1">
      <formula>IF(FIND("Enter smelter details",G51),TRUE)</formula>
    </cfRule>
  </conditionalFormatting>
  <conditionalFormatting sqref="F51">
    <cfRule type="expression" dxfId="30832" priority="30804" stopIfTrue="1">
      <formula>IF(AND(LEN($A51)&gt;0,$A51&lt;&gt;$F51),TRUE,FALSE)</formula>
    </cfRule>
  </conditionalFormatting>
  <conditionalFormatting sqref="C51">
    <cfRule type="expression" dxfId="30831" priority="30803" stopIfTrue="1">
      <formula>IF(AND(B51&lt;&gt;"",C51=""),TRUE)</formula>
    </cfRule>
  </conditionalFormatting>
  <conditionalFormatting sqref="B53">
    <cfRule type="expression" dxfId="30830" priority="30810" stopIfTrue="1">
      <formula>IF(B53="",TRUE)</formula>
    </cfRule>
    <cfRule type="expression" dxfId="30829" priority="30811" stopIfTrue="1">
      <formula>IF(AND(COUNTIF(MetalSmelter,B53&amp;C53)=0,LEN(C53)&gt;0), TRUE, FALSE)</formula>
    </cfRule>
  </conditionalFormatting>
  <conditionalFormatting sqref="G53">
    <cfRule type="expression" dxfId="30828" priority="30812" stopIfTrue="1">
      <formula>IF(FIND("Enter smelter details",G53),TRUE)</formula>
    </cfRule>
  </conditionalFormatting>
  <conditionalFormatting sqref="F53">
    <cfRule type="expression" dxfId="30827" priority="30809" stopIfTrue="1">
      <formula>IF(AND(LEN($A53)&gt;0,$A53&lt;&gt;$F53),TRUE,FALSE)</formula>
    </cfRule>
  </conditionalFormatting>
  <conditionalFormatting sqref="C53">
    <cfRule type="expression" dxfId="30826" priority="30808" stopIfTrue="1">
      <formula>IF(AND(B53&lt;&gt;"",C53=""),TRUE)</formula>
    </cfRule>
  </conditionalFormatting>
  <conditionalFormatting sqref="B46">
    <cfRule type="expression" dxfId="30825" priority="30800" stopIfTrue="1">
      <formula>IF(B46="",TRUE)</formula>
    </cfRule>
    <cfRule type="expression" dxfId="30824" priority="30801" stopIfTrue="1">
      <formula>IF(AND(COUNTIF(MetalSmelter,B46&amp;C46)=0,LEN(C46)&gt;0), TRUE, FALSE)</formula>
    </cfRule>
  </conditionalFormatting>
  <conditionalFormatting sqref="G46">
    <cfRule type="expression" dxfId="30823" priority="30802" stopIfTrue="1">
      <formula>IF(FIND("Enter smelter details",G46),TRUE)</formula>
    </cfRule>
  </conditionalFormatting>
  <conditionalFormatting sqref="F46">
    <cfRule type="expression" dxfId="30822" priority="30799" stopIfTrue="1">
      <formula>IF(AND(LEN($A46)&gt;0,$A46&lt;&gt;$F46),TRUE,FALSE)</formula>
    </cfRule>
  </conditionalFormatting>
  <conditionalFormatting sqref="C46">
    <cfRule type="expression" dxfId="30821" priority="30798" stopIfTrue="1">
      <formula>IF(AND(B46&lt;&gt;"",C46=""),TRUE)</formula>
    </cfRule>
  </conditionalFormatting>
  <conditionalFormatting sqref="B46">
    <cfRule type="expression" dxfId="30820" priority="30795" stopIfTrue="1">
      <formula>IF(B46="",TRUE)</formula>
    </cfRule>
    <cfRule type="expression" dxfId="30819" priority="30796" stopIfTrue="1">
      <formula>IF(AND(COUNTIF(MetalSmelter,B46&amp;C46)=0,LEN(C46)&gt;0), TRUE, FALSE)</formula>
    </cfRule>
  </conditionalFormatting>
  <conditionalFormatting sqref="G46">
    <cfRule type="expression" dxfId="30818" priority="30797" stopIfTrue="1">
      <formula>IF(FIND("Enter smelter details",G46),TRUE)</formula>
    </cfRule>
  </conditionalFormatting>
  <conditionalFormatting sqref="F46">
    <cfRule type="expression" dxfId="30817" priority="30794" stopIfTrue="1">
      <formula>IF(AND(LEN($A46)&gt;0,$A46&lt;&gt;$F46),TRUE,FALSE)</formula>
    </cfRule>
  </conditionalFormatting>
  <conditionalFormatting sqref="C46">
    <cfRule type="expression" dxfId="30816" priority="30793" stopIfTrue="1">
      <formula>IF(AND(B46&lt;&gt;"",C46=""),TRUE)</formula>
    </cfRule>
  </conditionalFormatting>
  <conditionalFormatting sqref="B53">
    <cfRule type="expression" dxfId="30815" priority="30790" stopIfTrue="1">
      <formula>IF(B53="",TRUE)</formula>
    </cfRule>
    <cfRule type="expression" dxfId="30814" priority="30791" stopIfTrue="1">
      <formula>IF(AND(COUNTIF(MetalSmelter,B53&amp;C53)=0,LEN(C53)&gt;0), TRUE, FALSE)</formula>
    </cfRule>
  </conditionalFormatting>
  <conditionalFormatting sqref="G53">
    <cfRule type="expression" dxfId="30813" priority="30792" stopIfTrue="1">
      <formula>IF(FIND("Enter smelter details",G53),TRUE)</formula>
    </cfRule>
  </conditionalFormatting>
  <conditionalFormatting sqref="F53">
    <cfRule type="expression" dxfId="30812" priority="30789" stopIfTrue="1">
      <formula>IF(AND(LEN($A53)&gt;0,$A53&lt;&gt;$F53),TRUE,FALSE)</formula>
    </cfRule>
  </conditionalFormatting>
  <conditionalFormatting sqref="C53">
    <cfRule type="expression" dxfId="30811" priority="30788" stopIfTrue="1">
      <formula>IF(AND(B53&lt;&gt;"",C53=""),TRUE)</formula>
    </cfRule>
  </conditionalFormatting>
  <conditionalFormatting sqref="G51">
    <cfRule type="expression" dxfId="30810" priority="30787" stopIfTrue="1">
      <formula>IF(FIND("Enter smelter details",G51),TRUE)</formula>
    </cfRule>
  </conditionalFormatting>
  <conditionalFormatting sqref="B52">
    <cfRule type="expression" dxfId="30809" priority="30784" stopIfTrue="1">
      <formula>IF(B52="",TRUE)</formula>
    </cfRule>
    <cfRule type="expression" dxfId="30808" priority="30785" stopIfTrue="1">
      <formula>IF(AND(COUNTIF(MetalSmelter,B52&amp;C52)=0,LEN(C52)&gt;0), TRUE, FALSE)</formula>
    </cfRule>
  </conditionalFormatting>
  <conditionalFormatting sqref="G52">
    <cfRule type="expression" dxfId="30807" priority="30786" stopIfTrue="1">
      <formula>IF(FIND("Enter smelter details",G52),TRUE)</formula>
    </cfRule>
  </conditionalFormatting>
  <conditionalFormatting sqref="F52">
    <cfRule type="expression" dxfId="30806" priority="30783" stopIfTrue="1">
      <formula>IF(AND(LEN($A52)&gt;0,$A52&lt;&gt;$F52),TRUE,FALSE)</formula>
    </cfRule>
  </conditionalFormatting>
  <conditionalFormatting sqref="C52">
    <cfRule type="expression" dxfId="30805" priority="30782" stopIfTrue="1">
      <formula>IF(AND(B52&lt;&gt;"",C52=""),TRUE)</formula>
    </cfRule>
  </conditionalFormatting>
  <conditionalFormatting sqref="B47">
    <cfRule type="expression" dxfId="30804" priority="30779" stopIfTrue="1">
      <formula>IF(B47="",TRUE)</formula>
    </cfRule>
    <cfRule type="expression" dxfId="30803" priority="30780" stopIfTrue="1">
      <formula>IF(AND(COUNTIF(MetalSmelter,B47&amp;C47)=0,LEN(C47)&gt;0), TRUE, FALSE)</formula>
    </cfRule>
  </conditionalFormatting>
  <conditionalFormatting sqref="G47">
    <cfRule type="expression" dxfId="30802" priority="30781" stopIfTrue="1">
      <formula>IF(FIND("Enter smelter details",G47),TRUE)</formula>
    </cfRule>
  </conditionalFormatting>
  <conditionalFormatting sqref="F47">
    <cfRule type="expression" dxfId="30801" priority="30778" stopIfTrue="1">
      <formula>IF(AND(LEN($A47)&gt;0,$A47&lt;&gt;$F47),TRUE,FALSE)</formula>
    </cfRule>
  </conditionalFormatting>
  <conditionalFormatting sqref="C47">
    <cfRule type="expression" dxfId="30800" priority="30777" stopIfTrue="1">
      <formula>IF(AND(B47&lt;&gt;"",C47=""),TRUE)</formula>
    </cfRule>
  </conditionalFormatting>
  <conditionalFormatting sqref="G52">
    <cfRule type="expression" dxfId="30799" priority="30776" stopIfTrue="1">
      <formula>IF(FIND("Enter smelter details",G52),TRUE)</formula>
    </cfRule>
  </conditionalFormatting>
  <conditionalFormatting sqref="B53">
    <cfRule type="expression" dxfId="30798" priority="30773" stopIfTrue="1">
      <formula>IF(B53="",TRUE)</formula>
    </cfRule>
    <cfRule type="expression" dxfId="30797" priority="30774" stopIfTrue="1">
      <formula>IF(AND(COUNTIF(MetalSmelter,B53&amp;C53)=0,LEN(C53)&gt;0), TRUE, FALSE)</formula>
    </cfRule>
  </conditionalFormatting>
  <conditionalFormatting sqref="G53">
    <cfRule type="expression" dxfId="30796" priority="30775" stopIfTrue="1">
      <formula>IF(FIND("Enter smelter details",G53),TRUE)</formula>
    </cfRule>
  </conditionalFormatting>
  <conditionalFormatting sqref="F53">
    <cfRule type="expression" dxfId="30795" priority="30772" stopIfTrue="1">
      <formula>IF(AND(LEN($A53)&gt;0,$A53&lt;&gt;$F53),TRUE,FALSE)</formula>
    </cfRule>
  </conditionalFormatting>
  <conditionalFormatting sqref="C53">
    <cfRule type="expression" dxfId="30794" priority="30771" stopIfTrue="1">
      <formula>IF(AND(B53&lt;&gt;"",C53=""),TRUE)</formula>
    </cfRule>
  </conditionalFormatting>
  <conditionalFormatting sqref="B46">
    <cfRule type="expression" dxfId="30793" priority="30765" stopIfTrue="1">
      <formula>IF(B46="",TRUE)</formula>
    </cfRule>
    <cfRule type="expression" dxfId="30792" priority="30768" stopIfTrue="1">
      <formula>IF(AND(COUNTIF(MetalSmelter,B46&amp;C46)=0,LEN(C46)&gt;0), TRUE, FALSE)</formula>
    </cfRule>
  </conditionalFormatting>
  <conditionalFormatting sqref="D46">
    <cfRule type="expression" dxfId="30791" priority="30762" stopIfTrue="1">
      <formula>IF(AND(LEN($C46) &gt;0, ($C46 &lt;&gt; "Smelter Not Listed")),1,0)</formula>
    </cfRule>
    <cfRule type="expression" dxfId="30790" priority="30769" stopIfTrue="1">
      <formula>IF(AND(D46="",$C46=$X$4),TRUE)</formula>
    </cfRule>
    <cfRule type="expression" dxfId="30789" priority="30770" stopIfTrue="1">
      <formula>IF(FIND("!",D46),TRUE)</formula>
    </cfRule>
  </conditionalFormatting>
  <conditionalFormatting sqref="E46">
    <cfRule type="expression" dxfId="30788" priority="30766" stopIfTrue="1">
      <formula>IF(AND(E46="",$C46=$X$4),TRUE)</formula>
    </cfRule>
    <cfRule type="expression" dxfId="30787" priority="30767" stopIfTrue="1">
      <formula>IF(FIND("!",E46),TRUE)</formula>
    </cfRule>
  </conditionalFormatting>
  <conditionalFormatting sqref="F46">
    <cfRule type="expression" dxfId="30786" priority="30764" stopIfTrue="1">
      <formula>IF(AND(LEN($A46)&gt;0,$A46&lt;&gt;$F46),TRUE,FALSE)</formula>
    </cfRule>
  </conditionalFormatting>
  <conditionalFormatting sqref="C46">
    <cfRule type="expression" dxfId="30785" priority="30763" stopIfTrue="1">
      <formula>IF(AND(B46&lt;&gt;"",C46=""),TRUE)</formula>
    </cfRule>
  </conditionalFormatting>
  <conditionalFormatting sqref="G46">
    <cfRule type="expression" dxfId="30784" priority="30761" stopIfTrue="1">
      <formula>IF(FIND("Enter smelter details",G46),TRUE)</formula>
    </cfRule>
  </conditionalFormatting>
  <conditionalFormatting sqref="B47">
    <cfRule type="expression" dxfId="30783" priority="30755" stopIfTrue="1">
      <formula>IF(B47="",TRUE)</formula>
    </cfRule>
    <cfRule type="expression" dxfId="30782" priority="30758" stopIfTrue="1">
      <formula>IF(AND(COUNTIF(MetalSmelter,B47&amp;C47)=0,LEN(C47)&gt;0), TRUE, FALSE)</formula>
    </cfRule>
  </conditionalFormatting>
  <conditionalFormatting sqref="D47">
    <cfRule type="expression" dxfId="30781" priority="30752" stopIfTrue="1">
      <formula>IF(AND(LEN($C47) &gt;0, ($C47 &lt;&gt; "Smelter Not Listed")),1,0)</formula>
    </cfRule>
    <cfRule type="expression" dxfId="30780" priority="30759" stopIfTrue="1">
      <formula>IF(AND(D47="",$C47=$X$4),TRUE)</formula>
    </cfRule>
    <cfRule type="expression" dxfId="30779" priority="30760" stopIfTrue="1">
      <formula>IF(FIND("!",D47),TRUE)</formula>
    </cfRule>
  </conditionalFormatting>
  <conditionalFormatting sqref="E47">
    <cfRule type="expression" dxfId="30778" priority="30756" stopIfTrue="1">
      <formula>IF(AND(E47="",$C47=$X$4),TRUE)</formula>
    </cfRule>
    <cfRule type="expression" dxfId="30777" priority="30757" stopIfTrue="1">
      <formula>IF(FIND("!",E47),TRUE)</formula>
    </cfRule>
  </conditionalFormatting>
  <conditionalFormatting sqref="F47">
    <cfRule type="expression" dxfId="30776" priority="30754" stopIfTrue="1">
      <formula>IF(AND(LEN($A47)&gt;0,$A47&lt;&gt;$F47),TRUE,FALSE)</formula>
    </cfRule>
  </conditionalFormatting>
  <conditionalFormatting sqref="C47">
    <cfRule type="expression" dxfId="30775" priority="30753" stopIfTrue="1">
      <formula>IF(AND(B47&lt;&gt;"",C47=""),TRUE)</formula>
    </cfRule>
  </conditionalFormatting>
  <conditionalFormatting sqref="G47">
    <cfRule type="expression" dxfId="30774" priority="30751" stopIfTrue="1">
      <formula>IF(FIND("Enter smelter details",G47),TRUE)</formula>
    </cfRule>
  </conditionalFormatting>
  <conditionalFormatting sqref="B48">
    <cfRule type="expression" dxfId="30773" priority="30745" stopIfTrue="1">
      <formula>IF(B48="",TRUE)</formula>
    </cfRule>
    <cfRule type="expression" dxfId="30772" priority="30748" stopIfTrue="1">
      <formula>IF(AND(COUNTIF(MetalSmelter,B48&amp;C48)=0,LEN(C48)&gt;0), TRUE, FALSE)</formula>
    </cfRule>
  </conditionalFormatting>
  <conditionalFormatting sqref="D48">
    <cfRule type="expression" dxfId="30771" priority="30742" stopIfTrue="1">
      <formula>IF(AND(LEN($C48) &gt;0, ($C48 &lt;&gt; "Smelter Not Listed")),1,0)</formula>
    </cfRule>
    <cfRule type="expression" dxfId="30770" priority="30749" stopIfTrue="1">
      <formula>IF(AND(D48="",$C48=$X$4),TRUE)</formula>
    </cfRule>
    <cfRule type="expression" dxfId="30769" priority="30750" stopIfTrue="1">
      <formula>IF(FIND("!",D48),TRUE)</formula>
    </cfRule>
  </conditionalFormatting>
  <conditionalFormatting sqref="E48">
    <cfRule type="expression" dxfId="30768" priority="30746" stopIfTrue="1">
      <formula>IF(AND(E48="",$C48=$X$4),TRUE)</formula>
    </cfRule>
    <cfRule type="expression" dxfId="30767" priority="30747" stopIfTrue="1">
      <formula>IF(FIND("!",E48),TRUE)</formula>
    </cfRule>
  </conditionalFormatting>
  <conditionalFormatting sqref="F48">
    <cfRule type="expression" dxfId="30766" priority="30744" stopIfTrue="1">
      <formula>IF(AND(LEN($A48)&gt;0,$A48&lt;&gt;$F48),TRUE,FALSE)</formula>
    </cfRule>
  </conditionalFormatting>
  <conditionalFormatting sqref="C48">
    <cfRule type="expression" dxfId="30765" priority="30743" stopIfTrue="1">
      <formula>IF(AND(B48&lt;&gt;"",C48=""),TRUE)</formula>
    </cfRule>
  </conditionalFormatting>
  <conditionalFormatting sqref="G48">
    <cfRule type="expression" dxfId="30764" priority="30741" stopIfTrue="1">
      <formula>IF(FIND("Enter smelter details",G48),TRUE)</formula>
    </cfRule>
  </conditionalFormatting>
  <conditionalFormatting sqref="B54">
    <cfRule type="expression" dxfId="30763" priority="30738" stopIfTrue="1">
      <formula>IF(B54="",TRUE)</formula>
    </cfRule>
    <cfRule type="expression" dxfId="30762" priority="30739" stopIfTrue="1">
      <formula>IF(AND(COUNTIF(MetalSmelter,B54&amp;C54)=0,LEN(C54)&gt;0), TRUE, FALSE)</formula>
    </cfRule>
  </conditionalFormatting>
  <conditionalFormatting sqref="G54">
    <cfRule type="expression" dxfId="30761" priority="30740" stopIfTrue="1">
      <formula>IF(FIND("Enter smelter details",G54),TRUE)</formula>
    </cfRule>
  </conditionalFormatting>
  <conditionalFormatting sqref="F54">
    <cfRule type="expression" dxfId="30760" priority="30737" stopIfTrue="1">
      <formula>IF(AND(LEN($A54)&gt;0,$A54&lt;&gt;$F54),TRUE,FALSE)</formula>
    </cfRule>
  </conditionalFormatting>
  <conditionalFormatting sqref="C54">
    <cfRule type="expression" dxfId="30759" priority="30736" stopIfTrue="1">
      <formula>IF(AND(B54&lt;&gt;"",C54=""),TRUE)</formula>
    </cfRule>
  </conditionalFormatting>
  <conditionalFormatting sqref="B54">
    <cfRule type="expression" dxfId="30758" priority="30733" stopIfTrue="1">
      <formula>IF(B54="",TRUE)</formula>
    </cfRule>
    <cfRule type="expression" dxfId="30757" priority="30734" stopIfTrue="1">
      <formula>IF(AND(COUNTIF(MetalSmelter,B54&amp;C54)=0,LEN(C54)&gt;0), TRUE, FALSE)</formula>
    </cfRule>
  </conditionalFormatting>
  <conditionalFormatting sqref="G54">
    <cfRule type="expression" dxfId="30756" priority="30735" stopIfTrue="1">
      <formula>IF(FIND("Enter smelter details",G54),TRUE)</formula>
    </cfRule>
  </conditionalFormatting>
  <conditionalFormatting sqref="F54">
    <cfRule type="expression" dxfId="30755" priority="30732" stopIfTrue="1">
      <formula>IF(AND(LEN($A54)&gt;0,$A54&lt;&gt;$F54),TRUE,FALSE)</formula>
    </cfRule>
  </conditionalFormatting>
  <conditionalFormatting sqref="C54">
    <cfRule type="expression" dxfId="30754" priority="30731" stopIfTrue="1">
      <formula>IF(AND(B54&lt;&gt;"",C54=""),TRUE)</formula>
    </cfRule>
  </conditionalFormatting>
  <conditionalFormatting sqref="B54">
    <cfRule type="expression" dxfId="30753" priority="30729" stopIfTrue="1">
      <formula>IF(B54="",TRUE)</formula>
    </cfRule>
    <cfRule type="expression" dxfId="30752" priority="30730" stopIfTrue="1">
      <formula>IF(AND(COUNTIF(MetalSmelter,B54&amp;C54)=0,LEN(C54)&gt;0), TRUE, FALSE)</formula>
    </cfRule>
  </conditionalFormatting>
  <conditionalFormatting sqref="F54">
    <cfRule type="expression" dxfId="30751" priority="30728" stopIfTrue="1">
      <formula>IF(AND(LEN($A54)&gt;0,$A54&lt;&gt;$F54),TRUE,FALSE)</formula>
    </cfRule>
  </conditionalFormatting>
  <conditionalFormatting sqref="C54">
    <cfRule type="expression" dxfId="30750" priority="30727" stopIfTrue="1">
      <formula>IF(AND(B54&lt;&gt;"",C54=""),TRUE)</formula>
    </cfRule>
  </conditionalFormatting>
  <conditionalFormatting sqref="B49">
    <cfRule type="expression" dxfId="30749" priority="30724" stopIfTrue="1">
      <formula>IF(B49="",TRUE)</formula>
    </cfRule>
    <cfRule type="expression" dxfId="30748" priority="30725" stopIfTrue="1">
      <formula>IF(AND(COUNTIF(MetalSmelter,B49&amp;C49)=0,LEN(C49)&gt;0), TRUE, FALSE)</formula>
    </cfRule>
  </conditionalFormatting>
  <conditionalFormatting sqref="G49">
    <cfRule type="expression" dxfId="30747" priority="30726" stopIfTrue="1">
      <formula>IF(FIND("Enter smelter details",G49),TRUE)</formula>
    </cfRule>
  </conditionalFormatting>
  <conditionalFormatting sqref="F49">
    <cfRule type="expression" dxfId="30746" priority="30723" stopIfTrue="1">
      <formula>IF(AND(LEN($A49)&gt;0,$A49&lt;&gt;$F49),TRUE,FALSE)</formula>
    </cfRule>
  </conditionalFormatting>
  <conditionalFormatting sqref="C49">
    <cfRule type="expression" dxfId="30745" priority="30722" stopIfTrue="1">
      <formula>IF(AND(B49&lt;&gt;"",C49=""),TRUE)</formula>
    </cfRule>
  </conditionalFormatting>
  <conditionalFormatting sqref="B49">
    <cfRule type="expression" dxfId="30744" priority="30719" stopIfTrue="1">
      <formula>IF(B49="",TRUE)</formula>
    </cfRule>
    <cfRule type="expression" dxfId="30743" priority="30720" stopIfTrue="1">
      <formula>IF(AND(COUNTIF(MetalSmelter,B49&amp;C49)=0,LEN(C49)&gt;0), TRUE, FALSE)</formula>
    </cfRule>
  </conditionalFormatting>
  <conditionalFormatting sqref="G49">
    <cfRule type="expression" dxfId="30742" priority="30721" stopIfTrue="1">
      <formula>IF(FIND("Enter smelter details",G49),TRUE)</formula>
    </cfRule>
  </conditionalFormatting>
  <conditionalFormatting sqref="F49">
    <cfRule type="expression" dxfId="30741" priority="30718" stopIfTrue="1">
      <formula>IF(AND(LEN($A49)&gt;0,$A49&lt;&gt;$F49),TRUE,FALSE)</formula>
    </cfRule>
  </conditionalFormatting>
  <conditionalFormatting sqref="C49">
    <cfRule type="expression" dxfId="30740" priority="30717" stopIfTrue="1">
      <formula>IF(AND(B49&lt;&gt;"",C49=""),TRUE)</formula>
    </cfRule>
  </conditionalFormatting>
  <conditionalFormatting sqref="G54">
    <cfRule type="expression" dxfId="30739" priority="30716" stopIfTrue="1">
      <formula>IF(FIND("Enter smelter details",G54),TRUE)</formula>
    </cfRule>
  </conditionalFormatting>
  <conditionalFormatting sqref="B50">
    <cfRule type="expression" dxfId="30738" priority="30713" stopIfTrue="1">
      <formula>IF(B50="",TRUE)</formula>
    </cfRule>
    <cfRule type="expression" dxfId="30737" priority="30714" stopIfTrue="1">
      <formula>IF(AND(COUNTIF(MetalSmelter,B50&amp;C50)=0,LEN(C50)&gt;0), TRUE, FALSE)</formula>
    </cfRule>
  </conditionalFormatting>
  <conditionalFormatting sqref="G50">
    <cfRule type="expression" dxfId="30736" priority="30715" stopIfTrue="1">
      <formula>IF(FIND("Enter smelter details",G50),TRUE)</formula>
    </cfRule>
  </conditionalFormatting>
  <conditionalFormatting sqref="F50">
    <cfRule type="expression" dxfId="30735" priority="30712" stopIfTrue="1">
      <formula>IF(AND(LEN($A50)&gt;0,$A50&lt;&gt;$F50),TRUE,FALSE)</formula>
    </cfRule>
  </conditionalFormatting>
  <conditionalFormatting sqref="C50">
    <cfRule type="expression" dxfId="30734" priority="30711" stopIfTrue="1">
      <formula>IF(AND(B50&lt;&gt;"",C50=""),TRUE)</formula>
    </cfRule>
  </conditionalFormatting>
  <conditionalFormatting sqref="B55">
    <cfRule type="expression" dxfId="30733" priority="30708" stopIfTrue="1">
      <formula>IF(B55="",TRUE)</formula>
    </cfRule>
    <cfRule type="expression" dxfId="30732" priority="30709" stopIfTrue="1">
      <formula>IF(AND(COUNTIF(MetalSmelter,B55&amp;C55)=0,LEN(C55)&gt;0), TRUE, FALSE)</formula>
    </cfRule>
  </conditionalFormatting>
  <conditionalFormatting sqref="G55">
    <cfRule type="expression" dxfId="30731" priority="30710" stopIfTrue="1">
      <formula>IF(FIND("Enter smelter details",G55),TRUE)</formula>
    </cfRule>
  </conditionalFormatting>
  <conditionalFormatting sqref="F55">
    <cfRule type="expression" dxfId="30730" priority="30707" stopIfTrue="1">
      <formula>IF(AND(LEN($A55)&gt;0,$A55&lt;&gt;$F55),TRUE,FALSE)</formula>
    </cfRule>
  </conditionalFormatting>
  <conditionalFormatting sqref="C55">
    <cfRule type="expression" dxfId="30729" priority="30706" stopIfTrue="1">
      <formula>IF(AND(B55&lt;&gt;"",C55=""),TRUE)</formula>
    </cfRule>
  </conditionalFormatting>
  <conditionalFormatting sqref="B55">
    <cfRule type="expression" dxfId="30728" priority="30703" stopIfTrue="1">
      <formula>IF(B55="",TRUE)</formula>
    </cfRule>
    <cfRule type="expression" dxfId="30727" priority="30704" stopIfTrue="1">
      <formula>IF(AND(COUNTIF(MetalSmelter,B55&amp;C55)=0,LEN(C55)&gt;0), TRUE, FALSE)</formula>
    </cfRule>
  </conditionalFormatting>
  <conditionalFormatting sqref="G55">
    <cfRule type="expression" dxfId="30726" priority="30705" stopIfTrue="1">
      <formula>IF(FIND("Enter smelter details",G55),TRUE)</formula>
    </cfRule>
  </conditionalFormatting>
  <conditionalFormatting sqref="F55">
    <cfRule type="expression" dxfId="30725" priority="30702" stopIfTrue="1">
      <formula>IF(AND(LEN($A55)&gt;0,$A55&lt;&gt;$F55),TRUE,FALSE)</formula>
    </cfRule>
  </conditionalFormatting>
  <conditionalFormatting sqref="C55">
    <cfRule type="expression" dxfId="30724" priority="30701" stopIfTrue="1">
      <formula>IF(AND(B55&lt;&gt;"",C55=""),TRUE)</formula>
    </cfRule>
  </conditionalFormatting>
  <conditionalFormatting sqref="B55">
    <cfRule type="expression" dxfId="30723" priority="30698" stopIfTrue="1">
      <formula>IF(B55="",TRUE)</formula>
    </cfRule>
    <cfRule type="expression" dxfId="30722" priority="30699" stopIfTrue="1">
      <formula>IF(AND(COUNTIF(MetalSmelter,B55&amp;C55)=0,LEN(C55)&gt;0), TRUE, FALSE)</formula>
    </cfRule>
  </conditionalFormatting>
  <conditionalFormatting sqref="G55">
    <cfRule type="expression" dxfId="30721" priority="30700" stopIfTrue="1">
      <formula>IF(FIND("Enter smelter details",G55),TRUE)</formula>
    </cfRule>
  </conditionalFormatting>
  <conditionalFormatting sqref="F55">
    <cfRule type="expression" dxfId="30720" priority="30697" stopIfTrue="1">
      <formula>IF(AND(LEN($A55)&gt;0,$A55&lt;&gt;$F55),TRUE,FALSE)</formula>
    </cfRule>
  </conditionalFormatting>
  <conditionalFormatting sqref="C55">
    <cfRule type="expression" dxfId="30719" priority="30696" stopIfTrue="1">
      <formula>IF(AND(B55&lt;&gt;"",C55=""),TRUE)</formula>
    </cfRule>
  </conditionalFormatting>
  <conditionalFormatting sqref="B46">
    <cfRule type="expression" dxfId="30718" priority="30690" stopIfTrue="1">
      <formula>IF(B46="",TRUE)</formula>
    </cfRule>
    <cfRule type="expression" dxfId="30717" priority="30693" stopIfTrue="1">
      <formula>IF(AND(COUNTIF(MetalSmelter,B46&amp;C46)=0,LEN(C46)&gt;0), TRUE, FALSE)</formula>
    </cfRule>
  </conditionalFormatting>
  <conditionalFormatting sqref="D46">
    <cfRule type="expression" dxfId="30716" priority="30687" stopIfTrue="1">
      <formula>IF(AND(LEN($C46) &gt;0, ($C46 &lt;&gt; "Smelter Not Listed")),1,0)</formula>
    </cfRule>
    <cfRule type="expression" dxfId="30715" priority="30694" stopIfTrue="1">
      <formula>IF(AND(D46="",$C46=$X$4),TRUE)</formula>
    </cfRule>
    <cfRule type="expression" dxfId="30714" priority="30695" stopIfTrue="1">
      <formula>IF(FIND("!",D46),TRUE)</formula>
    </cfRule>
  </conditionalFormatting>
  <conditionalFormatting sqref="E46">
    <cfRule type="expression" dxfId="30713" priority="30691" stopIfTrue="1">
      <formula>IF(AND(E46="",$C46=$X$4),TRUE)</formula>
    </cfRule>
    <cfRule type="expression" dxfId="30712" priority="30692" stopIfTrue="1">
      <formula>IF(FIND("!",E46),TRUE)</formula>
    </cfRule>
  </conditionalFormatting>
  <conditionalFormatting sqref="F46">
    <cfRule type="expression" dxfId="30711" priority="30689" stopIfTrue="1">
      <formula>IF(AND(LEN($A46)&gt;0,$A46&lt;&gt;$F46),TRUE,FALSE)</formula>
    </cfRule>
  </conditionalFormatting>
  <conditionalFormatting sqref="C46">
    <cfRule type="expression" dxfId="30710" priority="30688" stopIfTrue="1">
      <formula>IF(AND(B46&lt;&gt;"",C46=""),TRUE)</formula>
    </cfRule>
  </conditionalFormatting>
  <conditionalFormatting sqref="G46">
    <cfRule type="expression" dxfId="30709" priority="30686" stopIfTrue="1">
      <formula>IF(FIND("Enter smelter details",G46),TRUE)</formula>
    </cfRule>
  </conditionalFormatting>
  <conditionalFormatting sqref="B47">
    <cfRule type="expression" dxfId="30708" priority="30680" stopIfTrue="1">
      <formula>IF(B47="",TRUE)</formula>
    </cfRule>
    <cfRule type="expression" dxfId="30707" priority="30683" stopIfTrue="1">
      <formula>IF(AND(COUNTIF(MetalSmelter,B47&amp;C47)=0,LEN(C47)&gt;0), TRUE, FALSE)</formula>
    </cfRule>
  </conditionalFormatting>
  <conditionalFormatting sqref="D47">
    <cfRule type="expression" dxfId="30706" priority="30677" stopIfTrue="1">
      <formula>IF(AND(LEN($C47) &gt;0, ($C47 &lt;&gt; "Smelter Not Listed")),1,0)</formula>
    </cfRule>
    <cfRule type="expression" dxfId="30705" priority="30684" stopIfTrue="1">
      <formula>IF(AND(D47="",$C47=$X$4),TRUE)</formula>
    </cfRule>
    <cfRule type="expression" dxfId="30704" priority="30685" stopIfTrue="1">
      <formula>IF(FIND("!",D47),TRUE)</formula>
    </cfRule>
  </conditionalFormatting>
  <conditionalFormatting sqref="E47">
    <cfRule type="expression" dxfId="30703" priority="30681" stopIfTrue="1">
      <formula>IF(AND(E47="",$C47=$X$4),TRUE)</formula>
    </cfRule>
    <cfRule type="expression" dxfId="30702" priority="30682" stopIfTrue="1">
      <formula>IF(FIND("!",E47),TRUE)</formula>
    </cfRule>
  </conditionalFormatting>
  <conditionalFormatting sqref="F47">
    <cfRule type="expression" dxfId="30701" priority="30679" stopIfTrue="1">
      <formula>IF(AND(LEN($A47)&gt;0,$A47&lt;&gt;$F47),TRUE,FALSE)</formula>
    </cfRule>
  </conditionalFormatting>
  <conditionalFormatting sqref="C47">
    <cfRule type="expression" dxfId="30700" priority="30678" stopIfTrue="1">
      <formula>IF(AND(B47&lt;&gt;"",C47=""),TRUE)</formula>
    </cfRule>
  </conditionalFormatting>
  <conditionalFormatting sqref="G47">
    <cfRule type="expression" dxfId="30699" priority="30676" stopIfTrue="1">
      <formula>IF(FIND("Enter smelter details",G47),TRUE)</formula>
    </cfRule>
  </conditionalFormatting>
  <conditionalFormatting sqref="B53">
    <cfRule type="expression" dxfId="30698" priority="30673" stopIfTrue="1">
      <formula>IF(B53="",TRUE)</formula>
    </cfRule>
    <cfRule type="expression" dxfId="30697" priority="30674" stopIfTrue="1">
      <formula>IF(AND(COUNTIF(MetalSmelter,B53&amp;C53)=0,LEN(C53)&gt;0), TRUE, FALSE)</formula>
    </cfRule>
  </conditionalFormatting>
  <conditionalFormatting sqref="G53">
    <cfRule type="expression" dxfId="30696" priority="30675" stopIfTrue="1">
      <formula>IF(FIND("Enter smelter details",G53),TRUE)</formula>
    </cfRule>
  </conditionalFormatting>
  <conditionalFormatting sqref="F53">
    <cfRule type="expression" dxfId="30695" priority="30672" stopIfTrue="1">
      <formula>IF(AND(LEN($A53)&gt;0,$A53&lt;&gt;$F53),TRUE,FALSE)</formula>
    </cfRule>
  </conditionalFormatting>
  <conditionalFormatting sqref="C53">
    <cfRule type="expression" dxfId="30694" priority="30671" stopIfTrue="1">
      <formula>IF(AND(B53&lt;&gt;"",C53=""),TRUE)</formula>
    </cfRule>
  </conditionalFormatting>
  <conditionalFormatting sqref="B53">
    <cfRule type="expression" dxfId="30693" priority="30668" stopIfTrue="1">
      <formula>IF(B53="",TRUE)</formula>
    </cfRule>
    <cfRule type="expression" dxfId="30692" priority="30669" stopIfTrue="1">
      <formula>IF(AND(COUNTIF(MetalSmelter,B53&amp;C53)=0,LEN(C53)&gt;0), TRUE, FALSE)</formula>
    </cfRule>
  </conditionalFormatting>
  <conditionalFormatting sqref="G53">
    <cfRule type="expression" dxfId="30691" priority="30670" stopIfTrue="1">
      <formula>IF(FIND("Enter smelter details",G53),TRUE)</formula>
    </cfRule>
  </conditionalFormatting>
  <conditionalFormatting sqref="F53">
    <cfRule type="expression" dxfId="30690" priority="30667" stopIfTrue="1">
      <formula>IF(AND(LEN($A53)&gt;0,$A53&lt;&gt;$F53),TRUE,FALSE)</formula>
    </cfRule>
  </conditionalFormatting>
  <conditionalFormatting sqref="C53">
    <cfRule type="expression" dxfId="30689" priority="30666" stopIfTrue="1">
      <formula>IF(AND(B53&lt;&gt;"",C53=""),TRUE)</formula>
    </cfRule>
  </conditionalFormatting>
  <conditionalFormatting sqref="B53">
    <cfRule type="expression" dxfId="30688" priority="30664" stopIfTrue="1">
      <formula>IF(B53="",TRUE)</formula>
    </cfRule>
    <cfRule type="expression" dxfId="30687" priority="30665" stopIfTrue="1">
      <formula>IF(AND(COUNTIF(MetalSmelter,B53&amp;C53)=0,LEN(C53)&gt;0), TRUE, FALSE)</formula>
    </cfRule>
  </conditionalFormatting>
  <conditionalFormatting sqref="F53">
    <cfRule type="expression" dxfId="30686" priority="30663" stopIfTrue="1">
      <formula>IF(AND(LEN($A53)&gt;0,$A53&lt;&gt;$F53),TRUE,FALSE)</formula>
    </cfRule>
  </conditionalFormatting>
  <conditionalFormatting sqref="C53">
    <cfRule type="expression" dxfId="30685" priority="30662" stopIfTrue="1">
      <formula>IF(AND(B53&lt;&gt;"",C53=""),TRUE)</formula>
    </cfRule>
  </conditionalFormatting>
  <conditionalFormatting sqref="B48">
    <cfRule type="expression" dxfId="30684" priority="30659" stopIfTrue="1">
      <formula>IF(B48="",TRUE)</formula>
    </cfRule>
    <cfRule type="expression" dxfId="30683" priority="30660" stopIfTrue="1">
      <formula>IF(AND(COUNTIF(MetalSmelter,B48&amp;C48)=0,LEN(C48)&gt;0), TRUE, FALSE)</formula>
    </cfRule>
  </conditionalFormatting>
  <conditionalFormatting sqref="G48">
    <cfRule type="expression" dxfId="30682" priority="30661" stopIfTrue="1">
      <formula>IF(FIND("Enter smelter details",G48),TRUE)</formula>
    </cfRule>
  </conditionalFormatting>
  <conditionalFormatting sqref="F48">
    <cfRule type="expression" dxfId="30681" priority="30658" stopIfTrue="1">
      <formula>IF(AND(LEN($A48)&gt;0,$A48&lt;&gt;$F48),TRUE,FALSE)</formula>
    </cfRule>
  </conditionalFormatting>
  <conditionalFormatting sqref="C48">
    <cfRule type="expression" dxfId="30680" priority="30657" stopIfTrue="1">
      <formula>IF(AND(B48&lt;&gt;"",C48=""),TRUE)</formula>
    </cfRule>
  </conditionalFormatting>
  <conditionalFormatting sqref="B48">
    <cfRule type="expression" dxfId="30679" priority="30654" stopIfTrue="1">
      <formula>IF(B48="",TRUE)</formula>
    </cfRule>
    <cfRule type="expression" dxfId="30678" priority="30655" stopIfTrue="1">
      <formula>IF(AND(COUNTIF(MetalSmelter,B48&amp;C48)=0,LEN(C48)&gt;0), TRUE, FALSE)</formula>
    </cfRule>
  </conditionalFormatting>
  <conditionalFormatting sqref="G48">
    <cfRule type="expression" dxfId="30677" priority="30656" stopIfTrue="1">
      <formula>IF(FIND("Enter smelter details",G48),TRUE)</formula>
    </cfRule>
  </conditionalFormatting>
  <conditionalFormatting sqref="F48">
    <cfRule type="expression" dxfId="30676" priority="30653" stopIfTrue="1">
      <formula>IF(AND(LEN($A48)&gt;0,$A48&lt;&gt;$F48),TRUE,FALSE)</formula>
    </cfRule>
  </conditionalFormatting>
  <conditionalFormatting sqref="C48">
    <cfRule type="expression" dxfId="30675" priority="30652" stopIfTrue="1">
      <formula>IF(AND(B48&lt;&gt;"",C48=""),TRUE)</formula>
    </cfRule>
  </conditionalFormatting>
  <conditionalFormatting sqref="G53">
    <cfRule type="expression" dxfId="30674" priority="30651" stopIfTrue="1">
      <formula>IF(FIND("Enter smelter details",G53),TRUE)</formula>
    </cfRule>
  </conditionalFormatting>
  <conditionalFormatting sqref="B49">
    <cfRule type="expression" dxfId="30673" priority="30648" stopIfTrue="1">
      <formula>IF(B49="",TRUE)</formula>
    </cfRule>
    <cfRule type="expression" dxfId="30672" priority="30649" stopIfTrue="1">
      <formula>IF(AND(COUNTIF(MetalSmelter,B49&amp;C49)=0,LEN(C49)&gt;0), TRUE, FALSE)</formula>
    </cfRule>
  </conditionalFormatting>
  <conditionalFormatting sqref="G49">
    <cfRule type="expression" dxfId="30671" priority="30650" stopIfTrue="1">
      <formula>IF(FIND("Enter smelter details",G49),TRUE)</formula>
    </cfRule>
  </conditionalFormatting>
  <conditionalFormatting sqref="F49">
    <cfRule type="expression" dxfId="30670" priority="30647" stopIfTrue="1">
      <formula>IF(AND(LEN($A49)&gt;0,$A49&lt;&gt;$F49),TRUE,FALSE)</formula>
    </cfRule>
  </conditionalFormatting>
  <conditionalFormatting sqref="C49">
    <cfRule type="expression" dxfId="30669" priority="30646" stopIfTrue="1">
      <formula>IF(AND(B49&lt;&gt;"",C49=""),TRUE)</formula>
    </cfRule>
  </conditionalFormatting>
  <conditionalFormatting sqref="B54">
    <cfRule type="expression" dxfId="30668" priority="30643" stopIfTrue="1">
      <formula>IF(B54="",TRUE)</formula>
    </cfRule>
    <cfRule type="expression" dxfId="30667" priority="30644" stopIfTrue="1">
      <formula>IF(AND(COUNTIF(MetalSmelter,B54&amp;C54)=0,LEN(C54)&gt;0), TRUE, FALSE)</formula>
    </cfRule>
  </conditionalFormatting>
  <conditionalFormatting sqref="G54">
    <cfRule type="expression" dxfId="30666" priority="30645" stopIfTrue="1">
      <formula>IF(FIND("Enter smelter details",G54),TRUE)</formula>
    </cfRule>
  </conditionalFormatting>
  <conditionalFormatting sqref="F54">
    <cfRule type="expression" dxfId="30665" priority="30642" stopIfTrue="1">
      <formula>IF(AND(LEN($A54)&gt;0,$A54&lt;&gt;$F54),TRUE,FALSE)</formula>
    </cfRule>
  </conditionalFormatting>
  <conditionalFormatting sqref="C54">
    <cfRule type="expression" dxfId="30664" priority="30641" stopIfTrue="1">
      <formula>IF(AND(B54&lt;&gt;"",C54=""),TRUE)</formula>
    </cfRule>
  </conditionalFormatting>
  <conditionalFormatting sqref="B54">
    <cfRule type="expression" dxfId="30663" priority="30638" stopIfTrue="1">
      <formula>IF(B54="",TRUE)</formula>
    </cfRule>
    <cfRule type="expression" dxfId="30662" priority="30639" stopIfTrue="1">
      <formula>IF(AND(COUNTIF(MetalSmelter,B54&amp;C54)=0,LEN(C54)&gt;0), TRUE, FALSE)</formula>
    </cfRule>
  </conditionalFormatting>
  <conditionalFormatting sqref="G54">
    <cfRule type="expression" dxfId="30661" priority="30640" stopIfTrue="1">
      <formula>IF(FIND("Enter smelter details",G54),TRUE)</formula>
    </cfRule>
  </conditionalFormatting>
  <conditionalFormatting sqref="F54">
    <cfRule type="expression" dxfId="30660" priority="30637" stopIfTrue="1">
      <formula>IF(AND(LEN($A54)&gt;0,$A54&lt;&gt;$F54),TRUE,FALSE)</formula>
    </cfRule>
  </conditionalFormatting>
  <conditionalFormatting sqref="C54">
    <cfRule type="expression" dxfId="30659" priority="30636" stopIfTrue="1">
      <formula>IF(AND(B54&lt;&gt;"",C54=""),TRUE)</formula>
    </cfRule>
  </conditionalFormatting>
  <conditionalFormatting sqref="B54">
    <cfRule type="expression" dxfId="30658" priority="30633" stopIfTrue="1">
      <formula>IF(B54="",TRUE)</formula>
    </cfRule>
    <cfRule type="expression" dxfId="30657" priority="30634" stopIfTrue="1">
      <formula>IF(AND(COUNTIF(MetalSmelter,B54&amp;C54)=0,LEN(C54)&gt;0), TRUE, FALSE)</formula>
    </cfRule>
  </conditionalFormatting>
  <conditionalFormatting sqref="G54">
    <cfRule type="expression" dxfId="30656" priority="30635" stopIfTrue="1">
      <formula>IF(FIND("Enter smelter details",G54),TRUE)</formula>
    </cfRule>
  </conditionalFormatting>
  <conditionalFormatting sqref="F54">
    <cfRule type="expression" dxfId="30655" priority="30632" stopIfTrue="1">
      <formula>IF(AND(LEN($A54)&gt;0,$A54&lt;&gt;$F54),TRUE,FALSE)</formula>
    </cfRule>
  </conditionalFormatting>
  <conditionalFormatting sqref="C54">
    <cfRule type="expression" dxfId="30654" priority="30631" stopIfTrue="1">
      <formula>IF(AND(B54&lt;&gt;"",C54=""),TRUE)</formula>
    </cfRule>
  </conditionalFormatting>
  <conditionalFormatting sqref="B46">
    <cfRule type="expression" dxfId="30653" priority="30625" stopIfTrue="1">
      <formula>IF(B46="",TRUE)</formula>
    </cfRule>
    <cfRule type="expression" dxfId="30652" priority="30628" stopIfTrue="1">
      <formula>IF(AND(COUNTIF(MetalSmelter,B46&amp;C46)=0,LEN(C46)&gt;0), TRUE, FALSE)</formula>
    </cfRule>
  </conditionalFormatting>
  <conditionalFormatting sqref="D46">
    <cfRule type="expression" dxfId="30651" priority="30622" stopIfTrue="1">
      <formula>IF(AND(LEN($C46) &gt;0, ($C46 &lt;&gt; "Smelter Not Listed")),1,0)</formula>
    </cfRule>
    <cfRule type="expression" dxfId="30650" priority="30629" stopIfTrue="1">
      <formula>IF(AND(D46="",$C46=$X$4),TRUE)</formula>
    </cfRule>
    <cfRule type="expression" dxfId="30649" priority="30630" stopIfTrue="1">
      <formula>IF(FIND("!",D46),TRUE)</formula>
    </cfRule>
  </conditionalFormatting>
  <conditionalFormatting sqref="E46">
    <cfRule type="expression" dxfId="30648" priority="30626" stopIfTrue="1">
      <formula>IF(AND(E46="",$C46=$X$4),TRUE)</formula>
    </cfRule>
    <cfRule type="expression" dxfId="30647" priority="30627" stopIfTrue="1">
      <formula>IF(FIND("!",E46),TRUE)</formula>
    </cfRule>
  </conditionalFormatting>
  <conditionalFormatting sqref="F46">
    <cfRule type="expression" dxfId="30646" priority="30624" stopIfTrue="1">
      <formula>IF(AND(LEN($A46)&gt;0,$A46&lt;&gt;$F46),TRUE,FALSE)</formula>
    </cfRule>
  </conditionalFormatting>
  <conditionalFormatting sqref="C46">
    <cfRule type="expression" dxfId="30645" priority="30623" stopIfTrue="1">
      <formula>IF(AND(B46&lt;&gt;"",C46=""),TRUE)</formula>
    </cfRule>
  </conditionalFormatting>
  <conditionalFormatting sqref="G46">
    <cfRule type="expression" dxfId="30644" priority="30621" stopIfTrue="1">
      <formula>IF(FIND("Enter smelter details",G46),TRUE)</formula>
    </cfRule>
  </conditionalFormatting>
  <conditionalFormatting sqref="B47">
    <cfRule type="expression" dxfId="30643" priority="30615" stopIfTrue="1">
      <formula>IF(B47="",TRUE)</formula>
    </cfRule>
    <cfRule type="expression" dxfId="30642" priority="30618" stopIfTrue="1">
      <formula>IF(AND(COUNTIF(MetalSmelter,B47&amp;C47)=0,LEN(C47)&gt;0), TRUE, FALSE)</formula>
    </cfRule>
  </conditionalFormatting>
  <conditionalFormatting sqref="D47">
    <cfRule type="expression" dxfId="30641" priority="30612" stopIfTrue="1">
      <formula>IF(AND(LEN($C47) &gt;0, ($C47 &lt;&gt; "Smelter Not Listed")),1,0)</formula>
    </cfRule>
    <cfRule type="expression" dxfId="30640" priority="30619" stopIfTrue="1">
      <formula>IF(AND(D47="",$C47=$X$4),TRUE)</formula>
    </cfRule>
    <cfRule type="expression" dxfId="30639" priority="30620" stopIfTrue="1">
      <formula>IF(FIND("!",D47),TRUE)</formula>
    </cfRule>
  </conditionalFormatting>
  <conditionalFormatting sqref="E47">
    <cfRule type="expression" dxfId="30638" priority="30616" stopIfTrue="1">
      <formula>IF(AND(E47="",$C47=$X$4),TRUE)</formula>
    </cfRule>
    <cfRule type="expression" dxfId="30637" priority="30617" stopIfTrue="1">
      <formula>IF(FIND("!",E47),TRUE)</formula>
    </cfRule>
  </conditionalFormatting>
  <conditionalFormatting sqref="F47">
    <cfRule type="expression" dxfId="30636" priority="30614" stopIfTrue="1">
      <formula>IF(AND(LEN($A47)&gt;0,$A47&lt;&gt;$F47),TRUE,FALSE)</formula>
    </cfRule>
  </conditionalFormatting>
  <conditionalFormatting sqref="C47">
    <cfRule type="expression" dxfId="30635" priority="30613" stopIfTrue="1">
      <formula>IF(AND(B47&lt;&gt;"",C47=""),TRUE)</formula>
    </cfRule>
  </conditionalFormatting>
  <conditionalFormatting sqref="G47">
    <cfRule type="expression" dxfId="30634" priority="30611" stopIfTrue="1">
      <formula>IF(FIND("Enter smelter details",G47),TRUE)</formula>
    </cfRule>
  </conditionalFormatting>
  <conditionalFormatting sqref="B48">
    <cfRule type="expression" dxfId="30633" priority="30605" stopIfTrue="1">
      <formula>IF(B48="",TRUE)</formula>
    </cfRule>
    <cfRule type="expression" dxfId="30632" priority="30608" stopIfTrue="1">
      <formula>IF(AND(COUNTIF(MetalSmelter,B48&amp;C48)=0,LEN(C48)&gt;0), TRUE, FALSE)</formula>
    </cfRule>
  </conditionalFormatting>
  <conditionalFormatting sqref="D48">
    <cfRule type="expression" dxfId="30631" priority="30602" stopIfTrue="1">
      <formula>IF(AND(LEN($C48) &gt;0, ($C48 &lt;&gt; "Smelter Not Listed")),1,0)</formula>
    </cfRule>
    <cfRule type="expression" dxfId="30630" priority="30609" stopIfTrue="1">
      <formula>IF(AND(D48="",$C48=$X$4),TRUE)</formula>
    </cfRule>
    <cfRule type="expression" dxfId="30629" priority="30610" stopIfTrue="1">
      <formula>IF(FIND("!",D48),TRUE)</formula>
    </cfRule>
  </conditionalFormatting>
  <conditionalFormatting sqref="E48">
    <cfRule type="expression" dxfId="30628" priority="30606" stopIfTrue="1">
      <formula>IF(AND(E48="",$C48=$X$4),TRUE)</formula>
    </cfRule>
    <cfRule type="expression" dxfId="30627" priority="30607" stopIfTrue="1">
      <formula>IF(FIND("!",E48),TRUE)</formula>
    </cfRule>
  </conditionalFormatting>
  <conditionalFormatting sqref="F48">
    <cfRule type="expression" dxfId="30626" priority="30604" stopIfTrue="1">
      <formula>IF(AND(LEN($A48)&gt;0,$A48&lt;&gt;$F48),TRUE,FALSE)</formula>
    </cfRule>
  </conditionalFormatting>
  <conditionalFormatting sqref="C48">
    <cfRule type="expression" dxfId="30625" priority="30603" stopIfTrue="1">
      <formula>IF(AND(B48&lt;&gt;"",C48=""),TRUE)</formula>
    </cfRule>
  </conditionalFormatting>
  <conditionalFormatting sqref="G48">
    <cfRule type="expression" dxfId="30624" priority="30601" stopIfTrue="1">
      <formula>IF(FIND("Enter smelter details",G48),TRUE)</formula>
    </cfRule>
  </conditionalFormatting>
  <conditionalFormatting sqref="B49">
    <cfRule type="expression" dxfId="30623" priority="30595" stopIfTrue="1">
      <formula>IF(B49="",TRUE)</formula>
    </cfRule>
    <cfRule type="expression" dxfId="30622" priority="30598" stopIfTrue="1">
      <formula>IF(AND(COUNTIF(MetalSmelter,B49&amp;C49)=0,LEN(C49)&gt;0), TRUE, FALSE)</formula>
    </cfRule>
  </conditionalFormatting>
  <conditionalFormatting sqref="D49">
    <cfRule type="expression" dxfId="30621" priority="30592" stopIfTrue="1">
      <formula>IF(AND(LEN($C49) &gt;0, ($C49 &lt;&gt; "Smelter Not Listed")),1,0)</formula>
    </cfRule>
    <cfRule type="expression" dxfId="30620" priority="30599" stopIfTrue="1">
      <formula>IF(AND(D49="",$C49=$X$4),TRUE)</formula>
    </cfRule>
    <cfRule type="expression" dxfId="30619" priority="30600" stopIfTrue="1">
      <formula>IF(FIND("!",D49),TRUE)</formula>
    </cfRule>
  </conditionalFormatting>
  <conditionalFormatting sqref="E49">
    <cfRule type="expression" dxfId="30618" priority="30596" stopIfTrue="1">
      <formula>IF(AND(E49="",$C49=$X$4),TRUE)</formula>
    </cfRule>
    <cfRule type="expression" dxfId="30617" priority="30597" stopIfTrue="1">
      <formula>IF(FIND("!",E49),TRUE)</formula>
    </cfRule>
  </conditionalFormatting>
  <conditionalFormatting sqref="F49">
    <cfRule type="expression" dxfId="30616" priority="30594" stopIfTrue="1">
      <formula>IF(AND(LEN($A49)&gt;0,$A49&lt;&gt;$F49),TRUE,FALSE)</formula>
    </cfRule>
  </conditionalFormatting>
  <conditionalFormatting sqref="C49">
    <cfRule type="expression" dxfId="30615" priority="30593" stopIfTrue="1">
      <formula>IF(AND(B49&lt;&gt;"",C49=""),TRUE)</formula>
    </cfRule>
  </conditionalFormatting>
  <conditionalFormatting sqref="G49">
    <cfRule type="expression" dxfId="30614" priority="30591" stopIfTrue="1">
      <formula>IF(FIND("Enter smelter details",G49),TRUE)</formula>
    </cfRule>
  </conditionalFormatting>
  <conditionalFormatting sqref="B55">
    <cfRule type="expression" dxfId="30613" priority="30588" stopIfTrue="1">
      <formula>IF(B55="",TRUE)</formula>
    </cfRule>
    <cfRule type="expression" dxfId="30612" priority="30589" stopIfTrue="1">
      <formula>IF(AND(COUNTIF(MetalSmelter,B55&amp;C55)=0,LEN(C55)&gt;0), TRUE, FALSE)</formula>
    </cfRule>
  </conditionalFormatting>
  <conditionalFormatting sqref="G55">
    <cfRule type="expression" dxfId="30611" priority="30590" stopIfTrue="1">
      <formula>IF(FIND("Enter smelter details",G55),TRUE)</formula>
    </cfRule>
  </conditionalFormatting>
  <conditionalFormatting sqref="F55">
    <cfRule type="expression" dxfId="30610" priority="30587" stopIfTrue="1">
      <formula>IF(AND(LEN($A55)&gt;0,$A55&lt;&gt;$F55),TRUE,FALSE)</formula>
    </cfRule>
  </conditionalFormatting>
  <conditionalFormatting sqref="C55">
    <cfRule type="expression" dxfId="30609" priority="30586" stopIfTrue="1">
      <formula>IF(AND(B55&lt;&gt;"",C55=""),TRUE)</formula>
    </cfRule>
  </conditionalFormatting>
  <conditionalFormatting sqref="B55">
    <cfRule type="expression" dxfId="30608" priority="30583" stopIfTrue="1">
      <formula>IF(B55="",TRUE)</formula>
    </cfRule>
    <cfRule type="expression" dxfId="30607" priority="30584" stopIfTrue="1">
      <formula>IF(AND(COUNTIF(MetalSmelter,B55&amp;C55)=0,LEN(C55)&gt;0), TRUE, FALSE)</formula>
    </cfRule>
  </conditionalFormatting>
  <conditionalFormatting sqref="G55">
    <cfRule type="expression" dxfId="30606" priority="30585" stopIfTrue="1">
      <formula>IF(FIND("Enter smelter details",G55),TRUE)</formula>
    </cfRule>
  </conditionalFormatting>
  <conditionalFormatting sqref="F55">
    <cfRule type="expression" dxfId="30605" priority="30582" stopIfTrue="1">
      <formula>IF(AND(LEN($A55)&gt;0,$A55&lt;&gt;$F55),TRUE,FALSE)</formula>
    </cfRule>
  </conditionalFormatting>
  <conditionalFormatting sqref="C55">
    <cfRule type="expression" dxfId="30604" priority="30581" stopIfTrue="1">
      <formula>IF(AND(B55&lt;&gt;"",C55=""),TRUE)</formula>
    </cfRule>
  </conditionalFormatting>
  <conditionalFormatting sqref="B55">
    <cfRule type="expression" dxfId="30603" priority="30579" stopIfTrue="1">
      <formula>IF(B55="",TRUE)</formula>
    </cfRule>
    <cfRule type="expression" dxfId="30602" priority="30580" stopIfTrue="1">
      <formula>IF(AND(COUNTIF(MetalSmelter,B55&amp;C55)=0,LEN(C55)&gt;0), TRUE, FALSE)</formula>
    </cfRule>
  </conditionalFormatting>
  <conditionalFormatting sqref="F55">
    <cfRule type="expression" dxfId="30601" priority="30578" stopIfTrue="1">
      <formula>IF(AND(LEN($A55)&gt;0,$A55&lt;&gt;$F55),TRUE,FALSE)</formula>
    </cfRule>
  </conditionalFormatting>
  <conditionalFormatting sqref="C55">
    <cfRule type="expression" dxfId="30600" priority="30577" stopIfTrue="1">
      <formula>IF(AND(B55&lt;&gt;"",C55=""),TRUE)</formula>
    </cfRule>
  </conditionalFormatting>
  <conditionalFormatting sqref="B50">
    <cfRule type="expression" dxfId="30599" priority="30574" stopIfTrue="1">
      <formula>IF(B50="",TRUE)</formula>
    </cfRule>
    <cfRule type="expression" dxfId="30598" priority="30575" stopIfTrue="1">
      <formula>IF(AND(COUNTIF(MetalSmelter,B50&amp;C50)=0,LEN(C50)&gt;0), TRUE, FALSE)</formula>
    </cfRule>
  </conditionalFormatting>
  <conditionalFormatting sqref="G50">
    <cfRule type="expression" dxfId="30597" priority="30576" stopIfTrue="1">
      <formula>IF(FIND("Enter smelter details",G50),TRUE)</formula>
    </cfRule>
  </conditionalFormatting>
  <conditionalFormatting sqref="F50">
    <cfRule type="expression" dxfId="30596" priority="30573" stopIfTrue="1">
      <formula>IF(AND(LEN($A50)&gt;0,$A50&lt;&gt;$F50),TRUE,FALSE)</formula>
    </cfRule>
  </conditionalFormatting>
  <conditionalFormatting sqref="C50">
    <cfRule type="expression" dxfId="30595" priority="30572" stopIfTrue="1">
      <formula>IF(AND(B50&lt;&gt;"",C50=""),TRUE)</formula>
    </cfRule>
  </conditionalFormatting>
  <conditionalFormatting sqref="B50">
    <cfRule type="expression" dxfId="30594" priority="30569" stopIfTrue="1">
      <formula>IF(B50="",TRUE)</formula>
    </cfRule>
    <cfRule type="expression" dxfId="30593" priority="30570" stopIfTrue="1">
      <formula>IF(AND(COUNTIF(MetalSmelter,B50&amp;C50)=0,LEN(C50)&gt;0), TRUE, FALSE)</formula>
    </cfRule>
  </conditionalFormatting>
  <conditionalFormatting sqref="G50">
    <cfRule type="expression" dxfId="30592" priority="30571" stopIfTrue="1">
      <formula>IF(FIND("Enter smelter details",G50),TRUE)</formula>
    </cfRule>
  </conditionalFormatting>
  <conditionalFormatting sqref="F50">
    <cfRule type="expression" dxfId="30591" priority="30568" stopIfTrue="1">
      <formula>IF(AND(LEN($A50)&gt;0,$A50&lt;&gt;$F50),TRUE,FALSE)</formula>
    </cfRule>
  </conditionalFormatting>
  <conditionalFormatting sqref="C50">
    <cfRule type="expression" dxfId="30590" priority="30567" stopIfTrue="1">
      <formula>IF(AND(B50&lt;&gt;"",C50=""),TRUE)</formula>
    </cfRule>
  </conditionalFormatting>
  <conditionalFormatting sqref="G55">
    <cfRule type="expression" dxfId="30589" priority="30566" stopIfTrue="1">
      <formula>IF(FIND("Enter smelter details",G55),TRUE)</formula>
    </cfRule>
  </conditionalFormatting>
  <conditionalFormatting sqref="B51">
    <cfRule type="expression" dxfId="30588" priority="30563" stopIfTrue="1">
      <formula>IF(B51="",TRUE)</formula>
    </cfRule>
    <cfRule type="expression" dxfId="30587" priority="30564" stopIfTrue="1">
      <formula>IF(AND(COUNTIF(MetalSmelter,B51&amp;C51)=0,LEN(C51)&gt;0), TRUE, FALSE)</formula>
    </cfRule>
  </conditionalFormatting>
  <conditionalFormatting sqref="G51">
    <cfRule type="expression" dxfId="30586" priority="30565" stopIfTrue="1">
      <formula>IF(FIND("Enter smelter details",G51),TRUE)</formula>
    </cfRule>
  </conditionalFormatting>
  <conditionalFormatting sqref="F51">
    <cfRule type="expression" dxfId="30585" priority="30562" stopIfTrue="1">
      <formula>IF(AND(LEN($A51)&gt;0,$A51&lt;&gt;$F51),TRUE,FALSE)</formula>
    </cfRule>
  </conditionalFormatting>
  <conditionalFormatting sqref="C51">
    <cfRule type="expression" dxfId="30584" priority="30561" stopIfTrue="1">
      <formula>IF(AND(B51&lt;&gt;"",C51=""),TRUE)</formula>
    </cfRule>
  </conditionalFormatting>
  <conditionalFormatting sqref="B56">
    <cfRule type="expression" dxfId="30583" priority="30558" stopIfTrue="1">
      <formula>IF(B56="",TRUE)</formula>
    </cfRule>
    <cfRule type="expression" dxfId="30582" priority="30559" stopIfTrue="1">
      <formula>IF(AND(COUNTIF(MetalSmelter,B56&amp;C56)=0,LEN(C56)&gt;0), TRUE, FALSE)</formula>
    </cfRule>
  </conditionalFormatting>
  <conditionalFormatting sqref="G56">
    <cfRule type="expression" dxfId="30581" priority="30560" stopIfTrue="1">
      <formula>IF(FIND("Enter smelter details",G56),TRUE)</formula>
    </cfRule>
  </conditionalFormatting>
  <conditionalFormatting sqref="F56">
    <cfRule type="expression" dxfId="30580" priority="30557" stopIfTrue="1">
      <formula>IF(AND(LEN($A56)&gt;0,$A56&lt;&gt;$F56),TRUE,FALSE)</formula>
    </cfRule>
  </conditionalFormatting>
  <conditionalFormatting sqref="C56">
    <cfRule type="expression" dxfId="30579" priority="30556" stopIfTrue="1">
      <formula>IF(AND(B56&lt;&gt;"",C56=""),TRUE)</formula>
    </cfRule>
  </conditionalFormatting>
  <conditionalFormatting sqref="B56">
    <cfRule type="expression" dxfId="30578" priority="30553" stopIfTrue="1">
      <formula>IF(B56="",TRUE)</formula>
    </cfRule>
    <cfRule type="expression" dxfId="30577" priority="30554" stopIfTrue="1">
      <formula>IF(AND(COUNTIF(MetalSmelter,B56&amp;C56)=0,LEN(C56)&gt;0), TRUE, FALSE)</formula>
    </cfRule>
  </conditionalFormatting>
  <conditionalFormatting sqref="G56">
    <cfRule type="expression" dxfId="30576" priority="30555" stopIfTrue="1">
      <formula>IF(FIND("Enter smelter details",G56),TRUE)</formula>
    </cfRule>
  </conditionalFormatting>
  <conditionalFormatting sqref="F56">
    <cfRule type="expression" dxfId="30575" priority="30552" stopIfTrue="1">
      <formula>IF(AND(LEN($A56)&gt;0,$A56&lt;&gt;$F56),TRUE,FALSE)</formula>
    </cfRule>
  </conditionalFormatting>
  <conditionalFormatting sqref="C56">
    <cfRule type="expression" dxfId="30574" priority="30551" stopIfTrue="1">
      <formula>IF(AND(B56&lt;&gt;"",C56=""),TRUE)</formula>
    </cfRule>
  </conditionalFormatting>
  <conditionalFormatting sqref="B56">
    <cfRule type="expression" dxfId="30573" priority="30548" stopIfTrue="1">
      <formula>IF(B56="",TRUE)</formula>
    </cfRule>
    <cfRule type="expression" dxfId="30572" priority="30549" stopIfTrue="1">
      <formula>IF(AND(COUNTIF(MetalSmelter,B56&amp;C56)=0,LEN(C56)&gt;0), TRUE, FALSE)</formula>
    </cfRule>
  </conditionalFormatting>
  <conditionalFormatting sqref="G56">
    <cfRule type="expression" dxfId="30571" priority="30550" stopIfTrue="1">
      <formula>IF(FIND("Enter smelter details",G56),TRUE)</formula>
    </cfRule>
  </conditionalFormatting>
  <conditionalFormatting sqref="F56">
    <cfRule type="expression" dxfId="30570" priority="30547" stopIfTrue="1">
      <formula>IF(AND(LEN($A56)&gt;0,$A56&lt;&gt;$F56),TRUE,FALSE)</formula>
    </cfRule>
  </conditionalFormatting>
  <conditionalFormatting sqref="C56">
    <cfRule type="expression" dxfId="30569" priority="30546" stopIfTrue="1">
      <formula>IF(AND(B56&lt;&gt;"",C56=""),TRUE)</formula>
    </cfRule>
  </conditionalFormatting>
  <conditionalFormatting sqref="B46">
    <cfRule type="expression" dxfId="30568" priority="30540" stopIfTrue="1">
      <formula>IF(B46="",TRUE)</formula>
    </cfRule>
    <cfRule type="expression" dxfId="30567" priority="30543" stopIfTrue="1">
      <formula>IF(AND(COUNTIF(MetalSmelter,B46&amp;C46)=0,LEN(C46)&gt;0), TRUE, FALSE)</formula>
    </cfRule>
  </conditionalFormatting>
  <conditionalFormatting sqref="D46">
    <cfRule type="expression" dxfId="30566" priority="30537" stopIfTrue="1">
      <formula>IF(AND(LEN($C46) &gt;0, ($C46 &lt;&gt; "Smelter Not Listed")),1,0)</formula>
    </cfRule>
    <cfRule type="expression" dxfId="30565" priority="30544" stopIfTrue="1">
      <formula>IF(AND(D46="",$C46=$X$4),TRUE)</formula>
    </cfRule>
    <cfRule type="expression" dxfId="30564" priority="30545" stopIfTrue="1">
      <formula>IF(FIND("!",D46),TRUE)</formula>
    </cfRule>
  </conditionalFormatting>
  <conditionalFormatting sqref="E46">
    <cfRule type="expression" dxfId="30563" priority="30541" stopIfTrue="1">
      <formula>IF(AND(E46="",$C46=$X$4),TRUE)</formula>
    </cfRule>
    <cfRule type="expression" dxfId="30562" priority="30542" stopIfTrue="1">
      <formula>IF(FIND("!",E46),TRUE)</formula>
    </cfRule>
  </conditionalFormatting>
  <conditionalFormatting sqref="F46">
    <cfRule type="expression" dxfId="30561" priority="30539" stopIfTrue="1">
      <formula>IF(AND(LEN($A46)&gt;0,$A46&lt;&gt;$F46),TRUE,FALSE)</formula>
    </cfRule>
  </conditionalFormatting>
  <conditionalFormatting sqref="C46">
    <cfRule type="expression" dxfId="30560" priority="30538" stopIfTrue="1">
      <formula>IF(AND(B46&lt;&gt;"",C46=""),TRUE)</formula>
    </cfRule>
  </conditionalFormatting>
  <conditionalFormatting sqref="G46">
    <cfRule type="expression" dxfId="30559" priority="30536" stopIfTrue="1">
      <formula>IF(FIND("Enter smelter details",G46),TRUE)</formula>
    </cfRule>
  </conditionalFormatting>
  <conditionalFormatting sqref="B47">
    <cfRule type="expression" dxfId="30558" priority="30530" stopIfTrue="1">
      <formula>IF(B47="",TRUE)</formula>
    </cfRule>
    <cfRule type="expression" dxfId="30557" priority="30533" stopIfTrue="1">
      <formula>IF(AND(COUNTIF(MetalSmelter,B47&amp;C47)=0,LEN(C47)&gt;0), TRUE, FALSE)</formula>
    </cfRule>
  </conditionalFormatting>
  <conditionalFormatting sqref="D47">
    <cfRule type="expression" dxfId="30556" priority="30527" stopIfTrue="1">
      <formula>IF(AND(LEN($C47) &gt;0, ($C47 &lt;&gt; "Smelter Not Listed")),1,0)</formula>
    </cfRule>
    <cfRule type="expression" dxfId="30555" priority="30534" stopIfTrue="1">
      <formula>IF(AND(D47="",$C47=$X$4),TRUE)</formula>
    </cfRule>
    <cfRule type="expression" dxfId="30554" priority="30535" stopIfTrue="1">
      <formula>IF(FIND("!",D47),TRUE)</formula>
    </cfRule>
  </conditionalFormatting>
  <conditionalFormatting sqref="E47">
    <cfRule type="expression" dxfId="30553" priority="30531" stopIfTrue="1">
      <formula>IF(AND(E47="",$C47=$X$4),TRUE)</formula>
    </cfRule>
    <cfRule type="expression" dxfId="30552" priority="30532" stopIfTrue="1">
      <formula>IF(FIND("!",E47),TRUE)</formula>
    </cfRule>
  </conditionalFormatting>
  <conditionalFormatting sqref="F47">
    <cfRule type="expression" dxfId="30551" priority="30529" stopIfTrue="1">
      <formula>IF(AND(LEN($A47)&gt;0,$A47&lt;&gt;$F47),TRUE,FALSE)</formula>
    </cfRule>
  </conditionalFormatting>
  <conditionalFormatting sqref="C47">
    <cfRule type="expression" dxfId="30550" priority="30528" stopIfTrue="1">
      <formula>IF(AND(B47&lt;&gt;"",C47=""),TRUE)</formula>
    </cfRule>
  </conditionalFormatting>
  <conditionalFormatting sqref="G47">
    <cfRule type="expression" dxfId="30549" priority="30526" stopIfTrue="1">
      <formula>IF(FIND("Enter smelter details",G47),TRUE)</formula>
    </cfRule>
  </conditionalFormatting>
  <conditionalFormatting sqref="B48">
    <cfRule type="expression" dxfId="30548" priority="30520" stopIfTrue="1">
      <formula>IF(B48="",TRUE)</formula>
    </cfRule>
    <cfRule type="expression" dxfId="30547" priority="30523" stopIfTrue="1">
      <formula>IF(AND(COUNTIF(MetalSmelter,B48&amp;C48)=0,LEN(C48)&gt;0), TRUE, FALSE)</formula>
    </cfRule>
  </conditionalFormatting>
  <conditionalFormatting sqref="D48">
    <cfRule type="expression" dxfId="30546" priority="30517" stopIfTrue="1">
      <formula>IF(AND(LEN($C48) &gt;0, ($C48 &lt;&gt; "Smelter Not Listed")),1,0)</formula>
    </cfRule>
    <cfRule type="expression" dxfId="30545" priority="30524" stopIfTrue="1">
      <formula>IF(AND(D48="",$C48=$X$4),TRUE)</formula>
    </cfRule>
    <cfRule type="expression" dxfId="30544" priority="30525" stopIfTrue="1">
      <formula>IF(FIND("!",D48),TRUE)</formula>
    </cfRule>
  </conditionalFormatting>
  <conditionalFormatting sqref="E48">
    <cfRule type="expression" dxfId="30543" priority="30521" stopIfTrue="1">
      <formula>IF(AND(E48="",$C48=$X$4),TRUE)</formula>
    </cfRule>
    <cfRule type="expression" dxfId="30542" priority="30522" stopIfTrue="1">
      <formula>IF(FIND("!",E48),TRUE)</formula>
    </cfRule>
  </conditionalFormatting>
  <conditionalFormatting sqref="F48">
    <cfRule type="expression" dxfId="30541" priority="30519" stopIfTrue="1">
      <formula>IF(AND(LEN($A48)&gt;0,$A48&lt;&gt;$F48),TRUE,FALSE)</formula>
    </cfRule>
  </conditionalFormatting>
  <conditionalFormatting sqref="C48">
    <cfRule type="expression" dxfId="30540" priority="30518" stopIfTrue="1">
      <formula>IF(AND(B48&lt;&gt;"",C48=""),TRUE)</formula>
    </cfRule>
  </conditionalFormatting>
  <conditionalFormatting sqref="G48">
    <cfRule type="expression" dxfId="30539" priority="30516" stopIfTrue="1">
      <formula>IF(FIND("Enter smelter details",G48),TRUE)</formula>
    </cfRule>
  </conditionalFormatting>
  <conditionalFormatting sqref="B54">
    <cfRule type="expression" dxfId="30538" priority="30513" stopIfTrue="1">
      <formula>IF(B54="",TRUE)</formula>
    </cfRule>
    <cfRule type="expression" dxfId="30537" priority="30514" stopIfTrue="1">
      <formula>IF(AND(COUNTIF(MetalSmelter,B54&amp;C54)=0,LEN(C54)&gt;0), TRUE, FALSE)</formula>
    </cfRule>
  </conditionalFormatting>
  <conditionalFormatting sqref="G54">
    <cfRule type="expression" dxfId="30536" priority="30515" stopIfTrue="1">
      <formula>IF(FIND("Enter smelter details",G54),TRUE)</formula>
    </cfRule>
  </conditionalFormatting>
  <conditionalFormatting sqref="F54">
    <cfRule type="expression" dxfId="30535" priority="30512" stopIfTrue="1">
      <formula>IF(AND(LEN($A54)&gt;0,$A54&lt;&gt;$F54),TRUE,FALSE)</formula>
    </cfRule>
  </conditionalFormatting>
  <conditionalFormatting sqref="C54">
    <cfRule type="expression" dxfId="30534" priority="30511" stopIfTrue="1">
      <formula>IF(AND(B54&lt;&gt;"",C54=""),TRUE)</formula>
    </cfRule>
  </conditionalFormatting>
  <conditionalFormatting sqref="B54">
    <cfRule type="expression" dxfId="30533" priority="30508" stopIfTrue="1">
      <formula>IF(B54="",TRUE)</formula>
    </cfRule>
    <cfRule type="expression" dxfId="30532" priority="30509" stopIfTrue="1">
      <formula>IF(AND(COUNTIF(MetalSmelter,B54&amp;C54)=0,LEN(C54)&gt;0), TRUE, FALSE)</formula>
    </cfRule>
  </conditionalFormatting>
  <conditionalFormatting sqref="G54">
    <cfRule type="expression" dxfId="30531" priority="30510" stopIfTrue="1">
      <formula>IF(FIND("Enter smelter details",G54),TRUE)</formula>
    </cfRule>
  </conditionalFormatting>
  <conditionalFormatting sqref="F54">
    <cfRule type="expression" dxfId="30530" priority="30507" stopIfTrue="1">
      <formula>IF(AND(LEN($A54)&gt;0,$A54&lt;&gt;$F54),TRUE,FALSE)</formula>
    </cfRule>
  </conditionalFormatting>
  <conditionalFormatting sqref="C54">
    <cfRule type="expression" dxfId="30529" priority="30506" stopIfTrue="1">
      <formula>IF(AND(B54&lt;&gt;"",C54=""),TRUE)</formula>
    </cfRule>
  </conditionalFormatting>
  <conditionalFormatting sqref="B54">
    <cfRule type="expression" dxfId="30528" priority="30504" stopIfTrue="1">
      <formula>IF(B54="",TRUE)</formula>
    </cfRule>
    <cfRule type="expression" dxfId="30527" priority="30505" stopIfTrue="1">
      <formula>IF(AND(COUNTIF(MetalSmelter,B54&amp;C54)=0,LEN(C54)&gt;0), TRUE, FALSE)</formula>
    </cfRule>
  </conditionalFormatting>
  <conditionalFormatting sqref="F54">
    <cfRule type="expression" dxfId="30526" priority="30503" stopIfTrue="1">
      <formula>IF(AND(LEN($A54)&gt;0,$A54&lt;&gt;$F54),TRUE,FALSE)</formula>
    </cfRule>
  </conditionalFormatting>
  <conditionalFormatting sqref="C54">
    <cfRule type="expression" dxfId="30525" priority="30502" stopIfTrue="1">
      <formula>IF(AND(B54&lt;&gt;"",C54=""),TRUE)</formula>
    </cfRule>
  </conditionalFormatting>
  <conditionalFormatting sqref="B49">
    <cfRule type="expression" dxfId="30524" priority="30499" stopIfTrue="1">
      <formula>IF(B49="",TRUE)</formula>
    </cfRule>
    <cfRule type="expression" dxfId="30523" priority="30500" stopIfTrue="1">
      <formula>IF(AND(COUNTIF(MetalSmelter,B49&amp;C49)=0,LEN(C49)&gt;0), TRUE, FALSE)</formula>
    </cfRule>
  </conditionalFormatting>
  <conditionalFormatting sqref="G49">
    <cfRule type="expression" dxfId="30522" priority="30501" stopIfTrue="1">
      <formula>IF(FIND("Enter smelter details",G49),TRUE)</formula>
    </cfRule>
  </conditionalFormatting>
  <conditionalFormatting sqref="F49">
    <cfRule type="expression" dxfId="30521" priority="30498" stopIfTrue="1">
      <formula>IF(AND(LEN($A49)&gt;0,$A49&lt;&gt;$F49),TRUE,FALSE)</formula>
    </cfRule>
  </conditionalFormatting>
  <conditionalFormatting sqref="C49">
    <cfRule type="expression" dxfId="30520" priority="30497" stopIfTrue="1">
      <formula>IF(AND(B49&lt;&gt;"",C49=""),TRUE)</formula>
    </cfRule>
  </conditionalFormatting>
  <conditionalFormatting sqref="B49">
    <cfRule type="expression" dxfId="30519" priority="30494" stopIfTrue="1">
      <formula>IF(B49="",TRUE)</formula>
    </cfRule>
    <cfRule type="expression" dxfId="30518" priority="30495" stopIfTrue="1">
      <formula>IF(AND(COUNTIF(MetalSmelter,B49&amp;C49)=0,LEN(C49)&gt;0), TRUE, FALSE)</formula>
    </cfRule>
  </conditionalFormatting>
  <conditionalFormatting sqref="G49">
    <cfRule type="expression" dxfId="30517" priority="30496" stopIfTrue="1">
      <formula>IF(FIND("Enter smelter details",G49),TRUE)</formula>
    </cfRule>
  </conditionalFormatting>
  <conditionalFormatting sqref="F49">
    <cfRule type="expression" dxfId="30516" priority="30493" stopIfTrue="1">
      <formula>IF(AND(LEN($A49)&gt;0,$A49&lt;&gt;$F49),TRUE,FALSE)</formula>
    </cfRule>
  </conditionalFormatting>
  <conditionalFormatting sqref="C49">
    <cfRule type="expression" dxfId="30515" priority="30492" stopIfTrue="1">
      <formula>IF(AND(B49&lt;&gt;"",C49=""),TRUE)</formula>
    </cfRule>
  </conditionalFormatting>
  <conditionalFormatting sqref="G54">
    <cfRule type="expression" dxfId="30514" priority="30491" stopIfTrue="1">
      <formula>IF(FIND("Enter smelter details",G54),TRUE)</formula>
    </cfRule>
  </conditionalFormatting>
  <conditionalFormatting sqref="B50">
    <cfRule type="expression" dxfId="30513" priority="30488" stopIfTrue="1">
      <formula>IF(B50="",TRUE)</formula>
    </cfRule>
    <cfRule type="expression" dxfId="30512" priority="30489" stopIfTrue="1">
      <formula>IF(AND(COUNTIF(MetalSmelter,B50&amp;C50)=0,LEN(C50)&gt;0), TRUE, FALSE)</formula>
    </cfRule>
  </conditionalFormatting>
  <conditionalFormatting sqref="G50">
    <cfRule type="expression" dxfId="30511" priority="30490" stopIfTrue="1">
      <formula>IF(FIND("Enter smelter details",G50),TRUE)</formula>
    </cfRule>
  </conditionalFormatting>
  <conditionalFormatting sqref="F50">
    <cfRule type="expression" dxfId="30510" priority="30487" stopIfTrue="1">
      <formula>IF(AND(LEN($A50)&gt;0,$A50&lt;&gt;$F50),TRUE,FALSE)</formula>
    </cfRule>
  </conditionalFormatting>
  <conditionalFormatting sqref="C50">
    <cfRule type="expression" dxfId="30509" priority="30486" stopIfTrue="1">
      <formula>IF(AND(B50&lt;&gt;"",C50=""),TRUE)</formula>
    </cfRule>
  </conditionalFormatting>
  <conditionalFormatting sqref="B55">
    <cfRule type="expression" dxfId="30508" priority="30483" stopIfTrue="1">
      <formula>IF(B55="",TRUE)</formula>
    </cfRule>
    <cfRule type="expression" dxfId="30507" priority="30484" stopIfTrue="1">
      <formula>IF(AND(COUNTIF(MetalSmelter,B55&amp;C55)=0,LEN(C55)&gt;0), TRUE, FALSE)</formula>
    </cfRule>
  </conditionalFormatting>
  <conditionalFormatting sqref="G55">
    <cfRule type="expression" dxfId="30506" priority="30485" stopIfTrue="1">
      <formula>IF(FIND("Enter smelter details",G55),TRUE)</formula>
    </cfRule>
  </conditionalFormatting>
  <conditionalFormatting sqref="F55">
    <cfRule type="expression" dxfId="30505" priority="30482" stopIfTrue="1">
      <formula>IF(AND(LEN($A55)&gt;0,$A55&lt;&gt;$F55),TRUE,FALSE)</formula>
    </cfRule>
  </conditionalFormatting>
  <conditionalFormatting sqref="C55">
    <cfRule type="expression" dxfId="30504" priority="30481" stopIfTrue="1">
      <formula>IF(AND(B55&lt;&gt;"",C55=""),TRUE)</formula>
    </cfRule>
  </conditionalFormatting>
  <conditionalFormatting sqref="B55">
    <cfRule type="expression" dxfId="30503" priority="30478" stopIfTrue="1">
      <formula>IF(B55="",TRUE)</formula>
    </cfRule>
    <cfRule type="expression" dxfId="30502" priority="30479" stopIfTrue="1">
      <formula>IF(AND(COUNTIF(MetalSmelter,B55&amp;C55)=0,LEN(C55)&gt;0), TRUE, FALSE)</formula>
    </cfRule>
  </conditionalFormatting>
  <conditionalFormatting sqref="G55">
    <cfRule type="expression" dxfId="30501" priority="30480" stopIfTrue="1">
      <formula>IF(FIND("Enter smelter details",G55),TRUE)</formula>
    </cfRule>
  </conditionalFormatting>
  <conditionalFormatting sqref="F55">
    <cfRule type="expression" dxfId="30500" priority="30477" stopIfTrue="1">
      <formula>IF(AND(LEN($A55)&gt;0,$A55&lt;&gt;$F55),TRUE,FALSE)</formula>
    </cfRule>
  </conditionalFormatting>
  <conditionalFormatting sqref="C55">
    <cfRule type="expression" dxfId="30499" priority="30476" stopIfTrue="1">
      <formula>IF(AND(B55&lt;&gt;"",C55=""),TRUE)</formula>
    </cfRule>
  </conditionalFormatting>
  <conditionalFormatting sqref="B55">
    <cfRule type="expression" dxfId="30498" priority="30473" stopIfTrue="1">
      <formula>IF(B55="",TRUE)</formula>
    </cfRule>
    <cfRule type="expression" dxfId="30497" priority="30474" stopIfTrue="1">
      <formula>IF(AND(COUNTIF(MetalSmelter,B55&amp;C55)=0,LEN(C55)&gt;0), TRUE, FALSE)</formula>
    </cfRule>
  </conditionalFormatting>
  <conditionalFormatting sqref="G55">
    <cfRule type="expression" dxfId="30496" priority="30475" stopIfTrue="1">
      <formula>IF(FIND("Enter smelter details",G55),TRUE)</formula>
    </cfRule>
  </conditionalFormatting>
  <conditionalFormatting sqref="F55">
    <cfRule type="expression" dxfId="30495" priority="30472" stopIfTrue="1">
      <formula>IF(AND(LEN($A55)&gt;0,$A55&lt;&gt;$F55),TRUE,FALSE)</formula>
    </cfRule>
  </conditionalFormatting>
  <conditionalFormatting sqref="C55">
    <cfRule type="expression" dxfId="30494" priority="30471" stopIfTrue="1">
      <formula>IF(AND(B55&lt;&gt;"",C55=""),TRUE)</formula>
    </cfRule>
  </conditionalFormatting>
  <conditionalFormatting sqref="B46">
    <cfRule type="expression" dxfId="30493" priority="30465" stopIfTrue="1">
      <formula>IF(B46="",TRUE)</formula>
    </cfRule>
    <cfRule type="expression" dxfId="30492" priority="30468" stopIfTrue="1">
      <formula>IF(AND(COUNTIF(MetalSmelter,B46&amp;C46)=0,LEN(C46)&gt;0), TRUE, FALSE)</formula>
    </cfRule>
  </conditionalFormatting>
  <conditionalFormatting sqref="D46">
    <cfRule type="expression" dxfId="30491" priority="30462" stopIfTrue="1">
      <formula>IF(AND(LEN($C46) &gt;0, ($C46 &lt;&gt; "Smelter Not Listed")),1,0)</formula>
    </cfRule>
    <cfRule type="expression" dxfId="30490" priority="30469" stopIfTrue="1">
      <formula>IF(AND(D46="",$C46=$X$4),TRUE)</formula>
    </cfRule>
    <cfRule type="expression" dxfId="30489" priority="30470" stopIfTrue="1">
      <formula>IF(FIND("!",D46),TRUE)</formula>
    </cfRule>
  </conditionalFormatting>
  <conditionalFormatting sqref="E46">
    <cfRule type="expression" dxfId="30488" priority="30466" stopIfTrue="1">
      <formula>IF(AND(E46="",$C46=$X$4),TRUE)</formula>
    </cfRule>
    <cfRule type="expression" dxfId="30487" priority="30467" stopIfTrue="1">
      <formula>IF(FIND("!",E46),TRUE)</formula>
    </cfRule>
  </conditionalFormatting>
  <conditionalFormatting sqref="F46">
    <cfRule type="expression" dxfId="30486" priority="30464" stopIfTrue="1">
      <formula>IF(AND(LEN($A46)&gt;0,$A46&lt;&gt;$F46),TRUE,FALSE)</formula>
    </cfRule>
  </conditionalFormatting>
  <conditionalFormatting sqref="C46">
    <cfRule type="expression" dxfId="30485" priority="30463" stopIfTrue="1">
      <formula>IF(AND(B46&lt;&gt;"",C46=""),TRUE)</formula>
    </cfRule>
  </conditionalFormatting>
  <conditionalFormatting sqref="G46">
    <cfRule type="expression" dxfId="30484" priority="30461" stopIfTrue="1">
      <formula>IF(FIND("Enter smelter details",G46),TRUE)</formula>
    </cfRule>
  </conditionalFormatting>
  <conditionalFormatting sqref="B47">
    <cfRule type="expression" dxfId="30483" priority="30455" stopIfTrue="1">
      <formula>IF(B47="",TRUE)</formula>
    </cfRule>
    <cfRule type="expression" dxfId="30482" priority="30458" stopIfTrue="1">
      <formula>IF(AND(COUNTIF(MetalSmelter,B47&amp;C47)=0,LEN(C47)&gt;0), TRUE, FALSE)</formula>
    </cfRule>
  </conditionalFormatting>
  <conditionalFormatting sqref="D47">
    <cfRule type="expression" dxfId="30481" priority="30452" stopIfTrue="1">
      <formula>IF(AND(LEN($C47) &gt;0, ($C47 &lt;&gt; "Smelter Not Listed")),1,0)</formula>
    </cfRule>
    <cfRule type="expression" dxfId="30480" priority="30459" stopIfTrue="1">
      <formula>IF(AND(D47="",$C47=$X$4),TRUE)</formula>
    </cfRule>
    <cfRule type="expression" dxfId="30479" priority="30460" stopIfTrue="1">
      <formula>IF(FIND("!",D47),TRUE)</formula>
    </cfRule>
  </conditionalFormatting>
  <conditionalFormatting sqref="E47">
    <cfRule type="expression" dxfId="30478" priority="30456" stopIfTrue="1">
      <formula>IF(AND(E47="",$C47=$X$4),TRUE)</formula>
    </cfRule>
    <cfRule type="expression" dxfId="30477" priority="30457" stopIfTrue="1">
      <formula>IF(FIND("!",E47),TRUE)</formula>
    </cfRule>
  </conditionalFormatting>
  <conditionalFormatting sqref="F47">
    <cfRule type="expression" dxfId="30476" priority="30454" stopIfTrue="1">
      <formula>IF(AND(LEN($A47)&gt;0,$A47&lt;&gt;$F47),TRUE,FALSE)</formula>
    </cfRule>
  </conditionalFormatting>
  <conditionalFormatting sqref="C47">
    <cfRule type="expression" dxfId="30475" priority="30453" stopIfTrue="1">
      <formula>IF(AND(B47&lt;&gt;"",C47=""),TRUE)</formula>
    </cfRule>
  </conditionalFormatting>
  <conditionalFormatting sqref="G47">
    <cfRule type="expression" dxfId="30474" priority="30451" stopIfTrue="1">
      <formula>IF(FIND("Enter smelter details",G47),TRUE)</formula>
    </cfRule>
  </conditionalFormatting>
  <conditionalFormatting sqref="B53">
    <cfRule type="expression" dxfId="30473" priority="30448" stopIfTrue="1">
      <formula>IF(B53="",TRUE)</formula>
    </cfRule>
    <cfRule type="expression" dxfId="30472" priority="30449" stopIfTrue="1">
      <formula>IF(AND(COUNTIF(MetalSmelter,B53&amp;C53)=0,LEN(C53)&gt;0), TRUE, FALSE)</formula>
    </cfRule>
  </conditionalFormatting>
  <conditionalFormatting sqref="G53">
    <cfRule type="expression" dxfId="30471" priority="30450" stopIfTrue="1">
      <formula>IF(FIND("Enter smelter details",G53),TRUE)</formula>
    </cfRule>
  </conditionalFormatting>
  <conditionalFormatting sqref="F53">
    <cfRule type="expression" dxfId="30470" priority="30447" stopIfTrue="1">
      <formula>IF(AND(LEN($A53)&gt;0,$A53&lt;&gt;$F53),TRUE,FALSE)</formula>
    </cfRule>
  </conditionalFormatting>
  <conditionalFormatting sqref="C53">
    <cfRule type="expression" dxfId="30469" priority="30446" stopIfTrue="1">
      <formula>IF(AND(B53&lt;&gt;"",C53=""),TRUE)</formula>
    </cfRule>
  </conditionalFormatting>
  <conditionalFormatting sqref="B53">
    <cfRule type="expression" dxfId="30468" priority="30443" stopIfTrue="1">
      <formula>IF(B53="",TRUE)</formula>
    </cfRule>
    <cfRule type="expression" dxfId="30467" priority="30444" stopIfTrue="1">
      <formula>IF(AND(COUNTIF(MetalSmelter,B53&amp;C53)=0,LEN(C53)&gt;0), TRUE, FALSE)</formula>
    </cfRule>
  </conditionalFormatting>
  <conditionalFormatting sqref="G53">
    <cfRule type="expression" dxfId="30466" priority="30445" stopIfTrue="1">
      <formula>IF(FIND("Enter smelter details",G53),TRUE)</formula>
    </cfRule>
  </conditionalFormatting>
  <conditionalFormatting sqref="F53">
    <cfRule type="expression" dxfId="30465" priority="30442" stopIfTrue="1">
      <formula>IF(AND(LEN($A53)&gt;0,$A53&lt;&gt;$F53),TRUE,FALSE)</formula>
    </cfRule>
  </conditionalFormatting>
  <conditionalFormatting sqref="C53">
    <cfRule type="expression" dxfId="30464" priority="30441" stopIfTrue="1">
      <formula>IF(AND(B53&lt;&gt;"",C53=""),TRUE)</formula>
    </cfRule>
  </conditionalFormatting>
  <conditionalFormatting sqref="B53">
    <cfRule type="expression" dxfId="30463" priority="30439" stopIfTrue="1">
      <formula>IF(B53="",TRUE)</formula>
    </cfRule>
    <cfRule type="expression" dxfId="30462" priority="30440" stopIfTrue="1">
      <formula>IF(AND(COUNTIF(MetalSmelter,B53&amp;C53)=0,LEN(C53)&gt;0), TRUE, FALSE)</formula>
    </cfRule>
  </conditionalFormatting>
  <conditionalFormatting sqref="F53">
    <cfRule type="expression" dxfId="30461" priority="30438" stopIfTrue="1">
      <formula>IF(AND(LEN($A53)&gt;0,$A53&lt;&gt;$F53),TRUE,FALSE)</formula>
    </cfRule>
  </conditionalFormatting>
  <conditionalFormatting sqref="C53">
    <cfRule type="expression" dxfId="30460" priority="30437" stopIfTrue="1">
      <formula>IF(AND(B53&lt;&gt;"",C53=""),TRUE)</formula>
    </cfRule>
  </conditionalFormatting>
  <conditionalFormatting sqref="B48">
    <cfRule type="expression" dxfId="30459" priority="30434" stopIfTrue="1">
      <formula>IF(B48="",TRUE)</formula>
    </cfRule>
    <cfRule type="expression" dxfId="30458" priority="30435" stopIfTrue="1">
      <formula>IF(AND(COUNTIF(MetalSmelter,B48&amp;C48)=0,LEN(C48)&gt;0), TRUE, FALSE)</formula>
    </cfRule>
  </conditionalFormatting>
  <conditionalFormatting sqref="G48">
    <cfRule type="expression" dxfId="30457" priority="30436" stopIfTrue="1">
      <formula>IF(FIND("Enter smelter details",G48),TRUE)</formula>
    </cfRule>
  </conditionalFormatting>
  <conditionalFormatting sqref="F48">
    <cfRule type="expression" dxfId="30456" priority="30433" stopIfTrue="1">
      <formula>IF(AND(LEN($A48)&gt;0,$A48&lt;&gt;$F48),TRUE,FALSE)</formula>
    </cfRule>
  </conditionalFormatting>
  <conditionalFormatting sqref="C48">
    <cfRule type="expression" dxfId="30455" priority="30432" stopIfTrue="1">
      <formula>IF(AND(B48&lt;&gt;"",C48=""),TRUE)</formula>
    </cfRule>
  </conditionalFormatting>
  <conditionalFormatting sqref="B48">
    <cfRule type="expression" dxfId="30454" priority="30429" stopIfTrue="1">
      <formula>IF(B48="",TRUE)</formula>
    </cfRule>
    <cfRule type="expression" dxfId="30453" priority="30430" stopIfTrue="1">
      <formula>IF(AND(COUNTIF(MetalSmelter,B48&amp;C48)=0,LEN(C48)&gt;0), TRUE, FALSE)</formula>
    </cfRule>
  </conditionalFormatting>
  <conditionalFormatting sqref="G48">
    <cfRule type="expression" dxfId="30452" priority="30431" stopIfTrue="1">
      <formula>IF(FIND("Enter smelter details",G48),TRUE)</formula>
    </cfRule>
  </conditionalFormatting>
  <conditionalFormatting sqref="F48">
    <cfRule type="expression" dxfId="30451" priority="30428" stopIfTrue="1">
      <formula>IF(AND(LEN($A48)&gt;0,$A48&lt;&gt;$F48),TRUE,FALSE)</formula>
    </cfRule>
  </conditionalFormatting>
  <conditionalFormatting sqref="C48">
    <cfRule type="expression" dxfId="30450" priority="30427" stopIfTrue="1">
      <formula>IF(AND(B48&lt;&gt;"",C48=""),TRUE)</formula>
    </cfRule>
  </conditionalFormatting>
  <conditionalFormatting sqref="G53">
    <cfRule type="expression" dxfId="30449" priority="30426" stopIfTrue="1">
      <formula>IF(FIND("Enter smelter details",G53),TRUE)</formula>
    </cfRule>
  </conditionalFormatting>
  <conditionalFormatting sqref="B49">
    <cfRule type="expression" dxfId="30448" priority="30423" stopIfTrue="1">
      <formula>IF(B49="",TRUE)</formula>
    </cfRule>
    <cfRule type="expression" dxfId="30447" priority="30424" stopIfTrue="1">
      <formula>IF(AND(COUNTIF(MetalSmelter,B49&amp;C49)=0,LEN(C49)&gt;0), TRUE, FALSE)</formula>
    </cfRule>
  </conditionalFormatting>
  <conditionalFormatting sqref="G49">
    <cfRule type="expression" dxfId="30446" priority="30425" stopIfTrue="1">
      <formula>IF(FIND("Enter smelter details",G49),TRUE)</formula>
    </cfRule>
  </conditionalFormatting>
  <conditionalFormatting sqref="F49">
    <cfRule type="expression" dxfId="30445" priority="30422" stopIfTrue="1">
      <formula>IF(AND(LEN($A49)&gt;0,$A49&lt;&gt;$F49),TRUE,FALSE)</formula>
    </cfRule>
  </conditionalFormatting>
  <conditionalFormatting sqref="C49">
    <cfRule type="expression" dxfId="30444" priority="30421" stopIfTrue="1">
      <formula>IF(AND(B49&lt;&gt;"",C49=""),TRUE)</formula>
    </cfRule>
  </conditionalFormatting>
  <conditionalFormatting sqref="B54">
    <cfRule type="expression" dxfId="30443" priority="30418" stopIfTrue="1">
      <formula>IF(B54="",TRUE)</formula>
    </cfRule>
    <cfRule type="expression" dxfId="30442" priority="30419" stopIfTrue="1">
      <formula>IF(AND(COUNTIF(MetalSmelter,B54&amp;C54)=0,LEN(C54)&gt;0), TRUE, FALSE)</formula>
    </cfRule>
  </conditionalFormatting>
  <conditionalFormatting sqref="G54">
    <cfRule type="expression" dxfId="30441" priority="30420" stopIfTrue="1">
      <formula>IF(FIND("Enter smelter details",G54),TRUE)</formula>
    </cfRule>
  </conditionalFormatting>
  <conditionalFormatting sqref="F54">
    <cfRule type="expression" dxfId="30440" priority="30417" stopIfTrue="1">
      <formula>IF(AND(LEN($A54)&gt;0,$A54&lt;&gt;$F54),TRUE,FALSE)</formula>
    </cfRule>
  </conditionalFormatting>
  <conditionalFormatting sqref="C54">
    <cfRule type="expression" dxfId="30439" priority="30416" stopIfTrue="1">
      <formula>IF(AND(B54&lt;&gt;"",C54=""),TRUE)</formula>
    </cfRule>
  </conditionalFormatting>
  <conditionalFormatting sqref="B54">
    <cfRule type="expression" dxfId="30438" priority="30413" stopIfTrue="1">
      <formula>IF(B54="",TRUE)</formula>
    </cfRule>
    <cfRule type="expression" dxfId="30437" priority="30414" stopIfTrue="1">
      <formula>IF(AND(COUNTIF(MetalSmelter,B54&amp;C54)=0,LEN(C54)&gt;0), TRUE, FALSE)</formula>
    </cfRule>
  </conditionalFormatting>
  <conditionalFormatting sqref="G54">
    <cfRule type="expression" dxfId="30436" priority="30415" stopIfTrue="1">
      <formula>IF(FIND("Enter smelter details",G54),TRUE)</formula>
    </cfRule>
  </conditionalFormatting>
  <conditionalFormatting sqref="F54">
    <cfRule type="expression" dxfId="30435" priority="30412" stopIfTrue="1">
      <formula>IF(AND(LEN($A54)&gt;0,$A54&lt;&gt;$F54),TRUE,FALSE)</formula>
    </cfRule>
  </conditionalFormatting>
  <conditionalFormatting sqref="C54">
    <cfRule type="expression" dxfId="30434" priority="30411" stopIfTrue="1">
      <formula>IF(AND(B54&lt;&gt;"",C54=""),TRUE)</formula>
    </cfRule>
  </conditionalFormatting>
  <conditionalFormatting sqref="B54">
    <cfRule type="expression" dxfId="30433" priority="30408" stopIfTrue="1">
      <formula>IF(B54="",TRUE)</formula>
    </cfRule>
    <cfRule type="expression" dxfId="30432" priority="30409" stopIfTrue="1">
      <formula>IF(AND(COUNTIF(MetalSmelter,B54&amp;C54)=0,LEN(C54)&gt;0), TRUE, FALSE)</formula>
    </cfRule>
  </conditionalFormatting>
  <conditionalFormatting sqref="G54">
    <cfRule type="expression" dxfId="30431" priority="30410" stopIfTrue="1">
      <formula>IF(FIND("Enter smelter details",G54),TRUE)</formula>
    </cfRule>
  </conditionalFormatting>
  <conditionalFormatting sqref="F54">
    <cfRule type="expression" dxfId="30430" priority="30407" stopIfTrue="1">
      <formula>IF(AND(LEN($A54)&gt;0,$A54&lt;&gt;$F54),TRUE,FALSE)</formula>
    </cfRule>
  </conditionalFormatting>
  <conditionalFormatting sqref="C54">
    <cfRule type="expression" dxfId="30429" priority="30406" stopIfTrue="1">
      <formula>IF(AND(B54&lt;&gt;"",C54=""),TRUE)</formula>
    </cfRule>
  </conditionalFormatting>
  <conditionalFormatting sqref="B46">
    <cfRule type="expression" dxfId="30428" priority="30400" stopIfTrue="1">
      <formula>IF(B46="",TRUE)</formula>
    </cfRule>
    <cfRule type="expression" dxfId="30427" priority="30403" stopIfTrue="1">
      <formula>IF(AND(COUNTIF(MetalSmelter,B46&amp;C46)=0,LEN(C46)&gt;0), TRUE, FALSE)</formula>
    </cfRule>
  </conditionalFormatting>
  <conditionalFormatting sqref="D46">
    <cfRule type="expression" dxfId="30426" priority="30397" stopIfTrue="1">
      <formula>IF(AND(LEN($C46) &gt;0, ($C46 &lt;&gt; "Smelter Not Listed")),1,0)</formula>
    </cfRule>
    <cfRule type="expression" dxfId="30425" priority="30404" stopIfTrue="1">
      <formula>IF(AND(D46="",$C46=$X$4),TRUE)</formula>
    </cfRule>
    <cfRule type="expression" dxfId="30424" priority="30405" stopIfTrue="1">
      <formula>IF(FIND("!",D46),TRUE)</formula>
    </cfRule>
  </conditionalFormatting>
  <conditionalFormatting sqref="E46">
    <cfRule type="expression" dxfId="30423" priority="30401" stopIfTrue="1">
      <formula>IF(AND(E46="",$C46=$X$4),TRUE)</formula>
    </cfRule>
    <cfRule type="expression" dxfId="30422" priority="30402" stopIfTrue="1">
      <formula>IF(FIND("!",E46),TRUE)</formula>
    </cfRule>
  </conditionalFormatting>
  <conditionalFormatting sqref="F46">
    <cfRule type="expression" dxfId="30421" priority="30399" stopIfTrue="1">
      <formula>IF(AND(LEN($A46)&gt;0,$A46&lt;&gt;$F46),TRUE,FALSE)</formula>
    </cfRule>
  </conditionalFormatting>
  <conditionalFormatting sqref="C46">
    <cfRule type="expression" dxfId="30420" priority="30398" stopIfTrue="1">
      <formula>IF(AND(B46&lt;&gt;"",C46=""),TRUE)</formula>
    </cfRule>
  </conditionalFormatting>
  <conditionalFormatting sqref="G46">
    <cfRule type="expression" dxfId="30419" priority="30396" stopIfTrue="1">
      <formula>IF(FIND("Enter smelter details",G46),TRUE)</formula>
    </cfRule>
  </conditionalFormatting>
  <conditionalFormatting sqref="B52">
    <cfRule type="expression" dxfId="30418" priority="30393" stopIfTrue="1">
      <formula>IF(B52="",TRUE)</formula>
    </cfRule>
    <cfRule type="expression" dxfId="30417" priority="30394" stopIfTrue="1">
      <formula>IF(AND(COUNTIF(MetalSmelter,B52&amp;C52)=0,LEN(C52)&gt;0), TRUE, FALSE)</formula>
    </cfRule>
  </conditionalFormatting>
  <conditionalFormatting sqref="G52">
    <cfRule type="expression" dxfId="30416" priority="30395" stopIfTrue="1">
      <formula>IF(FIND("Enter smelter details",G52),TRUE)</formula>
    </cfRule>
  </conditionalFormatting>
  <conditionalFormatting sqref="F52">
    <cfRule type="expression" dxfId="30415" priority="30392" stopIfTrue="1">
      <formula>IF(AND(LEN($A52)&gt;0,$A52&lt;&gt;$F52),TRUE,FALSE)</formula>
    </cfRule>
  </conditionalFormatting>
  <conditionalFormatting sqref="C52">
    <cfRule type="expression" dxfId="30414" priority="30391" stopIfTrue="1">
      <formula>IF(AND(B52&lt;&gt;"",C52=""),TRUE)</formula>
    </cfRule>
  </conditionalFormatting>
  <conditionalFormatting sqref="B52">
    <cfRule type="expression" dxfId="30413" priority="30388" stopIfTrue="1">
      <formula>IF(B52="",TRUE)</formula>
    </cfRule>
    <cfRule type="expression" dxfId="30412" priority="30389" stopIfTrue="1">
      <formula>IF(AND(COUNTIF(MetalSmelter,B52&amp;C52)=0,LEN(C52)&gt;0), TRUE, FALSE)</formula>
    </cfRule>
  </conditionalFormatting>
  <conditionalFormatting sqref="G52">
    <cfRule type="expression" dxfId="30411" priority="30390" stopIfTrue="1">
      <formula>IF(FIND("Enter smelter details",G52),TRUE)</formula>
    </cfRule>
  </conditionalFormatting>
  <conditionalFormatting sqref="F52">
    <cfRule type="expression" dxfId="30410" priority="30387" stopIfTrue="1">
      <formula>IF(AND(LEN($A52)&gt;0,$A52&lt;&gt;$F52),TRUE,FALSE)</formula>
    </cfRule>
  </conditionalFormatting>
  <conditionalFormatting sqref="C52">
    <cfRule type="expression" dxfId="30409" priority="30386" stopIfTrue="1">
      <formula>IF(AND(B52&lt;&gt;"",C52=""),TRUE)</formula>
    </cfRule>
  </conditionalFormatting>
  <conditionalFormatting sqref="B52">
    <cfRule type="expression" dxfId="30408" priority="30384" stopIfTrue="1">
      <formula>IF(B52="",TRUE)</formula>
    </cfRule>
    <cfRule type="expression" dxfId="30407" priority="30385" stopIfTrue="1">
      <formula>IF(AND(COUNTIF(MetalSmelter,B52&amp;C52)=0,LEN(C52)&gt;0), TRUE, FALSE)</formula>
    </cfRule>
  </conditionalFormatting>
  <conditionalFormatting sqref="F52">
    <cfRule type="expression" dxfId="30406" priority="30383" stopIfTrue="1">
      <formula>IF(AND(LEN($A52)&gt;0,$A52&lt;&gt;$F52),TRUE,FALSE)</formula>
    </cfRule>
  </conditionalFormatting>
  <conditionalFormatting sqref="C52">
    <cfRule type="expression" dxfId="30405" priority="30382" stopIfTrue="1">
      <formula>IF(AND(B52&lt;&gt;"",C52=""),TRUE)</formula>
    </cfRule>
  </conditionalFormatting>
  <conditionalFormatting sqref="B47">
    <cfRule type="expression" dxfId="30404" priority="30379" stopIfTrue="1">
      <formula>IF(B47="",TRUE)</formula>
    </cfRule>
    <cfRule type="expression" dxfId="30403" priority="30380" stopIfTrue="1">
      <formula>IF(AND(COUNTIF(MetalSmelter,B47&amp;C47)=0,LEN(C47)&gt;0), TRUE, FALSE)</formula>
    </cfRule>
  </conditionalFormatting>
  <conditionalFormatting sqref="G47">
    <cfRule type="expression" dxfId="30402" priority="30381" stopIfTrue="1">
      <formula>IF(FIND("Enter smelter details",G47),TRUE)</formula>
    </cfRule>
  </conditionalFormatting>
  <conditionalFormatting sqref="F47">
    <cfRule type="expression" dxfId="30401" priority="30378" stopIfTrue="1">
      <formula>IF(AND(LEN($A47)&gt;0,$A47&lt;&gt;$F47),TRUE,FALSE)</formula>
    </cfRule>
  </conditionalFormatting>
  <conditionalFormatting sqref="C47">
    <cfRule type="expression" dxfId="30400" priority="30377" stopIfTrue="1">
      <formula>IF(AND(B47&lt;&gt;"",C47=""),TRUE)</formula>
    </cfRule>
  </conditionalFormatting>
  <conditionalFormatting sqref="B47">
    <cfRule type="expression" dxfId="30399" priority="30374" stopIfTrue="1">
      <formula>IF(B47="",TRUE)</formula>
    </cfRule>
    <cfRule type="expression" dxfId="30398" priority="30375" stopIfTrue="1">
      <formula>IF(AND(COUNTIF(MetalSmelter,B47&amp;C47)=0,LEN(C47)&gt;0), TRUE, FALSE)</formula>
    </cfRule>
  </conditionalFormatting>
  <conditionalFormatting sqref="G47">
    <cfRule type="expression" dxfId="30397" priority="30376" stopIfTrue="1">
      <formula>IF(FIND("Enter smelter details",G47),TRUE)</formula>
    </cfRule>
  </conditionalFormatting>
  <conditionalFormatting sqref="F47">
    <cfRule type="expression" dxfId="30396" priority="30373" stopIfTrue="1">
      <formula>IF(AND(LEN($A47)&gt;0,$A47&lt;&gt;$F47),TRUE,FALSE)</formula>
    </cfRule>
  </conditionalFormatting>
  <conditionalFormatting sqref="C47">
    <cfRule type="expression" dxfId="30395" priority="30372" stopIfTrue="1">
      <formula>IF(AND(B47&lt;&gt;"",C47=""),TRUE)</formula>
    </cfRule>
  </conditionalFormatting>
  <conditionalFormatting sqref="G52">
    <cfRule type="expression" dxfId="30394" priority="30371" stopIfTrue="1">
      <formula>IF(FIND("Enter smelter details",G52),TRUE)</formula>
    </cfRule>
  </conditionalFormatting>
  <conditionalFormatting sqref="B48">
    <cfRule type="expression" dxfId="30393" priority="30368" stopIfTrue="1">
      <formula>IF(B48="",TRUE)</formula>
    </cfRule>
    <cfRule type="expression" dxfId="30392" priority="30369" stopIfTrue="1">
      <formula>IF(AND(COUNTIF(MetalSmelter,B48&amp;C48)=0,LEN(C48)&gt;0), TRUE, FALSE)</formula>
    </cfRule>
  </conditionalFormatting>
  <conditionalFormatting sqref="G48">
    <cfRule type="expression" dxfId="30391" priority="30370" stopIfTrue="1">
      <formula>IF(FIND("Enter smelter details",G48),TRUE)</formula>
    </cfRule>
  </conditionalFormatting>
  <conditionalFormatting sqref="F48">
    <cfRule type="expression" dxfId="30390" priority="30367" stopIfTrue="1">
      <formula>IF(AND(LEN($A48)&gt;0,$A48&lt;&gt;$F48),TRUE,FALSE)</formula>
    </cfRule>
  </conditionalFormatting>
  <conditionalFormatting sqref="C48">
    <cfRule type="expression" dxfId="30389" priority="30366" stopIfTrue="1">
      <formula>IF(AND(B48&lt;&gt;"",C48=""),TRUE)</formula>
    </cfRule>
  </conditionalFormatting>
  <conditionalFormatting sqref="B53">
    <cfRule type="expression" dxfId="30388" priority="30363" stopIfTrue="1">
      <formula>IF(B53="",TRUE)</formula>
    </cfRule>
    <cfRule type="expression" dxfId="30387" priority="30364" stopIfTrue="1">
      <formula>IF(AND(COUNTIF(MetalSmelter,B53&amp;C53)=0,LEN(C53)&gt;0), TRUE, FALSE)</formula>
    </cfRule>
  </conditionalFormatting>
  <conditionalFormatting sqref="G53">
    <cfRule type="expression" dxfId="30386" priority="30365" stopIfTrue="1">
      <formula>IF(FIND("Enter smelter details",G53),TRUE)</formula>
    </cfRule>
  </conditionalFormatting>
  <conditionalFormatting sqref="F53">
    <cfRule type="expression" dxfId="30385" priority="30362" stopIfTrue="1">
      <formula>IF(AND(LEN($A53)&gt;0,$A53&lt;&gt;$F53),TRUE,FALSE)</formula>
    </cfRule>
  </conditionalFormatting>
  <conditionalFormatting sqref="C53">
    <cfRule type="expression" dxfId="30384" priority="30361" stopIfTrue="1">
      <formula>IF(AND(B53&lt;&gt;"",C53=""),TRUE)</formula>
    </cfRule>
  </conditionalFormatting>
  <conditionalFormatting sqref="B53">
    <cfRule type="expression" dxfId="30383" priority="30358" stopIfTrue="1">
      <formula>IF(B53="",TRUE)</formula>
    </cfRule>
    <cfRule type="expression" dxfId="30382" priority="30359" stopIfTrue="1">
      <formula>IF(AND(COUNTIF(MetalSmelter,B53&amp;C53)=0,LEN(C53)&gt;0), TRUE, FALSE)</formula>
    </cfRule>
  </conditionalFormatting>
  <conditionalFormatting sqref="G53">
    <cfRule type="expression" dxfId="30381" priority="30360" stopIfTrue="1">
      <formula>IF(FIND("Enter smelter details",G53),TRUE)</formula>
    </cfRule>
  </conditionalFormatting>
  <conditionalFormatting sqref="F53">
    <cfRule type="expression" dxfId="30380" priority="30357" stopIfTrue="1">
      <formula>IF(AND(LEN($A53)&gt;0,$A53&lt;&gt;$F53),TRUE,FALSE)</formula>
    </cfRule>
  </conditionalFormatting>
  <conditionalFormatting sqref="C53">
    <cfRule type="expression" dxfId="30379" priority="30356" stopIfTrue="1">
      <formula>IF(AND(B53&lt;&gt;"",C53=""),TRUE)</formula>
    </cfRule>
  </conditionalFormatting>
  <conditionalFormatting sqref="B53">
    <cfRule type="expression" dxfId="30378" priority="30353" stopIfTrue="1">
      <formula>IF(B53="",TRUE)</formula>
    </cfRule>
    <cfRule type="expression" dxfId="30377" priority="30354" stopIfTrue="1">
      <formula>IF(AND(COUNTIF(MetalSmelter,B53&amp;C53)=0,LEN(C53)&gt;0), TRUE, FALSE)</formula>
    </cfRule>
  </conditionalFormatting>
  <conditionalFormatting sqref="G53">
    <cfRule type="expression" dxfId="30376" priority="30355" stopIfTrue="1">
      <formula>IF(FIND("Enter smelter details",G53),TRUE)</formula>
    </cfRule>
  </conditionalFormatting>
  <conditionalFormatting sqref="F53">
    <cfRule type="expression" dxfId="30375" priority="30352" stopIfTrue="1">
      <formula>IF(AND(LEN($A53)&gt;0,$A53&lt;&gt;$F53),TRUE,FALSE)</formula>
    </cfRule>
  </conditionalFormatting>
  <conditionalFormatting sqref="C53">
    <cfRule type="expression" dxfId="30374" priority="30351" stopIfTrue="1">
      <formula>IF(AND(B53&lt;&gt;"",C53=""),TRUE)</formula>
    </cfRule>
  </conditionalFormatting>
  <conditionalFormatting sqref="B46">
    <cfRule type="expression" dxfId="30373" priority="30345" stopIfTrue="1">
      <formula>IF(B46="",TRUE)</formula>
    </cfRule>
    <cfRule type="expression" dxfId="30372" priority="30348" stopIfTrue="1">
      <formula>IF(AND(COUNTIF(MetalSmelter,B46&amp;C46)=0,LEN(C46)&gt;0), TRUE, FALSE)</formula>
    </cfRule>
  </conditionalFormatting>
  <conditionalFormatting sqref="D46">
    <cfRule type="expression" dxfId="30371" priority="30342" stopIfTrue="1">
      <formula>IF(AND(LEN($C46) &gt;0, ($C46 &lt;&gt; "Smelter Not Listed")),1,0)</formula>
    </cfRule>
    <cfRule type="expression" dxfId="30370" priority="30349" stopIfTrue="1">
      <formula>IF(AND(D46="",$C46=$X$4),TRUE)</formula>
    </cfRule>
    <cfRule type="expression" dxfId="30369" priority="30350" stopIfTrue="1">
      <formula>IF(FIND("!",D46),TRUE)</formula>
    </cfRule>
  </conditionalFormatting>
  <conditionalFormatting sqref="E46">
    <cfRule type="expression" dxfId="30368" priority="30346" stopIfTrue="1">
      <formula>IF(AND(E46="",$C46=$X$4),TRUE)</formula>
    </cfRule>
    <cfRule type="expression" dxfId="30367" priority="30347" stopIfTrue="1">
      <formula>IF(FIND("!",E46),TRUE)</formula>
    </cfRule>
  </conditionalFormatting>
  <conditionalFormatting sqref="F46">
    <cfRule type="expression" dxfId="30366" priority="30344" stopIfTrue="1">
      <formula>IF(AND(LEN($A46)&gt;0,$A46&lt;&gt;$F46),TRUE,FALSE)</formula>
    </cfRule>
  </conditionalFormatting>
  <conditionalFormatting sqref="C46">
    <cfRule type="expression" dxfId="30365" priority="30343" stopIfTrue="1">
      <formula>IF(AND(B46&lt;&gt;"",C46=""),TRUE)</formula>
    </cfRule>
  </conditionalFormatting>
  <conditionalFormatting sqref="G46">
    <cfRule type="expression" dxfId="30364" priority="30341" stopIfTrue="1">
      <formula>IF(FIND("Enter smelter details",G46),TRUE)</formula>
    </cfRule>
  </conditionalFormatting>
  <conditionalFormatting sqref="B47">
    <cfRule type="expression" dxfId="30363" priority="30335" stopIfTrue="1">
      <formula>IF(B47="",TRUE)</formula>
    </cfRule>
    <cfRule type="expression" dxfId="30362" priority="30338" stopIfTrue="1">
      <formula>IF(AND(COUNTIF(MetalSmelter,B47&amp;C47)=0,LEN(C47)&gt;0), TRUE, FALSE)</formula>
    </cfRule>
  </conditionalFormatting>
  <conditionalFormatting sqref="D47">
    <cfRule type="expression" dxfId="30361" priority="30332" stopIfTrue="1">
      <formula>IF(AND(LEN($C47) &gt;0, ($C47 &lt;&gt; "Smelter Not Listed")),1,0)</formula>
    </cfRule>
    <cfRule type="expression" dxfId="30360" priority="30339" stopIfTrue="1">
      <formula>IF(AND(D47="",$C47=$X$4),TRUE)</formula>
    </cfRule>
    <cfRule type="expression" dxfId="30359" priority="30340" stopIfTrue="1">
      <formula>IF(FIND("!",D47),TRUE)</formula>
    </cfRule>
  </conditionalFormatting>
  <conditionalFormatting sqref="E47">
    <cfRule type="expression" dxfId="30358" priority="30336" stopIfTrue="1">
      <formula>IF(AND(E47="",$C47=$X$4),TRUE)</formula>
    </cfRule>
    <cfRule type="expression" dxfId="30357" priority="30337" stopIfTrue="1">
      <formula>IF(FIND("!",E47),TRUE)</formula>
    </cfRule>
  </conditionalFormatting>
  <conditionalFormatting sqref="F47">
    <cfRule type="expression" dxfId="30356" priority="30334" stopIfTrue="1">
      <formula>IF(AND(LEN($A47)&gt;0,$A47&lt;&gt;$F47),TRUE,FALSE)</formula>
    </cfRule>
  </conditionalFormatting>
  <conditionalFormatting sqref="C47">
    <cfRule type="expression" dxfId="30355" priority="30333" stopIfTrue="1">
      <formula>IF(AND(B47&lt;&gt;"",C47=""),TRUE)</formula>
    </cfRule>
  </conditionalFormatting>
  <conditionalFormatting sqref="G47">
    <cfRule type="expression" dxfId="30354" priority="30331" stopIfTrue="1">
      <formula>IF(FIND("Enter smelter details",G47),TRUE)</formula>
    </cfRule>
  </conditionalFormatting>
  <conditionalFormatting sqref="B48">
    <cfRule type="expression" dxfId="30353" priority="30325" stopIfTrue="1">
      <formula>IF(B48="",TRUE)</formula>
    </cfRule>
    <cfRule type="expression" dxfId="30352" priority="30328" stopIfTrue="1">
      <formula>IF(AND(COUNTIF(MetalSmelter,B48&amp;C48)=0,LEN(C48)&gt;0), TRUE, FALSE)</formula>
    </cfRule>
  </conditionalFormatting>
  <conditionalFormatting sqref="D48">
    <cfRule type="expression" dxfId="30351" priority="30322" stopIfTrue="1">
      <formula>IF(AND(LEN($C48) &gt;0, ($C48 &lt;&gt; "Smelter Not Listed")),1,0)</formula>
    </cfRule>
    <cfRule type="expression" dxfId="30350" priority="30329" stopIfTrue="1">
      <formula>IF(AND(D48="",$C48=$X$4),TRUE)</formula>
    </cfRule>
    <cfRule type="expression" dxfId="30349" priority="30330" stopIfTrue="1">
      <formula>IF(FIND("!",D48),TRUE)</formula>
    </cfRule>
  </conditionalFormatting>
  <conditionalFormatting sqref="E48">
    <cfRule type="expression" dxfId="30348" priority="30326" stopIfTrue="1">
      <formula>IF(AND(E48="",$C48=$X$4),TRUE)</formula>
    </cfRule>
    <cfRule type="expression" dxfId="30347" priority="30327" stopIfTrue="1">
      <formula>IF(FIND("!",E48),TRUE)</formula>
    </cfRule>
  </conditionalFormatting>
  <conditionalFormatting sqref="F48">
    <cfRule type="expression" dxfId="30346" priority="30324" stopIfTrue="1">
      <formula>IF(AND(LEN($A48)&gt;0,$A48&lt;&gt;$F48),TRUE,FALSE)</formula>
    </cfRule>
  </conditionalFormatting>
  <conditionalFormatting sqref="C48">
    <cfRule type="expression" dxfId="30345" priority="30323" stopIfTrue="1">
      <formula>IF(AND(B48&lt;&gt;"",C48=""),TRUE)</formula>
    </cfRule>
  </conditionalFormatting>
  <conditionalFormatting sqref="G48">
    <cfRule type="expression" dxfId="30344" priority="30321" stopIfTrue="1">
      <formula>IF(FIND("Enter smelter details",G48),TRUE)</formula>
    </cfRule>
  </conditionalFormatting>
  <conditionalFormatting sqref="B54">
    <cfRule type="expression" dxfId="30343" priority="30318" stopIfTrue="1">
      <formula>IF(B54="",TRUE)</formula>
    </cfRule>
    <cfRule type="expression" dxfId="30342" priority="30319" stopIfTrue="1">
      <formula>IF(AND(COUNTIF(MetalSmelter,B54&amp;C54)=0,LEN(C54)&gt;0), TRUE, FALSE)</formula>
    </cfRule>
  </conditionalFormatting>
  <conditionalFormatting sqref="G54">
    <cfRule type="expression" dxfId="30341" priority="30320" stopIfTrue="1">
      <formula>IF(FIND("Enter smelter details",G54),TRUE)</formula>
    </cfRule>
  </conditionalFormatting>
  <conditionalFormatting sqref="F54">
    <cfRule type="expression" dxfId="30340" priority="30317" stopIfTrue="1">
      <formula>IF(AND(LEN($A54)&gt;0,$A54&lt;&gt;$F54),TRUE,FALSE)</formula>
    </cfRule>
  </conditionalFormatting>
  <conditionalFormatting sqref="C54">
    <cfRule type="expression" dxfId="30339" priority="30316" stopIfTrue="1">
      <formula>IF(AND(B54&lt;&gt;"",C54=""),TRUE)</formula>
    </cfRule>
  </conditionalFormatting>
  <conditionalFormatting sqref="B54">
    <cfRule type="expression" dxfId="30338" priority="30313" stopIfTrue="1">
      <formula>IF(B54="",TRUE)</formula>
    </cfRule>
    <cfRule type="expression" dxfId="30337" priority="30314" stopIfTrue="1">
      <formula>IF(AND(COUNTIF(MetalSmelter,B54&amp;C54)=0,LEN(C54)&gt;0), TRUE, FALSE)</formula>
    </cfRule>
  </conditionalFormatting>
  <conditionalFormatting sqref="G54">
    <cfRule type="expression" dxfId="30336" priority="30315" stopIfTrue="1">
      <formula>IF(FIND("Enter smelter details",G54),TRUE)</formula>
    </cfRule>
  </conditionalFormatting>
  <conditionalFormatting sqref="F54">
    <cfRule type="expression" dxfId="30335" priority="30312" stopIfTrue="1">
      <formula>IF(AND(LEN($A54)&gt;0,$A54&lt;&gt;$F54),TRUE,FALSE)</formula>
    </cfRule>
  </conditionalFormatting>
  <conditionalFormatting sqref="C54">
    <cfRule type="expression" dxfId="30334" priority="30311" stopIfTrue="1">
      <formula>IF(AND(B54&lt;&gt;"",C54=""),TRUE)</formula>
    </cfRule>
  </conditionalFormatting>
  <conditionalFormatting sqref="B54">
    <cfRule type="expression" dxfId="30333" priority="30309" stopIfTrue="1">
      <formula>IF(B54="",TRUE)</formula>
    </cfRule>
    <cfRule type="expression" dxfId="30332" priority="30310" stopIfTrue="1">
      <formula>IF(AND(COUNTIF(MetalSmelter,B54&amp;C54)=0,LEN(C54)&gt;0), TRUE, FALSE)</formula>
    </cfRule>
  </conditionalFormatting>
  <conditionalFormatting sqref="F54">
    <cfRule type="expression" dxfId="30331" priority="30308" stopIfTrue="1">
      <formula>IF(AND(LEN($A54)&gt;0,$A54&lt;&gt;$F54),TRUE,FALSE)</formula>
    </cfRule>
  </conditionalFormatting>
  <conditionalFormatting sqref="C54">
    <cfRule type="expression" dxfId="30330" priority="30307" stopIfTrue="1">
      <formula>IF(AND(B54&lt;&gt;"",C54=""),TRUE)</formula>
    </cfRule>
  </conditionalFormatting>
  <conditionalFormatting sqref="B49">
    <cfRule type="expression" dxfId="30329" priority="30304" stopIfTrue="1">
      <formula>IF(B49="",TRUE)</formula>
    </cfRule>
    <cfRule type="expression" dxfId="30328" priority="30305" stopIfTrue="1">
      <formula>IF(AND(COUNTIF(MetalSmelter,B49&amp;C49)=0,LEN(C49)&gt;0), TRUE, FALSE)</formula>
    </cfRule>
  </conditionalFormatting>
  <conditionalFormatting sqref="G49">
    <cfRule type="expression" dxfId="30327" priority="30306" stopIfTrue="1">
      <formula>IF(FIND("Enter smelter details",G49),TRUE)</formula>
    </cfRule>
  </conditionalFormatting>
  <conditionalFormatting sqref="F49">
    <cfRule type="expression" dxfId="30326" priority="30303" stopIfTrue="1">
      <formula>IF(AND(LEN($A49)&gt;0,$A49&lt;&gt;$F49),TRUE,FALSE)</formula>
    </cfRule>
  </conditionalFormatting>
  <conditionalFormatting sqref="C49">
    <cfRule type="expression" dxfId="30325" priority="30302" stopIfTrue="1">
      <formula>IF(AND(B49&lt;&gt;"",C49=""),TRUE)</formula>
    </cfRule>
  </conditionalFormatting>
  <conditionalFormatting sqref="B49">
    <cfRule type="expression" dxfId="30324" priority="30299" stopIfTrue="1">
      <formula>IF(B49="",TRUE)</formula>
    </cfRule>
    <cfRule type="expression" dxfId="30323" priority="30300" stopIfTrue="1">
      <formula>IF(AND(COUNTIF(MetalSmelter,B49&amp;C49)=0,LEN(C49)&gt;0), TRUE, FALSE)</formula>
    </cfRule>
  </conditionalFormatting>
  <conditionalFormatting sqref="G49">
    <cfRule type="expression" dxfId="30322" priority="30301" stopIfTrue="1">
      <formula>IF(FIND("Enter smelter details",G49),TRUE)</formula>
    </cfRule>
  </conditionalFormatting>
  <conditionalFormatting sqref="F49">
    <cfRule type="expression" dxfId="30321" priority="30298" stopIfTrue="1">
      <formula>IF(AND(LEN($A49)&gt;0,$A49&lt;&gt;$F49),TRUE,FALSE)</formula>
    </cfRule>
  </conditionalFormatting>
  <conditionalFormatting sqref="C49">
    <cfRule type="expression" dxfId="30320" priority="30297" stopIfTrue="1">
      <formula>IF(AND(B49&lt;&gt;"",C49=""),TRUE)</formula>
    </cfRule>
  </conditionalFormatting>
  <conditionalFormatting sqref="G54">
    <cfRule type="expression" dxfId="30319" priority="30296" stopIfTrue="1">
      <formula>IF(FIND("Enter smelter details",G54),TRUE)</formula>
    </cfRule>
  </conditionalFormatting>
  <conditionalFormatting sqref="B50">
    <cfRule type="expression" dxfId="30318" priority="30293" stopIfTrue="1">
      <formula>IF(B50="",TRUE)</formula>
    </cfRule>
    <cfRule type="expression" dxfId="30317" priority="30294" stopIfTrue="1">
      <formula>IF(AND(COUNTIF(MetalSmelter,B50&amp;C50)=0,LEN(C50)&gt;0), TRUE, FALSE)</formula>
    </cfRule>
  </conditionalFormatting>
  <conditionalFormatting sqref="G50">
    <cfRule type="expression" dxfId="30316" priority="30295" stopIfTrue="1">
      <formula>IF(FIND("Enter smelter details",G50),TRUE)</formula>
    </cfRule>
  </conditionalFormatting>
  <conditionalFormatting sqref="F50">
    <cfRule type="expression" dxfId="30315" priority="30292" stopIfTrue="1">
      <formula>IF(AND(LEN($A50)&gt;0,$A50&lt;&gt;$F50),TRUE,FALSE)</formula>
    </cfRule>
  </conditionalFormatting>
  <conditionalFormatting sqref="C50">
    <cfRule type="expression" dxfId="30314" priority="30291" stopIfTrue="1">
      <formula>IF(AND(B50&lt;&gt;"",C50=""),TRUE)</formula>
    </cfRule>
  </conditionalFormatting>
  <conditionalFormatting sqref="B55">
    <cfRule type="expression" dxfId="30313" priority="30288" stopIfTrue="1">
      <formula>IF(B55="",TRUE)</formula>
    </cfRule>
    <cfRule type="expression" dxfId="30312" priority="30289" stopIfTrue="1">
      <formula>IF(AND(COUNTIF(MetalSmelter,B55&amp;C55)=0,LEN(C55)&gt;0), TRUE, FALSE)</formula>
    </cfRule>
  </conditionalFormatting>
  <conditionalFormatting sqref="G55">
    <cfRule type="expression" dxfId="30311" priority="30290" stopIfTrue="1">
      <formula>IF(FIND("Enter smelter details",G55),TRUE)</formula>
    </cfRule>
  </conditionalFormatting>
  <conditionalFormatting sqref="F55">
    <cfRule type="expression" dxfId="30310" priority="30287" stopIfTrue="1">
      <formula>IF(AND(LEN($A55)&gt;0,$A55&lt;&gt;$F55),TRUE,FALSE)</formula>
    </cfRule>
  </conditionalFormatting>
  <conditionalFormatting sqref="C55">
    <cfRule type="expression" dxfId="30309" priority="30286" stopIfTrue="1">
      <formula>IF(AND(B55&lt;&gt;"",C55=""),TRUE)</formula>
    </cfRule>
  </conditionalFormatting>
  <conditionalFormatting sqref="B55">
    <cfRule type="expression" dxfId="30308" priority="30283" stopIfTrue="1">
      <formula>IF(B55="",TRUE)</formula>
    </cfRule>
    <cfRule type="expression" dxfId="30307" priority="30284" stopIfTrue="1">
      <formula>IF(AND(COUNTIF(MetalSmelter,B55&amp;C55)=0,LEN(C55)&gt;0), TRUE, FALSE)</formula>
    </cfRule>
  </conditionalFormatting>
  <conditionalFormatting sqref="G55">
    <cfRule type="expression" dxfId="30306" priority="30285" stopIfTrue="1">
      <formula>IF(FIND("Enter smelter details",G55),TRUE)</formula>
    </cfRule>
  </conditionalFormatting>
  <conditionalFormatting sqref="F55">
    <cfRule type="expression" dxfId="30305" priority="30282" stopIfTrue="1">
      <formula>IF(AND(LEN($A55)&gt;0,$A55&lt;&gt;$F55),TRUE,FALSE)</formula>
    </cfRule>
  </conditionalFormatting>
  <conditionalFormatting sqref="C55">
    <cfRule type="expression" dxfId="30304" priority="30281" stopIfTrue="1">
      <formula>IF(AND(B55&lt;&gt;"",C55=""),TRUE)</formula>
    </cfRule>
  </conditionalFormatting>
  <conditionalFormatting sqref="B55">
    <cfRule type="expression" dxfId="30303" priority="30278" stopIfTrue="1">
      <formula>IF(B55="",TRUE)</formula>
    </cfRule>
    <cfRule type="expression" dxfId="30302" priority="30279" stopIfTrue="1">
      <formula>IF(AND(COUNTIF(MetalSmelter,B55&amp;C55)=0,LEN(C55)&gt;0), TRUE, FALSE)</formula>
    </cfRule>
  </conditionalFormatting>
  <conditionalFormatting sqref="G55">
    <cfRule type="expression" dxfId="30301" priority="30280" stopIfTrue="1">
      <formula>IF(FIND("Enter smelter details",G55),TRUE)</formula>
    </cfRule>
  </conditionalFormatting>
  <conditionalFormatting sqref="F55">
    <cfRule type="expression" dxfId="30300" priority="30277" stopIfTrue="1">
      <formula>IF(AND(LEN($A55)&gt;0,$A55&lt;&gt;$F55),TRUE,FALSE)</formula>
    </cfRule>
  </conditionalFormatting>
  <conditionalFormatting sqref="C55">
    <cfRule type="expression" dxfId="30299" priority="30276" stopIfTrue="1">
      <formula>IF(AND(B55&lt;&gt;"",C55=""),TRUE)</formula>
    </cfRule>
  </conditionalFormatting>
  <conditionalFormatting sqref="B46">
    <cfRule type="expression" dxfId="30298" priority="30270" stopIfTrue="1">
      <formula>IF(B46="",TRUE)</formula>
    </cfRule>
    <cfRule type="expression" dxfId="30297" priority="30273" stopIfTrue="1">
      <formula>IF(AND(COUNTIF(MetalSmelter,B46&amp;C46)=0,LEN(C46)&gt;0), TRUE, FALSE)</formula>
    </cfRule>
  </conditionalFormatting>
  <conditionalFormatting sqref="D46">
    <cfRule type="expression" dxfId="30296" priority="30267" stopIfTrue="1">
      <formula>IF(AND(LEN($C46) &gt;0, ($C46 &lt;&gt; "Smelter Not Listed")),1,0)</formula>
    </cfRule>
    <cfRule type="expression" dxfId="30295" priority="30274" stopIfTrue="1">
      <formula>IF(AND(D46="",$C46=$X$4),TRUE)</formula>
    </cfRule>
    <cfRule type="expression" dxfId="30294" priority="30275" stopIfTrue="1">
      <formula>IF(FIND("!",D46),TRUE)</formula>
    </cfRule>
  </conditionalFormatting>
  <conditionalFormatting sqref="E46">
    <cfRule type="expression" dxfId="30293" priority="30271" stopIfTrue="1">
      <formula>IF(AND(E46="",$C46=$X$4),TRUE)</formula>
    </cfRule>
    <cfRule type="expression" dxfId="30292" priority="30272" stopIfTrue="1">
      <formula>IF(FIND("!",E46),TRUE)</formula>
    </cfRule>
  </conditionalFormatting>
  <conditionalFormatting sqref="F46">
    <cfRule type="expression" dxfId="30291" priority="30269" stopIfTrue="1">
      <formula>IF(AND(LEN($A46)&gt;0,$A46&lt;&gt;$F46),TRUE,FALSE)</formula>
    </cfRule>
  </conditionalFormatting>
  <conditionalFormatting sqref="C46">
    <cfRule type="expression" dxfId="30290" priority="30268" stopIfTrue="1">
      <formula>IF(AND(B46&lt;&gt;"",C46=""),TRUE)</formula>
    </cfRule>
  </conditionalFormatting>
  <conditionalFormatting sqref="G46">
    <cfRule type="expression" dxfId="30289" priority="30266" stopIfTrue="1">
      <formula>IF(FIND("Enter smelter details",G46),TRUE)</formula>
    </cfRule>
  </conditionalFormatting>
  <conditionalFormatting sqref="B47">
    <cfRule type="expression" dxfId="30288" priority="30260" stopIfTrue="1">
      <formula>IF(B47="",TRUE)</formula>
    </cfRule>
    <cfRule type="expression" dxfId="30287" priority="30263" stopIfTrue="1">
      <formula>IF(AND(COUNTIF(MetalSmelter,B47&amp;C47)=0,LEN(C47)&gt;0), TRUE, FALSE)</formula>
    </cfRule>
  </conditionalFormatting>
  <conditionalFormatting sqref="D47">
    <cfRule type="expression" dxfId="30286" priority="30257" stopIfTrue="1">
      <formula>IF(AND(LEN($C47) &gt;0, ($C47 &lt;&gt; "Smelter Not Listed")),1,0)</formula>
    </cfRule>
    <cfRule type="expression" dxfId="30285" priority="30264" stopIfTrue="1">
      <formula>IF(AND(D47="",$C47=$X$4),TRUE)</formula>
    </cfRule>
    <cfRule type="expression" dxfId="30284" priority="30265" stopIfTrue="1">
      <formula>IF(FIND("!",D47),TRUE)</formula>
    </cfRule>
  </conditionalFormatting>
  <conditionalFormatting sqref="E47">
    <cfRule type="expression" dxfId="30283" priority="30261" stopIfTrue="1">
      <formula>IF(AND(E47="",$C47=$X$4),TRUE)</formula>
    </cfRule>
    <cfRule type="expression" dxfId="30282" priority="30262" stopIfTrue="1">
      <formula>IF(FIND("!",E47),TRUE)</formula>
    </cfRule>
  </conditionalFormatting>
  <conditionalFormatting sqref="F47">
    <cfRule type="expression" dxfId="30281" priority="30259" stopIfTrue="1">
      <formula>IF(AND(LEN($A47)&gt;0,$A47&lt;&gt;$F47),TRUE,FALSE)</formula>
    </cfRule>
  </conditionalFormatting>
  <conditionalFormatting sqref="C47">
    <cfRule type="expression" dxfId="30280" priority="30258" stopIfTrue="1">
      <formula>IF(AND(B47&lt;&gt;"",C47=""),TRUE)</formula>
    </cfRule>
  </conditionalFormatting>
  <conditionalFormatting sqref="G47">
    <cfRule type="expression" dxfId="30279" priority="30256" stopIfTrue="1">
      <formula>IF(FIND("Enter smelter details",G47),TRUE)</formula>
    </cfRule>
  </conditionalFormatting>
  <conditionalFormatting sqref="B53">
    <cfRule type="expression" dxfId="30278" priority="30253" stopIfTrue="1">
      <formula>IF(B53="",TRUE)</formula>
    </cfRule>
    <cfRule type="expression" dxfId="30277" priority="30254" stopIfTrue="1">
      <formula>IF(AND(COUNTIF(MetalSmelter,B53&amp;C53)=0,LEN(C53)&gt;0), TRUE, FALSE)</formula>
    </cfRule>
  </conditionalFormatting>
  <conditionalFormatting sqref="G53">
    <cfRule type="expression" dxfId="30276" priority="30255" stopIfTrue="1">
      <formula>IF(FIND("Enter smelter details",G53),TRUE)</formula>
    </cfRule>
  </conditionalFormatting>
  <conditionalFormatting sqref="F53">
    <cfRule type="expression" dxfId="30275" priority="30252" stopIfTrue="1">
      <formula>IF(AND(LEN($A53)&gt;0,$A53&lt;&gt;$F53),TRUE,FALSE)</formula>
    </cfRule>
  </conditionalFormatting>
  <conditionalFormatting sqref="C53">
    <cfRule type="expression" dxfId="30274" priority="30251" stopIfTrue="1">
      <formula>IF(AND(B53&lt;&gt;"",C53=""),TRUE)</formula>
    </cfRule>
  </conditionalFormatting>
  <conditionalFormatting sqref="B53">
    <cfRule type="expression" dxfId="30273" priority="30248" stopIfTrue="1">
      <formula>IF(B53="",TRUE)</formula>
    </cfRule>
    <cfRule type="expression" dxfId="30272" priority="30249" stopIfTrue="1">
      <formula>IF(AND(COUNTIF(MetalSmelter,B53&amp;C53)=0,LEN(C53)&gt;0), TRUE, FALSE)</formula>
    </cfRule>
  </conditionalFormatting>
  <conditionalFormatting sqref="G53">
    <cfRule type="expression" dxfId="30271" priority="30250" stopIfTrue="1">
      <formula>IF(FIND("Enter smelter details",G53),TRUE)</formula>
    </cfRule>
  </conditionalFormatting>
  <conditionalFormatting sqref="F53">
    <cfRule type="expression" dxfId="30270" priority="30247" stopIfTrue="1">
      <formula>IF(AND(LEN($A53)&gt;0,$A53&lt;&gt;$F53),TRUE,FALSE)</formula>
    </cfRule>
  </conditionalFormatting>
  <conditionalFormatting sqref="C53">
    <cfRule type="expression" dxfId="30269" priority="30246" stopIfTrue="1">
      <formula>IF(AND(B53&lt;&gt;"",C53=""),TRUE)</formula>
    </cfRule>
  </conditionalFormatting>
  <conditionalFormatting sqref="B53">
    <cfRule type="expression" dxfId="30268" priority="30244" stopIfTrue="1">
      <formula>IF(B53="",TRUE)</formula>
    </cfRule>
    <cfRule type="expression" dxfId="30267" priority="30245" stopIfTrue="1">
      <formula>IF(AND(COUNTIF(MetalSmelter,B53&amp;C53)=0,LEN(C53)&gt;0), TRUE, FALSE)</formula>
    </cfRule>
  </conditionalFormatting>
  <conditionalFormatting sqref="F53">
    <cfRule type="expression" dxfId="30266" priority="30243" stopIfTrue="1">
      <formula>IF(AND(LEN($A53)&gt;0,$A53&lt;&gt;$F53),TRUE,FALSE)</formula>
    </cfRule>
  </conditionalFormatting>
  <conditionalFormatting sqref="C53">
    <cfRule type="expression" dxfId="30265" priority="30242" stopIfTrue="1">
      <formula>IF(AND(B53&lt;&gt;"",C53=""),TRUE)</formula>
    </cfRule>
  </conditionalFormatting>
  <conditionalFormatting sqref="B48">
    <cfRule type="expression" dxfId="30264" priority="30239" stopIfTrue="1">
      <formula>IF(B48="",TRUE)</formula>
    </cfRule>
    <cfRule type="expression" dxfId="30263" priority="30240" stopIfTrue="1">
      <formula>IF(AND(COUNTIF(MetalSmelter,B48&amp;C48)=0,LEN(C48)&gt;0), TRUE, FALSE)</formula>
    </cfRule>
  </conditionalFormatting>
  <conditionalFormatting sqref="G48">
    <cfRule type="expression" dxfId="30262" priority="30241" stopIfTrue="1">
      <formula>IF(FIND("Enter smelter details",G48),TRUE)</formula>
    </cfRule>
  </conditionalFormatting>
  <conditionalFormatting sqref="F48">
    <cfRule type="expression" dxfId="30261" priority="30238" stopIfTrue="1">
      <formula>IF(AND(LEN($A48)&gt;0,$A48&lt;&gt;$F48),TRUE,FALSE)</formula>
    </cfRule>
  </conditionalFormatting>
  <conditionalFormatting sqref="C48">
    <cfRule type="expression" dxfId="30260" priority="30237" stopIfTrue="1">
      <formula>IF(AND(B48&lt;&gt;"",C48=""),TRUE)</formula>
    </cfRule>
  </conditionalFormatting>
  <conditionalFormatting sqref="B48">
    <cfRule type="expression" dxfId="30259" priority="30234" stopIfTrue="1">
      <formula>IF(B48="",TRUE)</formula>
    </cfRule>
    <cfRule type="expression" dxfId="30258" priority="30235" stopIfTrue="1">
      <formula>IF(AND(COUNTIF(MetalSmelter,B48&amp;C48)=0,LEN(C48)&gt;0), TRUE, FALSE)</formula>
    </cfRule>
  </conditionalFormatting>
  <conditionalFormatting sqref="G48">
    <cfRule type="expression" dxfId="30257" priority="30236" stopIfTrue="1">
      <formula>IF(FIND("Enter smelter details",G48),TRUE)</formula>
    </cfRule>
  </conditionalFormatting>
  <conditionalFormatting sqref="F48">
    <cfRule type="expression" dxfId="30256" priority="30233" stopIfTrue="1">
      <formula>IF(AND(LEN($A48)&gt;0,$A48&lt;&gt;$F48),TRUE,FALSE)</formula>
    </cfRule>
  </conditionalFormatting>
  <conditionalFormatting sqref="C48">
    <cfRule type="expression" dxfId="30255" priority="30232" stopIfTrue="1">
      <formula>IF(AND(B48&lt;&gt;"",C48=""),TRUE)</formula>
    </cfRule>
  </conditionalFormatting>
  <conditionalFormatting sqref="G53">
    <cfRule type="expression" dxfId="30254" priority="30231" stopIfTrue="1">
      <formula>IF(FIND("Enter smelter details",G53),TRUE)</formula>
    </cfRule>
  </conditionalFormatting>
  <conditionalFormatting sqref="B49">
    <cfRule type="expression" dxfId="30253" priority="30228" stopIfTrue="1">
      <formula>IF(B49="",TRUE)</formula>
    </cfRule>
    <cfRule type="expression" dxfId="30252" priority="30229" stopIfTrue="1">
      <formula>IF(AND(COUNTIF(MetalSmelter,B49&amp;C49)=0,LEN(C49)&gt;0), TRUE, FALSE)</formula>
    </cfRule>
  </conditionalFormatting>
  <conditionalFormatting sqref="G49">
    <cfRule type="expression" dxfId="30251" priority="30230" stopIfTrue="1">
      <formula>IF(FIND("Enter smelter details",G49),TRUE)</formula>
    </cfRule>
  </conditionalFormatting>
  <conditionalFormatting sqref="F49">
    <cfRule type="expression" dxfId="30250" priority="30227" stopIfTrue="1">
      <formula>IF(AND(LEN($A49)&gt;0,$A49&lt;&gt;$F49),TRUE,FALSE)</formula>
    </cfRule>
  </conditionalFormatting>
  <conditionalFormatting sqref="C49">
    <cfRule type="expression" dxfId="30249" priority="30226" stopIfTrue="1">
      <formula>IF(AND(B49&lt;&gt;"",C49=""),TRUE)</formula>
    </cfRule>
  </conditionalFormatting>
  <conditionalFormatting sqref="B54">
    <cfRule type="expression" dxfId="30248" priority="30223" stopIfTrue="1">
      <formula>IF(B54="",TRUE)</formula>
    </cfRule>
    <cfRule type="expression" dxfId="30247" priority="30224" stopIfTrue="1">
      <formula>IF(AND(COUNTIF(MetalSmelter,B54&amp;C54)=0,LEN(C54)&gt;0), TRUE, FALSE)</formula>
    </cfRule>
  </conditionalFormatting>
  <conditionalFormatting sqref="G54">
    <cfRule type="expression" dxfId="30246" priority="30225" stopIfTrue="1">
      <formula>IF(FIND("Enter smelter details",G54),TRUE)</formula>
    </cfRule>
  </conditionalFormatting>
  <conditionalFormatting sqref="F54">
    <cfRule type="expression" dxfId="30245" priority="30222" stopIfTrue="1">
      <formula>IF(AND(LEN($A54)&gt;0,$A54&lt;&gt;$F54),TRUE,FALSE)</formula>
    </cfRule>
  </conditionalFormatting>
  <conditionalFormatting sqref="C54">
    <cfRule type="expression" dxfId="30244" priority="30221" stopIfTrue="1">
      <formula>IF(AND(B54&lt;&gt;"",C54=""),TRUE)</formula>
    </cfRule>
  </conditionalFormatting>
  <conditionalFormatting sqref="B54">
    <cfRule type="expression" dxfId="30243" priority="30218" stopIfTrue="1">
      <formula>IF(B54="",TRUE)</formula>
    </cfRule>
    <cfRule type="expression" dxfId="30242" priority="30219" stopIfTrue="1">
      <formula>IF(AND(COUNTIF(MetalSmelter,B54&amp;C54)=0,LEN(C54)&gt;0), TRUE, FALSE)</formula>
    </cfRule>
  </conditionalFormatting>
  <conditionalFormatting sqref="G54">
    <cfRule type="expression" dxfId="30241" priority="30220" stopIfTrue="1">
      <formula>IF(FIND("Enter smelter details",G54),TRUE)</formula>
    </cfRule>
  </conditionalFormatting>
  <conditionalFormatting sqref="F54">
    <cfRule type="expression" dxfId="30240" priority="30217" stopIfTrue="1">
      <formula>IF(AND(LEN($A54)&gt;0,$A54&lt;&gt;$F54),TRUE,FALSE)</formula>
    </cfRule>
  </conditionalFormatting>
  <conditionalFormatting sqref="C54">
    <cfRule type="expression" dxfId="30239" priority="30216" stopIfTrue="1">
      <formula>IF(AND(B54&lt;&gt;"",C54=""),TRUE)</formula>
    </cfRule>
  </conditionalFormatting>
  <conditionalFormatting sqref="B54">
    <cfRule type="expression" dxfId="30238" priority="30213" stopIfTrue="1">
      <formula>IF(B54="",TRUE)</formula>
    </cfRule>
    <cfRule type="expression" dxfId="30237" priority="30214" stopIfTrue="1">
      <formula>IF(AND(COUNTIF(MetalSmelter,B54&amp;C54)=0,LEN(C54)&gt;0), TRUE, FALSE)</formula>
    </cfRule>
  </conditionalFormatting>
  <conditionalFormatting sqref="G54">
    <cfRule type="expression" dxfId="30236" priority="30215" stopIfTrue="1">
      <formula>IF(FIND("Enter smelter details",G54),TRUE)</formula>
    </cfRule>
  </conditionalFormatting>
  <conditionalFormatting sqref="F54">
    <cfRule type="expression" dxfId="30235" priority="30212" stopIfTrue="1">
      <formula>IF(AND(LEN($A54)&gt;0,$A54&lt;&gt;$F54),TRUE,FALSE)</formula>
    </cfRule>
  </conditionalFormatting>
  <conditionalFormatting sqref="C54">
    <cfRule type="expression" dxfId="30234" priority="30211" stopIfTrue="1">
      <formula>IF(AND(B54&lt;&gt;"",C54=""),TRUE)</formula>
    </cfRule>
  </conditionalFormatting>
  <conditionalFormatting sqref="B53">
    <cfRule type="expression" dxfId="30233" priority="30208" stopIfTrue="1">
      <formula>IF(B53="",TRUE)</formula>
    </cfRule>
    <cfRule type="expression" dxfId="30232" priority="30209" stopIfTrue="1">
      <formula>IF(AND(COUNTIF(MetalSmelter,B53&amp;C53)=0,LEN(C53)&gt;0), TRUE, FALSE)</formula>
    </cfRule>
  </conditionalFormatting>
  <conditionalFormatting sqref="G53">
    <cfRule type="expression" dxfId="30231" priority="30210" stopIfTrue="1">
      <formula>IF(FIND("Enter smelter details",G53),TRUE)</formula>
    </cfRule>
  </conditionalFormatting>
  <conditionalFormatting sqref="F53">
    <cfRule type="expression" dxfId="30230" priority="30207" stopIfTrue="1">
      <formula>IF(AND(LEN($A53)&gt;0,$A53&lt;&gt;$F53),TRUE,FALSE)</formula>
    </cfRule>
  </conditionalFormatting>
  <conditionalFormatting sqref="C53">
    <cfRule type="expression" dxfId="30229" priority="30206" stopIfTrue="1">
      <formula>IF(AND(B53&lt;&gt;"",C53=""),TRUE)</formula>
    </cfRule>
  </conditionalFormatting>
  <conditionalFormatting sqref="B52">
    <cfRule type="expression" dxfId="30228" priority="30198" stopIfTrue="1">
      <formula>IF(B52="",TRUE)</formula>
    </cfRule>
    <cfRule type="expression" dxfId="30227" priority="30199" stopIfTrue="1">
      <formula>IF(AND(COUNTIF(MetalSmelter,B52&amp;C52)=0,LEN(C52)&gt;0), TRUE, FALSE)</formula>
    </cfRule>
  </conditionalFormatting>
  <conditionalFormatting sqref="G52">
    <cfRule type="expression" dxfId="30226" priority="30200" stopIfTrue="1">
      <formula>IF(FIND("Enter smelter details",G52),TRUE)</formula>
    </cfRule>
  </conditionalFormatting>
  <conditionalFormatting sqref="F52">
    <cfRule type="expression" dxfId="30225" priority="30197" stopIfTrue="1">
      <formula>IF(AND(LEN($A52)&gt;0,$A52&lt;&gt;$F52),TRUE,FALSE)</formula>
    </cfRule>
  </conditionalFormatting>
  <conditionalFormatting sqref="C52">
    <cfRule type="expression" dxfId="30224" priority="30196" stopIfTrue="1">
      <formula>IF(AND(B52&lt;&gt;"",C52=""),TRUE)</formula>
    </cfRule>
  </conditionalFormatting>
  <conditionalFormatting sqref="B54">
    <cfRule type="expression" dxfId="30223" priority="30203" stopIfTrue="1">
      <formula>IF(B54="",TRUE)</formula>
    </cfRule>
    <cfRule type="expression" dxfId="30222" priority="30204" stopIfTrue="1">
      <formula>IF(AND(COUNTIF(MetalSmelter,B54&amp;C54)=0,LEN(C54)&gt;0), TRUE, FALSE)</formula>
    </cfRule>
  </conditionalFormatting>
  <conditionalFormatting sqref="G54">
    <cfRule type="expression" dxfId="30221" priority="30205" stopIfTrue="1">
      <formula>IF(FIND("Enter smelter details",G54),TRUE)</formula>
    </cfRule>
  </conditionalFormatting>
  <conditionalFormatting sqref="F54">
    <cfRule type="expression" dxfId="30220" priority="30202" stopIfTrue="1">
      <formula>IF(AND(LEN($A54)&gt;0,$A54&lt;&gt;$F54),TRUE,FALSE)</formula>
    </cfRule>
  </conditionalFormatting>
  <conditionalFormatting sqref="C54">
    <cfRule type="expression" dxfId="30219" priority="30201" stopIfTrue="1">
      <formula>IF(AND(B54&lt;&gt;"",C54=""),TRUE)</formula>
    </cfRule>
  </conditionalFormatting>
  <conditionalFormatting sqref="B47">
    <cfRule type="expression" dxfId="30218" priority="30193" stopIfTrue="1">
      <formula>IF(B47="",TRUE)</formula>
    </cfRule>
    <cfRule type="expression" dxfId="30217" priority="30194" stopIfTrue="1">
      <formula>IF(AND(COUNTIF(MetalSmelter,B47&amp;C47)=0,LEN(C47)&gt;0), TRUE, FALSE)</formula>
    </cfRule>
  </conditionalFormatting>
  <conditionalFormatting sqref="G47">
    <cfRule type="expression" dxfId="30216" priority="30195" stopIfTrue="1">
      <formula>IF(FIND("Enter smelter details",G47),TRUE)</formula>
    </cfRule>
  </conditionalFormatting>
  <conditionalFormatting sqref="F47">
    <cfRule type="expression" dxfId="30215" priority="30192" stopIfTrue="1">
      <formula>IF(AND(LEN($A47)&gt;0,$A47&lt;&gt;$F47),TRUE,FALSE)</formula>
    </cfRule>
  </conditionalFormatting>
  <conditionalFormatting sqref="C47">
    <cfRule type="expression" dxfId="30214" priority="30191" stopIfTrue="1">
      <formula>IF(AND(B47&lt;&gt;"",C47=""),TRUE)</formula>
    </cfRule>
  </conditionalFormatting>
  <conditionalFormatting sqref="B54">
    <cfRule type="expression" dxfId="30213" priority="30188" stopIfTrue="1">
      <formula>IF(B54="",TRUE)</formula>
    </cfRule>
    <cfRule type="expression" dxfId="30212" priority="30189" stopIfTrue="1">
      <formula>IF(AND(COUNTIF(MetalSmelter,B54&amp;C54)=0,LEN(C54)&gt;0), TRUE, FALSE)</formula>
    </cfRule>
  </conditionalFormatting>
  <conditionalFormatting sqref="G54">
    <cfRule type="expression" dxfId="30211" priority="30190" stopIfTrue="1">
      <formula>IF(FIND("Enter smelter details",G54),TRUE)</formula>
    </cfRule>
  </conditionalFormatting>
  <conditionalFormatting sqref="F54">
    <cfRule type="expression" dxfId="30210" priority="30187" stopIfTrue="1">
      <formula>IF(AND(LEN($A54)&gt;0,$A54&lt;&gt;$F54),TRUE,FALSE)</formula>
    </cfRule>
  </conditionalFormatting>
  <conditionalFormatting sqref="C54">
    <cfRule type="expression" dxfId="30209" priority="30186" stopIfTrue="1">
      <formula>IF(AND(B54&lt;&gt;"",C54=""),TRUE)</formula>
    </cfRule>
  </conditionalFormatting>
  <conditionalFormatting sqref="G52">
    <cfRule type="expression" dxfId="30208" priority="30185" stopIfTrue="1">
      <formula>IF(FIND("Enter smelter details",G52),TRUE)</formula>
    </cfRule>
  </conditionalFormatting>
  <conditionalFormatting sqref="B53">
    <cfRule type="expression" dxfId="30207" priority="30182" stopIfTrue="1">
      <formula>IF(B53="",TRUE)</formula>
    </cfRule>
    <cfRule type="expression" dxfId="30206" priority="30183" stopIfTrue="1">
      <formula>IF(AND(COUNTIF(MetalSmelter,B53&amp;C53)=0,LEN(C53)&gt;0), TRUE, FALSE)</formula>
    </cfRule>
  </conditionalFormatting>
  <conditionalFormatting sqref="G53">
    <cfRule type="expression" dxfId="30205" priority="30184" stopIfTrue="1">
      <formula>IF(FIND("Enter smelter details",G53),TRUE)</formula>
    </cfRule>
  </conditionalFormatting>
  <conditionalFormatting sqref="F53">
    <cfRule type="expression" dxfId="30204" priority="30181" stopIfTrue="1">
      <formula>IF(AND(LEN($A53)&gt;0,$A53&lt;&gt;$F53),TRUE,FALSE)</formula>
    </cfRule>
  </conditionalFormatting>
  <conditionalFormatting sqref="C53">
    <cfRule type="expression" dxfId="30203" priority="30180" stopIfTrue="1">
      <formula>IF(AND(B53&lt;&gt;"",C53=""),TRUE)</formula>
    </cfRule>
  </conditionalFormatting>
  <conditionalFormatting sqref="B48">
    <cfRule type="expression" dxfId="30202" priority="30177" stopIfTrue="1">
      <formula>IF(B48="",TRUE)</formula>
    </cfRule>
    <cfRule type="expression" dxfId="30201" priority="30178" stopIfTrue="1">
      <formula>IF(AND(COUNTIF(MetalSmelter,B48&amp;C48)=0,LEN(C48)&gt;0), TRUE, FALSE)</formula>
    </cfRule>
  </conditionalFormatting>
  <conditionalFormatting sqref="G48">
    <cfRule type="expression" dxfId="30200" priority="30179" stopIfTrue="1">
      <formula>IF(FIND("Enter smelter details",G48),TRUE)</formula>
    </cfRule>
  </conditionalFormatting>
  <conditionalFormatting sqref="F48">
    <cfRule type="expression" dxfId="30199" priority="30176" stopIfTrue="1">
      <formula>IF(AND(LEN($A48)&gt;0,$A48&lt;&gt;$F48),TRUE,FALSE)</formula>
    </cfRule>
  </conditionalFormatting>
  <conditionalFormatting sqref="C48">
    <cfRule type="expression" dxfId="30198" priority="30175" stopIfTrue="1">
      <formula>IF(AND(B48&lt;&gt;"",C48=""),TRUE)</formula>
    </cfRule>
  </conditionalFormatting>
  <conditionalFormatting sqref="G53">
    <cfRule type="expression" dxfId="30197" priority="30174" stopIfTrue="1">
      <formula>IF(FIND("Enter smelter details",G53),TRUE)</formula>
    </cfRule>
  </conditionalFormatting>
  <conditionalFormatting sqref="B54">
    <cfRule type="expression" dxfId="30196" priority="30171" stopIfTrue="1">
      <formula>IF(B54="",TRUE)</formula>
    </cfRule>
    <cfRule type="expression" dxfId="30195" priority="30172" stopIfTrue="1">
      <formula>IF(AND(COUNTIF(MetalSmelter,B54&amp;C54)=0,LEN(C54)&gt;0), TRUE, FALSE)</formula>
    </cfRule>
  </conditionalFormatting>
  <conditionalFormatting sqref="G54">
    <cfRule type="expression" dxfId="30194" priority="30173" stopIfTrue="1">
      <formula>IF(FIND("Enter smelter details",G54),TRUE)</formula>
    </cfRule>
  </conditionalFormatting>
  <conditionalFormatting sqref="F54">
    <cfRule type="expression" dxfId="30193" priority="30170" stopIfTrue="1">
      <formula>IF(AND(LEN($A54)&gt;0,$A54&lt;&gt;$F54),TRUE,FALSE)</formula>
    </cfRule>
  </conditionalFormatting>
  <conditionalFormatting sqref="C54">
    <cfRule type="expression" dxfId="30192" priority="30169" stopIfTrue="1">
      <formula>IF(AND(B54&lt;&gt;"",C54=""),TRUE)</formula>
    </cfRule>
  </conditionalFormatting>
  <conditionalFormatting sqref="B47">
    <cfRule type="expression" dxfId="30191" priority="30163" stopIfTrue="1">
      <formula>IF(B47="",TRUE)</formula>
    </cfRule>
    <cfRule type="expression" dxfId="30190" priority="30166" stopIfTrue="1">
      <formula>IF(AND(COUNTIF(MetalSmelter,B47&amp;C47)=0,LEN(C47)&gt;0), TRUE, FALSE)</formula>
    </cfRule>
  </conditionalFormatting>
  <conditionalFormatting sqref="D47">
    <cfRule type="expression" dxfId="30189" priority="30160" stopIfTrue="1">
      <formula>IF(AND(LEN($C47) &gt;0, ($C47 &lt;&gt; "Smelter Not Listed")),1,0)</formula>
    </cfRule>
    <cfRule type="expression" dxfId="30188" priority="30167" stopIfTrue="1">
      <formula>IF(AND(D47="",$C47=$X$4),TRUE)</formula>
    </cfRule>
    <cfRule type="expression" dxfId="30187" priority="30168" stopIfTrue="1">
      <formula>IF(FIND("!",D47),TRUE)</formula>
    </cfRule>
  </conditionalFormatting>
  <conditionalFormatting sqref="E47">
    <cfRule type="expression" dxfId="30186" priority="30164" stopIfTrue="1">
      <formula>IF(AND(E47="",$C47=$X$4),TRUE)</formula>
    </cfRule>
    <cfRule type="expression" dxfId="30185" priority="30165" stopIfTrue="1">
      <formula>IF(FIND("!",E47),TRUE)</formula>
    </cfRule>
  </conditionalFormatting>
  <conditionalFormatting sqref="F47">
    <cfRule type="expression" dxfId="30184" priority="30162" stopIfTrue="1">
      <formula>IF(AND(LEN($A47)&gt;0,$A47&lt;&gt;$F47),TRUE,FALSE)</formula>
    </cfRule>
  </conditionalFormatting>
  <conditionalFormatting sqref="C47">
    <cfRule type="expression" dxfId="30183" priority="30161" stopIfTrue="1">
      <formula>IF(AND(B47&lt;&gt;"",C47=""),TRUE)</formula>
    </cfRule>
  </conditionalFormatting>
  <conditionalFormatting sqref="G47">
    <cfRule type="expression" dxfId="30182" priority="30159" stopIfTrue="1">
      <formula>IF(FIND("Enter smelter details",G47),TRUE)</formula>
    </cfRule>
  </conditionalFormatting>
  <conditionalFormatting sqref="B48">
    <cfRule type="expression" dxfId="30181" priority="30153" stopIfTrue="1">
      <formula>IF(B48="",TRUE)</formula>
    </cfRule>
    <cfRule type="expression" dxfId="30180" priority="30156" stopIfTrue="1">
      <formula>IF(AND(COUNTIF(MetalSmelter,B48&amp;C48)=0,LEN(C48)&gt;0), TRUE, FALSE)</formula>
    </cfRule>
  </conditionalFormatting>
  <conditionalFormatting sqref="D48">
    <cfRule type="expression" dxfId="30179" priority="30150" stopIfTrue="1">
      <formula>IF(AND(LEN($C48) &gt;0, ($C48 &lt;&gt; "Smelter Not Listed")),1,0)</formula>
    </cfRule>
    <cfRule type="expression" dxfId="30178" priority="30157" stopIfTrue="1">
      <formula>IF(AND(D48="",$C48=$X$4),TRUE)</formula>
    </cfRule>
    <cfRule type="expression" dxfId="30177" priority="30158" stopIfTrue="1">
      <formula>IF(FIND("!",D48),TRUE)</formula>
    </cfRule>
  </conditionalFormatting>
  <conditionalFormatting sqref="E48">
    <cfRule type="expression" dxfId="30176" priority="30154" stopIfTrue="1">
      <formula>IF(AND(E48="",$C48=$X$4),TRUE)</formula>
    </cfRule>
    <cfRule type="expression" dxfId="30175" priority="30155" stopIfTrue="1">
      <formula>IF(FIND("!",E48),TRUE)</formula>
    </cfRule>
  </conditionalFormatting>
  <conditionalFormatting sqref="F48">
    <cfRule type="expression" dxfId="30174" priority="30152" stopIfTrue="1">
      <formula>IF(AND(LEN($A48)&gt;0,$A48&lt;&gt;$F48),TRUE,FALSE)</formula>
    </cfRule>
  </conditionalFormatting>
  <conditionalFormatting sqref="C48">
    <cfRule type="expression" dxfId="30173" priority="30151" stopIfTrue="1">
      <formula>IF(AND(B48&lt;&gt;"",C48=""),TRUE)</formula>
    </cfRule>
  </conditionalFormatting>
  <conditionalFormatting sqref="G48">
    <cfRule type="expression" dxfId="30172" priority="30149" stopIfTrue="1">
      <formula>IF(FIND("Enter smelter details",G48),TRUE)</formula>
    </cfRule>
  </conditionalFormatting>
  <conditionalFormatting sqref="B49">
    <cfRule type="expression" dxfId="30171" priority="30143" stopIfTrue="1">
      <formula>IF(B49="",TRUE)</formula>
    </cfRule>
    <cfRule type="expression" dxfId="30170" priority="30146" stopIfTrue="1">
      <formula>IF(AND(COUNTIF(MetalSmelter,B49&amp;C49)=0,LEN(C49)&gt;0), TRUE, FALSE)</formula>
    </cfRule>
  </conditionalFormatting>
  <conditionalFormatting sqref="D49">
    <cfRule type="expression" dxfId="30169" priority="30140" stopIfTrue="1">
      <formula>IF(AND(LEN($C49) &gt;0, ($C49 &lt;&gt; "Smelter Not Listed")),1,0)</formula>
    </cfRule>
    <cfRule type="expression" dxfId="30168" priority="30147" stopIfTrue="1">
      <formula>IF(AND(D49="",$C49=$X$4),TRUE)</formula>
    </cfRule>
    <cfRule type="expression" dxfId="30167" priority="30148" stopIfTrue="1">
      <formula>IF(FIND("!",D49),TRUE)</formula>
    </cfRule>
  </conditionalFormatting>
  <conditionalFormatting sqref="E49">
    <cfRule type="expression" dxfId="30166" priority="30144" stopIfTrue="1">
      <formula>IF(AND(E49="",$C49=$X$4),TRUE)</formula>
    </cfRule>
    <cfRule type="expression" dxfId="30165" priority="30145" stopIfTrue="1">
      <formula>IF(FIND("!",E49),TRUE)</formula>
    </cfRule>
  </conditionalFormatting>
  <conditionalFormatting sqref="F49">
    <cfRule type="expression" dxfId="30164" priority="30142" stopIfTrue="1">
      <formula>IF(AND(LEN($A49)&gt;0,$A49&lt;&gt;$F49),TRUE,FALSE)</formula>
    </cfRule>
  </conditionalFormatting>
  <conditionalFormatting sqref="C49">
    <cfRule type="expression" dxfId="30163" priority="30141" stopIfTrue="1">
      <formula>IF(AND(B49&lt;&gt;"",C49=""),TRUE)</formula>
    </cfRule>
  </conditionalFormatting>
  <conditionalFormatting sqref="G49">
    <cfRule type="expression" dxfId="30162" priority="30139" stopIfTrue="1">
      <formula>IF(FIND("Enter smelter details",G49),TRUE)</formula>
    </cfRule>
  </conditionalFormatting>
  <conditionalFormatting sqref="B55">
    <cfRule type="expression" dxfId="30161" priority="30136" stopIfTrue="1">
      <formula>IF(B55="",TRUE)</formula>
    </cfRule>
    <cfRule type="expression" dxfId="30160" priority="30137" stopIfTrue="1">
      <formula>IF(AND(COUNTIF(MetalSmelter,B55&amp;C55)=0,LEN(C55)&gt;0), TRUE, FALSE)</formula>
    </cfRule>
  </conditionalFormatting>
  <conditionalFormatting sqref="G55">
    <cfRule type="expression" dxfId="30159" priority="30138" stopIfTrue="1">
      <formula>IF(FIND("Enter smelter details",G55),TRUE)</formula>
    </cfRule>
  </conditionalFormatting>
  <conditionalFormatting sqref="F55">
    <cfRule type="expression" dxfId="30158" priority="30135" stopIfTrue="1">
      <formula>IF(AND(LEN($A55)&gt;0,$A55&lt;&gt;$F55),TRUE,FALSE)</formula>
    </cfRule>
  </conditionalFormatting>
  <conditionalFormatting sqref="C55">
    <cfRule type="expression" dxfId="30157" priority="30134" stopIfTrue="1">
      <formula>IF(AND(B55&lt;&gt;"",C55=""),TRUE)</formula>
    </cfRule>
  </conditionalFormatting>
  <conditionalFormatting sqref="B55">
    <cfRule type="expression" dxfId="30156" priority="30131" stopIfTrue="1">
      <formula>IF(B55="",TRUE)</formula>
    </cfRule>
    <cfRule type="expression" dxfId="30155" priority="30132" stopIfTrue="1">
      <formula>IF(AND(COUNTIF(MetalSmelter,B55&amp;C55)=0,LEN(C55)&gt;0), TRUE, FALSE)</formula>
    </cfRule>
  </conditionalFormatting>
  <conditionalFormatting sqref="G55">
    <cfRule type="expression" dxfId="30154" priority="30133" stopIfTrue="1">
      <formula>IF(FIND("Enter smelter details",G55),TRUE)</formula>
    </cfRule>
  </conditionalFormatting>
  <conditionalFormatting sqref="F55">
    <cfRule type="expression" dxfId="30153" priority="30130" stopIfTrue="1">
      <formula>IF(AND(LEN($A55)&gt;0,$A55&lt;&gt;$F55),TRUE,FALSE)</formula>
    </cfRule>
  </conditionalFormatting>
  <conditionalFormatting sqref="C55">
    <cfRule type="expression" dxfId="30152" priority="30129" stopIfTrue="1">
      <formula>IF(AND(B55&lt;&gt;"",C55=""),TRUE)</formula>
    </cfRule>
  </conditionalFormatting>
  <conditionalFormatting sqref="B55">
    <cfRule type="expression" dxfId="30151" priority="30127" stopIfTrue="1">
      <formula>IF(B55="",TRUE)</formula>
    </cfRule>
    <cfRule type="expression" dxfId="30150" priority="30128" stopIfTrue="1">
      <formula>IF(AND(COUNTIF(MetalSmelter,B55&amp;C55)=0,LEN(C55)&gt;0), TRUE, FALSE)</formula>
    </cfRule>
  </conditionalFormatting>
  <conditionalFormatting sqref="F55">
    <cfRule type="expression" dxfId="30149" priority="30126" stopIfTrue="1">
      <formula>IF(AND(LEN($A55)&gt;0,$A55&lt;&gt;$F55),TRUE,FALSE)</formula>
    </cfRule>
  </conditionalFormatting>
  <conditionalFormatting sqref="C55">
    <cfRule type="expression" dxfId="30148" priority="30125" stopIfTrue="1">
      <formula>IF(AND(B55&lt;&gt;"",C55=""),TRUE)</formula>
    </cfRule>
  </conditionalFormatting>
  <conditionalFormatting sqref="B50">
    <cfRule type="expression" dxfId="30147" priority="30122" stopIfTrue="1">
      <formula>IF(B50="",TRUE)</formula>
    </cfRule>
    <cfRule type="expression" dxfId="30146" priority="30123" stopIfTrue="1">
      <formula>IF(AND(COUNTIF(MetalSmelter,B50&amp;C50)=0,LEN(C50)&gt;0), TRUE, FALSE)</formula>
    </cfRule>
  </conditionalFormatting>
  <conditionalFormatting sqref="G50">
    <cfRule type="expression" dxfId="30145" priority="30124" stopIfTrue="1">
      <formula>IF(FIND("Enter smelter details",G50),TRUE)</formula>
    </cfRule>
  </conditionalFormatting>
  <conditionalFormatting sqref="F50">
    <cfRule type="expression" dxfId="30144" priority="30121" stopIfTrue="1">
      <formula>IF(AND(LEN($A50)&gt;0,$A50&lt;&gt;$F50),TRUE,FALSE)</formula>
    </cfRule>
  </conditionalFormatting>
  <conditionalFormatting sqref="C50">
    <cfRule type="expression" dxfId="30143" priority="30120" stopIfTrue="1">
      <formula>IF(AND(B50&lt;&gt;"",C50=""),TRUE)</formula>
    </cfRule>
  </conditionalFormatting>
  <conditionalFormatting sqref="B50">
    <cfRule type="expression" dxfId="30142" priority="30117" stopIfTrue="1">
      <formula>IF(B50="",TRUE)</formula>
    </cfRule>
    <cfRule type="expression" dxfId="30141" priority="30118" stopIfTrue="1">
      <formula>IF(AND(COUNTIF(MetalSmelter,B50&amp;C50)=0,LEN(C50)&gt;0), TRUE, FALSE)</formula>
    </cfRule>
  </conditionalFormatting>
  <conditionalFormatting sqref="G50">
    <cfRule type="expression" dxfId="30140" priority="30119" stopIfTrue="1">
      <formula>IF(FIND("Enter smelter details",G50),TRUE)</formula>
    </cfRule>
  </conditionalFormatting>
  <conditionalFormatting sqref="F50">
    <cfRule type="expression" dxfId="30139" priority="30116" stopIfTrue="1">
      <formula>IF(AND(LEN($A50)&gt;0,$A50&lt;&gt;$F50),TRUE,FALSE)</formula>
    </cfRule>
  </conditionalFormatting>
  <conditionalFormatting sqref="C50">
    <cfRule type="expression" dxfId="30138" priority="30115" stopIfTrue="1">
      <formula>IF(AND(B50&lt;&gt;"",C50=""),TRUE)</formula>
    </cfRule>
  </conditionalFormatting>
  <conditionalFormatting sqref="G55">
    <cfRule type="expression" dxfId="30137" priority="30114" stopIfTrue="1">
      <formula>IF(FIND("Enter smelter details",G55),TRUE)</formula>
    </cfRule>
  </conditionalFormatting>
  <conditionalFormatting sqref="B51">
    <cfRule type="expression" dxfId="30136" priority="30111" stopIfTrue="1">
      <formula>IF(B51="",TRUE)</formula>
    </cfRule>
    <cfRule type="expression" dxfId="30135" priority="30112" stopIfTrue="1">
      <formula>IF(AND(COUNTIF(MetalSmelter,B51&amp;C51)=0,LEN(C51)&gt;0), TRUE, FALSE)</formula>
    </cfRule>
  </conditionalFormatting>
  <conditionalFormatting sqref="G51">
    <cfRule type="expression" dxfId="30134" priority="30113" stopIfTrue="1">
      <formula>IF(FIND("Enter smelter details",G51),TRUE)</formula>
    </cfRule>
  </conditionalFormatting>
  <conditionalFormatting sqref="F51">
    <cfRule type="expression" dxfId="30133" priority="30110" stopIfTrue="1">
      <formula>IF(AND(LEN($A51)&gt;0,$A51&lt;&gt;$F51),TRUE,FALSE)</formula>
    </cfRule>
  </conditionalFormatting>
  <conditionalFormatting sqref="C51">
    <cfRule type="expression" dxfId="30132" priority="30109" stopIfTrue="1">
      <formula>IF(AND(B51&lt;&gt;"",C51=""),TRUE)</formula>
    </cfRule>
  </conditionalFormatting>
  <conditionalFormatting sqref="B56">
    <cfRule type="expression" dxfId="30131" priority="30106" stopIfTrue="1">
      <formula>IF(B56="",TRUE)</formula>
    </cfRule>
    <cfRule type="expression" dxfId="30130" priority="30107" stopIfTrue="1">
      <formula>IF(AND(COUNTIF(MetalSmelter,B56&amp;C56)=0,LEN(C56)&gt;0), TRUE, FALSE)</formula>
    </cfRule>
  </conditionalFormatting>
  <conditionalFormatting sqref="G56">
    <cfRule type="expression" dxfId="30129" priority="30108" stopIfTrue="1">
      <formula>IF(FIND("Enter smelter details",G56),TRUE)</formula>
    </cfRule>
  </conditionalFormatting>
  <conditionalFormatting sqref="F56">
    <cfRule type="expression" dxfId="30128" priority="30105" stopIfTrue="1">
      <formula>IF(AND(LEN($A56)&gt;0,$A56&lt;&gt;$F56),TRUE,FALSE)</formula>
    </cfRule>
  </conditionalFormatting>
  <conditionalFormatting sqref="C56">
    <cfRule type="expression" dxfId="30127" priority="30104" stopIfTrue="1">
      <formula>IF(AND(B56&lt;&gt;"",C56=""),TRUE)</formula>
    </cfRule>
  </conditionalFormatting>
  <conditionalFormatting sqref="B56">
    <cfRule type="expression" dxfId="30126" priority="30101" stopIfTrue="1">
      <formula>IF(B56="",TRUE)</formula>
    </cfRule>
    <cfRule type="expression" dxfId="30125" priority="30102" stopIfTrue="1">
      <formula>IF(AND(COUNTIF(MetalSmelter,B56&amp;C56)=0,LEN(C56)&gt;0), TRUE, FALSE)</formula>
    </cfRule>
  </conditionalFormatting>
  <conditionalFormatting sqref="G56">
    <cfRule type="expression" dxfId="30124" priority="30103" stopIfTrue="1">
      <formula>IF(FIND("Enter smelter details",G56),TRUE)</formula>
    </cfRule>
  </conditionalFormatting>
  <conditionalFormatting sqref="F56">
    <cfRule type="expression" dxfId="30123" priority="30100" stopIfTrue="1">
      <formula>IF(AND(LEN($A56)&gt;0,$A56&lt;&gt;$F56),TRUE,FALSE)</formula>
    </cfRule>
  </conditionalFormatting>
  <conditionalFormatting sqref="C56">
    <cfRule type="expression" dxfId="30122" priority="30099" stopIfTrue="1">
      <formula>IF(AND(B56&lt;&gt;"",C56=""),TRUE)</formula>
    </cfRule>
  </conditionalFormatting>
  <conditionalFormatting sqref="B56">
    <cfRule type="expression" dxfId="30121" priority="30096" stopIfTrue="1">
      <formula>IF(B56="",TRUE)</formula>
    </cfRule>
    <cfRule type="expression" dxfId="30120" priority="30097" stopIfTrue="1">
      <formula>IF(AND(COUNTIF(MetalSmelter,B56&amp;C56)=0,LEN(C56)&gt;0), TRUE, FALSE)</formula>
    </cfRule>
  </conditionalFormatting>
  <conditionalFormatting sqref="G56">
    <cfRule type="expression" dxfId="30119" priority="30098" stopIfTrue="1">
      <formula>IF(FIND("Enter smelter details",G56),TRUE)</formula>
    </cfRule>
  </conditionalFormatting>
  <conditionalFormatting sqref="F56">
    <cfRule type="expression" dxfId="30118" priority="30095" stopIfTrue="1">
      <formula>IF(AND(LEN($A56)&gt;0,$A56&lt;&gt;$F56),TRUE,FALSE)</formula>
    </cfRule>
  </conditionalFormatting>
  <conditionalFormatting sqref="C56">
    <cfRule type="expression" dxfId="30117" priority="30094" stopIfTrue="1">
      <formula>IF(AND(B56&lt;&gt;"",C56=""),TRUE)</formula>
    </cfRule>
  </conditionalFormatting>
  <conditionalFormatting sqref="B47">
    <cfRule type="expression" dxfId="30116" priority="30088" stopIfTrue="1">
      <formula>IF(B47="",TRUE)</formula>
    </cfRule>
    <cfRule type="expression" dxfId="30115" priority="30091" stopIfTrue="1">
      <formula>IF(AND(COUNTIF(MetalSmelter,B47&amp;C47)=0,LEN(C47)&gt;0), TRUE, FALSE)</formula>
    </cfRule>
  </conditionalFormatting>
  <conditionalFormatting sqref="D47">
    <cfRule type="expression" dxfId="30114" priority="30085" stopIfTrue="1">
      <formula>IF(AND(LEN($C47) &gt;0, ($C47 &lt;&gt; "Smelter Not Listed")),1,0)</formula>
    </cfRule>
    <cfRule type="expression" dxfId="30113" priority="30092" stopIfTrue="1">
      <formula>IF(AND(D47="",$C47=$X$4),TRUE)</formula>
    </cfRule>
    <cfRule type="expression" dxfId="30112" priority="30093" stopIfTrue="1">
      <formula>IF(FIND("!",D47),TRUE)</formula>
    </cfRule>
  </conditionalFormatting>
  <conditionalFormatting sqref="E47">
    <cfRule type="expression" dxfId="30111" priority="30089" stopIfTrue="1">
      <formula>IF(AND(E47="",$C47=$X$4),TRUE)</formula>
    </cfRule>
    <cfRule type="expression" dxfId="30110" priority="30090" stopIfTrue="1">
      <formula>IF(FIND("!",E47),TRUE)</formula>
    </cfRule>
  </conditionalFormatting>
  <conditionalFormatting sqref="F47">
    <cfRule type="expression" dxfId="30109" priority="30087" stopIfTrue="1">
      <formula>IF(AND(LEN($A47)&gt;0,$A47&lt;&gt;$F47),TRUE,FALSE)</formula>
    </cfRule>
  </conditionalFormatting>
  <conditionalFormatting sqref="C47">
    <cfRule type="expression" dxfId="30108" priority="30086" stopIfTrue="1">
      <formula>IF(AND(B47&lt;&gt;"",C47=""),TRUE)</formula>
    </cfRule>
  </conditionalFormatting>
  <conditionalFormatting sqref="G47">
    <cfRule type="expression" dxfId="30107" priority="30084" stopIfTrue="1">
      <formula>IF(FIND("Enter smelter details",G47),TRUE)</formula>
    </cfRule>
  </conditionalFormatting>
  <conditionalFormatting sqref="B48">
    <cfRule type="expression" dxfId="30106" priority="30078" stopIfTrue="1">
      <formula>IF(B48="",TRUE)</formula>
    </cfRule>
    <cfRule type="expression" dxfId="30105" priority="30081" stopIfTrue="1">
      <formula>IF(AND(COUNTIF(MetalSmelter,B48&amp;C48)=0,LEN(C48)&gt;0), TRUE, FALSE)</formula>
    </cfRule>
  </conditionalFormatting>
  <conditionalFormatting sqref="D48">
    <cfRule type="expression" dxfId="30104" priority="30075" stopIfTrue="1">
      <formula>IF(AND(LEN($C48) &gt;0, ($C48 &lt;&gt; "Smelter Not Listed")),1,0)</formula>
    </cfRule>
    <cfRule type="expression" dxfId="30103" priority="30082" stopIfTrue="1">
      <formula>IF(AND(D48="",$C48=$X$4),TRUE)</formula>
    </cfRule>
    <cfRule type="expression" dxfId="30102" priority="30083" stopIfTrue="1">
      <formula>IF(FIND("!",D48),TRUE)</formula>
    </cfRule>
  </conditionalFormatting>
  <conditionalFormatting sqref="E48">
    <cfRule type="expression" dxfId="30101" priority="30079" stopIfTrue="1">
      <formula>IF(AND(E48="",$C48=$X$4),TRUE)</formula>
    </cfRule>
    <cfRule type="expression" dxfId="30100" priority="30080" stopIfTrue="1">
      <formula>IF(FIND("!",E48),TRUE)</formula>
    </cfRule>
  </conditionalFormatting>
  <conditionalFormatting sqref="F48">
    <cfRule type="expression" dxfId="30099" priority="30077" stopIfTrue="1">
      <formula>IF(AND(LEN($A48)&gt;0,$A48&lt;&gt;$F48),TRUE,FALSE)</formula>
    </cfRule>
  </conditionalFormatting>
  <conditionalFormatting sqref="C48">
    <cfRule type="expression" dxfId="30098" priority="30076" stopIfTrue="1">
      <formula>IF(AND(B48&lt;&gt;"",C48=""),TRUE)</formula>
    </cfRule>
  </conditionalFormatting>
  <conditionalFormatting sqref="G48">
    <cfRule type="expression" dxfId="30097" priority="30074" stopIfTrue="1">
      <formula>IF(FIND("Enter smelter details",G48),TRUE)</formula>
    </cfRule>
  </conditionalFormatting>
  <conditionalFormatting sqref="B54">
    <cfRule type="expression" dxfId="30096" priority="30071" stopIfTrue="1">
      <formula>IF(B54="",TRUE)</formula>
    </cfRule>
    <cfRule type="expression" dxfId="30095" priority="30072" stopIfTrue="1">
      <formula>IF(AND(COUNTIF(MetalSmelter,B54&amp;C54)=0,LEN(C54)&gt;0), TRUE, FALSE)</formula>
    </cfRule>
  </conditionalFormatting>
  <conditionalFormatting sqref="G54">
    <cfRule type="expression" dxfId="30094" priority="30073" stopIfTrue="1">
      <formula>IF(FIND("Enter smelter details",G54),TRUE)</formula>
    </cfRule>
  </conditionalFormatting>
  <conditionalFormatting sqref="F54">
    <cfRule type="expression" dxfId="30093" priority="30070" stopIfTrue="1">
      <formula>IF(AND(LEN($A54)&gt;0,$A54&lt;&gt;$F54),TRUE,FALSE)</formula>
    </cfRule>
  </conditionalFormatting>
  <conditionalFormatting sqref="C54">
    <cfRule type="expression" dxfId="30092" priority="30069" stopIfTrue="1">
      <formula>IF(AND(B54&lt;&gt;"",C54=""),TRUE)</formula>
    </cfRule>
  </conditionalFormatting>
  <conditionalFormatting sqref="B54">
    <cfRule type="expression" dxfId="30091" priority="30066" stopIfTrue="1">
      <formula>IF(B54="",TRUE)</formula>
    </cfRule>
    <cfRule type="expression" dxfId="30090" priority="30067" stopIfTrue="1">
      <formula>IF(AND(COUNTIF(MetalSmelter,B54&amp;C54)=0,LEN(C54)&gt;0), TRUE, FALSE)</formula>
    </cfRule>
  </conditionalFormatting>
  <conditionalFormatting sqref="G54">
    <cfRule type="expression" dxfId="30089" priority="30068" stopIfTrue="1">
      <formula>IF(FIND("Enter smelter details",G54),TRUE)</formula>
    </cfRule>
  </conditionalFormatting>
  <conditionalFormatting sqref="F54">
    <cfRule type="expression" dxfId="30088" priority="30065" stopIfTrue="1">
      <formula>IF(AND(LEN($A54)&gt;0,$A54&lt;&gt;$F54),TRUE,FALSE)</formula>
    </cfRule>
  </conditionalFormatting>
  <conditionalFormatting sqref="C54">
    <cfRule type="expression" dxfId="30087" priority="30064" stopIfTrue="1">
      <formula>IF(AND(B54&lt;&gt;"",C54=""),TRUE)</formula>
    </cfRule>
  </conditionalFormatting>
  <conditionalFormatting sqref="B54">
    <cfRule type="expression" dxfId="30086" priority="30062" stopIfTrue="1">
      <formula>IF(B54="",TRUE)</formula>
    </cfRule>
    <cfRule type="expression" dxfId="30085" priority="30063" stopIfTrue="1">
      <formula>IF(AND(COUNTIF(MetalSmelter,B54&amp;C54)=0,LEN(C54)&gt;0), TRUE, FALSE)</formula>
    </cfRule>
  </conditionalFormatting>
  <conditionalFormatting sqref="F54">
    <cfRule type="expression" dxfId="30084" priority="30061" stopIfTrue="1">
      <formula>IF(AND(LEN($A54)&gt;0,$A54&lt;&gt;$F54),TRUE,FALSE)</formula>
    </cfRule>
  </conditionalFormatting>
  <conditionalFormatting sqref="C54">
    <cfRule type="expression" dxfId="30083" priority="30060" stopIfTrue="1">
      <formula>IF(AND(B54&lt;&gt;"",C54=""),TRUE)</formula>
    </cfRule>
  </conditionalFormatting>
  <conditionalFormatting sqref="B49">
    <cfRule type="expression" dxfId="30082" priority="30057" stopIfTrue="1">
      <formula>IF(B49="",TRUE)</formula>
    </cfRule>
    <cfRule type="expression" dxfId="30081" priority="30058" stopIfTrue="1">
      <formula>IF(AND(COUNTIF(MetalSmelter,B49&amp;C49)=0,LEN(C49)&gt;0), TRUE, FALSE)</formula>
    </cfRule>
  </conditionalFormatting>
  <conditionalFormatting sqref="G49">
    <cfRule type="expression" dxfId="30080" priority="30059" stopIfTrue="1">
      <formula>IF(FIND("Enter smelter details",G49),TRUE)</formula>
    </cfRule>
  </conditionalFormatting>
  <conditionalFormatting sqref="F49">
    <cfRule type="expression" dxfId="30079" priority="30056" stopIfTrue="1">
      <formula>IF(AND(LEN($A49)&gt;0,$A49&lt;&gt;$F49),TRUE,FALSE)</formula>
    </cfRule>
  </conditionalFormatting>
  <conditionalFormatting sqref="C49">
    <cfRule type="expression" dxfId="30078" priority="30055" stopIfTrue="1">
      <formula>IF(AND(B49&lt;&gt;"",C49=""),TRUE)</formula>
    </cfRule>
  </conditionalFormatting>
  <conditionalFormatting sqref="B49">
    <cfRule type="expression" dxfId="30077" priority="30052" stopIfTrue="1">
      <formula>IF(B49="",TRUE)</formula>
    </cfRule>
    <cfRule type="expression" dxfId="30076" priority="30053" stopIfTrue="1">
      <formula>IF(AND(COUNTIF(MetalSmelter,B49&amp;C49)=0,LEN(C49)&gt;0), TRUE, FALSE)</formula>
    </cfRule>
  </conditionalFormatting>
  <conditionalFormatting sqref="G49">
    <cfRule type="expression" dxfId="30075" priority="30054" stopIfTrue="1">
      <formula>IF(FIND("Enter smelter details",G49),TRUE)</formula>
    </cfRule>
  </conditionalFormatting>
  <conditionalFormatting sqref="F49">
    <cfRule type="expression" dxfId="30074" priority="30051" stopIfTrue="1">
      <formula>IF(AND(LEN($A49)&gt;0,$A49&lt;&gt;$F49),TRUE,FALSE)</formula>
    </cfRule>
  </conditionalFormatting>
  <conditionalFormatting sqref="C49">
    <cfRule type="expression" dxfId="30073" priority="30050" stopIfTrue="1">
      <formula>IF(AND(B49&lt;&gt;"",C49=""),TRUE)</formula>
    </cfRule>
  </conditionalFormatting>
  <conditionalFormatting sqref="G54">
    <cfRule type="expression" dxfId="30072" priority="30049" stopIfTrue="1">
      <formula>IF(FIND("Enter smelter details",G54),TRUE)</formula>
    </cfRule>
  </conditionalFormatting>
  <conditionalFormatting sqref="B50">
    <cfRule type="expression" dxfId="30071" priority="30046" stopIfTrue="1">
      <formula>IF(B50="",TRUE)</formula>
    </cfRule>
    <cfRule type="expression" dxfId="30070" priority="30047" stopIfTrue="1">
      <formula>IF(AND(COUNTIF(MetalSmelter,B50&amp;C50)=0,LEN(C50)&gt;0), TRUE, FALSE)</formula>
    </cfRule>
  </conditionalFormatting>
  <conditionalFormatting sqref="G50">
    <cfRule type="expression" dxfId="30069" priority="30048" stopIfTrue="1">
      <formula>IF(FIND("Enter smelter details",G50),TRUE)</formula>
    </cfRule>
  </conditionalFormatting>
  <conditionalFormatting sqref="F50">
    <cfRule type="expression" dxfId="30068" priority="30045" stopIfTrue="1">
      <formula>IF(AND(LEN($A50)&gt;0,$A50&lt;&gt;$F50),TRUE,FALSE)</formula>
    </cfRule>
  </conditionalFormatting>
  <conditionalFormatting sqref="C50">
    <cfRule type="expression" dxfId="30067" priority="30044" stopIfTrue="1">
      <formula>IF(AND(B50&lt;&gt;"",C50=""),TRUE)</formula>
    </cfRule>
  </conditionalFormatting>
  <conditionalFormatting sqref="B55">
    <cfRule type="expression" dxfId="30066" priority="30041" stopIfTrue="1">
      <formula>IF(B55="",TRUE)</formula>
    </cfRule>
    <cfRule type="expression" dxfId="30065" priority="30042" stopIfTrue="1">
      <formula>IF(AND(COUNTIF(MetalSmelter,B55&amp;C55)=0,LEN(C55)&gt;0), TRUE, FALSE)</formula>
    </cfRule>
  </conditionalFormatting>
  <conditionalFormatting sqref="G55">
    <cfRule type="expression" dxfId="30064" priority="30043" stopIfTrue="1">
      <formula>IF(FIND("Enter smelter details",G55),TRUE)</formula>
    </cfRule>
  </conditionalFormatting>
  <conditionalFormatting sqref="F55">
    <cfRule type="expression" dxfId="30063" priority="30040" stopIfTrue="1">
      <formula>IF(AND(LEN($A55)&gt;0,$A55&lt;&gt;$F55),TRUE,FALSE)</formula>
    </cfRule>
  </conditionalFormatting>
  <conditionalFormatting sqref="C55">
    <cfRule type="expression" dxfId="30062" priority="30039" stopIfTrue="1">
      <formula>IF(AND(B55&lt;&gt;"",C55=""),TRUE)</formula>
    </cfRule>
  </conditionalFormatting>
  <conditionalFormatting sqref="B55">
    <cfRule type="expression" dxfId="30061" priority="30036" stopIfTrue="1">
      <formula>IF(B55="",TRUE)</formula>
    </cfRule>
    <cfRule type="expression" dxfId="30060" priority="30037" stopIfTrue="1">
      <formula>IF(AND(COUNTIF(MetalSmelter,B55&amp;C55)=0,LEN(C55)&gt;0), TRUE, FALSE)</formula>
    </cfRule>
  </conditionalFormatting>
  <conditionalFormatting sqref="G55">
    <cfRule type="expression" dxfId="30059" priority="30038" stopIfTrue="1">
      <formula>IF(FIND("Enter smelter details",G55),TRUE)</formula>
    </cfRule>
  </conditionalFormatting>
  <conditionalFormatting sqref="F55">
    <cfRule type="expression" dxfId="30058" priority="30035" stopIfTrue="1">
      <formula>IF(AND(LEN($A55)&gt;0,$A55&lt;&gt;$F55),TRUE,FALSE)</formula>
    </cfRule>
  </conditionalFormatting>
  <conditionalFormatting sqref="C55">
    <cfRule type="expression" dxfId="30057" priority="30034" stopIfTrue="1">
      <formula>IF(AND(B55&lt;&gt;"",C55=""),TRUE)</formula>
    </cfRule>
  </conditionalFormatting>
  <conditionalFormatting sqref="B55">
    <cfRule type="expression" dxfId="30056" priority="30031" stopIfTrue="1">
      <formula>IF(B55="",TRUE)</formula>
    </cfRule>
    <cfRule type="expression" dxfId="30055" priority="30032" stopIfTrue="1">
      <formula>IF(AND(COUNTIF(MetalSmelter,B55&amp;C55)=0,LEN(C55)&gt;0), TRUE, FALSE)</formula>
    </cfRule>
  </conditionalFormatting>
  <conditionalFormatting sqref="G55">
    <cfRule type="expression" dxfId="30054" priority="30033" stopIfTrue="1">
      <formula>IF(FIND("Enter smelter details",G55),TRUE)</formula>
    </cfRule>
  </conditionalFormatting>
  <conditionalFormatting sqref="F55">
    <cfRule type="expression" dxfId="30053" priority="30030" stopIfTrue="1">
      <formula>IF(AND(LEN($A55)&gt;0,$A55&lt;&gt;$F55),TRUE,FALSE)</formula>
    </cfRule>
  </conditionalFormatting>
  <conditionalFormatting sqref="C55">
    <cfRule type="expression" dxfId="30052" priority="30029" stopIfTrue="1">
      <formula>IF(AND(B55&lt;&gt;"",C55=""),TRUE)</formula>
    </cfRule>
  </conditionalFormatting>
  <conditionalFormatting sqref="B47">
    <cfRule type="expression" dxfId="30051" priority="30023" stopIfTrue="1">
      <formula>IF(B47="",TRUE)</formula>
    </cfRule>
    <cfRule type="expression" dxfId="30050" priority="30026" stopIfTrue="1">
      <formula>IF(AND(COUNTIF(MetalSmelter,B47&amp;C47)=0,LEN(C47)&gt;0), TRUE, FALSE)</formula>
    </cfRule>
  </conditionalFormatting>
  <conditionalFormatting sqref="D47">
    <cfRule type="expression" dxfId="30049" priority="30020" stopIfTrue="1">
      <formula>IF(AND(LEN($C47) &gt;0, ($C47 &lt;&gt; "Smelter Not Listed")),1,0)</formula>
    </cfRule>
    <cfRule type="expression" dxfId="30048" priority="30027" stopIfTrue="1">
      <formula>IF(AND(D47="",$C47=$X$4),TRUE)</formula>
    </cfRule>
    <cfRule type="expression" dxfId="30047" priority="30028" stopIfTrue="1">
      <formula>IF(FIND("!",D47),TRUE)</formula>
    </cfRule>
  </conditionalFormatting>
  <conditionalFormatting sqref="E47">
    <cfRule type="expression" dxfId="30046" priority="30024" stopIfTrue="1">
      <formula>IF(AND(E47="",$C47=$X$4),TRUE)</formula>
    </cfRule>
    <cfRule type="expression" dxfId="30045" priority="30025" stopIfTrue="1">
      <formula>IF(FIND("!",E47),TRUE)</formula>
    </cfRule>
  </conditionalFormatting>
  <conditionalFormatting sqref="F47">
    <cfRule type="expression" dxfId="30044" priority="30022" stopIfTrue="1">
      <formula>IF(AND(LEN($A47)&gt;0,$A47&lt;&gt;$F47),TRUE,FALSE)</formula>
    </cfRule>
  </conditionalFormatting>
  <conditionalFormatting sqref="C47">
    <cfRule type="expression" dxfId="30043" priority="30021" stopIfTrue="1">
      <formula>IF(AND(B47&lt;&gt;"",C47=""),TRUE)</formula>
    </cfRule>
  </conditionalFormatting>
  <conditionalFormatting sqref="G47">
    <cfRule type="expression" dxfId="30042" priority="30019" stopIfTrue="1">
      <formula>IF(FIND("Enter smelter details",G47),TRUE)</formula>
    </cfRule>
  </conditionalFormatting>
  <conditionalFormatting sqref="B48">
    <cfRule type="expression" dxfId="30041" priority="30013" stopIfTrue="1">
      <formula>IF(B48="",TRUE)</formula>
    </cfRule>
    <cfRule type="expression" dxfId="30040" priority="30016" stopIfTrue="1">
      <formula>IF(AND(COUNTIF(MetalSmelter,B48&amp;C48)=0,LEN(C48)&gt;0), TRUE, FALSE)</formula>
    </cfRule>
  </conditionalFormatting>
  <conditionalFormatting sqref="D48">
    <cfRule type="expression" dxfId="30039" priority="30010" stopIfTrue="1">
      <formula>IF(AND(LEN($C48) &gt;0, ($C48 &lt;&gt; "Smelter Not Listed")),1,0)</formula>
    </cfRule>
    <cfRule type="expression" dxfId="30038" priority="30017" stopIfTrue="1">
      <formula>IF(AND(D48="",$C48=$X$4),TRUE)</formula>
    </cfRule>
    <cfRule type="expression" dxfId="30037" priority="30018" stopIfTrue="1">
      <formula>IF(FIND("!",D48),TRUE)</formula>
    </cfRule>
  </conditionalFormatting>
  <conditionalFormatting sqref="E48">
    <cfRule type="expression" dxfId="30036" priority="30014" stopIfTrue="1">
      <formula>IF(AND(E48="",$C48=$X$4),TRUE)</formula>
    </cfRule>
    <cfRule type="expression" dxfId="30035" priority="30015" stopIfTrue="1">
      <formula>IF(FIND("!",E48),TRUE)</formula>
    </cfRule>
  </conditionalFormatting>
  <conditionalFormatting sqref="F48">
    <cfRule type="expression" dxfId="30034" priority="30012" stopIfTrue="1">
      <formula>IF(AND(LEN($A48)&gt;0,$A48&lt;&gt;$F48),TRUE,FALSE)</formula>
    </cfRule>
  </conditionalFormatting>
  <conditionalFormatting sqref="C48">
    <cfRule type="expression" dxfId="30033" priority="30011" stopIfTrue="1">
      <formula>IF(AND(B48&lt;&gt;"",C48=""),TRUE)</formula>
    </cfRule>
  </conditionalFormatting>
  <conditionalFormatting sqref="G48">
    <cfRule type="expression" dxfId="30032" priority="30009" stopIfTrue="1">
      <formula>IF(FIND("Enter smelter details",G48),TRUE)</formula>
    </cfRule>
  </conditionalFormatting>
  <conditionalFormatting sqref="B49">
    <cfRule type="expression" dxfId="30031" priority="30003" stopIfTrue="1">
      <formula>IF(B49="",TRUE)</formula>
    </cfRule>
    <cfRule type="expression" dxfId="30030" priority="30006" stopIfTrue="1">
      <formula>IF(AND(COUNTIF(MetalSmelter,B49&amp;C49)=0,LEN(C49)&gt;0), TRUE, FALSE)</formula>
    </cfRule>
  </conditionalFormatting>
  <conditionalFormatting sqref="D49">
    <cfRule type="expression" dxfId="30029" priority="30000" stopIfTrue="1">
      <formula>IF(AND(LEN($C49) &gt;0, ($C49 &lt;&gt; "Smelter Not Listed")),1,0)</formula>
    </cfRule>
    <cfRule type="expression" dxfId="30028" priority="30007" stopIfTrue="1">
      <formula>IF(AND(D49="",$C49=$X$4),TRUE)</formula>
    </cfRule>
    <cfRule type="expression" dxfId="30027" priority="30008" stopIfTrue="1">
      <formula>IF(FIND("!",D49),TRUE)</formula>
    </cfRule>
  </conditionalFormatting>
  <conditionalFormatting sqref="E49">
    <cfRule type="expression" dxfId="30026" priority="30004" stopIfTrue="1">
      <formula>IF(AND(E49="",$C49=$X$4),TRUE)</formula>
    </cfRule>
    <cfRule type="expression" dxfId="30025" priority="30005" stopIfTrue="1">
      <formula>IF(FIND("!",E49),TRUE)</formula>
    </cfRule>
  </conditionalFormatting>
  <conditionalFormatting sqref="F49">
    <cfRule type="expression" dxfId="30024" priority="30002" stopIfTrue="1">
      <formula>IF(AND(LEN($A49)&gt;0,$A49&lt;&gt;$F49),TRUE,FALSE)</formula>
    </cfRule>
  </conditionalFormatting>
  <conditionalFormatting sqref="C49">
    <cfRule type="expression" dxfId="30023" priority="30001" stopIfTrue="1">
      <formula>IF(AND(B49&lt;&gt;"",C49=""),TRUE)</formula>
    </cfRule>
  </conditionalFormatting>
  <conditionalFormatting sqref="G49">
    <cfRule type="expression" dxfId="30022" priority="29999" stopIfTrue="1">
      <formula>IF(FIND("Enter smelter details",G49),TRUE)</formula>
    </cfRule>
  </conditionalFormatting>
  <conditionalFormatting sqref="B50">
    <cfRule type="expression" dxfId="30021" priority="29993" stopIfTrue="1">
      <formula>IF(B50="",TRUE)</formula>
    </cfRule>
    <cfRule type="expression" dxfId="30020" priority="29996" stopIfTrue="1">
      <formula>IF(AND(COUNTIF(MetalSmelter,B50&amp;C50)=0,LEN(C50)&gt;0), TRUE, FALSE)</formula>
    </cfRule>
  </conditionalFormatting>
  <conditionalFormatting sqref="D50">
    <cfRule type="expression" dxfId="30019" priority="29990" stopIfTrue="1">
      <formula>IF(AND(LEN($C50) &gt;0, ($C50 &lt;&gt; "Smelter Not Listed")),1,0)</formula>
    </cfRule>
    <cfRule type="expression" dxfId="30018" priority="29997" stopIfTrue="1">
      <formula>IF(AND(D50="",$C50=$X$4),TRUE)</formula>
    </cfRule>
    <cfRule type="expression" dxfId="30017" priority="29998" stopIfTrue="1">
      <formula>IF(FIND("!",D50),TRUE)</formula>
    </cfRule>
  </conditionalFormatting>
  <conditionalFormatting sqref="E50">
    <cfRule type="expression" dxfId="30016" priority="29994" stopIfTrue="1">
      <formula>IF(AND(E50="",$C50=$X$4),TRUE)</formula>
    </cfRule>
    <cfRule type="expression" dxfId="30015" priority="29995" stopIfTrue="1">
      <formula>IF(FIND("!",E50),TRUE)</formula>
    </cfRule>
  </conditionalFormatting>
  <conditionalFormatting sqref="F50">
    <cfRule type="expression" dxfId="30014" priority="29992" stopIfTrue="1">
      <formula>IF(AND(LEN($A50)&gt;0,$A50&lt;&gt;$F50),TRUE,FALSE)</formula>
    </cfRule>
  </conditionalFormatting>
  <conditionalFormatting sqref="C50">
    <cfRule type="expression" dxfId="30013" priority="29991" stopIfTrue="1">
      <formula>IF(AND(B50&lt;&gt;"",C50=""),TRUE)</formula>
    </cfRule>
  </conditionalFormatting>
  <conditionalFormatting sqref="G50">
    <cfRule type="expression" dxfId="30012" priority="29989" stopIfTrue="1">
      <formula>IF(FIND("Enter smelter details",G50),TRUE)</formula>
    </cfRule>
  </conditionalFormatting>
  <conditionalFormatting sqref="B56">
    <cfRule type="expression" dxfId="30011" priority="29986" stopIfTrue="1">
      <formula>IF(B56="",TRUE)</formula>
    </cfRule>
    <cfRule type="expression" dxfId="30010" priority="29987" stopIfTrue="1">
      <formula>IF(AND(COUNTIF(MetalSmelter,B56&amp;C56)=0,LEN(C56)&gt;0), TRUE, FALSE)</formula>
    </cfRule>
  </conditionalFormatting>
  <conditionalFormatting sqref="G56">
    <cfRule type="expression" dxfId="30009" priority="29988" stopIfTrue="1">
      <formula>IF(FIND("Enter smelter details",G56),TRUE)</formula>
    </cfRule>
  </conditionalFormatting>
  <conditionalFormatting sqref="F56">
    <cfRule type="expression" dxfId="30008" priority="29985" stopIfTrue="1">
      <formula>IF(AND(LEN($A56)&gt;0,$A56&lt;&gt;$F56),TRUE,FALSE)</formula>
    </cfRule>
  </conditionalFormatting>
  <conditionalFormatting sqref="C56">
    <cfRule type="expression" dxfId="30007" priority="29984" stopIfTrue="1">
      <formula>IF(AND(B56&lt;&gt;"",C56=""),TRUE)</formula>
    </cfRule>
  </conditionalFormatting>
  <conditionalFormatting sqref="B56">
    <cfRule type="expression" dxfId="30006" priority="29981" stopIfTrue="1">
      <formula>IF(B56="",TRUE)</formula>
    </cfRule>
    <cfRule type="expression" dxfId="30005" priority="29982" stopIfTrue="1">
      <formula>IF(AND(COUNTIF(MetalSmelter,B56&amp;C56)=0,LEN(C56)&gt;0), TRUE, FALSE)</formula>
    </cfRule>
  </conditionalFormatting>
  <conditionalFormatting sqref="G56">
    <cfRule type="expression" dxfId="30004" priority="29983" stopIfTrue="1">
      <formula>IF(FIND("Enter smelter details",G56),TRUE)</formula>
    </cfRule>
  </conditionalFormatting>
  <conditionalFormatting sqref="F56">
    <cfRule type="expression" dxfId="30003" priority="29980" stopIfTrue="1">
      <formula>IF(AND(LEN($A56)&gt;0,$A56&lt;&gt;$F56),TRUE,FALSE)</formula>
    </cfRule>
  </conditionalFormatting>
  <conditionalFormatting sqref="C56">
    <cfRule type="expression" dxfId="30002" priority="29979" stopIfTrue="1">
      <formula>IF(AND(B56&lt;&gt;"",C56=""),TRUE)</formula>
    </cfRule>
  </conditionalFormatting>
  <conditionalFormatting sqref="B56">
    <cfRule type="expression" dxfId="30001" priority="29977" stopIfTrue="1">
      <formula>IF(B56="",TRUE)</formula>
    </cfRule>
    <cfRule type="expression" dxfId="30000" priority="29978" stopIfTrue="1">
      <formula>IF(AND(COUNTIF(MetalSmelter,B56&amp;C56)=0,LEN(C56)&gt;0), TRUE, FALSE)</formula>
    </cfRule>
  </conditionalFormatting>
  <conditionalFormatting sqref="F56">
    <cfRule type="expression" dxfId="29999" priority="29976" stopIfTrue="1">
      <formula>IF(AND(LEN($A56)&gt;0,$A56&lt;&gt;$F56),TRUE,FALSE)</formula>
    </cfRule>
  </conditionalFormatting>
  <conditionalFormatting sqref="C56">
    <cfRule type="expression" dxfId="29998" priority="29975" stopIfTrue="1">
      <formula>IF(AND(B56&lt;&gt;"",C56=""),TRUE)</formula>
    </cfRule>
  </conditionalFormatting>
  <conditionalFormatting sqref="B51">
    <cfRule type="expression" dxfId="29997" priority="29972" stopIfTrue="1">
      <formula>IF(B51="",TRUE)</formula>
    </cfRule>
    <cfRule type="expression" dxfId="29996" priority="29973" stopIfTrue="1">
      <formula>IF(AND(COUNTIF(MetalSmelter,B51&amp;C51)=0,LEN(C51)&gt;0), TRUE, FALSE)</formula>
    </cfRule>
  </conditionalFormatting>
  <conditionalFormatting sqref="G51">
    <cfRule type="expression" dxfId="29995" priority="29974" stopIfTrue="1">
      <formula>IF(FIND("Enter smelter details",G51),TRUE)</formula>
    </cfRule>
  </conditionalFormatting>
  <conditionalFormatting sqref="F51">
    <cfRule type="expression" dxfId="29994" priority="29971" stopIfTrue="1">
      <formula>IF(AND(LEN($A51)&gt;0,$A51&lt;&gt;$F51),TRUE,FALSE)</formula>
    </cfRule>
  </conditionalFormatting>
  <conditionalFormatting sqref="C51">
    <cfRule type="expression" dxfId="29993" priority="29970" stopIfTrue="1">
      <formula>IF(AND(B51&lt;&gt;"",C51=""),TRUE)</formula>
    </cfRule>
  </conditionalFormatting>
  <conditionalFormatting sqref="B51">
    <cfRule type="expression" dxfId="29992" priority="29967" stopIfTrue="1">
      <formula>IF(B51="",TRUE)</formula>
    </cfRule>
    <cfRule type="expression" dxfId="29991" priority="29968" stopIfTrue="1">
      <formula>IF(AND(COUNTIF(MetalSmelter,B51&amp;C51)=0,LEN(C51)&gt;0), TRUE, FALSE)</formula>
    </cfRule>
  </conditionalFormatting>
  <conditionalFormatting sqref="G51">
    <cfRule type="expression" dxfId="29990" priority="29969" stopIfTrue="1">
      <formula>IF(FIND("Enter smelter details",G51),TRUE)</formula>
    </cfRule>
  </conditionalFormatting>
  <conditionalFormatting sqref="F51">
    <cfRule type="expression" dxfId="29989" priority="29966" stopIfTrue="1">
      <formula>IF(AND(LEN($A51)&gt;0,$A51&lt;&gt;$F51),TRUE,FALSE)</formula>
    </cfRule>
  </conditionalFormatting>
  <conditionalFormatting sqref="C51">
    <cfRule type="expression" dxfId="29988" priority="29965" stopIfTrue="1">
      <formula>IF(AND(B51&lt;&gt;"",C51=""),TRUE)</formula>
    </cfRule>
  </conditionalFormatting>
  <conditionalFormatting sqref="G56">
    <cfRule type="expression" dxfId="29987" priority="29964" stopIfTrue="1">
      <formula>IF(FIND("Enter smelter details",G56),TRUE)</formula>
    </cfRule>
  </conditionalFormatting>
  <conditionalFormatting sqref="B52">
    <cfRule type="expression" dxfId="29986" priority="29961" stopIfTrue="1">
      <formula>IF(B52="",TRUE)</formula>
    </cfRule>
    <cfRule type="expression" dxfId="29985" priority="29962" stopIfTrue="1">
      <formula>IF(AND(COUNTIF(MetalSmelter,B52&amp;C52)=0,LEN(C52)&gt;0), TRUE, FALSE)</formula>
    </cfRule>
  </conditionalFormatting>
  <conditionalFormatting sqref="G52">
    <cfRule type="expression" dxfId="29984" priority="29963" stopIfTrue="1">
      <formula>IF(FIND("Enter smelter details",G52),TRUE)</formula>
    </cfRule>
  </conditionalFormatting>
  <conditionalFormatting sqref="F52">
    <cfRule type="expression" dxfId="29983" priority="29960" stopIfTrue="1">
      <formula>IF(AND(LEN($A52)&gt;0,$A52&lt;&gt;$F52),TRUE,FALSE)</formula>
    </cfRule>
  </conditionalFormatting>
  <conditionalFormatting sqref="C52">
    <cfRule type="expression" dxfId="29982" priority="29959" stopIfTrue="1">
      <formula>IF(AND(B52&lt;&gt;"",C52=""),TRUE)</formula>
    </cfRule>
  </conditionalFormatting>
  <conditionalFormatting sqref="B57">
    <cfRule type="expression" dxfId="29981" priority="29956" stopIfTrue="1">
      <formula>IF(B57="",TRUE)</formula>
    </cfRule>
    <cfRule type="expression" dxfId="29980" priority="29957" stopIfTrue="1">
      <formula>IF(AND(COUNTIF(MetalSmelter,B57&amp;C57)=0,LEN(C57)&gt;0), TRUE, FALSE)</formula>
    </cfRule>
  </conditionalFormatting>
  <conditionalFormatting sqref="G57">
    <cfRule type="expression" dxfId="29979" priority="29958" stopIfTrue="1">
      <formula>IF(FIND("Enter smelter details",G57),TRUE)</formula>
    </cfRule>
  </conditionalFormatting>
  <conditionalFormatting sqref="F57">
    <cfRule type="expression" dxfId="29978" priority="29955" stopIfTrue="1">
      <formula>IF(AND(LEN($A57)&gt;0,$A57&lt;&gt;$F57),TRUE,FALSE)</formula>
    </cfRule>
  </conditionalFormatting>
  <conditionalFormatting sqref="C57">
    <cfRule type="expression" dxfId="29977" priority="29954" stopIfTrue="1">
      <formula>IF(AND(B57&lt;&gt;"",C57=""),TRUE)</formula>
    </cfRule>
  </conditionalFormatting>
  <conditionalFormatting sqref="B57">
    <cfRule type="expression" dxfId="29976" priority="29951" stopIfTrue="1">
      <formula>IF(B57="",TRUE)</formula>
    </cfRule>
    <cfRule type="expression" dxfId="29975" priority="29952" stopIfTrue="1">
      <formula>IF(AND(COUNTIF(MetalSmelter,B57&amp;C57)=0,LEN(C57)&gt;0), TRUE, FALSE)</formula>
    </cfRule>
  </conditionalFormatting>
  <conditionalFormatting sqref="G57">
    <cfRule type="expression" dxfId="29974" priority="29953" stopIfTrue="1">
      <formula>IF(FIND("Enter smelter details",G57),TRUE)</formula>
    </cfRule>
  </conditionalFormatting>
  <conditionalFormatting sqref="F57">
    <cfRule type="expression" dxfId="29973" priority="29950" stopIfTrue="1">
      <formula>IF(AND(LEN($A57)&gt;0,$A57&lt;&gt;$F57),TRUE,FALSE)</formula>
    </cfRule>
  </conditionalFormatting>
  <conditionalFormatting sqref="C57">
    <cfRule type="expression" dxfId="29972" priority="29949" stopIfTrue="1">
      <formula>IF(AND(B57&lt;&gt;"",C57=""),TRUE)</formula>
    </cfRule>
  </conditionalFormatting>
  <conditionalFormatting sqref="B57">
    <cfRule type="expression" dxfId="29971" priority="29946" stopIfTrue="1">
      <formula>IF(B57="",TRUE)</formula>
    </cfRule>
    <cfRule type="expression" dxfId="29970" priority="29947" stopIfTrue="1">
      <formula>IF(AND(COUNTIF(MetalSmelter,B57&amp;C57)=0,LEN(C57)&gt;0), TRUE, FALSE)</formula>
    </cfRule>
  </conditionalFormatting>
  <conditionalFormatting sqref="G57">
    <cfRule type="expression" dxfId="29969" priority="29948" stopIfTrue="1">
      <formula>IF(FIND("Enter smelter details",G57),TRUE)</formula>
    </cfRule>
  </conditionalFormatting>
  <conditionalFormatting sqref="F57">
    <cfRule type="expression" dxfId="29968" priority="29945" stopIfTrue="1">
      <formula>IF(AND(LEN($A57)&gt;0,$A57&lt;&gt;$F57),TRUE,FALSE)</formula>
    </cfRule>
  </conditionalFormatting>
  <conditionalFormatting sqref="C57">
    <cfRule type="expression" dxfId="29967" priority="29944" stopIfTrue="1">
      <formula>IF(AND(B57&lt;&gt;"",C57=""),TRUE)</formula>
    </cfRule>
  </conditionalFormatting>
  <conditionalFormatting sqref="B47">
    <cfRule type="expression" dxfId="29966" priority="29938" stopIfTrue="1">
      <formula>IF(B47="",TRUE)</formula>
    </cfRule>
    <cfRule type="expression" dxfId="29965" priority="29941" stopIfTrue="1">
      <formula>IF(AND(COUNTIF(MetalSmelter,B47&amp;C47)=0,LEN(C47)&gt;0), TRUE, FALSE)</formula>
    </cfRule>
  </conditionalFormatting>
  <conditionalFormatting sqref="D47">
    <cfRule type="expression" dxfId="29964" priority="29935" stopIfTrue="1">
      <formula>IF(AND(LEN($C47) &gt;0, ($C47 &lt;&gt; "Smelter Not Listed")),1,0)</formula>
    </cfRule>
    <cfRule type="expression" dxfId="29963" priority="29942" stopIfTrue="1">
      <formula>IF(AND(D47="",$C47=$X$4),TRUE)</formula>
    </cfRule>
    <cfRule type="expression" dxfId="29962" priority="29943" stopIfTrue="1">
      <formula>IF(FIND("!",D47),TRUE)</formula>
    </cfRule>
  </conditionalFormatting>
  <conditionalFormatting sqref="E47">
    <cfRule type="expression" dxfId="29961" priority="29939" stopIfTrue="1">
      <formula>IF(AND(E47="",$C47=$X$4),TRUE)</formula>
    </cfRule>
    <cfRule type="expression" dxfId="29960" priority="29940" stopIfTrue="1">
      <formula>IF(FIND("!",E47),TRUE)</formula>
    </cfRule>
  </conditionalFormatting>
  <conditionalFormatting sqref="F47">
    <cfRule type="expression" dxfId="29959" priority="29937" stopIfTrue="1">
      <formula>IF(AND(LEN($A47)&gt;0,$A47&lt;&gt;$F47),TRUE,FALSE)</formula>
    </cfRule>
  </conditionalFormatting>
  <conditionalFormatting sqref="C47">
    <cfRule type="expression" dxfId="29958" priority="29936" stopIfTrue="1">
      <formula>IF(AND(B47&lt;&gt;"",C47=""),TRUE)</formula>
    </cfRule>
  </conditionalFormatting>
  <conditionalFormatting sqref="G47">
    <cfRule type="expression" dxfId="29957" priority="29934" stopIfTrue="1">
      <formula>IF(FIND("Enter smelter details",G47),TRUE)</formula>
    </cfRule>
  </conditionalFormatting>
  <conditionalFormatting sqref="B48">
    <cfRule type="expression" dxfId="29956" priority="29928" stopIfTrue="1">
      <formula>IF(B48="",TRUE)</formula>
    </cfRule>
    <cfRule type="expression" dxfId="29955" priority="29931" stopIfTrue="1">
      <formula>IF(AND(COUNTIF(MetalSmelter,B48&amp;C48)=0,LEN(C48)&gt;0), TRUE, FALSE)</formula>
    </cfRule>
  </conditionalFormatting>
  <conditionalFormatting sqref="D48">
    <cfRule type="expression" dxfId="29954" priority="29925" stopIfTrue="1">
      <formula>IF(AND(LEN($C48) &gt;0, ($C48 &lt;&gt; "Smelter Not Listed")),1,0)</formula>
    </cfRule>
    <cfRule type="expression" dxfId="29953" priority="29932" stopIfTrue="1">
      <formula>IF(AND(D48="",$C48=$X$4),TRUE)</formula>
    </cfRule>
    <cfRule type="expression" dxfId="29952" priority="29933" stopIfTrue="1">
      <formula>IF(FIND("!",D48),TRUE)</formula>
    </cfRule>
  </conditionalFormatting>
  <conditionalFormatting sqref="E48">
    <cfRule type="expression" dxfId="29951" priority="29929" stopIfTrue="1">
      <formula>IF(AND(E48="",$C48=$X$4),TRUE)</formula>
    </cfRule>
    <cfRule type="expression" dxfId="29950" priority="29930" stopIfTrue="1">
      <formula>IF(FIND("!",E48),TRUE)</formula>
    </cfRule>
  </conditionalFormatting>
  <conditionalFormatting sqref="F48">
    <cfRule type="expression" dxfId="29949" priority="29927" stopIfTrue="1">
      <formula>IF(AND(LEN($A48)&gt;0,$A48&lt;&gt;$F48),TRUE,FALSE)</formula>
    </cfRule>
  </conditionalFormatting>
  <conditionalFormatting sqref="C48">
    <cfRule type="expression" dxfId="29948" priority="29926" stopIfTrue="1">
      <formula>IF(AND(B48&lt;&gt;"",C48=""),TRUE)</formula>
    </cfRule>
  </conditionalFormatting>
  <conditionalFormatting sqref="G48">
    <cfRule type="expression" dxfId="29947" priority="29924" stopIfTrue="1">
      <formula>IF(FIND("Enter smelter details",G48),TRUE)</formula>
    </cfRule>
  </conditionalFormatting>
  <conditionalFormatting sqref="B49">
    <cfRule type="expression" dxfId="29946" priority="29918" stopIfTrue="1">
      <formula>IF(B49="",TRUE)</formula>
    </cfRule>
    <cfRule type="expression" dxfId="29945" priority="29921" stopIfTrue="1">
      <formula>IF(AND(COUNTIF(MetalSmelter,B49&amp;C49)=0,LEN(C49)&gt;0), TRUE, FALSE)</formula>
    </cfRule>
  </conditionalFormatting>
  <conditionalFormatting sqref="D49">
    <cfRule type="expression" dxfId="29944" priority="29915" stopIfTrue="1">
      <formula>IF(AND(LEN($C49) &gt;0, ($C49 &lt;&gt; "Smelter Not Listed")),1,0)</formula>
    </cfRule>
    <cfRule type="expression" dxfId="29943" priority="29922" stopIfTrue="1">
      <formula>IF(AND(D49="",$C49=$X$4),TRUE)</formula>
    </cfRule>
    <cfRule type="expression" dxfId="29942" priority="29923" stopIfTrue="1">
      <formula>IF(FIND("!",D49),TRUE)</formula>
    </cfRule>
  </conditionalFormatting>
  <conditionalFormatting sqref="E49">
    <cfRule type="expression" dxfId="29941" priority="29919" stopIfTrue="1">
      <formula>IF(AND(E49="",$C49=$X$4),TRUE)</formula>
    </cfRule>
    <cfRule type="expression" dxfId="29940" priority="29920" stopIfTrue="1">
      <formula>IF(FIND("!",E49),TRUE)</formula>
    </cfRule>
  </conditionalFormatting>
  <conditionalFormatting sqref="F49">
    <cfRule type="expression" dxfId="29939" priority="29917" stopIfTrue="1">
      <formula>IF(AND(LEN($A49)&gt;0,$A49&lt;&gt;$F49),TRUE,FALSE)</formula>
    </cfRule>
  </conditionalFormatting>
  <conditionalFormatting sqref="C49">
    <cfRule type="expression" dxfId="29938" priority="29916" stopIfTrue="1">
      <formula>IF(AND(B49&lt;&gt;"",C49=""),TRUE)</formula>
    </cfRule>
  </conditionalFormatting>
  <conditionalFormatting sqref="G49">
    <cfRule type="expression" dxfId="29937" priority="29914" stopIfTrue="1">
      <formula>IF(FIND("Enter smelter details",G49),TRUE)</formula>
    </cfRule>
  </conditionalFormatting>
  <conditionalFormatting sqref="B55">
    <cfRule type="expression" dxfId="29936" priority="29911" stopIfTrue="1">
      <formula>IF(B55="",TRUE)</formula>
    </cfRule>
    <cfRule type="expression" dxfId="29935" priority="29912" stopIfTrue="1">
      <formula>IF(AND(COUNTIF(MetalSmelter,B55&amp;C55)=0,LEN(C55)&gt;0), TRUE, FALSE)</formula>
    </cfRule>
  </conditionalFormatting>
  <conditionalFormatting sqref="G55">
    <cfRule type="expression" dxfId="29934" priority="29913" stopIfTrue="1">
      <formula>IF(FIND("Enter smelter details",G55),TRUE)</formula>
    </cfRule>
  </conditionalFormatting>
  <conditionalFormatting sqref="F55">
    <cfRule type="expression" dxfId="29933" priority="29910" stopIfTrue="1">
      <formula>IF(AND(LEN($A55)&gt;0,$A55&lt;&gt;$F55),TRUE,FALSE)</formula>
    </cfRule>
  </conditionalFormatting>
  <conditionalFormatting sqref="C55">
    <cfRule type="expression" dxfId="29932" priority="29909" stopIfTrue="1">
      <formula>IF(AND(B55&lt;&gt;"",C55=""),TRUE)</formula>
    </cfRule>
  </conditionalFormatting>
  <conditionalFormatting sqref="B55">
    <cfRule type="expression" dxfId="29931" priority="29906" stopIfTrue="1">
      <formula>IF(B55="",TRUE)</formula>
    </cfRule>
    <cfRule type="expression" dxfId="29930" priority="29907" stopIfTrue="1">
      <formula>IF(AND(COUNTIF(MetalSmelter,B55&amp;C55)=0,LEN(C55)&gt;0), TRUE, FALSE)</formula>
    </cfRule>
  </conditionalFormatting>
  <conditionalFormatting sqref="G55">
    <cfRule type="expression" dxfId="29929" priority="29908" stopIfTrue="1">
      <formula>IF(FIND("Enter smelter details",G55),TRUE)</formula>
    </cfRule>
  </conditionalFormatting>
  <conditionalFormatting sqref="F55">
    <cfRule type="expression" dxfId="29928" priority="29905" stopIfTrue="1">
      <formula>IF(AND(LEN($A55)&gt;0,$A55&lt;&gt;$F55),TRUE,FALSE)</formula>
    </cfRule>
  </conditionalFormatting>
  <conditionalFormatting sqref="C55">
    <cfRule type="expression" dxfId="29927" priority="29904" stopIfTrue="1">
      <formula>IF(AND(B55&lt;&gt;"",C55=""),TRUE)</formula>
    </cfRule>
  </conditionalFormatting>
  <conditionalFormatting sqref="B55">
    <cfRule type="expression" dxfId="29926" priority="29902" stopIfTrue="1">
      <formula>IF(B55="",TRUE)</formula>
    </cfRule>
    <cfRule type="expression" dxfId="29925" priority="29903" stopIfTrue="1">
      <formula>IF(AND(COUNTIF(MetalSmelter,B55&amp;C55)=0,LEN(C55)&gt;0), TRUE, FALSE)</formula>
    </cfRule>
  </conditionalFormatting>
  <conditionalFormatting sqref="F55">
    <cfRule type="expression" dxfId="29924" priority="29901" stopIfTrue="1">
      <formula>IF(AND(LEN($A55)&gt;0,$A55&lt;&gt;$F55),TRUE,FALSE)</formula>
    </cfRule>
  </conditionalFormatting>
  <conditionalFormatting sqref="C55">
    <cfRule type="expression" dxfId="29923" priority="29900" stopIfTrue="1">
      <formula>IF(AND(B55&lt;&gt;"",C55=""),TRUE)</formula>
    </cfRule>
  </conditionalFormatting>
  <conditionalFormatting sqref="B50">
    <cfRule type="expression" dxfId="29922" priority="29897" stopIfTrue="1">
      <formula>IF(B50="",TRUE)</formula>
    </cfRule>
    <cfRule type="expression" dxfId="29921" priority="29898" stopIfTrue="1">
      <formula>IF(AND(COUNTIF(MetalSmelter,B50&amp;C50)=0,LEN(C50)&gt;0), TRUE, FALSE)</formula>
    </cfRule>
  </conditionalFormatting>
  <conditionalFormatting sqref="G50">
    <cfRule type="expression" dxfId="29920" priority="29899" stopIfTrue="1">
      <formula>IF(FIND("Enter smelter details",G50),TRUE)</formula>
    </cfRule>
  </conditionalFormatting>
  <conditionalFormatting sqref="F50">
    <cfRule type="expression" dxfId="29919" priority="29896" stopIfTrue="1">
      <formula>IF(AND(LEN($A50)&gt;0,$A50&lt;&gt;$F50),TRUE,FALSE)</formula>
    </cfRule>
  </conditionalFormatting>
  <conditionalFormatting sqref="C50">
    <cfRule type="expression" dxfId="29918" priority="29895" stopIfTrue="1">
      <formula>IF(AND(B50&lt;&gt;"",C50=""),TRUE)</formula>
    </cfRule>
  </conditionalFormatting>
  <conditionalFormatting sqref="B50">
    <cfRule type="expression" dxfId="29917" priority="29892" stopIfTrue="1">
      <formula>IF(B50="",TRUE)</formula>
    </cfRule>
    <cfRule type="expression" dxfId="29916" priority="29893" stopIfTrue="1">
      <formula>IF(AND(COUNTIF(MetalSmelter,B50&amp;C50)=0,LEN(C50)&gt;0), TRUE, FALSE)</formula>
    </cfRule>
  </conditionalFormatting>
  <conditionalFormatting sqref="G50">
    <cfRule type="expression" dxfId="29915" priority="29894" stopIfTrue="1">
      <formula>IF(FIND("Enter smelter details",G50),TRUE)</formula>
    </cfRule>
  </conditionalFormatting>
  <conditionalFormatting sqref="F50">
    <cfRule type="expression" dxfId="29914" priority="29891" stopIfTrue="1">
      <formula>IF(AND(LEN($A50)&gt;0,$A50&lt;&gt;$F50),TRUE,FALSE)</formula>
    </cfRule>
  </conditionalFormatting>
  <conditionalFormatting sqref="C50">
    <cfRule type="expression" dxfId="29913" priority="29890" stopIfTrue="1">
      <formula>IF(AND(B50&lt;&gt;"",C50=""),TRUE)</formula>
    </cfRule>
  </conditionalFormatting>
  <conditionalFormatting sqref="G55">
    <cfRule type="expression" dxfId="29912" priority="29889" stopIfTrue="1">
      <formula>IF(FIND("Enter smelter details",G55),TRUE)</formula>
    </cfRule>
  </conditionalFormatting>
  <conditionalFormatting sqref="B51">
    <cfRule type="expression" dxfId="29911" priority="29886" stopIfTrue="1">
      <formula>IF(B51="",TRUE)</formula>
    </cfRule>
    <cfRule type="expression" dxfId="29910" priority="29887" stopIfTrue="1">
      <formula>IF(AND(COUNTIF(MetalSmelter,B51&amp;C51)=0,LEN(C51)&gt;0), TRUE, FALSE)</formula>
    </cfRule>
  </conditionalFormatting>
  <conditionalFormatting sqref="G51">
    <cfRule type="expression" dxfId="29909" priority="29888" stopIfTrue="1">
      <formula>IF(FIND("Enter smelter details",G51),TRUE)</formula>
    </cfRule>
  </conditionalFormatting>
  <conditionalFormatting sqref="F51">
    <cfRule type="expression" dxfId="29908" priority="29885" stopIfTrue="1">
      <formula>IF(AND(LEN($A51)&gt;0,$A51&lt;&gt;$F51),TRUE,FALSE)</formula>
    </cfRule>
  </conditionalFormatting>
  <conditionalFormatting sqref="C51">
    <cfRule type="expression" dxfId="29907" priority="29884" stopIfTrue="1">
      <formula>IF(AND(B51&lt;&gt;"",C51=""),TRUE)</formula>
    </cfRule>
  </conditionalFormatting>
  <conditionalFormatting sqref="B56">
    <cfRule type="expression" dxfId="29906" priority="29881" stopIfTrue="1">
      <formula>IF(B56="",TRUE)</formula>
    </cfRule>
    <cfRule type="expression" dxfId="29905" priority="29882" stopIfTrue="1">
      <formula>IF(AND(COUNTIF(MetalSmelter,B56&amp;C56)=0,LEN(C56)&gt;0), TRUE, FALSE)</formula>
    </cfRule>
  </conditionalFormatting>
  <conditionalFormatting sqref="G56">
    <cfRule type="expression" dxfId="29904" priority="29883" stopIfTrue="1">
      <formula>IF(FIND("Enter smelter details",G56),TRUE)</formula>
    </cfRule>
  </conditionalFormatting>
  <conditionalFormatting sqref="F56">
    <cfRule type="expression" dxfId="29903" priority="29880" stopIfTrue="1">
      <formula>IF(AND(LEN($A56)&gt;0,$A56&lt;&gt;$F56),TRUE,FALSE)</formula>
    </cfRule>
  </conditionalFormatting>
  <conditionalFormatting sqref="C56">
    <cfRule type="expression" dxfId="29902" priority="29879" stopIfTrue="1">
      <formula>IF(AND(B56&lt;&gt;"",C56=""),TRUE)</formula>
    </cfRule>
  </conditionalFormatting>
  <conditionalFormatting sqref="B56">
    <cfRule type="expression" dxfId="29901" priority="29876" stopIfTrue="1">
      <formula>IF(B56="",TRUE)</formula>
    </cfRule>
    <cfRule type="expression" dxfId="29900" priority="29877" stopIfTrue="1">
      <formula>IF(AND(COUNTIF(MetalSmelter,B56&amp;C56)=0,LEN(C56)&gt;0), TRUE, FALSE)</formula>
    </cfRule>
  </conditionalFormatting>
  <conditionalFormatting sqref="G56">
    <cfRule type="expression" dxfId="29899" priority="29878" stopIfTrue="1">
      <formula>IF(FIND("Enter smelter details",G56),TRUE)</formula>
    </cfRule>
  </conditionalFormatting>
  <conditionalFormatting sqref="F56">
    <cfRule type="expression" dxfId="29898" priority="29875" stopIfTrue="1">
      <formula>IF(AND(LEN($A56)&gt;0,$A56&lt;&gt;$F56),TRUE,FALSE)</formula>
    </cfRule>
  </conditionalFormatting>
  <conditionalFormatting sqref="C56">
    <cfRule type="expression" dxfId="29897" priority="29874" stopIfTrue="1">
      <formula>IF(AND(B56&lt;&gt;"",C56=""),TRUE)</formula>
    </cfRule>
  </conditionalFormatting>
  <conditionalFormatting sqref="B56">
    <cfRule type="expression" dxfId="29896" priority="29871" stopIfTrue="1">
      <formula>IF(B56="",TRUE)</formula>
    </cfRule>
    <cfRule type="expression" dxfId="29895" priority="29872" stopIfTrue="1">
      <formula>IF(AND(COUNTIF(MetalSmelter,B56&amp;C56)=0,LEN(C56)&gt;0), TRUE, FALSE)</formula>
    </cfRule>
  </conditionalFormatting>
  <conditionalFormatting sqref="G56">
    <cfRule type="expression" dxfId="29894" priority="29873" stopIfTrue="1">
      <formula>IF(FIND("Enter smelter details",G56),TRUE)</formula>
    </cfRule>
  </conditionalFormatting>
  <conditionalFormatting sqref="F56">
    <cfRule type="expression" dxfId="29893" priority="29870" stopIfTrue="1">
      <formula>IF(AND(LEN($A56)&gt;0,$A56&lt;&gt;$F56),TRUE,FALSE)</formula>
    </cfRule>
  </conditionalFormatting>
  <conditionalFormatting sqref="C56">
    <cfRule type="expression" dxfId="29892" priority="29869" stopIfTrue="1">
      <formula>IF(AND(B56&lt;&gt;"",C56=""),TRUE)</formula>
    </cfRule>
  </conditionalFormatting>
  <conditionalFormatting sqref="B47">
    <cfRule type="expression" dxfId="29891" priority="29863" stopIfTrue="1">
      <formula>IF(B47="",TRUE)</formula>
    </cfRule>
    <cfRule type="expression" dxfId="29890" priority="29866" stopIfTrue="1">
      <formula>IF(AND(COUNTIF(MetalSmelter,B47&amp;C47)=0,LEN(C47)&gt;0), TRUE, FALSE)</formula>
    </cfRule>
  </conditionalFormatting>
  <conditionalFormatting sqref="D47">
    <cfRule type="expression" dxfId="29889" priority="29860" stopIfTrue="1">
      <formula>IF(AND(LEN($C47) &gt;0, ($C47 &lt;&gt; "Smelter Not Listed")),1,0)</formula>
    </cfRule>
    <cfRule type="expression" dxfId="29888" priority="29867" stopIfTrue="1">
      <formula>IF(AND(D47="",$C47=$X$4),TRUE)</formula>
    </cfRule>
    <cfRule type="expression" dxfId="29887" priority="29868" stopIfTrue="1">
      <formula>IF(FIND("!",D47),TRUE)</formula>
    </cfRule>
  </conditionalFormatting>
  <conditionalFormatting sqref="E47">
    <cfRule type="expression" dxfId="29886" priority="29864" stopIfTrue="1">
      <formula>IF(AND(E47="",$C47=$X$4),TRUE)</formula>
    </cfRule>
    <cfRule type="expression" dxfId="29885" priority="29865" stopIfTrue="1">
      <formula>IF(FIND("!",E47),TRUE)</formula>
    </cfRule>
  </conditionalFormatting>
  <conditionalFormatting sqref="F47">
    <cfRule type="expression" dxfId="29884" priority="29862" stopIfTrue="1">
      <formula>IF(AND(LEN($A47)&gt;0,$A47&lt;&gt;$F47),TRUE,FALSE)</formula>
    </cfRule>
  </conditionalFormatting>
  <conditionalFormatting sqref="C47">
    <cfRule type="expression" dxfId="29883" priority="29861" stopIfTrue="1">
      <formula>IF(AND(B47&lt;&gt;"",C47=""),TRUE)</formula>
    </cfRule>
  </conditionalFormatting>
  <conditionalFormatting sqref="G47">
    <cfRule type="expression" dxfId="29882" priority="29859" stopIfTrue="1">
      <formula>IF(FIND("Enter smelter details",G47),TRUE)</formula>
    </cfRule>
  </conditionalFormatting>
  <conditionalFormatting sqref="B48">
    <cfRule type="expression" dxfId="29881" priority="29853" stopIfTrue="1">
      <formula>IF(B48="",TRUE)</formula>
    </cfRule>
    <cfRule type="expression" dxfId="29880" priority="29856" stopIfTrue="1">
      <formula>IF(AND(COUNTIF(MetalSmelter,B48&amp;C48)=0,LEN(C48)&gt;0), TRUE, FALSE)</formula>
    </cfRule>
  </conditionalFormatting>
  <conditionalFormatting sqref="D48">
    <cfRule type="expression" dxfId="29879" priority="29850" stopIfTrue="1">
      <formula>IF(AND(LEN($C48) &gt;0, ($C48 &lt;&gt; "Smelter Not Listed")),1,0)</formula>
    </cfRule>
    <cfRule type="expression" dxfId="29878" priority="29857" stopIfTrue="1">
      <formula>IF(AND(D48="",$C48=$X$4),TRUE)</formula>
    </cfRule>
    <cfRule type="expression" dxfId="29877" priority="29858" stopIfTrue="1">
      <formula>IF(FIND("!",D48),TRUE)</formula>
    </cfRule>
  </conditionalFormatting>
  <conditionalFormatting sqref="E48">
    <cfRule type="expression" dxfId="29876" priority="29854" stopIfTrue="1">
      <formula>IF(AND(E48="",$C48=$X$4),TRUE)</formula>
    </cfRule>
    <cfRule type="expression" dxfId="29875" priority="29855" stopIfTrue="1">
      <formula>IF(FIND("!",E48),TRUE)</formula>
    </cfRule>
  </conditionalFormatting>
  <conditionalFormatting sqref="F48">
    <cfRule type="expression" dxfId="29874" priority="29852" stopIfTrue="1">
      <formula>IF(AND(LEN($A48)&gt;0,$A48&lt;&gt;$F48),TRUE,FALSE)</formula>
    </cfRule>
  </conditionalFormatting>
  <conditionalFormatting sqref="C48">
    <cfRule type="expression" dxfId="29873" priority="29851" stopIfTrue="1">
      <formula>IF(AND(B48&lt;&gt;"",C48=""),TRUE)</formula>
    </cfRule>
  </conditionalFormatting>
  <conditionalFormatting sqref="G48">
    <cfRule type="expression" dxfId="29872" priority="29849" stopIfTrue="1">
      <formula>IF(FIND("Enter smelter details",G48),TRUE)</formula>
    </cfRule>
  </conditionalFormatting>
  <conditionalFormatting sqref="B54">
    <cfRule type="expression" dxfId="29871" priority="29846" stopIfTrue="1">
      <formula>IF(B54="",TRUE)</formula>
    </cfRule>
    <cfRule type="expression" dxfId="29870" priority="29847" stopIfTrue="1">
      <formula>IF(AND(COUNTIF(MetalSmelter,B54&amp;C54)=0,LEN(C54)&gt;0), TRUE, FALSE)</formula>
    </cfRule>
  </conditionalFormatting>
  <conditionalFormatting sqref="G54">
    <cfRule type="expression" dxfId="29869" priority="29848" stopIfTrue="1">
      <formula>IF(FIND("Enter smelter details",G54),TRUE)</formula>
    </cfRule>
  </conditionalFormatting>
  <conditionalFormatting sqref="F54">
    <cfRule type="expression" dxfId="29868" priority="29845" stopIfTrue="1">
      <formula>IF(AND(LEN($A54)&gt;0,$A54&lt;&gt;$F54),TRUE,FALSE)</formula>
    </cfRule>
  </conditionalFormatting>
  <conditionalFormatting sqref="C54">
    <cfRule type="expression" dxfId="29867" priority="29844" stopIfTrue="1">
      <formula>IF(AND(B54&lt;&gt;"",C54=""),TRUE)</formula>
    </cfRule>
  </conditionalFormatting>
  <conditionalFormatting sqref="B54">
    <cfRule type="expression" dxfId="29866" priority="29841" stopIfTrue="1">
      <formula>IF(B54="",TRUE)</formula>
    </cfRule>
    <cfRule type="expression" dxfId="29865" priority="29842" stopIfTrue="1">
      <formula>IF(AND(COUNTIF(MetalSmelter,B54&amp;C54)=0,LEN(C54)&gt;0), TRUE, FALSE)</formula>
    </cfRule>
  </conditionalFormatting>
  <conditionalFormatting sqref="G54">
    <cfRule type="expression" dxfId="29864" priority="29843" stopIfTrue="1">
      <formula>IF(FIND("Enter smelter details",G54),TRUE)</formula>
    </cfRule>
  </conditionalFormatting>
  <conditionalFormatting sqref="F54">
    <cfRule type="expression" dxfId="29863" priority="29840" stopIfTrue="1">
      <formula>IF(AND(LEN($A54)&gt;0,$A54&lt;&gt;$F54),TRUE,FALSE)</formula>
    </cfRule>
  </conditionalFormatting>
  <conditionalFormatting sqref="C54">
    <cfRule type="expression" dxfId="29862" priority="29839" stopIfTrue="1">
      <formula>IF(AND(B54&lt;&gt;"",C54=""),TRUE)</formula>
    </cfRule>
  </conditionalFormatting>
  <conditionalFormatting sqref="B54">
    <cfRule type="expression" dxfId="29861" priority="29837" stopIfTrue="1">
      <formula>IF(B54="",TRUE)</formula>
    </cfRule>
    <cfRule type="expression" dxfId="29860" priority="29838" stopIfTrue="1">
      <formula>IF(AND(COUNTIF(MetalSmelter,B54&amp;C54)=0,LEN(C54)&gt;0), TRUE, FALSE)</formula>
    </cfRule>
  </conditionalFormatting>
  <conditionalFormatting sqref="F54">
    <cfRule type="expression" dxfId="29859" priority="29836" stopIfTrue="1">
      <formula>IF(AND(LEN($A54)&gt;0,$A54&lt;&gt;$F54),TRUE,FALSE)</formula>
    </cfRule>
  </conditionalFormatting>
  <conditionalFormatting sqref="C54">
    <cfRule type="expression" dxfId="29858" priority="29835" stopIfTrue="1">
      <formula>IF(AND(B54&lt;&gt;"",C54=""),TRUE)</formula>
    </cfRule>
  </conditionalFormatting>
  <conditionalFormatting sqref="B49">
    <cfRule type="expression" dxfId="29857" priority="29832" stopIfTrue="1">
      <formula>IF(B49="",TRUE)</formula>
    </cfRule>
    <cfRule type="expression" dxfId="29856" priority="29833" stopIfTrue="1">
      <formula>IF(AND(COUNTIF(MetalSmelter,B49&amp;C49)=0,LEN(C49)&gt;0), TRUE, FALSE)</formula>
    </cfRule>
  </conditionalFormatting>
  <conditionalFormatting sqref="G49">
    <cfRule type="expression" dxfId="29855" priority="29834" stopIfTrue="1">
      <formula>IF(FIND("Enter smelter details",G49),TRUE)</formula>
    </cfRule>
  </conditionalFormatting>
  <conditionalFormatting sqref="F49">
    <cfRule type="expression" dxfId="29854" priority="29831" stopIfTrue="1">
      <formula>IF(AND(LEN($A49)&gt;0,$A49&lt;&gt;$F49),TRUE,FALSE)</formula>
    </cfRule>
  </conditionalFormatting>
  <conditionalFormatting sqref="C49">
    <cfRule type="expression" dxfId="29853" priority="29830" stopIfTrue="1">
      <formula>IF(AND(B49&lt;&gt;"",C49=""),TRUE)</formula>
    </cfRule>
  </conditionalFormatting>
  <conditionalFormatting sqref="B49">
    <cfRule type="expression" dxfId="29852" priority="29827" stopIfTrue="1">
      <formula>IF(B49="",TRUE)</formula>
    </cfRule>
    <cfRule type="expression" dxfId="29851" priority="29828" stopIfTrue="1">
      <formula>IF(AND(COUNTIF(MetalSmelter,B49&amp;C49)=0,LEN(C49)&gt;0), TRUE, FALSE)</formula>
    </cfRule>
  </conditionalFormatting>
  <conditionalFormatting sqref="G49">
    <cfRule type="expression" dxfId="29850" priority="29829" stopIfTrue="1">
      <formula>IF(FIND("Enter smelter details",G49),TRUE)</formula>
    </cfRule>
  </conditionalFormatting>
  <conditionalFormatting sqref="F49">
    <cfRule type="expression" dxfId="29849" priority="29826" stopIfTrue="1">
      <formula>IF(AND(LEN($A49)&gt;0,$A49&lt;&gt;$F49),TRUE,FALSE)</formula>
    </cfRule>
  </conditionalFormatting>
  <conditionalFormatting sqref="C49">
    <cfRule type="expression" dxfId="29848" priority="29825" stopIfTrue="1">
      <formula>IF(AND(B49&lt;&gt;"",C49=""),TRUE)</formula>
    </cfRule>
  </conditionalFormatting>
  <conditionalFormatting sqref="G54">
    <cfRule type="expression" dxfId="29847" priority="29824" stopIfTrue="1">
      <formula>IF(FIND("Enter smelter details",G54),TRUE)</formula>
    </cfRule>
  </conditionalFormatting>
  <conditionalFormatting sqref="B50">
    <cfRule type="expression" dxfId="29846" priority="29821" stopIfTrue="1">
      <formula>IF(B50="",TRUE)</formula>
    </cfRule>
    <cfRule type="expression" dxfId="29845" priority="29822" stopIfTrue="1">
      <formula>IF(AND(COUNTIF(MetalSmelter,B50&amp;C50)=0,LEN(C50)&gt;0), TRUE, FALSE)</formula>
    </cfRule>
  </conditionalFormatting>
  <conditionalFormatting sqref="G50">
    <cfRule type="expression" dxfId="29844" priority="29823" stopIfTrue="1">
      <formula>IF(FIND("Enter smelter details",G50),TRUE)</formula>
    </cfRule>
  </conditionalFormatting>
  <conditionalFormatting sqref="F50">
    <cfRule type="expression" dxfId="29843" priority="29820" stopIfTrue="1">
      <formula>IF(AND(LEN($A50)&gt;0,$A50&lt;&gt;$F50),TRUE,FALSE)</formula>
    </cfRule>
  </conditionalFormatting>
  <conditionalFormatting sqref="C50">
    <cfRule type="expression" dxfId="29842" priority="29819" stopIfTrue="1">
      <formula>IF(AND(B50&lt;&gt;"",C50=""),TRUE)</formula>
    </cfRule>
  </conditionalFormatting>
  <conditionalFormatting sqref="B55">
    <cfRule type="expression" dxfId="29841" priority="29816" stopIfTrue="1">
      <formula>IF(B55="",TRUE)</formula>
    </cfRule>
    <cfRule type="expression" dxfId="29840" priority="29817" stopIfTrue="1">
      <formula>IF(AND(COUNTIF(MetalSmelter,B55&amp;C55)=0,LEN(C55)&gt;0), TRUE, FALSE)</formula>
    </cfRule>
  </conditionalFormatting>
  <conditionalFormatting sqref="G55">
    <cfRule type="expression" dxfId="29839" priority="29818" stopIfTrue="1">
      <formula>IF(FIND("Enter smelter details",G55),TRUE)</formula>
    </cfRule>
  </conditionalFormatting>
  <conditionalFormatting sqref="F55">
    <cfRule type="expression" dxfId="29838" priority="29815" stopIfTrue="1">
      <formula>IF(AND(LEN($A55)&gt;0,$A55&lt;&gt;$F55),TRUE,FALSE)</formula>
    </cfRule>
  </conditionalFormatting>
  <conditionalFormatting sqref="C55">
    <cfRule type="expression" dxfId="29837" priority="29814" stopIfTrue="1">
      <formula>IF(AND(B55&lt;&gt;"",C55=""),TRUE)</formula>
    </cfRule>
  </conditionalFormatting>
  <conditionalFormatting sqref="B55">
    <cfRule type="expression" dxfId="29836" priority="29811" stopIfTrue="1">
      <formula>IF(B55="",TRUE)</formula>
    </cfRule>
    <cfRule type="expression" dxfId="29835" priority="29812" stopIfTrue="1">
      <formula>IF(AND(COUNTIF(MetalSmelter,B55&amp;C55)=0,LEN(C55)&gt;0), TRUE, FALSE)</formula>
    </cfRule>
  </conditionalFormatting>
  <conditionalFormatting sqref="G55">
    <cfRule type="expression" dxfId="29834" priority="29813" stopIfTrue="1">
      <formula>IF(FIND("Enter smelter details",G55),TRUE)</formula>
    </cfRule>
  </conditionalFormatting>
  <conditionalFormatting sqref="F55">
    <cfRule type="expression" dxfId="29833" priority="29810" stopIfTrue="1">
      <formula>IF(AND(LEN($A55)&gt;0,$A55&lt;&gt;$F55),TRUE,FALSE)</formula>
    </cfRule>
  </conditionalFormatting>
  <conditionalFormatting sqref="C55">
    <cfRule type="expression" dxfId="29832" priority="29809" stopIfTrue="1">
      <formula>IF(AND(B55&lt;&gt;"",C55=""),TRUE)</formula>
    </cfRule>
  </conditionalFormatting>
  <conditionalFormatting sqref="B55">
    <cfRule type="expression" dxfId="29831" priority="29806" stopIfTrue="1">
      <formula>IF(B55="",TRUE)</formula>
    </cfRule>
    <cfRule type="expression" dxfId="29830" priority="29807" stopIfTrue="1">
      <formula>IF(AND(COUNTIF(MetalSmelter,B55&amp;C55)=0,LEN(C55)&gt;0), TRUE, FALSE)</formula>
    </cfRule>
  </conditionalFormatting>
  <conditionalFormatting sqref="G55">
    <cfRule type="expression" dxfId="29829" priority="29808" stopIfTrue="1">
      <formula>IF(FIND("Enter smelter details",G55),TRUE)</formula>
    </cfRule>
  </conditionalFormatting>
  <conditionalFormatting sqref="F55">
    <cfRule type="expression" dxfId="29828" priority="29805" stopIfTrue="1">
      <formula>IF(AND(LEN($A55)&gt;0,$A55&lt;&gt;$F55),TRUE,FALSE)</formula>
    </cfRule>
  </conditionalFormatting>
  <conditionalFormatting sqref="C55">
    <cfRule type="expression" dxfId="29827" priority="29804" stopIfTrue="1">
      <formula>IF(AND(B55&lt;&gt;"",C55=""),TRUE)</formula>
    </cfRule>
  </conditionalFormatting>
  <conditionalFormatting sqref="B47">
    <cfRule type="expression" dxfId="29826" priority="29798" stopIfTrue="1">
      <formula>IF(B47="",TRUE)</formula>
    </cfRule>
    <cfRule type="expression" dxfId="29825" priority="29801" stopIfTrue="1">
      <formula>IF(AND(COUNTIF(MetalSmelter,B47&amp;C47)=0,LEN(C47)&gt;0), TRUE, FALSE)</formula>
    </cfRule>
  </conditionalFormatting>
  <conditionalFormatting sqref="D47">
    <cfRule type="expression" dxfId="29824" priority="29795" stopIfTrue="1">
      <formula>IF(AND(LEN($C47) &gt;0, ($C47 &lt;&gt; "Smelter Not Listed")),1,0)</formula>
    </cfRule>
    <cfRule type="expression" dxfId="29823" priority="29802" stopIfTrue="1">
      <formula>IF(AND(D47="",$C47=$X$4),TRUE)</formula>
    </cfRule>
    <cfRule type="expression" dxfId="29822" priority="29803" stopIfTrue="1">
      <formula>IF(FIND("!",D47),TRUE)</formula>
    </cfRule>
  </conditionalFormatting>
  <conditionalFormatting sqref="E47">
    <cfRule type="expression" dxfId="29821" priority="29799" stopIfTrue="1">
      <formula>IF(AND(E47="",$C47=$X$4),TRUE)</formula>
    </cfRule>
    <cfRule type="expression" dxfId="29820" priority="29800" stopIfTrue="1">
      <formula>IF(FIND("!",E47),TRUE)</formula>
    </cfRule>
  </conditionalFormatting>
  <conditionalFormatting sqref="F47">
    <cfRule type="expression" dxfId="29819" priority="29797" stopIfTrue="1">
      <formula>IF(AND(LEN($A47)&gt;0,$A47&lt;&gt;$F47),TRUE,FALSE)</formula>
    </cfRule>
  </conditionalFormatting>
  <conditionalFormatting sqref="C47">
    <cfRule type="expression" dxfId="29818" priority="29796" stopIfTrue="1">
      <formula>IF(AND(B47&lt;&gt;"",C47=""),TRUE)</formula>
    </cfRule>
  </conditionalFormatting>
  <conditionalFormatting sqref="G47">
    <cfRule type="expression" dxfId="29817" priority="29794" stopIfTrue="1">
      <formula>IF(FIND("Enter smelter details",G47),TRUE)</formula>
    </cfRule>
  </conditionalFormatting>
  <conditionalFormatting sqref="B53">
    <cfRule type="expression" dxfId="29816" priority="29791" stopIfTrue="1">
      <formula>IF(B53="",TRUE)</formula>
    </cfRule>
    <cfRule type="expression" dxfId="29815" priority="29792" stopIfTrue="1">
      <formula>IF(AND(COUNTIF(MetalSmelter,B53&amp;C53)=0,LEN(C53)&gt;0), TRUE, FALSE)</formula>
    </cfRule>
  </conditionalFormatting>
  <conditionalFormatting sqref="G53">
    <cfRule type="expression" dxfId="29814" priority="29793" stopIfTrue="1">
      <formula>IF(FIND("Enter smelter details",G53),TRUE)</formula>
    </cfRule>
  </conditionalFormatting>
  <conditionalFormatting sqref="F53">
    <cfRule type="expression" dxfId="29813" priority="29790" stopIfTrue="1">
      <formula>IF(AND(LEN($A53)&gt;0,$A53&lt;&gt;$F53),TRUE,FALSE)</formula>
    </cfRule>
  </conditionalFormatting>
  <conditionalFormatting sqref="C53">
    <cfRule type="expression" dxfId="29812" priority="29789" stopIfTrue="1">
      <formula>IF(AND(B53&lt;&gt;"",C53=""),TRUE)</formula>
    </cfRule>
  </conditionalFormatting>
  <conditionalFormatting sqref="B53">
    <cfRule type="expression" dxfId="29811" priority="29786" stopIfTrue="1">
      <formula>IF(B53="",TRUE)</formula>
    </cfRule>
    <cfRule type="expression" dxfId="29810" priority="29787" stopIfTrue="1">
      <formula>IF(AND(COUNTIF(MetalSmelter,B53&amp;C53)=0,LEN(C53)&gt;0), TRUE, FALSE)</formula>
    </cfRule>
  </conditionalFormatting>
  <conditionalFormatting sqref="G53">
    <cfRule type="expression" dxfId="29809" priority="29788" stopIfTrue="1">
      <formula>IF(FIND("Enter smelter details",G53),TRUE)</formula>
    </cfRule>
  </conditionalFormatting>
  <conditionalFormatting sqref="F53">
    <cfRule type="expression" dxfId="29808" priority="29785" stopIfTrue="1">
      <formula>IF(AND(LEN($A53)&gt;0,$A53&lt;&gt;$F53),TRUE,FALSE)</formula>
    </cfRule>
  </conditionalFormatting>
  <conditionalFormatting sqref="C53">
    <cfRule type="expression" dxfId="29807" priority="29784" stopIfTrue="1">
      <formula>IF(AND(B53&lt;&gt;"",C53=""),TRUE)</formula>
    </cfRule>
  </conditionalFormatting>
  <conditionalFormatting sqref="B53">
    <cfRule type="expression" dxfId="29806" priority="29782" stopIfTrue="1">
      <formula>IF(B53="",TRUE)</formula>
    </cfRule>
    <cfRule type="expression" dxfId="29805" priority="29783" stopIfTrue="1">
      <formula>IF(AND(COUNTIF(MetalSmelter,B53&amp;C53)=0,LEN(C53)&gt;0), TRUE, FALSE)</formula>
    </cfRule>
  </conditionalFormatting>
  <conditionalFormatting sqref="F53">
    <cfRule type="expression" dxfId="29804" priority="29781" stopIfTrue="1">
      <formula>IF(AND(LEN($A53)&gt;0,$A53&lt;&gt;$F53),TRUE,FALSE)</formula>
    </cfRule>
  </conditionalFormatting>
  <conditionalFormatting sqref="C53">
    <cfRule type="expression" dxfId="29803" priority="29780" stopIfTrue="1">
      <formula>IF(AND(B53&lt;&gt;"",C53=""),TRUE)</formula>
    </cfRule>
  </conditionalFormatting>
  <conditionalFormatting sqref="B48">
    <cfRule type="expression" dxfId="29802" priority="29777" stopIfTrue="1">
      <formula>IF(B48="",TRUE)</formula>
    </cfRule>
    <cfRule type="expression" dxfId="29801" priority="29778" stopIfTrue="1">
      <formula>IF(AND(COUNTIF(MetalSmelter,B48&amp;C48)=0,LEN(C48)&gt;0), TRUE, FALSE)</formula>
    </cfRule>
  </conditionalFormatting>
  <conditionalFormatting sqref="G48">
    <cfRule type="expression" dxfId="29800" priority="29779" stopIfTrue="1">
      <formula>IF(FIND("Enter smelter details",G48),TRUE)</formula>
    </cfRule>
  </conditionalFormatting>
  <conditionalFormatting sqref="F48">
    <cfRule type="expression" dxfId="29799" priority="29776" stopIfTrue="1">
      <formula>IF(AND(LEN($A48)&gt;0,$A48&lt;&gt;$F48),TRUE,FALSE)</formula>
    </cfRule>
  </conditionalFormatting>
  <conditionalFormatting sqref="C48">
    <cfRule type="expression" dxfId="29798" priority="29775" stopIfTrue="1">
      <formula>IF(AND(B48&lt;&gt;"",C48=""),TRUE)</formula>
    </cfRule>
  </conditionalFormatting>
  <conditionalFormatting sqref="B48">
    <cfRule type="expression" dxfId="29797" priority="29772" stopIfTrue="1">
      <formula>IF(B48="",TRUE)</formula>
    </cfRule>
    <cfRule type="expression" dxfId="29796" priority="29773" stopIfTrue="1">
      <formula>IF(AND(COUNTIF(MetalSmelter,B48&amp;C48)=0,LEN(C48)&gt;0), TRUE, FALSE)</formula>
    </cfRule>
  </conditionalFormatting>
  <conditionalFormatting sqref="G48">
    <cfRule type="expression" dxfId="29795" priority="29774" stopIfTrue="1">
      <formula>IF(FIND("Enter smelter details",G48),TRUE)</formula>
    </cfRule>
  </conditionalFormatting>
  <conditionalFormatting sqref="F48">
    <cfRule type="expression" dxfId="29794" priority="29771" stopIfTrue="1">
      <formula>IF(AND(LEN($A48)&gt;0,$A48&lt;&gt;$F48),TRUE,FALSE)</formula>
    </cfRule>
  </conditionalFormatting>
  <conditionalFormatting sqref="C48">
    <cfRule type="expression" dxfId="29793" priority="29770" stopIfTrue="1">
      <formula>IF(AND(B48&lt;&gt;"",C48=""),TRUE)</formula>
    </cfRule>
  </conditionalFormatting>
  <conditionalFormatting sqref="G53">
    <cfRule type="expression" dxfId="29792" priority="29769" stopIfTrue="1">
      <formula>IF(FIND("Enter smelter details",G53),TRUE)</formula>
    </cfRule>
  </conditionalFormatting>
  <conditionalFormatting sqref="B49">
    <cfRule type="expression" dxfId="29791" priority="29766" stopIfTrue="1">
      <formula>IF(B49="",TRUE)</formula>
    </cfRule>
    <cfRule type="expression" dxfId="29790" priority="29767" stopIfTrue="1">
      <formula>IF(AND(COUNTIF(MetalSmelter,B49&amp;C49)=0,LEN(C49)&gt;0), TRUE, FALSE)</formula>
    </cfRule>
  </conditionalFormatting>
  <conditionalFormatting sqref="G49">
    <cfRule type="expression" dxfId="29789" priority="29768" stopIfTrue="1">
      <formula>IF(FIND("Enter smelter details",G49),TRUE)</formula>
    </cfRule>
  </conditionalFormatting>
  <conditionalFormatting sqref="F49">
    <cfRule type="expression" dxfId="29788" priority="29765" stopIfTrue="1">
      <formula>IF(AND(LEN($A49)&gt;0,$A49&lt;&gt;$F49),TRUE,FALSE)</formula>
    </cfRule>
  </conditionalFormatting>
  <conditionalFormatting sqref="C49">
    <cfRule type="expression" dxfId="29787" priority="29764" stopIfTrue="1">
      <formula>IF(AND(B49&lt;&gt;"",C49=""),TRUE)</formula>
    </cfRule>
  </conditionalFormatting>
  <conditionalFormatting sqref="B54">
    <cfRule type="expression" dxfId="29786" priority="29761" stopIfTrue="1">
      <formula>IF(B54="",TRUE)</formula>
    </cfRule>
    <cfRule type="expression" dxfId="29785" priority="29762" stopIfTrue="1">
      <formula>IF(AND(COUNTIF(MetalSmelter,B54&amp;C54)=0,LEN(C54)&gt;0), TRUE, FALSE)</formula>
    </cfRule>
  </conditionalFormatting>
  <conditionalFormatting sqref="G54">
    <cfRule type="expression" dxfId="29784" priority="29763" stopIfTrue="1">
      <formula>IF(FIND("Enter smelter details",G54),TRUE)</formula>
    </cfRule>
  </conditionalFormatting>
  <conditionalFormatting sqref="F54">
    <cfRule type="expression" dxfId="29783" priority="29760" stopIfTrue="1">
      <formula>IF(AND(LEN($A54)&gt;0,$A54&lt;&gt;$F54),TRUE,FALSE)</formula>
    </cfRule>
  </conditionalFormatting>
  <conditionalFormatting sqref="C54">
    <cfRule type="expression" dxfId="29782" priority="29759" stopIfTrue="1">
      <formula>IF(AND(B54&lt;&gt;"",C54=""),TRUE)</formula>
    </cfRule>
  </conditionalFormatting>
  <conditionalFormatting sqref="B54">
    <cfRule type="expression" dxfId="29781" priority="29756" stopIfTrue="1">
      <formula>IF(B54="",TRUE)</formula>
    </cfRule>
    <cfRule type="expression" dxfId="29780" priority="29757" stopIfTrue="1">
      <formula>IF(AND(COUNTIF(MetalSmelter,B54&amp;C54)=0,LEN(C54)&gt;0), TRUE, FALSE)</formula>
    </cfRule>
  </conditionalFormatting>
  <conditionalFormatting sqref="G54">
    <cfRule type="expression" dxfId="29779" priority="29758" stopIfTrue="1">
      <formula>IF(FIND("Enter smelter details",G54),TRUE)</formula>
    </cfRule>
  </conditionalFormatting>
  <conditionalFormatting sqref="F54">
    <cfRule type="expression" dxfId="29778" priority="29755" stopIfTrue="1">
      <formula>IF(AND(LEN($A54)&gt;0,$A54&lt;&gt;$F54),TRUE,FALSE)</formula>
    </cfRule>
  </conditionalFormatting>
  <conditionalFormatting sqref="C54">
    <cfRule type="expression" dxfId="29777" priority="29754" stopIfTrue="1">
      <formula>IF(AND(B54&lt;&gt;"",C54=""),TRUE)</formula>
    </cfRule>
  </conditionalFormatting>
  <conditionalFormatting sqref="B54">
    <cfRule type="expression" dxfId="29776" priority="29751" stopIfTrue="1">
      <formula>IF(B54="",TRUE)</formula>
    </cfRule>
    <cfRule type="expression" dxfId="29775" priority="29752" stopIfTrue="1">
      <formula>IF(AND(COUNTIF(MetalSmelter,B54&amp;C54)=0,LEN(C54)&gt;0), TRUE, FALSE)</formula>
    </cfRule>
  </conditionalFormatting>
  <conditionalFormatting sqref="G54">
    <cfRule type="expression" dxfId="29774" priority="29753" stopIfTrue="1">
      <formula>IF(FIND("Enter smelter details",G54),TRUE)</formula>
    </cfRule>
  </conditionalFormatting>
  <conditionalFormatting sqref="F54">
    <cfRule type="expression" dxfId="29773" priority="29750" stopIfTrue="1">
      <formula>IF(AND(LEN($A54)&gt;0,$A54&lt;&gt;$F54),TRUE,FALSE)</formula>
    </cfRule>
  </conditionalFormatting>
  <conditionalFormatting sqref="C54">
    <cfRule type="expression" dxfId="29772" priority="29749" stopIfTrue="1">
      <formula>IF(AND(B54&lt;&gt;"",C54=""),TRUE)</formula>
    </cfRule>
  </conditionalFormatting>
  <conditionalFormatting sqref="B47">
    <cfRule type="expression" dxfId="29771" priority="29743" stopIfTrue="1">
      <formula>IF(B47="",TRUE)</formula>
    </cfRule>
    <cfRule type="expression" dxfId="29770" priority="29746" stopIfTrue="1">
      <formula>IF(AND(COUNTIF(MetalSmelter,B47&amp;C47)=0,LEN(C47)&gt;0), TRUE, FALSE)</formula>
    </cfRule>
  </conditionalFormatting>
  <conditionalFormatting sqref="D47">
    <cfRule type="expression" dxfId="29769" priority="29740" stopIfTrue="1">
      <formula>IF(AND(LEN($C47) &gt;0, ($C47 &lt;&gt; "Smelter Not Listed")),1,0)</formula>
    </cfRule>
    <cfRule type="expression" dxfId="29768" priority="29747" stopIfTrue="1">
      <formula>IF(AND(D47="",$C47=$X$4),TRUE)</formula>
    </cfRule>
    <cfRule type="expression" dxfId="29767" priority="29748" stopIfTrue="1">
      <formula>IF(FIND("!",D47),TRUE)</formula>
    </cfRule>
  </conditionalFormatting>
  <conditionalFormatting sqref="E47">
    <cfRule type="expression" dxfId="29766" priority="29744" stopIfTrue="1">
      <formula>IF(AND(E47="",$C47=$X$4),TRUE)</formula>
    </cfRule>
    <cfRule type="expression" dxfId="29765" priority="29745" stopIfTrue="1">
      <formula>IF(FIND("!",E47),TRUE)</formula>
    </cfRule>
  </conditionalFormatting>
  <conditionalFormatting sqref="F47">
    <cfRule type="expression" dxfId="29764" priority="29742" stopIfTrue="1">
      <formula>IF(AND(LEN($A47)&gt;0,$A47&lt;&gt;$F47),TRUE,FALSE)</formula>
    </cfRule>
  </conditionalFormatting>
  <conditionalFormatting sqref="C47">
    <cfRule type="expression" dxfId="29763" priority="29741" stopIfTrue="1">
      <formula>IF(AND(B47&lt;&gt;"",C47=""),TRUE)</formula>
    </cfRule>
  </conditionalFormatting>
  <conditionalFormatting sqref="G47">
    <cfRule type="expression" dxfId="29762" priority="29739" stopIfTrue="1">
      <formula>IF(FIND("Enter smelter details",G47),TRUE)</formula>
    </cfRule>
  </conditionalFormatting>
  <conditionalFormatting sqref="B48">
    <cfRule type="expression" dxfId="29761" priority="29733" stopIfTrue="1">
      <formula>IF(B48="",TRUE)</formula>
    </cfRule>
    <cfRule type="expression" dxfId="29760" priority="29736" stopIfTrue="1">
      <formula>IF(AND(COUNTIF(MetalSmelter,B48&amp;C48)=0,LEN(C48)&gt;0), TRUE, FALSE)</formula>
    </cfRule>
  </conditionalFormatting>
  <conditionalFormatting sqref="D48">
    <cfRule type="expression" dxfId="29759" priority="29730" stopIfTrue="1">
      <formula>IF(AND(LEN($C48) &gt;0, ($C48 &lt;&gt; "Smelter Not Listed")),1,0)</formula>
    </cfRule>
    <cfRule type="expression" dxfId="29758" priority="29737" stopIfTrue="1">
      <formula>IF(AND(D48="",$C48=$X$4),TRUE)</formula>
    </cfRule>
    <cfRule type="expression" dxfId="29757" priority="29738" stopIfTrue="1">
      <formula>IF(FIND("!",D48),TRUE)</formula>
    </cfRule>
  </conditionalFormatting>
  <conditionalFormatting sqref="E48">
    <cfRule type="expression" dxfId="29756" priority="29734" stopIfTrue="1">
      <formula>IF(AND(E48="",$C48=$X$4),TRUE)</formula>
    </cfRule>
    <cfRule type="expression" dxfId="29755" priority="29735" stopIfTrue="1">
      <formula>IF(FIND("!",E48),TRUE)</formula>
    </cfRule>
  </conditionalFormatting>
  <conditionalFormatting sqref="F48">
    <cfRule type="expression" dxfId="29754" priority="29732" stopIfTrue="1">
      <formula>IF(AND(LEN($A48)&gt;0,$A48&lt;&gt;$F48),TRUE,FALSE)</formula>
    </cfRule>
  </conditionalFormatting>
  <conditionalFormatting sqref="C48">
    <cfRule type="expression" dxfId="29753" priority="29731" stopIfTrue="1">
      <formula>IF(AND(B48&lt;&gt;"",C48=""),TRUE)</formula>
    </cfRule>
  </conditionalFormatting>
  <conditionalFormatting sqref="G48">
    <cfRule type="expression" dxfId="29752" priority="29729" stopIfTrue="1">
      <formula>IF(FIND("Enter smelter details",G48),TRUE)</formula>
    </cfRule>
  </conditionalFormatting>
  <conditionalFormatting sqref="B49">
    <cfRule type="expression" dxfId="29751" priority="29723" stopIfTrue="1">
      <formula>IF(B49="",TRUE)</formula>
    </cfRule>
    <cfRule type="expression" dxfId="29750" priority="29726" stopIfTrue="1">
      <formula>IF(AND(COUNTIF(MetalSmelter,B49&amp;C49)=0,LEN(C49)&gt;0), TRUE, FALSE)</formula>
    </cfRule>
  </conditionalFormatting>
  <conditionalFormatting sqref="D49">
    <cfRule type="expression" dxfId="29749" priority="29720" stopIfTrue="1">
      <formula>IF(AND(LEN($C49) &gt;0, ($C49 &lt;&gt; "Smelter Not Listed")),1,0)</formula>
    </cfRule>
    <cfRule type="expression" dxfId="29748" priority="29727" stopIfTrue="1">
      <formula>IF(AND(D49="",$C49=$X$4),TRUE)</formula>
    </cfRule>
    <cfRule type="expression" dxfId="29747" priority="29728" stopIfTrue="1">
      <formula>IF(FIND("!",D49),TRUE)</formula>
    </cfRule>
  </conditionalFormatting>
  <conditionalFormatting sqref="E49">
    <cfRule type="expression" dxfId="29746" priority="29724" stopIfTrue="1">
      <formula>IF(AND(E49="",$C49=$X$4),TRUE)</formula>
    </cfRule>
    <cfRule type="expression" dxfId="29745" priority="29725" stopIfTrue="1">
      <formula>IF(FIND("!",E49),TRUE)</formula>
    </cfRule>
  </conditionalFormatting>
  <conditionalFormatting sqref="F49">
    <cfRule type="expression" dxfId="29744" priority="29722" stopIfTrue="1">
      <formula>IF(AND(LEN($A49)&gt;0,$A49&lt;&gt;$F49),TRUE,FALSE)</formula>
    </cfRule>
  </conditionalFormatting>
  <conditionalFormatting sqref="C49">
    <cfRule type="expression" dxfId="29743" priority="29721" stopIfTrue="1">
      <formula>IF(AND(B49&lt;&gt;"",C49=""),TRUE)</formula>
    </cfRule>
  </conditionalFormatting>
  <conditionalFormatting sqref="G49">
    <cfRule type="expression" dxfId="29742" priority="29719" stopIfTrue="1">
      <formula>IF(FIND("Enter smelter details",G49),TRUE)</formula>
    </cfRule>
  </conditionalFormatting>
  <conditionalFormatting sqref="B55">
    <cfRule type="expression" dxfId="29741" priority="29716" stopIfTrue="1">
      <formula>IF(B55="",TRUE)</formula>
    </cfRule>
    <cfRule type="expression" dxfId="29740" priority="29717" stopIfTrue="1">
      <formula>IF(AND(COUNTIF(MetalSmelter,B55&amp;C55)=0,LEN(C55)&gt;0), TRUE, FALSE)</formula>
    </cfRule>
  </conditionalFormatting>
  <conditionalFormatting sqref="G55">
    <cfRule type="expression" dxfId="29739" priority="29718" stopIfTrue="1">
      <formula>IF(FIND("Enter smelter details",G55),TRUE)</formula>
    </cfRule>
  </conditionalFormatting>
  <conditionalFormatting sqref="F55">
    <cfRule type="expression" dxfId="29738" priority="29715" stopIfTrue="1">
      <formula>IF(AND(LEN($A55)&gt;0,$A55&lt;&gt;$F55),TRUE,FALSE)</formula>
    </cfRule>
  </conditionalFormatting>
  <conditionalFormatting sqref="C55">
    <cfRule type="expression" dxfId="29737" priority="29714" stopIfTrue="1">
      <formula>IF(AND(B55&lt;&gt;"",C55=""),TRUE)</formula>
    </cfRule>
  </conditionalFormatting>
  <conditionalFormatting sqref="B55">
    <cfRule type="expression" dxfId="29736" priority="29711" stopIfTrue="1">
      <formula>IF(B55="",TRUE)</formula>
    </cfRule>
    <cfRule type="expression" dxfId="29735" priority="29712" stopIfTrue="1">
      <formula>IF(AND(COUNTIF(MetalSmelter,B55&amp;C55)=0,LEN(C55)&gt;0), TRUE, FALSE)</formula>
    </cfRule>
  </conditionalFormatting>
  <conditionalFormatting sqref="G55">
    <cfRule type="expression" dxfId="29734" priority="29713" stopIfTrue="1">
      <formula>IF(FIND("Enter smelter details",G55),TRUE)</formula>
    </cfRule>
  </conditionalFormatting>
  <conditionalFormatting sqref="F55">
    <cfRule type="expression" dxfId="29733" priority="29710" stopIfTrue="1">
      <formula>IF(AND(LEN($A55)&gt;0,$A55&lt;&gt;$F55),TRUE,FALSE)</formula>
    </cfRule>
  </conditionalFormatting>
  <conditionalFormatting sqref="C55">
    <cfRule type="expression" dxfId="29732" priority="29709" stopIfTrue="1">
      <formula>IF(AND(B55&lt;&gt;"",C55=""),TRUE)</formula>
    </cfRule>
  </conditionalFormatting>
  <conditionalFormatting sqref="B55">
    <cfRule type="expression" dxfId="29731" priority="29707" stopIfTrue="1">
      <formula>IF(B55="",TRUE)</formula>
    </cfRule>
    <cfRule type="expression" dxfId="29730" priority="29708" stopIfTrue="1">
      <formula>IF(AND(COUNTIF(MetalSmelter,B55&amp;C55)=0,LEN(C55)&gt;0), TRUE, FALSE)</formula>
    </cfRule>
  </conditionalFormatting>
  <conditionalFormatting sqref="F55">
    <cfRule type="expression" dxfId="29729" priority="29706" stopIfTrue="1">
      <formula>IF(AND(LEN($A55)&gt;0,$A55&lt;&gt;$F55),TRUE,FALSE)</formula>
    </cfRule>
  </conditionalFormatting>
  <conditionalFormatting sqref="C55">
    <cfRule type="expression" dxfId="29728" priority="29705" stopIfTrue="1">
      <formula>IF(AND(B55&lt;&gt;"",C55=""),TRUE)</formula>
    </cfRule>
  </conditionalFormatting>
  <conditionalFormatting sqref="B50">
    <cfRule type="expression" dxfId="29727" priority="29702" stopIfTrue="1">
      <formula>IF(B50="",TRUE)</formula>
    </cfRule>
    <cfRule type="expression" dxfId="29726" priority="29703" stopIfTrue="1">
      <formula>IF(AND(COUNTIF(MetalSmelter,B50&amp;C50)=0,LEN(C50)&gt;0), TRUE, FALSE)</formula>
    </cfRule>
  </conditionalFormatting>
  <conditionalFormatting sqref="G50">
    <cfRule type="expression" dxfId="29725" priority="29704" stopIfTrue="1">
      <formula>IF(FIND("Enter smelter details",G50),TRUE)</formula>
    </cfRule>
  </conditionalFormatting>
  <conditionalFormatting sqref="F50">
    <cfRule type="expression" dxfId="29724" priority="29701" stopIfTrue="1">
      <formula>IF(AND(LEN($A50)&gt;0,$A50&lt;&gt;$F50),TRUE,FALSE)</formula>
    </cfRule>
  </conditionalFormatting>
  <conditionalFormatting sqref="C50">
    <cfRule type="expression" dxfId="29723" priority="29700" stopIfTrue="1">
      <formula>IF(AND(B50&lt;&gt;"",C50=""),TRUE)</formula>
    </cfRule>
  </conditionalFormatting>
  <conditionalFormatting sqref="B50">
    <cfRule type="expression" dxfId="29722" priority="29697" stopIfTrue="1">
      <formula>IF(B50="",TRUE)</formula>
    </cfRule>
    <cfRule type="expression" dxfId="29721" priority="29698" stopIfTrue="1">
      <formula>IF(AND(COUNTIF(MetalSmelter,B50&amp;C50)=0,LEN(C50)&gt;0), TRUE, FALSE)</formula>
    </cfRule>
  </conditionalFormatting>
  <conditionalFormatting sqref="G50">
    <cfRule type="expression" dxfId="29720" priority="29699" stopIfTrue="1">
      <formula>IF(FIND("Enter smelter details",G50),TRUE)</formula>
    </cfRule>
  </conditionalFormatting>
  <conditionalFormatting sqref="F50">
    <cfRule type="expression" dxfId="29719" priority="29696" stopIfTrue="1">
      <formula>IF(AND(LEN($A50)&gt;0,$A50&lt;&gt;$F50),TRUE,FALSE)</formula>
    </cfRule>
  </conditionalFormatting>
  <conditionalFormatting sqref="C50">
    <cfRule type="expression" dxfId="29718" priority="29695" stopIfTrue="1">
      <formula>IF(AND(B50&lt;&gt;"",C50=""),TRUE)</formula>
    </cfRule>
  </conditionalFormatting>
  <conditionalFormatting sqref="G55">
    <cfRule type="expression" dxfId="29717" priority="29694" stopIfTrue="1">
      <formula>IF(FIND("Enter smelter details",G55),TRUE)</formula>
    </cfRule>
  </conditionalFormatting>
  <conditionalFormatting sqref="B51">
    <cfRule type="expression" dxfId="29716" priority="29691" stopIfTrue="1">
      <formula>IF(B51="",TRUE)</formula>
    </cfRule>
    <cfRule type="expression" dxfId="29715" priority="29692" stopIfTrue="1">
      <formula>IF(AND(COUNTIF(MetalSmelter,B51&amp;C51)=0,LEN(C51)&gt;0), TRUE, FALSE)</formula>
    </cfRule>
  </conditionalFormatting>
  <conditionalFormatting sqref="G51">
    <cfRule type="expression" dxfId="29714" priority="29693" stopIfTrue="1">
      <formula>IF(FIND("Enter smelter details",G51),TRUE)</formula>
    </cfRule>
  </conditionalFormatting>
  <conditionalFormatting sqref="F51">
    <cfRule type="expression" dxfId="29713" priority="29690" stopIfTrue="1">
      <formula>IF(AND(LEN($A51)&gt;0,$A51&lt;&gt;$F51),TRUE,FALSE)</formula>
    </cfRule>
  </conditionalFormatting>
  <conditionalFormatting sqref="C51">
    <cfRule type="expression" dxfId="29712" priority="29689" stopIfTrue="1">
      <formula>IF(AND(B51&lt;&gt;"",C51=""),TRUE)</formula>
    </cfRule>
  </conditionalFormatting>
  <conditionalFormatting sqref="B56">
    <cfRule type="expression" dxfId="29711" priority="29686" stopIfTrue="1">
      <formula>IF(B56="",TRUE)</formula>
    </cfRule>
    <cfRule type="expression" dxfId="29710" priority="29687" stopIfTrue="1">
      <formula>IF(AND(COUNTIF(MetalSmelter,B56&amp;C56)=0,LEN(C56)&gt;0), TRUE, FALSE)</formula>
    </cfRule>
  </conditionalFormatting>
  <conditionalFormatting sqref="G56">
    <cfRule type="expression" dxfId="29709" priority="29688" stopIfTrue="1">
      <formula>IF(FIND("Enter smelter details",G56),TRUE)</formula>
    </cfRule>
  </conditionalFormatting>
  <conditionalFormatting sqref="F56">
    <cfRule type="expression" dxfId="29708" priority="29685" stopIfTrue="1">
      <formula>IF(AND(LEN($A56)&gt;0,$A56&lt;&gt;$F56),TRUE,FALSE)</formula>
    </cfRule>
  </conditionalFormatting>
  <conditionalFormatting sqref="C56">
    <cfRule type="expression" dxfId="29707" priority="29684" stopIfTrue="1">
      <formula>IF(AND(B56&lt;&gt;"",C56=""),TRUE)</formula>
    </cfRule>
  </conditionalFormatting>
  <conditionalFormatting sqref="B56">
    <cfRule type="expression" dxfId="29706" priority="29681" stopIfTrue="1">
      <formula>IF(B56="",TRUE)</formula>
    </cfRule>
    <cfRule type="expression" dxfId="29705" priority="29682" stopIfTrue="1">
      <formula>IF(AND(COUNTIF(MetalSmelter,B56&amp;C56)=0,LEN(C56)&gt;0), TRUE, FALSE)</formula>
    </cfRule>
  </conditionalFormatting>
  <conditionalFormatting sqref="G56">
    <cfRule type="expression" dxfId="29704" priority="29683" stopIfTrue="1">
      <formula>IF(FIND("Enter smelter details",G56),TRUE)</formula>
    </cfRule>
  </conditionalFormatting>
  <conditionalFormatting sqref="F56">
    <cfRule type="expression" dxfId="29703" priority="29680" stopIfTrue="1">
      <formula>IF(AND(LEN($A56)&gt;0,$A56&lt;&gt;$F56),TRUE,FALSE)</formula>
    </cfRule>
  </conditionalFormatting>
  <conditionalFormatting sqref="C56">
    <cfRule type="expression" dxfId="29702" priority="29679" stopIfTrue="1">
      <formula>IF(AND(B56&lt;&gt;"",C56=""),TRUE)</formula>
    </cfRule>
  </conditionalFormatting>
  <conditionalFormatting sqref="B56">
    <cfRule type="expression" dxfId="29701" priority="29676" stopIfTrue="1">
      <formula>IF(B56="",TRUE)</formula>
    </cfRule>
    <cfRule type="expression" dxfId="29700" priority="29677" stopIfTrue="1">
      <formula>IF(AND(COUNTIF(MetalSmelter,B56&amp;C56)=0,LEN(C56)&gt;0), TRUE, FALSE)</formula>
    </cfRule>
  </conditionalFormatting>
  <conditionalFormatting sqref="G56">
    <cfRule type="expression" dxfId="29699" priority="29678" stopIfTrue="1">
      <formula>IF(FIND("Enter smelter details",G56),TRUE)</formula>
    </cfRule>
  </conditionalFormatting>
  <conditionalFormatting sqref="F56">
    <cfRule type="expression" dxfId="29698" priority="29675" stopIfTrue="1">
      <formula>IF(AND(LEN($A56)&gt;0,$A56&lt;&gt;$F56),TRUE,FALSE)</formula>
    </cfRule>
  </conditionalFormatting>
  <conditionalFormatting sqref="C56">
    <cfRule type="expression" dxfId="29697" priority="29674" stopIfTrue="1">
      <formula>IF(AND(B56&lt;&gt;"",C56=""),TRUE)</formula>
    </cfRule>
  </conditionalFormatting>
  <conditionalFormatting sqref="B47">
    <cfRule type="expression" dxfId="29696" priority="29668" stopIfTrue="1">
      <formula>IF(B47="",TRUE)</formula>
    </cfRule>
    <cfRule type="expression" dxfId="29695" priority="29671" stopIfTrue="1">
      <formula>IF(AND(COUNTIF(MetalSmelter,B47&amp;C47)=0,LEN(C47)&gt;0), TRUE, FALSE)</formula>
    </cfRule>
  </conditionalFormatting>
  <conditionalFormatting sqref="D47">
    <cfRule type="expression" dxfId="29694" priority="29665" stopIfTrue="1">
      <formula>IF(AND(LEN($C47) &gt;0, ($C47 &lt;&gt; "Smelter Not Listed")),1,0)</formula>
    </cfRule>
    <cfRule type="expression" dxfId="29693" priority="29672" stopIfTrue="1">
      <formula>IF(AND(D47="",$C47=$X$4),TRUE)</formula>
    </cfRule>
    <cfRule type="expression" dxfId="29692" priority="29673" stopIfTrue="1">
      <formula>IF(FIND("!",D47),TRUE)</formula>
    </cfRule>
  </conditionalFormatting>
  <conditionalFormatting sqref="E47">
    <cfRule type="expression" dxfId="29691" priority="29669" stopIfTrue="1">
      <formula>IF(AND(E47="",$C47=$X$4),TRUE)</formula>
    </cfRule>
    <cfRule type="expression" dxfId="29690" priority="29670" stopIfTrue="1">
      <formula>IF(FIND("!",E47),TRUE)</formula>
    </cfRule>
  </conditionalFormatting>
  <conditionalFormatting sqref="F47">
    <cfRule type="expression" dxfId="29689" priority="29667" stopIfTrue="1">
      <formula>IF(AND(LEN($A47)&gt;0,$A47&lt;&gt;$F47),TRUE,FALSE)</formula>
    </cfRule>
  </conditionalFormatting>
  <conditionalFormatting sqref="C47">
    <cfRule type="expression" dxfId="29688" priority="29666" stopIfTrue="1">
      <formula>IF(AND(B47&lt;&gt;"",C47=""),TRUE)</formula>
    </cfRule>
  </conditionalFormatting>
  <conditionalFormatting sqref="G47">
    <cfRule type="expression" dxfId="29687" priority="29664" stopIfTrue="1">
      <formula>IF(FIND("Enter smelter details",G47),TRUE)</formula>
    </cfRule>
  </conditionalFormatting>
  <conditionalFormatting sqref="B48">
    <cfRule type="expression" dxfId="29686" priority="29658" stopIfTrue="1">
      <formula>IF(B48="",TRUE)</formula>
    </cfRule>
    <cfRule type="expression" dxfId="29685" priority="29661" stopIfTrue="1">
      <formula>IF(AND(COUNTIF(MetalSmelter,B48&amp;C48)=0,LEN(C48)&gt;0), TRUE, FALSE)</formula>
    </cfRule>
  </conditionalFormatting>
  <conditionalFormatting sqref="D48">
    <cfRule type="expression" dxfId="29684" priority="29655" stopIfTrue="1">
      <formula>IF(AND(LEN($C48) &gt;0, ($C48 &lt;&gt; "Smelter Not Listed")),1,0)</formula>
    </cfRule>
    <cfRule type="expression" dxfId="29683" priority="29662" stopIfTrue="1">
      <formula>IF(AND(D48="",$C48=$X$4),TRUE)</formula>
    </cfRule>
    <cfRule type="expression" dxfId="29682" priority="29663" stopIfTrue="1">
      <formula>IF(FIND("!",D48),TRUE)</formula>
    </cfRule>
  </conditionalFormatting>
  <conditionalFormatting sqref="E48">
    <cfRule type="expression" dxfId="29681" priority="29659" stopIfTrue="1">
      <formula>IF(AND(E48="",$C48=$X$4),TRUE)</formula>
    </cfRule>
    <cfRule type="expression" dxfId="29680" priority="29660" stopIfTrue="1">
      <formula>IF(FIND("!",E48),TRUE)</formula>
    </cfRule>
  </conditionalFormatting>
  <conditionalFormatting sqref="F48">
    <cfRule type="expression" dxfId="29679" priority="29657" stopIfTrue="1">
      <formula>IF(AND(LEN($A48)&gt;0,$A48&lt;&gt;$F48),TRUE,FALSE)</formula>
    </cfRule>
  </conditionalFormatting>
  <conditionalFormatting sqref="C48">
    <cfRule type="expression" dxfId="29678" priority="29656" stopIfTrue="1">
      <formula>IF(AND(B48&lt;&gt;"",C48=""),TRUE)</formula>
    </cfRule>
  </conditionalFormatting>
  <conditionalFormatting sqref="G48">
    <cfRule type="expression" dxfId="29677" priority="29654" stopIfTrue="1">
      <formula>IF(FIND("Enter smelter details",G48),TRUE)</formula>
    </cfRule>
  </conditionalFormatting>
  <conditionalFormatting sqref="B54">
    <cfRule type="expression" dxfId="29676" priority="29651" stopIfTrue="1">
      <formula>IF(B54="",TRUE)</formula>
    </cfRule>
    <cfRule type="expression" dxfId="29675" priority="29652" stopIfTrue="1">
      <formula>IF(AND(COUNTIF(MetalSmelter,B54&amp;C54)=0,LEN(C54)&gt;0), TRUE, FALSE)</formula>
    </cfRule>
  </conditionalFormatting>
  <conditionalFormatting sqref="G54">
    <cfRule type="expression" dxfId="29674" priority="29653" stopIfTrue="1">
      <formula>IF(FIND("Enter smelter details",G54),TRUE)</formula>
    </cfRule>
  </conditionalFormatting>
  <conditionalFormatting sqref="F54">
    <cfRule type="expression" dxfId="29673" priority="29650" stopIfTrue="1">
      <formula>IF(AND(LEN($A54)&gt;0,$A54&lt;&gt;$F54),TRUE,FALSE)</formula>
    </cfRule>
  </conditionalFormatting>
  <conditionalFormatting sqref="C54">
    <cfRule type="expression" dxfId="29672" priority="29649" stopIfTrue="1">
      <formula>IF(AND(B54&lt;&gt;"",C54=""),TRUE)</formula>
    </cfRule>
  </conditionalFormatting>
  <conditionalFormatting sqref="B54">
    <cfRule type="expression" dxfId="29671" priority="29646" stopIfTrue="1">
      <formula>IF(B54="",TRUE)</formula>
    </cfRule>
    <cfRule type="expression" dxfId="29670" priority="29647" stopIfTrue="1">
      <formula>IF(AND(COUNTIF(MetalSmelter,B54&amp;C54)=0,LEN(C54)&gt;0), TRUE, FALSE)</formula>
    </cfRule>
  </conditionalFormatting>
  <conditionalFormatting sqref="G54">
    <cfRule type="expression" dxfId="29669" priority="29648" stopIfTrue="1">
      <formula>IF(FIND("Enter smelter details",G54),TRUE)</formula>
    </cfRule>
  </conditionalFormatting>
  <conditionalFormatting sqref="F54">
    <cfRule type="expression" dxfId="29668" priority="29645" stopIfTrue="1">
      <formula>IF(AND(LEN($A54)&gt;0,$A54&lt;&gt;$F54),TRUE,FALSE)</formula>
    </cfRule>
  </conditionalFormatting>
  <conditionalFormatting sqref="C54">
    <cfRule type="expression" dxfId="29667" priority="29644" stopIfTrue="1">
      <formula>IF(AND(B54&lt;&gt;"",C54=""),TRUE)</formula>
    </cfRule>
  </conditionalFormatting>
  <conditionalFormatting sqref="B54">
    <cfRule type="expression" dxfId="29666" priority="29642" stopIfTrue="1">
      <formula>IF(B54="",TRUE)</formula>
    </cfRule>
    <cfRule type="expression" dxfId="29665" priority="29643" stopIfTrue="1">
      <formula>IF(AND(COUNTIF(MetalSmelter,B54&amp;C54)=0,LEN(C54)&gt;0), TRUE, FALSE)</formula>
    </cfRule>
  </conditionalFormatting>
  <conditionalFormatting sqref="F54">
    <cfRule type="expression" dxfId="29664" priority="29641" stopIfTrue="1">
      <formula>IF(AND(LEN($A54)&gt;0,$A54&lt;&gt;$F54),TRUE,FALSE)</formula>
    </cfRule>
  </conditionalFormatting>
  <conditionalFormatting sqref="C54">
    <cfRule type="expression" dxfId="29663" priority="29640" stopIfTrue="1">
      <formula>IF(AND(B54&lt;&gt;"",C54=""),TRUE)</formula>
    </cfRule>
  </conditionalFormatting>
  <conditionalFormatting sqref="B49">
    <cfRule type="expression" dxfId="29662" priority="29637" stopIfTrue="1">
      <formula>IF(B49="",TRUE)</formula>
    </cfRule>
    <cfRule type="expression" dxfId="29661" priority="29638" stopIfTrue="1">
      <formula>IF(AND(COUNTIF(MetalSmelter,B49&amp;C49)=0,LEN(C49)&gt;0), TRUE, FALSE)</formula>
    </cfRule>
  </conditionalFormatting>
  <conditionalFormatting sqref="G49">
    <cfRule type="expression" dxfId="29660" priority="29639" stopIfTrue="1">
      <formula>IF(FIND("Enter smelter details",G49),TRUE)</formula>
    </cfRule>
  </conditionalFormatting>
  <conditionalFormatting sqref="F49">
    <cfRule type="expression" dxfId="29659" priority="29636" stopIfTrue="1">
      <formula>IF(AND(LEN($A49)&gt;0,$A49&lt;&gt;$F49),TRUE,FALSE)</formula>
    </cfRule>
  </conditionalFormatting>
  <conditionalFormatting sqref="C49">
    <cfRule type="expression" dxfId="29658" priority="29635" stopIfTrue="1">
      <formula>IF(AND(B49&lt;&gt;"",C49=""),TRUE)</formula>
    </cfRule>
  </conditionalFormatting>
  <conditionalFormatting sqref="B49">
    <cfRule type="expression" dxfId="29657" priority="29632" stopIfTrue="1">
      <formula>IF(B49="",TRUE)</formula>
    </cfRule>
    <cfRule type="expression" dxfId="29656" priority="29633" stopIfTrue="1">
      <formula>IF(AND(COUNTIF(MetalSmelter,B49&amp;C49)=0,LEN(C49)&gt;0), TRUE, FALSE)</formula>
    </cfRule>
  </conditionalFormatting>
  <conditionalFormatting sqref="G49">
    <cfRule type="expression" dxfId="29655" priority="29634" stopIfTrue="1">
      <formula>IF(FIND("Enter smelter details",G49),TRUE)</formula>
    </cfRule>
  </conditionalFormatting>
  <conditionalFormatting sqref="F49">
    <cfRule type="expression" dxfId="29654" priority="29631" stopIfTrue="1">
      <formula>IF(AND(LEN($A49)&gt;0,$A49&lt;&gt;$F49),TRUE,FALSE)</formula>
    </cfRule>
  </conditionalFormatting>
  <conditionalFormatting sqref="C49">
    <cfRule type="expression" dxfId="29653" priority="29630" stopIfTrue="1">
      <formula>IF(AND(B49&lt;&gt;"",C49=""),TRUE)</formula>
    </cfRule>
  </conditionalFormatting>
  <conditionalFormatting sqref="G54">
    <cfRule type="expression" dxfId="29652" priority="29629" stopIfTrue="1">
      <formula>IF(FIND("Enter smelter details",G54),TRUE)</formula>
    </cfRule>
  </conditionalFormatting>
  <conditionalFormatting sqref="B50">
    <cfRule type="expression" dxfId="29651" priority="29626" stopIfTrue="1">
      <formula>IF(B50="",TRUE)</formula>
    </cfRule>
    <cfRule type="expression" dxfId="29650" priority="29627" stopIfTrue="1">
      <formula>IF(AND(COUNTIF(MetalSmelter,B50&amp;C50)=0,LEN(C50)&gt;0), TRUE, FALSE)</formula>
    </cfRule>
  </conditionalFormatting>
  <conditionalFormatting sqref="G50">
    <cfRule type="expression" dxfId="29649" priority="29628" stopIfTrue="1">
      <formula>IF(FIND("Enter smelter details",G50),TRUE)</formula>
    </cfRule>
  </conditionalFormatting>
  <conditionalFormatting sqref="F50">
    <cfRule type="expression" dxfId="29648" priority="29625" stopIfTrue="1">
      <formula>IF(AND(LEN($A50)&gt;0,$A50&lt;&gt;$F50),TRUE,FALSE)</formula>
    </cfRule>
  </conditionalFormatting>
  <conditionalFormatting sqref="C50">
    <cfRule type="expression" dxfId="29647" priority="29624" stopIfTrue="1">
      <formula>IF(AND(B50&lt;&gt;"",C50=""),TRUE)</formula>
    </cfRule>
  </conditionalFormatting>
  <conditionalFormatting sqref="B55">
    <cfRule type="expression" dxfId="29646" priority="29621" stopIfTrue="1">
      <formula>IF(B55="",TRUE)</formula>
    </cfRule>
    <cfRule type="expression" dxfId="29645" priority="29622" stopIfTrue="1">
      <formula>IF(AND(COUNTIF(MetalSmelter,B55&amp;C55)=0,LEN(C55)&gt;0), TRUE, FALSE)</formula>
    </cfRule>
  </conditionalFormatting>
  <conditionalFormatting sqref="G55">
    <cfRule type="expression" dxfId="29644" priority="29623" stopIfTrue="1">
      <formula>IF(FIND("Enter smelter details",G55),TRUE)</formula>
    </cfRule>
  </conditionalFormatting>
  <conditionalFormatting sqref="F55">
    <cfRule type="expression" dxfId="29643" priority="29620" stopIfTrue="1">
      <formula>IF(AND(LEN($A55)&gt;0,$A55&lt;&gt;$F55),TRUE,FALSE)</formula>
    </cfRule>
  </conditionalFormatting>
  <conditionalFormatting sqref="C55">
    <cfRule type="expression" dxfId="29642" priority="29619" stopIfTrue="1">
      <formula>IF(AND(B55&lt;&gt;"",C55=""),TRUE)</formula>
    </cfRule>
  </conditionalFormatting>
  <conditionalFormatting sqref="B55">
    <cfRule type="expression" dxfId="29641" priority="29616" stopIfTrue="1">
      <formula>IF(B55="",TRUE)</formula>
    </cfRule>
    <cfRule type="expression" dxfId="29640" priority="29617" stopIfTrue="1">
      <formula>IF(AND(COUNTIF(MetalSmelter,B55&amp;C55)=0,LEN(C55)&gt;0), TRUE, FALSE)</formula>
    </cfRule>
  </conditionalFormatting>
  <conditionalFormatting sqref="G55">
    <cfRule type="expression" dxfId="29639" priority="29618" stopIfTrue="1">
      <formula>IF(FIND("Enter smelter details",G55),TRUE)</formula>
    </cfRule>
  </conditionalFormatting>
  <conditionalFormatting sqref="F55">
    <cfRule type="expression" dxfId="29638" priority="29615" stopIfTrue="1">
      <formula>IF(AND(LEN($A55)&gt;0,$A55&lt;&gt;$F55),TRUE,FALSE)</formula>
    </cfRule>
  </conditionalFormatting>
  <conditionalFormatting sqref="C55">
    <cfRule type="expression" dxfId="29637" priority="29614" stopIfTrue="1">
      <formula>IF(AND(B55&lt;&gt;"",C55=""),TRUE)</formula>
    </cfRule>
  </conditionalFormatting>
  <conditionalFormatting sqref="B55">
    <cfRule type="expression" dxfId="29636" priority="29611" stopIfTrue="1">
      <formula>IF(B55="",TRUE)</formula>
    </cfRule>
    <cfRule type="expression" dxfId="29635" priority="29612" stopIfTrue="1">
      <formula>IF(AND(COUNTIF(MetalSmelter,B55&amp;C55)=0,LEN(C55)&gt;0), TRUE, FALSE)</formula>
    </cfRule>
  </conditionalFormatting>
  <conditionalFormatting sqref="G55">
    <cfRule type="expression" dxfId="29634" priority="29613" stopIfTrue="1">
      <formula>IF(FIND("Enter smelter details",G55),TRUE)</formula>
    </cfRule>
  </conditionalFormatting>
  <conditionalFormatting sqref="F55">
    <cfRule type="expression" dxfId="29633" priority="29610" stopIfTrue="1">
      <formula>IF(AND(LEN($A55)&gt;0,$A55&lt;&gt;$F55),TRUE,FALSE)</formula>
    </cfRule>
  </conditionalFormatting>
  <conditionalFormatting sqref="C55">
    <cfRule type="expression" dxfId="29632" priority="29609" stopIfTrue="1">
      <formula>IF(AND(B55&lt;&gt;"",C55=""),TRUE)</formula>
    </cfRule>
  </conditionalFormatting>
  <conditionalFormatting sqref="B51">
    <cfRule type="expression" dxfId="29631" priority="29606" stopIfTrue="1">
      <formula>IF(B51="",TRUE)</formula>
    </cfRule>
    <cfRule type="expression" dxfId="29630" priority="29607" stopIfTrue="1">
      <formula>IF(AND(COUNTIF(MetalSmelter,B51&amp;C51)=0,LEN(C51)&gt;0), TRUE, FALSE)</formula>
    </cfRule>
  </conditionalFormatting>
  <conditionalFormatting sqref="G51">
    <cfRule type="expression" dxfId="29629" priority="29608" stopIfTrue="1">
      <formula>IF(FIND("Enter smelter details",G51),TRUE)</formula>
    </cfRule>
  </conditionalFormatting>
  <conditionalFormatting sqref="F51">
    <cfRule type="expression" dxfId="29628" priority="29605" stopIfTrue="1">
      <formula>IF(AND(LEN($A51)&gt;0,$A51&lt;&gt;$F51),TRUE,FALSE)</formula>
    </cfRule>
  </conditionalFormatting>
  <conditionalFormatting sqref="C51">
    <cfRule type="expression" dxfId="29627" priority="29604" stopIfTrue="1">
      <formula>IF(AND(B51&lt;&gt;"",C51=""),TRUE)</formula>
    </cfRule>
  </conditionalFormatting>
  <conditionalFormatting sqref="B50">
    <cfRule type="expression" dxfId="29626" priority="29596" stopIfTrue="1">
      <formula>IF(B50="",TRUE)</formula>
    </cfRule>
    <cfRule type="expression" dxfId="29625" priority="29597" stopIfTrue="1">
      <formula>IF(AND(COUNTIF(MetalSmelter,B50&amp;C50)=0,LEN(C50)&gt;0), TRUE, FALSE)</formula>
    </cfRule>
  </conditionalFormatting>
  <conditionalFormatting sqref="G50">
    <cfRule type="expression" dxfId="29624" priority="29598" stopIfTrue="1">
      <formula>IF(FIND("Enter smelter details",G50),TRUE)</formula>
    </cfRule>
  </conditionalFormatting>
  <conditionalFormatting sqref="F50">
    <cfRule type="expression" dxfId="29623" priority="29595" stopIfTrue="1">
      <formula>IF(AND(LEN($A50)&gt;0,$A50&lt;&gt;$F50),TRUE,FALSE)</formula>
    </cfRule>
  </conditionalFormatting>
  <conditionalFormatting sqref="C50">
    <cfRule type="expression" dxfId="29622" priority="29594" stopIfTrue="1">
      <formula>IF(AND(B50&lt;&gt;"",C50=""),TRUE)</formula>
    </cfRule>
  </conditionalFormatting>
  <conditionalFormatting sqref="B52">
    <cfRule type="expression" dxfId="29621" priority="29601" stopIfTrue="1">
      <formula>IF(B52="",TRUE)</formula>
    </cfRule>
    <cfRule type="expression" dxfId="29620" priority="29602" stopIfTrue="1">
      <formula>IF(AND(COUNTIF(MetalSmelter,B52&amp;C52)=0,LEN(C52)&gt;0), TRUE, FALSE)</formula>
    </cfRule>
  </conditionalFormatting>
  <conditionalFormatting sqref="G52">
    <cfRule type="expression" dxfId="29619" priority="29603" stopIfTrue="1">
      <formula>IF(FIND("Enter smelter details",G52),TRUE)</formula>
    </cfRule>
  </conditionalFormatting>
  <conditionalFormatting sqref="F52">
    <cfRule type="expression" dxfId="29618" priority="29600" stopIfTrue="1">
      <formula>IF(AND(LEN($A52)&gt;0,$A52&lt;&gt;$F52),TRUE,FALSE)</formula>
    </cfRule>
  </conditionalFormatting>
  <conditionalFormatting sqref="C52">
    <cfRule type="expression" dxfId="29617" priority="29599" stopIfTrue="1">
      <formula>IF(AND(B52&lt;&gt;"",C52=""),TRUE)</formula>
    </cfRule>
  </conditionalFormatting>
  <conditionalFormatting sqref="B52">
    <cfRule type="expression" dxfId="29616" priority="29591" stopIfTrue="1">
      <formula>IF(B52="",TRUE)</formula>
    </cfRule>
    <cfRule type="expression" dxfId="29615" priority="29592" stopIfTrue="1">
      <formula>IF(AND(COUNTIF(MetalSmelter,B52&amp;C52)=0,LEN(C52)&gt;0), TRUE, FALSE)</formula>
    </cfRule>
  </conditionalFormatting>
  <conditionalFormatting sqref="G52">
    <cfRule type="expression" dxfId="29614" priority="29593" stopIfTrue="1">
      <formula>IF(FIND("Enter smelter details",G52),TRUE)</formula>
    </cfRule>
  </conditionalFormatting>
  <conditionalFormatting sqref="F52">
    <cfRule type="expression" dxfId="29613" priority="29590" stopIfTrue="1">
      <formula>IF(AND(LEN($A52)&gt;0,$A52&lt;&gt;$F52),TRUE,FALSE)</formula>
    </cfRule>
  </conditionalFormatting>
  <conditionalFormatting sqref="C52">
    <cfRule type="expression" dxfId="29612" priority="29589" stopIfTrue="1">
      <formula>IF(AND(B52&lt;&gt;"",C52=""),TRUE)</formula>
    </cfRule>
  </conditionalFormatting>
  <conditionalFormatting sqref="G50">
    <cfRule type="expression" dxfId="29611" priority="29588" stopIfTrue="1">
      <formula>IF(FIND("Enter smelter details",G50),TRUE)</formula>
    </cfRule>
  </conditionalFormatting>
  <conditionalFormatting sqref="B51">
    <cfRule type="expression" dxfId="29610" priority="29585" stopIfTrue="1">
      <formula>IF(B51="",TRUE)</formula>
    </cfRule>
    <cfRule type="expression" dxfId="29609" priority="29586" stopIfTrue="1">
      <formula>IF(AND(COUNTIF(MetalSmelter,B51&amp;C51)=0,LEN(C51)&gt;0), TRUE, FALSE)</formula>
    </cfRule>
  </conditionalFormatting>
  <conditionalFormatting sqref="G51">
    <cfRule type="expression" dxfId="29608" priority="29587" stopIfTrue="1">
      <formula>IF(FIND("Enter smelter details",G51),TRUE)</formula>
    </cfRule>
  </conditionalFormatting>
  <conditionalFormatting sqref="F51">
    <cfRule type="expression" dxfId="29607" priority="29584" stopIfTrue="1">
      <formula>IF(AND(LEN($A51)&gt;0,$A51&lt;&gt;$F51),TRUE,FALSE)</formula>
    </cfRule>
  </conditionalFormatting>
  <conditionalFormatting sqref="C51">
    <cfRule type="expression" dxfId="29606" priority="29583" stopIfTrue="1">
      <formula>IF(AND(B51&lt;&gt;"",C51=""),TRUE)</formula>
    </cfRule>
  </conditionalFormatting>
  <conditionalFormatting sqref="G51">
    <cfRule type="expression" dxfId="29605" priority="29582" stopIfTrue="1">
      <formula>IF(FIND("Enter smelter details",G51),TRUE)</formula>
    </cfRule>
  </conditionalFormatting>
  <conditionalFormatting sqref="B52">
    <cfRule type="expression" dxfId="29604" priority="29579" stopIfTrue="1">
      <formula>IF(B52="",TRUE)</formula>
    </cfRule>
    <cfRule type="expression" dxfId="29603" priority="29580" stopIfTrue="1">
      <formula>IF(AND(COUNTIF(MetalSmelter,B52&amp;C52)=0,LEN(C52)&gt;0), TRUE, FALSE)</formula>
    </cfRule>
  </conditionalFormatting>
  <conditionalFormatting sqref="G52">
    <cfRule type="expression" dxfId="29602" priority="29581" stopIfTrue="1">
      <formula>IF(FIND("Enter smelter details",G52),TRUE)</formula>
    </cfRule>
  </conditionalFormatting>
  <conditionalFormatting sqref="F52">
    <cfRule type="expression" dxfId="29601" priority="29578" stopIfTrue="1">
      <formula>IF(AND(LEN($A52)&gt;0,$A52&lt;&gt;$F52),TRUE,FALSE)</formula>
    </cfRule>
  </conditionalFormatting>
  <conditionalFormatting sqref="C52">
    <cfRule type="expression" dxfId="29600" priority="29577" stopIfTrue="1">
      <formula>IF(AND(B52&lt;&gt;"",C52=""),TRUE)</formula>
    </cfRule>
  </conditionalFormatting>
  <conditionalFormatting sqref="B47">
    <cfRule type="expression" dxfId="29599" priority="29571" stopIfTrue="1">
      <formula>IF(B47="",TRUE)</formula>
    </cfRule>
    <cfRule type="expression" dxfId="29598" priority="29574" stopIfTrue="1">
      <formula>IF(AND(COUNTIF(MetalSmelter,B47&amp;C47)=0,LEN(C47)&gt;0), TRUE, FALSE)</formula>
    </cfRule>
  </conditionalFormatting>
  <conditionalFormatting sqref="D47">
    <cfRule type="expression" dxfId="29597" priority="29568" stopIfTrue="1">
      <formula>IF(AND(LEN($C47) &gt;0, ($C47 &lt;&gt; "Smelter Not Listed")),1,0)</formula>
    </cfRule>
    <cfRule type="expression" dxfId="29596" priority="29575" stopIfTrue="1">
      <formula>IF(AND(D47="",$C47=$X$4),TRUE)</formula>
    </cfRule>
    <cfRule type="expression" dxfId="29595" priority="29576" stopIfTrue="1">
      <formula>IF(FIND("!",D47),TRUE)</formula>
    </cfRule>
  </conditionalFormatting>
  <conditionalFormatting sqref="E47">
    <cfRule type="expression" dxfId="29594" priority="29572" stopIfTrue="1">
      <formula>IF(AND(E47="",$C47=$X$4),TRUE)</formula>
    </cfRule>
    <cfRule type="expression" dxfId="29593" priority="29573" stopIfTrue="1">
      <formula>IF(FIND("!",E47),TRUE)</formula>
    </cfRule>
  </conditionalFormatting>
  <conditionalFormatting sqref="F47">
    <cfRule type="expression" dxfId="29592" priority="29570" stopIfTrue="1">
      <formula>IF(AND(LEN($A47)&gt;0,$A47&lt;&gt;$F47),TRUE,FALSE)</formula>
    </cfRule>
  </conditionalFormatting>
  <conditionalFormatting sqref="C47">
    <cfRule type="expression" dxfId="29591" priority="29569" stopIfTrue="1">
      <formula>IF(AND(B47&lt;&gt;"",C47=""),TRUE)</formula>
    </cfRule>
  </conditionalFormatting>
  <conditionalFormatting sqref="G47">
    <cfRule type="expression" dxfId="29590" priority="29567" stopIfTrue="1">
      <formula>IF(FIND("Enter smelter details",G47),TRUE)</formula>
    </cfRule>
  </conditionalFormatting>
  <conditionalFormatting sqref="B53">
    <cfRule type="expression" dxfId="29589" priority="29564" stopIfTrue="1">
      <formula>IF(B53="",TRUE)</formula>
    </cfRule>
    <cfRule type="expression" dxfId="29588" priority="29565" stopIfTrue="1">
      <formula>IF(AND(COUNTIF(MetalSmelter,B53&amp;C53)=0,LEN(C53)&gt;0), TRUE, FALSE)</formula>
    </cfRule>
  </conditionalFormatting>
  <conditionalFormatting sqref="G53">
    <cfRule type="expression" dxfId="29587" priority="29566" stopIfTrue="1">
      <formula>IF(FIND("Enter smelter details",G53),TRUE)</formula>
    </cfRule>
  </conditionalFormatting>
  <conditionalFormatting sqref="F53">
    <cfRule type="expression" dxfId="29586" priority="29563" stopIfTrue="1">
      <formula>IF(AND(LEN($A53)&gt;0,$A53&lt;&gt;$F53),TRUE,FALSE)</formula>
    </cfRule>
  </conditionalFormatting>
  <conditionalFormatting sqref="C53">
    <cfRule type="expression" dxfId="29585" priority="29562" stopIfTrue="1">
      <formula>IF(AND(B53&lt;&gt;"",C53=""),TRUE)</formula>
    </cfRule>
  </conditionalFormatting>
  <conditionalFormatting sqref="B53">
    <cfRule type="expression" dxfId="29584" priority="29559" stopIfTrue="1">
      <formula>IF(B53="",TRUE)</formula>
    </cfRule>
    <cfRule type="expression" dxfId="29583" priority="29560" stopIfTrue="1">
      <formula>IF(AND(COUNTIF(MetalSmelter,B53&amp;C53)=0,LEN(C53)&gt;0), TRUE, FALSE)</formula>
    </cfRule>
  </conditionalFormatting>
  <conditionalFormatting sqref="G53">
    <cfRule type="expression" dxfId="29582" priority="29561" stopIfTrue="1">
      <formula>IF(FIND("Enter smelter details",G53),TRUE)</formula>
    </cfRule>
  </conditionalFormatting>
  <conditionalFormatting sqref="F53">
    <cfRule type="expression" dxfId="29581" priority="29558" stopIfTrue="1">
      <formula>IF(AND(LEN($A53)&gt;0,$A53&lt;&gt;$F53),TRUE,FALSE)</formula>
    </cfRule>
  </conditionalFormatting>
  <conditionalFormatting sqref="C53">
    <cfRule type="expression" dxfId="29580" priority="29557" stopIfTrue="1">
      <formula>IF(AND(B53&lt;&gt;"",C53=""),TRUE)</formula>
    </cfRule>
  </conditionalFormatting>
  <conditionalFormatting sqref="B53">
    <cfRule type="expression" dxfId="29579" priority="29555" stopIfTrue="1">
      <formula>IF(B53="",TRUE)</formula>
    </cfRule>
    <cfRule type="expression" dxfId="29578" priority="29556" stopIfTrue="1">
      <formula>IF(AND(COUNTIF(MetalSmelter,B53&amp;C53)=0,LEN(C53)&gt;0), TRUE, FALSE)</formula>
    </cfRule>
  </conditionalFormatting>
  <conditionalFormatting sqref="F53">
    <cfRule type="expression" dxfId="29577" priority="29554" stopIfTrue="1">
      <formula>IF(AND(LEN($A53)&gt;0,$A53&lt;&gt;$F53),TRUE,FALSE)</formula>
    </cfRule>
  </conditionalFormatting>
  <conditionalFormatting sqref="C53">
    <cfRule type="expression" dxfId="29576" priority="29553" stopIfTrue="1">
      <formula>IF(AND(B53&lt;&gt;"",C53=""),TRUE)</formula>
    </cfRule>
  </conditionalFormatting>
  <conditionalFormatting sqref="B48">
    <cfRule type="expression" dxfId="29575" priority="29550" stopIfTrue="1">
      <formula>IF(B48="",TRUE)</formula>
    </cfRule>
    <cfRule type="expression" dxfId="29574" priority="29551" stopIfTrue="1">
      <formula>IF(AND(COUNTIF(MetalSmelter,B48&amp;C48)=0,LEN(C48)&gt;0), TRUE, FALSE)</formula>
    </cfRule>
  </conditionalFormatting>
  <conditionalFormatting sqref="G48">
    <cfRule type="expression" dxfId="29573" priority="29552" stopIfTrue="1">
      <formula>IF(FIND("Enter smelter details",G48),TRUE)</formula>
    </cfRule>
  </conditionalFormatting>
  <conditionalFormatting sqref="F48">
    <cfRule type="expression" dxfId="29572" priority="29549" stopIfTrue="1">
      <formula>IF(AND(LEN($A48)&gt;0,$A48&lt;&gt;$F48),TRUE,FALSE)</formula>
    </cfRule>
  </conditionalFormatting>
  <conditionalFormatting sqref="C48">
    <cfRule type="expression" dxfId="29571" priority="29548" stopIfTrue="1">
      <formula>IF(AND(B48&lt;&gt;"",C48=""),TRUE)</formula>
    </cfRule>
  </conditionalFormatting>
  <conditionalFormatting sqref="B48">
    <cfRule type="expression" dxfId="29570" priority="29545" stopIfTrue="1">
      <formula>IF(B48="",TRUE)</formula>
    </cfRule>
    <cfRule type="expression" dxfId="29569" priority="29546" stopIfTrue="1">
      <formula>IF(AND(COUNTIF(MetalSmelter,B48&amp;C48)=0,LEN(C48)&gt;0), TRUE, FALSE)</formula>
    </cfRule>
  </conditionalFormatting>
  <conditionalFormatting sqref="G48">
    <cfRule type="expression" dxfId="29568" priority="29547" stopIfTrue="1">
      <formula>IF(FIND("Enter smelter details",G48),TRUE)</formula>
    </cfRule>
  </conditionalFormatting>
  <conditionalFormatting sqref="F48">
    <cfRule type="expression" dxfId="29567" priority="29544" stopIfTrue="1">
      <formula>IF(AND(LEN($A48)&gt;0,$A48&lt;&gt;$F48),TRUE,FALSE)</formula>
    </cfRule>
  </conditionalFormatting>
  <conditionalFormatting sqref="C48">
    <cfRule type="expression" dxfId="29566" priority="29543" stopIfTrue="1">
      <formula>IF(AND(B48&lt;&gt;"",C48=""),TRUE)</formula>
    </cfRule>
  </conditionalFormatting>
  <conditionalFormatting sqref="G53">
    <cfRule type="expression" dxfId="29565" priority="29542" stopIfTrue="1">
      <formula>IF(FIND("Enter smelter details",G53),TRUE)</formula>
    </cfRule>
  </conditionalFormatting>
  <conditionalFormatting sqref="B49">
    <cfRule type="expression" dxfId="29564" priority="29539" stopIfTrue="1">
      <formula>IF(B49="",TRUE)</formula>
    </cfRule>
    <cfRule type="expression" dxfId="29563" priority="29540" stopIfTrue="1">
      <formula>IF(AND(COUNTIF(MetalSmelter,B49&amp;C49)=0,LEN(C49)&gt;0), TRUE, FALSE)</formula>
    </cfRule>
  </conditionalFormatting>
  <conditionalFormatting sqref="G49">
    <cfRule type="expression" dxfId="29562" priority="29541" stopIfTrue="1">
      <formula>IF(FIND("Enter smelter details",G49),TRUE)</formula>
    </cfRule>
  </conditionalFormatting>
  <conditionalFormatting sqref="F49">
    <cfRule type="expression" dxfId="29561" priority="29538" stopIfTrue="1">
      <formula>IF(AND(LEN($A49)&gt;0,$A49&lt;&gt;$F49),TRUE,FALSE)</formula>
    </cfRule>
  </conditionalFormatting>
  <conditionalFormatting sqref="C49">
    <cfRule type="expression" dxfId="29560" priority="29537" stopIfTrue="1">
      <formula>IF(AND(B49&lt;&gt;"",C49=""),TRUE)</formula>
    </cfRule>
  </conditionalFormatting>
  <conditionalFormatting sqref="B54">
    <cfRule type="expression" dxfId="29559" priority="29534" stopIfTrue="1">
      <formula>IF(B54="",TRUE)</formula>
    </cfRule>
    <cfRule type="expression" dxfId="29558" priority="29535" stopIfTrue="1">
      <formula>IF(AND(COUNTIF(MetalSmelter,B54&amp;C54)=0,LEN(C54)&gt;0), TRUE, FALSE)</formula>
    </cfRule>
  </conditionalFormatting>
  <conditionalFormatting sqref="G54">
    <cfRule type="expression" dxfId="29557" priority="29536" stopIfTrue="1">
      <formula>IF(FIND("Enter smelter details",G54),TRUE)</formula>
    </cfRule>
  </conditionalFormatting>
  <conditionalFormatting sqref="F54">
    <cfRule type="expression" dxfId="29556" priority="29533" stopIfTrue="1">
      <formula>IF(AND(LEN($A54)&gt;0,$A54&lt;&gt;$F54),TRUE,FALSE)</formula>
    </cfRule>
  </conditionalFormatting>
  <conditionalFormatting sqref="C54">
    <cfRule type="expression" dxfId="29555" priority="29532" stopIfTrue="1">
      <formula>IF(AND(B54&lt;&gt;"",C54=""),TRUE)</formula>
    </cfRule>
  </conditionalFormatting>
  <conditionalFormatting sqref="B54">
    <cfRule type="expression" dxfId="29554" priority="29529" stopIfTrue="1">
      <formula>IF(B54="",TRUE)</formula>
    </cfRule>
    <cfRule type="expression" dxfId="29553" priority="29530" stopIfTrue="1">
      <formula>IF(AND(COUNTIF(MetalSmelter,B54&amp;C54)=0,LEN(C54)&gt;0), TRUE, FALSE)</formula>
    </cfRule>
  </conditionalFormatting>
  <conditionalFormatting sqref="G54">
    <cfRule type="expression" dxfId="29552" priority="29531" stopIfTrue="1">
      <formula>IF(FIND("Enter smelter details",G54),TRUE)</formula>
    </cfRule>
  </conditionalFormatting>
  <conditionalFormatting sqref="F54">
    <cfRule type="expression" dxfId="29551" priority="29528" stopIfTrue="1">
      <formula>IF(AND(LEN($A54)&gt;0,$A54&lt;&gt;$F54),TRUE,FALSE)</formula>
    </cfRule>
  </conditionalFormatting>
  <conditionalFormatting sqref="C54">
    <cfRule type="expression" dxfId="29550" priority="29527" stopIfTrue="1">
      <formula>IF(AND(B54&lt;&gt;"",C54=""),TRUE)</formula>
    </cfRule>
  </conditionalFormatting>
  <conditionalFormatting sqref="B54">
    <cfRule type="expression" dxfId="29549" priority="29524" stopIfTrue="1">
      <formula>IF(B54="",TRUE)</formula>
    </cfRule>
    <cfRule type="expression" dxfId="29548" priority="29525" stopIfTrue="1">
      <formula>IF(AND(COUNTIF(MetalSmelter,B54&amp;C54)=0,LEN(C54)&gt;0), TRUE, FALSE)</formula>
    </cfRule>
  </conditionalFormatting>
  <conditionalFormatting sqref="G54">
    <cfRule type="expression" dxfId="29547" priority="29526" stopIfTrue="1">
      <formula>IF(FIND("Enter smelter details",G54),TRUE)</formula>
    </cfRule>
  </conditionalFormatting>
  <conditionalFormatting sqref="F54">
    <cfRule type="expression" dxfId="29546" priority="29523" stopIfTrue="1">
      <formula>IF(AND(LEN($A54)&gt;0,$A54&lt;&gt;$F54),TRUE,FALSE)</formula>
    </cfRule>
  </conditionalFormatting>
  <conditionalFormatting sqref="C54">
    <cfRule type="expression" dxfId="29545" priority="29522" stopIfTrue="1">
      <formula>IF(AND(B54&lt;&gt;"",C54=""),TRUE)</formula>
    </cfRule>
  </conditionalFormatting>
  <conditionalFormatting sqref="B52">
    <cfRule type="expression" dxfId="29544" priority="29519" stopIfTrue="1">
      <formula>IF(B52="",TRUE)</formula>
    </cfRule>
    <cfRule type="expression" dxfId="29543" priority="29520" stopIfTrue="1">
      <formula>IF(AND(COUNTIF(MetalSmelter,B52&amp;C52)=0,LEN(C52)&gt;0), TRUE, FALSE)</formula>
    </cfRule>
  </conditionalFormatting>
  <conditionalFormatting sqref="G52">
    <cfRule type="expression" dxfId="29542" priority="29521" stopIfTrue="1">
      <formula>IF(FIND("Enter smelter details",G52),TRUE)</formula>
    </cfRule>
  </conditionalFormatting>
  <conditionalFormatting sqref="F52">
    <cfRule type="expression" dxfId="29541" priority="29518" stopIfTrue="1">
      <formula>IF(AND(LEN($A52)&gt;0,$A52&lt;&gt;$F52),TRUE,FALSE)</formula>
    </cfRule>
  </conditionalFormatting>
  <conditionalFormatting sqref="C52">
    <cfRule type="expression" dxfId="29540" priority="29517" stopIfTrue="1">
      <formula>IF(AND(B52&lt;&gt;"",C52=""),TRUE)</formula>
    </cfRule>
  </conditionalFormatting>
  <conditionalFormatting sqref="B52">
    <cfRule type="expression" dxfId="29539" priority="29514" stopIfTrue="1">
      <formula>IF(B52="",TRUE)</formula>
    </cfRule>
    <cfRule type="expression" dxfId="29538" priority="29515" stopIfTrue="1">
      <formula>IF(AND(COUNTIF(MetalSmelter,B52&amp;C52)=0,LEN(C52)&gt;0), TRUE, FALSE)</formula>
    </cfRule>
  </conditionalFormatting>
  <conditionalFormatting sqref="G52">
    <cfRule type="expression" dxfId="29537" priority="29516" stopIfTrue="1">
      <formula>IF(FIND("Enter smelter details",G52),TRUE)</formula>
    </cfRule>
  </conditionalFormatting>
  <conditionalFormatting sqref="F52">
    <cfRule type="expression" dxfId="29536" priority="29513" stopIfTrue="1">
      <formula>IF(AND(LEN($A52)&gt;0,$A52&lt;&gt;$F52),TRUE,FALSE)</formula>
    </cfRule>
  </conditionalFormatting>
  <conditionalFormatting sqref="C52">
    <cfRule type="expression" dxfId="29535" priority="29512" stopIfTrue="1">
      <formula>IF(AND(B52&lt;&gt;"",C52=""),TRUE)</formula>
    </cfRule>
  </conditionalFormatting>
  <conditionalFormatting sqref="B52">
    <cfRule type="expression" dxfId="29534" priority="29510" stopIfTrue="1">
      <formula>IF(B52="",TRUE)</formula>
    </cfRule>
    <cfRule type="expression" dxfId="29533" priority="29511" stopIfTrue="1">
      <formula>IF(AND(COUNTIF(MetalSmelter,B52&amp;C52)=0,LEN(C52)&gt;0), TRUE, FALSE)</formula>
    </cfRule>
  </conditionalFormatting>
  <conditionalFormatting sqref="F52">
    <cfRule type="expression" dxfId="29532" priority="29509" stopIfTrue="1">
      <formula>IF(AND(LEN($A52)&gt;0,$A52&lt;&gt;$F52),TRUE,FALSE)</formula>
    </cfRule>
  </conditionalFormatting>
  <conditionalFormatting sqref="C52">
    <cfRule type="expression" dxfId="29531" priority="29508" stopIfTrue="1">
      <formula>IF(AND(B52&lt;&gt;"",C52=""),TRUE)</formula>
    </cfRule>
  </conditionalFormatting>
  <conditionalFormatting sqref="B47">
    <cfRule type="expression" dxfId="29530" priority="29505" stopIfTrue="1">
      <formula>IF(B47="",TRUE)</formula>
    </cfRule>
    <cfRule type="expression" dxfId="29529" priority="29506" stopIfTrue="1">
      <formula>IF(AND(COUNTIF(MetalSmelter,B47&amp;C47)=0,LEN(C47)&gt;0), TRUE, FALSE)</formula>
    </cfRule>
  </conditionalFormatting>
  <conditionalFormatting sqref="G47">
    <cfRule type="expression" dxfId="29528" priority="29507" stopIfTrue="1">
      <formula>IF(FIND("Enter smelter details",G47),TRUE)</formula>
    </cfRule>
  </conditionalFormatting>
  <conditionalFormatting sqref="F47">
    <cfRule type="expression" dxfId="29527" priority="29504" stopIfTrue="1">
      <formula>IF(AND(LEN($A47)&gt;0,$A47&lt;&gt;$F47),TRUE,FALSE)</formula>
    </cfRule>
  </conditionalFormatting>
  <conditionalFormatting sqref="C47">
    <cfRule type="expression" dxfId="29526" priority="29503" stopIfTrue="1">
      <formula>IF(AND(B47&lt;&gt;"",C47=""),TRUE)</formula>
    </cfRule>
  </conditionalFormatting>
  <conditionalFormatting sqref="B47">
    <cfRule type="expression" dxfId="29525" priority="29500" stopIfTrue="1">
      <formula>IF(B47="",TRUE)</formula>
    </cfRule>
    <cfRule type="expression" dxfId="29524" priority="29501" stopIfTrue="1">
      <formula>IF(AND(COUNTIF(MetalSmelter,B47&amp;C47)=0,LEN(C47)&gt;0), TRUE, FALSE)</formula>
    </cfRule>
  </conditionalFormatting>
  <conditionalFormatting sqref="G47">
    <cfRule type="expression" dxfId="29523" priority="29502" stopIfTrue="1">
      <formula>IF(FIND("Enter smelter details",G47),TRUE)</formula>
    </cfRule>
  </conditionalFormatting>
  <conditionalFormatting sqref="F47">
    <cfRule type="expression" dxfId="29522" priority="29499" stopIfTrue="1">
      <formula>IF(AND(LEN($A47)&gt;0,$A47&lt;&gt;$F47),TRUE,FALSE)</formula>
    </cfRule>
  </conditionalFormatting>
  <conditionalFormatting sqref="C47">
    <cfRule type="expression" dxfId="29521" priority="29498" stopIfTrue="1">
      <formula>IF(AND(B47&lt;&gt;"",C47=""),TRUE)</formula>
    </cfRule>
  </conditionalFormatting>
  <conditionalFormatting sqref="G52">
    <cfRule type="expression" dxfId="29520" priority="29497" stopIfTrue="1">
      <formula>IF(FIND("Enter smelter details",G52),TRUE)</formula>
    </cfRule>
  </conditionalFormatting>
  <conditionalFormatting sqref="B48">
    <cfRule type="expression" dxfId="29519" priority="29494" stopIfTrue="1">
      <formula>IF(B48="",TRUE)</formula>
    </cfRule>
    <cfRule type="expression" dxfId="29518" priority="29495" stopIfTrue="1">
      <formula>IF(AND(COUNTIF(MetalSmelter,B48&amp;C48)=0,LEN(C48)&gt;0), TRUE, FALSE)</formula>
    </cfRule>
  </conditionalFormatting>
  <conditionalFormatting sqref="G48">
    <cfRule type="expression" dxfId="29517" priority="29496" stopIfTrue="1">
      <formula>IF(FIND("Enter smelter details",G48),TRUE)</formula>
    </cfRule>
  </conditionalFormatting>
  <conditionalFormatting sqref="F48">
    <cfRule type="expression" dxfId="29516" priority="29493" stopIfTrue="1">
      <formula>IF(AND(LEN($A48)&gt;0,$A48&lt;&gt;$F48),TRUE,FALSE)</formula>
    </cfRule>
  </conditionalFormatting>
  <conditionalFormatting sqref="C48">
    <cfRule type="expression" dxfId="29515" priority="29492" stopIfTrue="1">
      <formula>IF(AND(B48&lt;&gt;"",C48=""),TRUE)</formula>
    </cfRule>
  </conditionalFormatting>
  <conditionalFormatting sqref="B53">
    <cfRule type="expression" dxfId="29514" priority="29489" stopIfTrue="1">
      <formula>IF(B53="",TRUE)</formula>
    </cfRule>
    <cfRule type="expression" dxfId="29513" priority="29490" stopIfTrue="1">
      <formula>IF(AND(COUNTIF(MetalSmelter,B53&amp;C53)=0,LEN(C53)&gt;0), TRUE, FALSE)</formula>
    </cfRule>
  </conditionalFormatting>
  <conditionalFormatting sqref="G53">
    <cfRule type="expression" dxfId="29512" priority="29491" stopIfTrue="1">
      <formula>IF(FIND("Enter smelter details",G53),TRUE)</formula>
    </cfRule>
  </conditionalFormatting>
  <conditionalFormatting sqref="F53">
    <cfRule type="expression" dxfId="29511" priority="29488" stopIfTrue="1">
      <formula>IF(AND(LEN($A53)&gt;0,$A53&lt;&gt;$F53),TRUE,FALSE)</formula>
    </cfRule>
  </conditionalFormatting>
  <conditionalFormatting sqref="C53">
    <cfRule type="expression" dxfId="29510" priority="29487" stopIfTrue="1">
      <formula>IF(AND(B53&lt;&gt;"",C53=""),TRUE)</formula>
    </cfRule>
  </conditionalFormatting>
  <conditionalFormatting sqref="B53">
    <cfRule type="expression" dxfId="29509" priority="29484" stopIfTrue="1">
      <formula>IF(B53="",TRUE)</formula>
    </cfRule>
    <cfRule type="expression" dxfId="29508" priority="29485" stopIfTrue="1">
      <formula>IF(AND(COUNTIF(MetalSmelter,B53&amp;C53)=0,LEN(C53)&gt;0), TRUE, FALSE)</formula>
    </cfRule>
  </conditionalFormatting>
  <conditionalFormatting sqref="G53">
    <cfRule type="expression" dxfId="29507" priority="29486" stopIfTrue="1">
      <formula>IF(FIND("Enter smelter details",G53),TRUE)</formula>
    </cfRule>
  </conditionalFormatting>
  <conditionalFormatting sqref="F53">
    <cfRule type="expression" dxfId="29506" priority="29483" stopIfTrue="1">
      <formula>IF(AND(LEN($A53)&gt;0,$A53&lt;&gt;$F53),TRUE,FALSE)</formula>
    </cfRule>
  </conditionalFormatting>
  <conditionalFormatting sqref="C53">
    <cfRule type="expression" dxfId="29505" priority="29482" stopIfTrue="1">
      <formula>IF(AND(B53&lt;&gt;"",C53=""),TRUE)</formula>
    </cfRule>
  </conditionalFormatting>
  <conditionalFormatting sqref="B53">
    <cfRule type="expression" dxfId="29504" priority="29479" stopIfTrue="1">
      <formula>IF(B53="",TRUE)</formula>
    </cfRule>
    <cfRule type="expression" dxfId="29503" priority="29480" stopIfTrue="1">
      <formula>IF(AND(COUNTIF(MetalSmelter,B53&amp;C53)=0,LEN(C53)&gt;0), TRUE, FALSE)</formula>
    </cfRule>
  </conditionalFormatting>
  <conditionalFormatting sqref="G53">
    <cfRule type="expression" dxfId="29502" priority="29481" stopIfTrue="1">
      <formula>IF(FIND("Enter smelter details",G53),TRUE)</formula>
    </cfRule>
  </conditionalFormatting>
  <conditionalFormatting sqref="F53">
    <cfRule type="expression" dxfId="29501" priority="29478" stopIfTrue="1">
      <formula>IF(AND(LEN($A53)&gt;0,$A53&lt;&gt;$F53),TRUE,FALSE)</formula>
    </cfRule>
  </conditionalFormatting>
  <conditionalFormatting sqref="C53">
    <cfRule type="expression" dxfId="29500" priority="29477" stopIfTrue="1">
      <formula>IF(AND(B53&lt;&gt;"",C53=""),TRUE)</formula>
    </cfRule>
  </conditionalFormatting>
  <conditionalFormatting sqref="B47">
    <cfRule type="expression" dxfId="29499" priority="29471" stopIfTrue="1">
      <formula>IF(B47="",TRUE)</formula>
    </cfRule>
    <cfRule type="expression" dxfId="29498" priority="29474" stopIfTrue="1">
      <formula>IF(AND(COUNTIF(MetalSmelter,B47&amp;C47)=0,LEN(C47)&gt;0), TRUE, FALSE)</formula>
    </cfRule>
  </conditionalFormatting>
  <conditionalFormatting sqref="D47">
    <cfRule type="expression" dxfId="29497" priority="29468" stopIfTrue="1">
      <formula>IF(AND(LEN($C47) &gt;0, ($C47 &lt;&gt; "Smelter Not Listed")),1,0)</formula>
    </cfRule>
    <cfRule type="expression" dxfId="29496" priority="29475" stopIfTrue="1">
      <formula>IF(AND(D47="",$C47=$X$4),TRUE)</formula>
    </cfRule>
    <cfRule type="expression" dxfId="29495" priority="29476" stopIfTrue="1">
      <formula>IF(FIND("!",D47),TRUE)</formula>
    </cfRule>
  </conditionalFormatting>
  <conditionalFormatting sqref="E47">
    <cfRule type="expression" dxfId="29494" priority="29472" stopIfTrue="1">
      <formula>IF(AND(E47="",$C47=$X$4),TRUE)</formula>
    </cfRule>
    <cfRule type="expression" dxfId="29493" priority="29473" stopIfTrue="1">
      <formula>IF(FIND("!",E47),TRUE)</formula>
    </cfRule>
  </conditionalFormatting>
  <conditionalFormatting sqref="F47">
    <cfRule type="expression" dxfId="29492" priority="29470" stopIfTrue="1">
      <formula>IF(AND(LEN($A47)&gt;0,$A47&lt;&gt;$F47),TRUE,FALSE)</formula>
    </cfRule>
  </conditionalFormatting>
  <conditionalFormatting sqref="C47">
    <cfRule type="expression" dxfId="29491" priority="29469" stopIfTrue="1">
      <formula>IF(AND(B47&lt;&gt;"",C47=""),TRUE)</formula>
    </cfRule>
  </conditionalFormatting>
  <conditionalFormatting sqref="G47">
    <cfRule type="expression" dxfId="29490" priority="29467" stopIfTrue="1">
      <formula>IF(FIND("Enter smelter details",G47),TRUE)</formula>
    </cfRule>
  </conditionalFormatting>
  <conditionalFormatting sqref="B48">
    <cfRule type="expression" dxfId="29489" priority="29461" stopIfTrue="1">
      <formula>IF(B48="",TRUE)</formula>
    </cfRule>
    <cfRule type="expression" dxfId="29488" priority="29464" stopIfTrue="1">
      <formula>IF(AND(COUNTIF(MetalSmelter,B48&amp;C48)=0,LEN(C48)&gt;0), TRUE, FALSE)</formula>
    </cfRule>
  </conditionalFormatting>
  <conditionalFormatting sqref="D48">
    <cfRule type="expression" dxfId="29487" priority="29458" stopIfTrue="1">
      <formula>IF(AND(LEN($C48) &gt;0, ($C48 &lt;&gt; "Smelter Not Listed")),1,0)</formula>
    </cfRule>
    <cfRule type="expression" dxfId="29486" priority="29465" stopIfTrue="1">
      <formula>IF(AND(D48="",$C48=$X$4),TRUE)</formula>
    </cfRule>
    <cfRule type="expression" dxfId="29485" priority="29466" stopIfTrue="1">
      <formula>IF(FIND("!",D48),TRUE)</formula>
    </cfRule>
  </conditionalFormatting>
  <conditionalFormatting sqref="E48">
    <cfRule type="expression" dxfId="29484" priority="29462" stopIfTrue="1">
      <formula>IF(AND(E48="",$C48=$X$4),TRUE)</formula>
    </cfRule>
    <cfRule type="expression" dxfId="29483" priority="29463" stopIfTrue="1">
      <formula>IF(FIND("!",E48),TRUE)</formula>
    </cfRule>
  </conditionalFormatting>
  <conditionalFormatting sqref="F48">
    <cfRule type="expression" dxfId="29482" priority="29460" stopIfTrue="1">
      <formula>IF(AND(LEN($A48)&gt;0,$A48&lt;&gt;$F48),TRUE,FALSE)</formula>
    </cfRule>
  </conditionalFormatting>
  <conditionalFormatting sqref="C48">
    <cfRule type="expression" dxfId="29481" priority="29459" stopIfTrue="1">
      <formula>IF(AND(B48&lt;&gt;"",C48=""),TRUE)</formula>
    </cfRule>
  </conditionalFormatting>
  <conditionalFormatting sqref="G48">
    <cfRule type="expression" dxfId="29480" priority="29457" stopIfTrue="1">
      <formula>IF(FIND("Enter smelter details",G48),TRUE)</formula>
    </cfRule>
  </conditionalFormatting>
  <conditionalFormatting sqref="B54">
    <cfRule type="expression" dxfId="29479" priority="29454" stopIfTrue="1">
      <formula>IF(B54="",TRUE)</formula>
    </cfRule>
    <cfRule type="expression" dxfId="29478" priority="29455" stopIfTrue="1">
      <formula>IF(AND(COUNTIF(MetalSmelter,B54&amp;C54)=0,LEN(C54)&gt;0), TRUE, FALSE)</formula>
    </cfRule>
  </conditionalFormatting>
  <conditionalFormatting sqref="G54">
    <cfRule type="expression" dxfId="29477" priority="29456" stopIfTrue="1">
      <formula>IF(FIND("Enter smelter details",G54),TRUE)</formula>
    </cfRule>
  </conditionalFormatting>
  <conditionalFormatting sqref="F54">
    <cfRule type="expression" dxfId="29476" priority="29453" stopIfTrue="1">
      <formula>IF(AND(LEN($A54)&gt;0,$A54&lt;&gt;$F54),TRUE,FALSE)</formula>
    </cfRule>
  </conditionalFormatting>
  <conditionalFormatting sqref="C54">
    <cfRule type="expression" dxfId="29475" priority="29452" stopIfTrue="1">
      <formula>IF(AND(B54&lt;&gt;"",C54=""),TRUE)</formula>
    </cfRule>
  </conditionalFormatting>
  <conditionalFormatting sqref="B54">
    <cfRule type="expression" dxfId="29474" priority="29449" stopIfTrue="1">
      <formula>IF(B54="",TRUE)</formula>
    </cfRule>
    <cfRule type="expression" dxfId="29473" priority="29450" stopIfTrue="1">
      <formula>IF(AND(COUNTIF(MetalSmelter,B54&amp;C54)=0,LEN(C54)&gt;0), TRUE, FALSE)</formula>
    </cfRule>
  </conditionalFormatting>
  <conditionalFormatting sqref="G54">
    <cfRule type="expression" dxfId="29472" priority="29451" stopIfTrue="1">
      <formula>IF(FIND("Enter smelter details",G54),TRUE)</formula>
    </cfRule>
  </conditionalFormatting>
  <conditionalFormatting sqref="F54">
    <cfRule type="expression" dxfId="29471" priority="29448" stopIfTrue="1">
      <formula>IF(AND(LEN($A54)&gt;0,$A54&lt;&gt;$F54),TRUE,FALSE)</formula>
    </cfRule>
  </conditionalFormatting>
  <conditionalFormatting sqref="C54">
    <cfRule type="expression" dxfId="29470" priority="29447" stopIfTrue="1">
      <formula>IF(AND(B54&lt;&gt;"",C54=""),TRUE)</formula>
    </cfRule>
  </conditionalFormatting>
  <conditionalFormatting sqref="B54">
    <cfRule type="expression" dxfId="29469" priority="29445" stopIfTrue="1">
      <formula>IF(B54="",TRUE)</formula>
    </cfRule>
    <cfRule type="expression" dxfId="29468" priority="29446" stopIfTrue="1">
      <formula>IF(AND(COUNTIF(MetalSmelter,B54&amp;C54)=0,LEN(C54)&gt;0), TRUE, FALSE)</formula>
    </cfRule>
  </conditionalFormatting>
  <conditionalFormatting sqref="F54">
    <cfRule type="expression" dxfId="29467" priority="29444" stopIfTrue="1">
      <formula>IF(AND(LEN($A54)&gt;0,$A54&lt;&gt;$F54),TRUE,FALSE)</formula>
    </cfRule>
  </conditionalFormatting>
  <conditionalFormatting sqref="C54">
    <cfRule type="expression" dxfId="29466" priority="29443" stopIfTrue="1">
      <formula>IF(AND(B54&lt;&gt;"",C54=""),TRUE)</formula>
    </cfRule>
  </conditionalFormatting>
  <conditionalFormatting sqref="B49">
    <cfRule type="expression" dxfId="29465" priority="29440" stopIfTrue="1">
      <formula>IF(B49="",TRUE)</formula>
    </cfRule>
    <cfRule type="expression" dxfId="29464" priority="29441" stopIfTrue="1">
      <formula>IF(AND(COUNTIF(MetalSmelter,B49&amp;C49)=0,LEN(C49)&gt;0), TRUE, FALSE)</formula>
    </cfRule>
  </conditionalFormatting>
  <conditionalFormatting sqref="G49">
    <cfRule type="expression" dxfId="29463" priority="29442" stopIfTrue="1">
      <formula>IF(FIND("Enter smelter details",G49),TRUE)</formula>
    </cfRule>
  </conditionalFormatting>
  <conditionalFormatting sqref="F49">
    <cfRule type="expression" dxfId="29462" priority="29439" stopIfTrue="1">
      <formula>IF(AND(LEN($A49)&gt;0,$A49&lt;&gt;$F49),TRUE,FALSE)</formula>
    </cfRule>
  </conditionalFormatting>
  <conditionalFormatting sqref="C49">
    <cfRule type="expression" dxfId="29461" priority="29438" stopIfTrue="1">
      <formula>IF(AND(B49&lt;&gt;"",C49=""),TRUE)</formula>
    </cfRule>
  </conditionalFormatting>
  <conditionalFormatting sqref="B49">
    <cfRule type="expression" dxfId="29460" priority="29435" stopIfTrue="1">
      <formula>IF(B49="",TRUE)</formula>
    </cfRule>
    <cfRule type="expression" dxfId="29459" priority="29436" stopIfTrue="1">
      <formula>IF(AND(COUNTIF(MetalSmelter,B49&amp;C49)=0,LEN(C49)&gt;0), TRUE, FALSE)</formula>
    </cfRule>
  </conditionalFormatting>
  <conditionalFormatting sqref="G49">
    <cfRule type="expression" dxfId="29458" priority="29437" stopIfTrue="1">
      <formula>IF(FIND("Enter smelter details",G49),TRUE)</formula>
    </cfRule>
  </conditionalFormatting>
  <conditionalFormatting sqref="F49">
    <cfRule type="expression" dxfId="29457" priority="29434" stopIfTrue="1">
      <formula>IF(AND(LEN($A49)&gt;0,$A49&lt;&gt;$F49),TRUE,FALSE)</formula>
    </cfRule>
  </conditionalFormatting>
  <conditionalFormatting sqref="C49">
    <cfRule type="expression" dxfId="29456" priority="29433" stopIfTrue="1">
      <formula>IF(AND(B49&lt;&gt;"",C49=""),TRUE)</formula>
    </cfRule>
  </conditionalFormatting>
  <conditionalFormatting sqref="G54">
    <cfRule type="expression" dxfId="29455" priority="29432" stopIfTrue="1">
      <formula>IF(FIND("Enter smelter details",G54),TRUE)</formula>
    </cfRule>
  </conditionalFormatting>
  <conditionalFormatting sqref="B50">
    <cfRule type="expression" dxfId="29454" priority="29429" stopIfTrue="1">
      <formula>IF(B50="",TRUE)</formula>
    </cfRule>
    <cfRule type="expression" dxfId="29453" priority="29430" stopIfTrue="1">
      <formula>IF(AND(COUNTIF(MetalSmelter,B50&amp;C50)=0,LEN(C50)&gt;0), TRUE, FALSE)</formula>
    </cfRule>
  </conditionalFormatting>
  <conditionalFormatting sqref="G50">
    <cfRule type="expression" dxfId="29452" priority="29431" stopIfTrue="1">
      <formula>IF(FIND("Enter smelter details",G50),TRUE)</formula>
    </cfRule>
  </conditionalFormatting>
  <conditionalFormatting sqref="F50">
    <cfRule type="expression" dxfId="29451" priority="29428" stopIfTrue="1">
      <formula>IF(AND(LEN($A50)&gt;0,$A50&lt;&gt;$F50),TRUE,FALSE)</formula>
    </cfRule>
  </conditionalFormatting>
  <conditionalFormatting sqref="C50">
    <cfRule type="expression" dxfId="29450" priority="29427" stopIfTrue="1">
      <formula>IF(AND(B50&lt;&gt;"",C50=""),TRUE)</formula>
    </cfRule>
  </conditionalFormatting>
  <conditionalFormatting sqref="B55">
    <cfRule type="expression" dxfId="29449" priority="29424" stopIfTrue="1">
      <formula>IF(B55="",TRUE)</formula>
    </cfRule>
    <cfRule type="expression" dxfId="29448" priority="29425" stopIfTrue="1">
      <formula>IF(AND(COUNTIF(MetalSmelter,B55&amp;C55)=0,LEN(C55)&gt;0), TRUE, FALSE)</formula>
    </cfRule>
  </conditionalFormatting>
  <conditionalFormatting sqref="G55">
    <cfRule type="expression" dxfId="29447" priority="29426" stopIfTrue="1">
      <formula>IF(FIND("Enter smelter details",G55),TRUE)</formula>
    </cfRule>
  </conditionalFormatting>
  <conditionalFormatting sqref="F55">
    <cfRule type="expression" dxfId="29446" priority="29423" stopIfTrue="1">
      <formula>IF(AND(LEN($A55)&gt;0,$A55&lt;&gt;$F55),TRUE,FALSE)</formula>
    </cfRule>
  </conditionalFormatting>
  <conditionalFormatting sqref="C55">
    <cfRule type="expression" dxfId="29445" priority="29422" stopIfTrue="1">
      <formula>IF(AND(B55&lt;&gt;"",C55=""),TRUE)</formula>
    </cfRule>
  </conditionalFormatting>
  <conditionalFormatting sqref="B55">
    <cfRule type="expression" dxfId="29444" priority="29419" stopIfTrue="1">
      <formula>IF(B55="",TRUE)</formula>
    </cfRule>
    <cfRule type="expression" dxfId="29443" priority="29420" stopIfTrue="1">
      <formula>IF(AND(COUNTIF(MetalSmelter,B55&amp;C55)=0,LEN(C55)&gt;0), TRUE, FALSE)</formula>
    </cfRule>
  </conditionalFormatting>
  <conditionalFormatting sqref="G55">
    <cfRule type="expression" dxfId="29442" priority="29421" stopIfTrue="1">
      <formula>IF(FIND("Enter smelter details",G55),TRUE)</formula>
    </cfRule>
  </conditionalFormatting>
  <conditionalFormatting sqref="F55">
    <cfRule type="expression" dxfId="29441" priority="29418" stopIfTrue="1">
      <formula>IF(AND(LEN($A55)&gt;0,$A55&lt;&gt;$F55),TRUE,FALSE)</formula>
    </cfRule>
  </conditionalFormatting>
  <conditionalFormatting sqref="C55">
    <cfRule type="expression" dxfId="29440" priority="29417" stopIfTrue="1">
      <formula>IF(AND(B55&lt;&gt;"",C55=""),TRUE)</formula>
    </cfRule>
  </conditionalFormatting>
  <conditionalFormatting sqref="B55">
    <cfRule type="expression" dxfId="29439" priority="29414" stopIfTrue="1">
      <formula>IF(B55="",TRUE)</formula>
    </cfRule>
    <cfRule type="expression" dxfId="29438" priority="29415" stopIfTrue="1">
      <formula>IF(AND(COUNTIF(MetalSmelter,B55&amp;C55)=0,LEN(C55)&gt;0), TRUE, FALSE)</formula>
    </cfRule>
  </conditionalFormatting>
  <conditionalFormatting sqref="G55">
    <cfRule type="expression" dxfId="29437" priority="29416" stopIfTrue="1">
      <formula>IF(FIND("Enter smelter details",G55),TRUE)</formula>
    </cfRule>
  </conditionalFormatting>
  <conditionalFormatting sqref="F55">
    <cfRule type="expression" dxfId="29436" priority="29413" stopIfTrue="1">
      <formula>IF(AND(LEN($A55)&gt;0,$A55&lt;&gt;$F55),TRUE,FALSE)</formula>
    </cfRule>
  </conditionalFormatting>
  <conditionalFormatting sqref="C55">
    <cfRule type="expression" dxfId="29435" priority="29412" stopIfTrue="1">
      <formula>IF(AND(B55&lt;&gt;"",C55=""),TRUE)</formula>
    </cfRule>
  </conditionalFormatting>
  <conditionalFormatting sqref="B47">
    <cfRule type="expression" dxfId="29434" priority="29406" stopIfTrue="1">
      <formula>IF(B47="",TRUE)</formula>
    </cfRule>
    <cfRule type="expression" dxfId="29433" priority="29409" stopIfTrue="1">
      <formula>IF(AND(COUNTIF(MetalSmelter,B47&amp;C47)=0,LEN(C47)&gt;0), TRUE, FALSE)</formula>
    </cfRule>
  </conditionalFormatting>
  <conditionalFormatting sqref="D47">
    <cfRule type="expression" dxfId="29432" priority="29403" stopIfTrue="1">
      <formula>IF(AND(LEN($C47) &gt;0, ($C47 &lt;&gt; "Smelter Not Listed")),1,0)</formula>
    </cfRule>
    <cfRule type="expression" dxfId="29431" priority="29410" stopIfTrue="1">
      <formula>IF(AND(D47="",$C47=$X$4),TRUE)</formula>
    </cfRule>
    <cfRule type="expression" dxfId="29430" priority="29411" stopIfTrue="1">
      <formula>IF(FIND("!",D47),TRUE)</formula>
    </cfRule>
  </conditionalFormatting>
  <conditionalFormatting sqref="E47">
    <cfRule type="expression" dxfId="29429" priority="29407" stopIfTrue="1">
      <formula>IF(AND(E47="",$C47=$X$4),TRUE)</formula>
    </cfRule>
    <cfRule type="expression" dxfId="29428" priority="29408" stopIfTrue="1">
      <formula>IF(FIND("!",E47),TRUE)</formula>
    </cfRule>
  </conditionalFormatting>
  <conditionalFormatting sqref="F47">
    <cfRule type="expression" dxfId="29427" priority="29405" stopIfTrue="1">
      <formula>IF(AND(LEN($A47)&gt;0,$A47&lt;&gt;$F47),TRUE,FALSE)</formula>
    </cfRule>
  </conditionalFormatting>
  <conditionalFormatting sqref="C47">
    <cfRule type="expression" dxfId="29426" priority="29404" stopIfTrue="1">
      <formula>IF(AND(B47&lt;&gt;"",C47=""),TRUE)</formula>
    </cfRule>
  </conditionalFormatting>
  <conditionalFormatting sqref="G47">
    <cfRule type="expression" dxfId="29425" priority="29402" stopIfTrue="1">
      <formula>IF(FIND("Enter smelter details",G47),TRUE)</formula>
    </cfRule>
  </conditionalFormatting>
  <conditionalFormatting sqref="B53">
    <cfRule type="expression" dxfId="29424" priority="29399" stopIfTrue="1">
      <formula>IF(B53="",TRUE)</formula>
    </cfRule>
    <cfRule type="expression" dxfId="29423" priority="29400" stopIfTrue="1">
      <formula>IF(AND(COUNTIF(MetalSmelter,B53&amp;C53)=0,LEN(C53)&gt;0), TRUE, FALSE)</formula>
    </cfRule>
  </conditionalFormatting>
  <conditionalFormatting sqref="G53">
    <cfRule type="expression" dxfId="29422" priority="29401" stopIfTrue="1">
      <formula>IF(FIND("Enter smelter details",G53),TRUE)</formula>
    </cfRule>
  </conditionalFormatting>
  <conditionalFormatting sqref="F53">
    <cfRule type="expression" dxfId="29421" priority="29398" stopIfTrue="1">
      <formula>IF(AND(LEN($A53)&gt;0,$A53&lt;&gt;$F53),TRUE,FALSE)</formula>
    </cfRule>
  </conditionalFormatting>
  <conditionalFormatting sqref="C53">
    <cfRule type="expression" dxfId="29420" priority="29397" stopIfTrue="1">
      <formula>IF(AND(B53&lt;&gt;"",C53=""),TRUE)</formula>
    </cfRule>
  </conditionalFormatting>
  <conditionalFormatting sqref="B53">
    <cfRule type="expression" dxfId="29419" priority="29394" stopIfTrue="1">
      <formula>IF(B53="",TRUE)</formula>
    </cfRule>
    <cfRule type="expression" dxfId="29418" priority="29395" stopIfTrue="1">
      <formula>IF(AND(COUNTIF(MetalSmelter,B53&amp;C53)=0,LEN(C53)&gt;0), TRUE, FALSE)</formula>
    </cfRule>
  </conditionalFormatting>
  <conditionalFormatting sqref="G53">
    <cfRule type="expression" dxfId="29417" priority="29396" stopIfTrue="1">
      <formula>IF(FIND("Enter smelter details",G53),TRUE)</formula>
    </cfRule>
  </conditionalFormatting>
  <conditionalFormatting sqref="F53">
    <cfRule type="expression" dxfId="29416" priority="29393" stopIfTrue="1">
      <formula>IF(AND(LEN($A53)&gt;0,$A53&lt;&gt;$F53),TRUE,FALSE)</formula>
    </cfRule>
  </conditionalFormatting>
  <conditionalFormatting sqref="C53">
    <cfRule type="expression" dxfId="29415" priority="29392" stopIfTrue="1">
      <formula>IF(AND(B53&lt;&gt;"",C53=""),TRUE)</formula>
    </cfRule>
  </conditionalFormatting>
  <conditionalFormatting sqref="B53">
    <cfRule type="expression" dxfId="29414" priority="29390" stopIfTrue="1">
      <formula>IF(B53="",TRUE)</formula>
    </cfRule>
    <cfRule type="expression" dxfId="29413" priority="29391" stopIfTrue="1">
      <formula>IF(AND(COUNTIF(MetalSmelter,B53&amp;C53)=0,LEN(C53)&gt;0), TRUE, FALSE)</formula>
    </cfRule>
  </conditionalFormatting>
  <conditionalFormatting sqref="F53">
    <cfRule type="expression" dxfId="29412" priority="29389" stopIfTrue="1">
      <formula>IF(AND(LEN($A53)&gt;0,$A53&lt;&gt;$F53),TRUE,FALSE)</formula>
    </cfRule>
  </conditionalFormatting>
  <conditionalFormatting sqref="C53">
    <cfRule type="expression" dxfId="29411" priority="29388" stopIfTrue="1">
      <formula>IF(AND(B53&lt;&gt;"",C53=""),TRUE)</formula>
    </cfRule>
  </conditionalFormatting>
  <conditionalFormatting sqref="B48">
    <cfRule type="expression" dxfId="29410" priority="29385" stopIfTrue="1">
      <formula>IF(B48="",TRUE)</formula>
    </cfRule>
    <cfRule type="expression" dxfId="29409" priority="29386" stopIfTrue="1">
      <formula>IF(AND(COUNTIF(MetalSmelter,B48&amp;C48)=0,LEN(C48)&gt;0), TRUE, FALSE)</formula>
    </cfRule>
  </conditionalFormatting>
  <conditionalFormatting sqref="G48">
    <cfRule type="expression" dxfId="29408" priority="29387" stopIfTrue="1">
      <formula>IF(FIND("Enter smelter details",G48),TRUE)</formula>
    </cfRule>
  </conditionalFormatting>
  <conditionalFormatting sqref="F48">
    <cfRule type="expression" dxfId="29407" priority="29384" stopIfTrue="1">
      <formula>IF(AND(LEN($A48)&gt;0,$A48&lt;&gt;$F48),TRUE,FALSE)</formula>
    </cfRule>
  </conditionalFormatting>
  <conditionalFormatting sqref="C48">
    <cfRule type="expression" dxfId="29406" priority="29383" stopIfTrue="1">
      <formula>IF(AND(B48&lt;&gt;"",C48=""),TRUE)</formula>
    </cfRule>
  </conditionalFormatting>
  <conditionalFormatting sqref="B48">
    <cfRule type="expression" dxfId="29405" priority="29380" stopIfTrue="1">
      <formula>IF(B48="",TRUE)</formula>
    </cfRule>
    <cfRule type="expression" dxfId="29404" priority="29381" stopIfTrue="1">
      <formula>IF(AND(COUNTIF(MetalSmelter,B48&amp;C48)=0,LEN(C48)&gt;0), TRUE, FALSE)</formula>
    </cfRule>
  </conditionalFormatting>
  <conditionalFormatting sqref="G48">
    <cfRule type="expression" dxfId="29403" priority="29382" stopIfTrue="1">
      <formula>IF(FIND("Enter smelter details",G48),TRUE)</formula>
    </cfRule>
  </conditionalFormatting>
  <conditionalFormatting sqref="F48">
    <cfRule type="expression" dxfId="29402" priority="29379" stopIfTrue="1">
      <formula>IF(AND(LEN($A48)&gt;0,$A48&lt;&gt;$F48),TRUE,FALSE)</formula>
    </cfRule>
  </conditionalFormatting>
  <conditionalFormatting sqref="C48">
    <cfRule type="expression" dxfId="29401" priority="29378" stopIfTrue="1">
      <formula>IF(AND(B48&lt;&gt;"",C48=""),TRUE)</formula>
    </cfRule>
  </conditionalFormatting>
  <conditionalFormatting sqref="G53">
    <cfRule type="expression" dxfId="29400" priority="29377" stopIfTrue="1">
      <formula>IF(FIND("Enter smelter details",G53),TRUE)</formula>
    </cfRule>
  </conditionalFormatting>
  <conditionalFormatting sqref="B49">
    <cfRule type="expression" dxfId="29399" priority="29374" stopIfTrue="1">
      <formula>IF(B49="",TRUE)</formula>
    </cfRule>
    <cfRule type="expression" dxfId="29398" priority="29375" stopIfTrue="1">
      <formula>IF(AND(COUNTIF(MetalSmelter,B49&amp;C49)=0,LEN(C49)&gt;0), TRUE, FALSE)</formula>
    </cfRule>
  </conditionalFormatting>
  <conditionalFormatting sqref="G49">
    <cfRule type="expression" dxfId="29397" priority="29376" stopIfTrue="1">
      <formula>IF(FIND("Enter smelter details",G49),TRUE)</formula>
    </cfRule>
  </conditionalFormatting>
  <conditionalFormatting sqref="F49">
    <cfRule type="expression" dxfId="29396" priority="29373" stopIfTrue="1">
      <formula>IF(AND(LEN($A49)&gt;0,$A49&lt;&gt;$F49),TRUE,FALSE)</formula>
    </cfRule>
  </conditionalFormatting>
  <conditionalFormatting sqref="C49">
    <cfRule type="expression" dxfId="29395" priority="29372" stopIfTrue="1">
      <formula>IF(AND(B49&lt;&gt;"",C49=""),TRUE)</formula>
    </cfRule>
  </conditionalFormatting>
  <conditionalFormatting sqref="B54">
    <cfRule type="expression" dxfId="29394" priority="29369" stopIfTrue="1">
      <formula>IF(B54="",TRUE)</formula>
    </cfRule>
    <cfRule type="expression" dxfId="29393" priority="29370" stopIfTrue="1">
      <formula>IF(AND(COUNTIF(MetalSmelter,B54&amp;C54)=0,LEN(C54)&gt;0), TRUE, FALSE)</formula>
    </cfRule>
  </conditionalFormatting>
  <conditionalFormatting sqref="G54">
    <cfRule type="expression" dxfId="29392" priority="29371" stopIfTrue="1">
      <formula>IF(FIND("Enter smelter details",G54),TRUE)</formula>
    </cfRule>
  </conditionalFormatting>
  <conditionalFormatting sqref="F54">
    <cfRule type="expression" dxfId="29391" priority="29368" stopIfTrue="1">
      <formula>IF(AND(LEN($A54)&gt;0,$A54&lt;&gt;$F54),TRUE,FALSE)</formula>
    </cfRule>
  </conditionalFormatting>
  <conditionalFormatting sqref="C54">
    <cfRule type="expression" dxfId="29390" priority="29367" stopIfTrue="1">
      <formula>IF(AND(B54&lt;&gt;"",C54=""),TRUE)</formula>
    </cfRule>
  </conditionalFormatting>
  <conditionalFormatting sqref="B54">
    <cfRule type="expression" dxfId="29389" priority="29364" stopIfTrue="1">
      <formula>IF(B54="",TRUE)</formula>
    </cfRule>
    <cfRule type="expression" dxfId="29388" priority="29365" stopIfTrue="1">
      <formula>IF(AND(COUNTIF(MetalSmelter,B54&amp;C54)=0,LEN(C54)&gt;0), TRUE, FALSE)</formula>
    </cfRule>
  </conditionalFormatting>
  <conditionalFormatting sqref="G54">
    <cfRule type="expression" dxfId="29387" priority="29366" stopIfTrue="1">
      <formula>IF(FIND("Enter smelter details",G54),TRUE)</formula>
    </cfRule>
  </conditionalFormatting>
  <conditionalFormatting sqref="F54">
    <cfRule type="expression" dxfId="29386" priority="29363" stopIfTrue="1">
      <formula>IF(AND(LEN($A54)&gt;0,$A54&lt;&gt;$F54),TRUE,FALSE)</formula>
    </cfRule>
  </conditionalFormatting>
  <conditionalFormatting sqref="C54">
    <cfRule type="expression" dxfId="29385" priority="29362" stopIfTrue="1">
      <formula>IF(AND(B54&lt;&gt;"",C54=""),TRUE)</formula>
    </cfRule>
  </conditionalFormatting>
  <conditionalFormatting sqref="B54">
    <cfRule type="expression" dxfId="29384" priority="29359" stopIfTrue="1">
      <formula>IF(B54="",TRUE)</formula>
    </cfRule>
    <cfRule type="expression" dxfId="29383" priority="29360" stopIfTrue="1">
      <formula>IF(AND(COUNTIF(MetalSmelter,B54&amp;C54)=0,LEN(C54)&gt;0), TRUE, FALSE)</formula>
    </cfRule>
  </conditionalFormatting>
  <conditionalFormatting sqref="G54">
    <cfRule type="expression" dxfId="29382" priority="29361" stopIfTrue="1">
      <formula>IF(FIND("Enter smelter details",G54),TRUE)</formula>
    </cfRule>
  </conditionalFormatting>
  <conditionalFormatting sqref="F54">
    <cfRule type="expression" dxfId="29381" priority="29358" stopIfTrue="1">
      <formula>IF(AND(LEN($A54)&gt;0,$A54&lt;&gt;$F54),TRUE,FALSE)</formula>
    </cfRule>
  </conditionalFormatting>
  <conditionalFormatting sqref="C54">
    <cfRule type="expression" dxfId="29380" priority="29357" stopIfTrue="1">
      <formula>IF(AND(B54&lt;&gt;"",C54=""),TRUE)</formula>
    </cfRule>
  </conditionalFormatting>
  <conditionalFormatting sqref="B52">
    <cfRule type="expression" dxfId="29379" priority="29354" stopIfTrue="1">
      <formula>IF(B52="",TRUE)</formula>
    </cfRule>
    <cfRule type="expression" dxfId="29378" priority="29355" stopIfTrue="1">
      <formula>IF(AND(COUNTIF(MetalSmelter,B52&amp;C52)=0,LEN(C52)&gt;0), TRUE, FALSE)</formula>
    </cfRule>
  </conditionalFormatting>
  <conditionalFormatting sqref="G52">
    <cfRule type="expression" dxfId="29377" priority="29356" stopIfTrue="1">
      <formula>IF(FIND("Enter smelter details",G52),TRUE)</formula>
    </cfRule>
  </conditionalFormatting>
  <conditionalFormatting sqref="F52">
    <cfRule type="expression" dxfId="29376" priority="29353" stopIfTrue="1">
      <formula>IF(AND(LEN($A52)&gt;0,$A52&lt;&gt;$F52),TRUE,FALSE)</formula>
    </cfRule>
  </conditionalFormatting>
  <conditionalFormatting sqref="C52">
    <cfRule type="expression" dxfId="29375" priority="29352" stopIfTrue="1">
      <formula>IF(AND(B52&lt;&gt;"",C52=""),TRUE)</formula>
    </cfRule>
  </conditionalFormatting>
  <conditionalFormatting sqref="B52">
    <cfRule type="expression" dxfId="29374" priority="29349" stopIfTrue="1">
      <formula>IF(B52="",TRUE)</formula>
    </cfRule>
    <cfRule type="expression" dxfId="29373" priority="29350" stopIfTrue="1">
      <formula>IF(AND(COUNTIF(MetalSmelter,B52&amp;C52)=0,LEN(C52)&gt;0), TRUE, FALSE)</formula>
    </cfRule>
  </conditionalFormatting>
  <conditionalFormatting sqref="G52">
    <cfRule type="expression" dxfId="29372" priority="29351" stopIfTrue="1">
      <formula>IF(FIND("Enter smelter details",G52),TRUE)</formula>
    </cfRule>
  </conditionalFormatting>
  <conditionalFormatting sqref="F52">
    <cfRule type="expression" dxfId="29371" priority="29348" stopIfTrue="1">
      <formula>IF(AND(LEN($A52)&gt;0,$A52&lt;&gt;$F52),TRUE,FALSE)</formula>
    </cfRule>
  </conditionalFormatting>
  <conditionalFormatting sqref="C52">
    <cfRule type="expression" dxfId="29370" priority="29347" stopIfTrue="1">
      <formula>IF(AND(B52&lt;&gt;"",C52=""),TRUE)</formula>
    </cfRule>
  </conditionalFormatting>
  <conditionalFormatting sqref="B52">
    <cfRule type="expression" dxfId="29369" priority="29345" stopIfTrue="1">
      <formula>IF(B52="",TRUE)</formula>
    </cfRule>
    <cfRule type="expression" dxfId="29368" priority="29346" stopIfTrue="1">
      <formula>IF(AND(COUNTIF(MetalSmelter,B52&amp;C52)=0,LEN(C52)&gt;0), TRUE, FALSE)</formula>
    </cfRule>
  </conditionalFormatting>
  <conditionalFormatting sqref="F52">
    <cfRule type="expression" dxfId="29367" priority="29344" stopIfTrue="1">
      <formula>IF(AND(LEN($A52)&gt;0,$A52&lt;&gt;$F52),TRUE,FALSE)</formula>
    </cfRule>
  </conditionalFormatting>
  <conditionalFormatting sqref="C52">
    <cfRule type="expression" dxfId="29366" priority="29343" stopIfTrue="1">
      <formula>IF(AND(B52&lt;&gt;"",C52=""),TRUE)</formula>
    </cfRule>
  </conditionalFormatting>
  <conditionalFormatting sqref="B47">
    <cfRule type="expression" dxfId="29365" priority="29340" stopIfTrue="1">
      <formula>IF(B47="",TRUE)</formula>
    </cfRule>
    <cfRule type="expression" dxfId="29364" priority="29341" stopIfTrue="1">
      <formula>IF(AND(COUNTIF(MetalSmelter,B47&amp;C47)=0,LEN(C47)&gt;0), TRUE, FALSE)</formula>
    </cfRule>
  </conditionalFormatting>
  <conditionalFormatting sqref="G47">
    <cfRule type="expression" dxfId="29363" priority="29342" stopIfTrue="1">
      <formula>IF(FIND("Enter smelter details",G47),TRUE)</formula>
    </cfRule>
  </conditionalFormatting>
  <conditionalFormatting sqref="F47">
    <cfRule type="expression" dxfId="29362" priority="29339" stopIfTrue="1">
      <formula>IF(AND(LEN($A47)&gt;0,$A47&lt;&gt;$F47),TRUE,FALSE)</formula>
    </cfRule>
  </conditionalFormatting>
  <conditionalFormatting sqref="C47">
    <cfRule type="expression" dxfId="29361" priority="29338" stopIfTrue="1">
      <formula>IF(AND(B47&lt;&gt;"",C47=""),TRUE)</formula>
    </cfRule>
  </conditionalFormatting>
  <conditionalFormatting sqref="B47">
    <cfRule type="expression" dxfId="29360" priority="29335" stopIfTrue="1">
      <formula>IF(B47="",TRUE)</formula>
    </cfRule>
    <cfRule type="expression" dxfId="29359" priority="29336" stopIfTrue="1">
      <formula>IF(AND(COUNTIF(MetalSmelter,B47&amp;C47)=0,LEN(C47)&gt;0), TRUE, FALSE)</formula>
    </cfRule>
  </conditionalFormatting>
  <conditionalFormatting sqref="G47">
    <cfRule type="expression" dxfId="29358" priority="29337" stopIfTrue="1">
      <formula>IF(FIND("Enter smelter details",G47),TRUE)</formula>
    </cfRule>
  </conditionalFormatting>
  <conditionalFormatting sqref="F47">
    <cfRule type="expression" dxfId="29357" priority="29334" stopIfTrue="1">
      <formula>IF(AND(LEN($A47)&gt;0,$A47&lt;&gt;$F47),TRUE,FALSE)</formula>
    </cfRule>
  </conditionalFormatting>
  <conditionalFormatting sqref="C47">
    <cfRule type="expression" dxfId="29356" priority="29333" stopIfTrue="1">
      <formula>IF(AND(B47&lt;&gt;"",C47=""),TRUE)</formula>
    </cfRule>
  </conditionalFormatting>
  <conditionalFormatting sqref="G52">
    <cfRule type="expression" dxfId="29355" priority="29332" stopIfTrue="1">
      <formula>IF(FIND("Enter smelter details",G52),TRUE)</formula>
    </cfRule>
  </conditionalFormatting>
  <conditionalFormatting sqref="B48">
    <cfRule type="expression" dxfId="29354" priority="29329" stopIfTrue="1">
      <formula>IF(B48="",TRUE)</formula>
    </cfRule>
    <cfRule type="expression" dxfId="29353" priority="29330" stopIfTrue="1">
      <formula>IF(AND(COUNTIF(MetalSmelter,B48&amp;C48)=0,LEN(C48)&gt;0), TRUE, FALSE)</formula>
    </cfRule>
  </conditionalFormatting>
  <conditionalFormatting sqref="G48">
    <cfRule type="expression" dxfId="29352" priority="29331" stopIfTrue="1">
      <formula>IF(FIND("Enter smelter details",G48),TRUE)</formula>
    </cfRule>
  </conditionalFormatting>
  <conditionalFormatting sqref="F48">
    <cfRule type="expression" dxfId="29351" priority="29328" stopIfTrue="1">
      <formula>IF(AND(LEN($A48)&gt;0,$A48&lt;&gt;$F48),TRUE,FALSE)</formula>
    </cfRule>
  </conditionalFormatting>
  <conditionalFormatting sqref="C48">
    <cfRule type="expression" dxfId="29350" priority="29327" stopIfTrue="1">
      <formula>IF(AND(B48&lt;&gt;"",C48=""),TRUE)</formula>
    </cfRule>
  </conditionalFormatting>
  <conditionalFormatting sqref="B53">
    <cfRule type="expression" dxfId="29349" priority="29324" stopIfTrue="1">
      <formula>IF(B53="",TRUE)</formula>
    </cfRule>
    <cfRule type="expression" dxfId="29348" priority="29325" stopIfTrue="1">
      <formula>IF(AND(COUNTIF(MetalSmelter,B53&amp;C53)=0,LEN(C53)&gt;0), TRUE, FALSE)</formula>
    </cfRule>
  </conditionalFormatting>
  <conditionalFormatting sqref="G53">
    <cfRule type="expression" dxfId="29347" priority="29326" stopIfTrue="1">
      <formula>IF(FIND("Enter smelter details",G53),TRUE)</formula>
    </cfRule>
  </conditionalFormatting>
  <conditionalFormatting sqref="F53">
    <cfRule type="expression" dxfId="29346" priority="29323" stopIfTrue="1">
      <formula>IF(AND(LEN($A53)&gt;0,$A53&lt;&gt;$F53),TRUE,FALSE)</formula>
    </cfRule>
  </conditionalFormatting>
  <conditionalFormatting sqref="C53">
    <cfRule type="expression" dxfId="29345" priority="29322" stopIfTrue="1">
      <formula>IF(AND(B53&lt;&gt;"",C53=""),TRUE)</formula>
    </cfRule>
  </conditionalFormatting>
  <conditionalFormatting sqref="B53">
    <cfRule type="expression" dxfId="29344" priority="29319" stopIfTrue="1">
      <formula>IF(B53="",TRUE)</formula>
    </cfRule>
    <cfRule type="expression" dxfId="29343" priority="29320" stopIfTrue="1">
      <formula>IF(AND(COUNTIF(MetalSmelter,B53&amp;C53)=0,LEN(C53)&gt;0), TRUE, FALSE)</formula>
    </cfRule>
  </conditionalFormatting>
  <conditionalFormatting sqref="G53">
    <cfRule type="expression" dxfId="29342" priority="29321" stopIfTrue="1">
      <formula>IF(FIND("Enter smelter details",G53),TRUE)</formula>
    </cfRule>
  </conditionalFormatting>
  <conditionalFormatting sqref="F53">
    <cfRule type="expression" dxfId="29341" priority="29318" stopIfTrue="1">
      <formula>IF(AND(LEN($A53)&gt;0,$A53&lt;&gt;$F53),TRUE,FALSE)</formula>
    </cfRule>
  </conditionalFormatting>
  <conditionalFormatting sqref="C53">
    <cfRule type="expression" dxfId="29340" priority="29317" stopIfTrue="1">
      <formula>IF(AND(B53&lt;&gt;"",C53=""),TRUE)</formula>
    </cfRule>
  </conditionalFormatting>
  <conditionalFormatting sqref="B53">
    <cfRule type="expression" dxfId="29339" priority="29314" stopIfTrue="1">
      <formula>IF(B53="",TRUE)</formula>
    </cfRule>
    <cfRule type="expression" dxfId="29338" priority="29315" stopIfTrue="1">
      <formula>IF(AND(COUNTIF(MetalSmelter,B53&amp;C53)=0,LEN(C53)&gt;0), TRUE, FALSE)</formula>
    </cfRule>
  </conditionalFormatting>
  <conditionalFormatting sqref="G53">
    <cfRule type="expression" dxfId="29337" priority="29316" stopIfTrue="1">
      <formula>IF(FIND("Enter smelter details",G53),TRUE)</formula>
    </cfRule>
  </conditionalFormatting>
  <conditionalFormatting sqref="F53">
    <cfRule type="expression" dxfId="29336" priority="29313" stopIfTrue="1">
      <formula>IF(AND(LEN($A53)&gt;0,$A53&lt;&gt;$F53),TRUE,FALSE)</formula>
    </cfRule>
  </conditionalFormatting>
  <conditionalFormatting sqref="C53">
    <cfRule type="expression" dxfId="29335" priority="29312" stopIfTrue="1">
      <formula>IF(AND(B53&lt;&gt;"",C53=""),TRUE)</formula>
    </cfRule>
  </conditionalFormatting>
  <conditionalFormatting sqref="B51">
    <cfRule type="expression" dxfId="29334" priority="29309" stopIfTrue="1">
      <formula>IF(B51="",TRUE)</formula>
    </cfRule>
    <cfRule type="expression" dxfId="29333" priority="29310" stopIfTrue="1">
      <formula>IF(AND(COUNTIF(MetalSmelter,B51&amp;C51)=0,LEN(C51)&gt;0), TRUE, FALSE)</formula>
    </cfRule>
  </conditionalFormatting>
  <conditionalFormatting sqref="G51">
    <cfRule type="expression" dxfId="29332" priority="29311" stopIfTrue="1">
      <formula>IF(FIND("Enter smelter details",G51),TRUE)</formula>
    </cfRule>
  </conditionalFormatting>
  <conditionalFormatting sqref="F51">
    <cfRule type="expression" dxfId="29331" priority="29308" stopIfTrue="1">
      <formula>IF(AND(LEN($A51)&gt;0,$A51&lt;&gt;$F51),TRUE,FALSE)</formula>
    </cfRule>
  </conditionalFormatting>
  <conditionalFormatting sqref="C51">
    <cfRule type="expression" dxfId="29330" priority="29307" stopIfTrue="1">
      <formula>IF(AND(B51&lt;&gt;"",C51=""),TRUE)</formula>
    </cfRule>
  </conditionalFormatting>
  <conditionalFormatting sqref="B51">
    <cfRule type="expression" dxfId="29329" priority="29304" stopIfTrue="1">
      <formula>IF(B51="",TRUE)</formula>
    </cfRule>
    <cfRule type="expression" dxfId="29328" priority="29305" stopIfTrue="1">
      <formula>IF(AND(COUNTIF(MetalSmelter,B51&amp;C51)=0,LEN(C51)&gt;0), TRUE, FALSE)</formula>
    </cfRule>
  </conditionalFormatting>
  <conditionalFormatting sqref="G51">
    <cfRule type="expression" dxfId="29327" priority="29306" stopIfTrue="1">
      <formula>IF(FIND("Enter smelter details",G51),TRUE)</formula>
    </cfRule>
  </conditionalFormatting>
  <conditionalFormatting sqref="F51">
    <cfRule type="expression" dxfId="29326" priority="29303" stopIfTrue="1">
      <formula>IF(AND(LEN($A51)&gt;0,$A51&lt;&gt;$F51),TRUE,FALSE)</formula>
    </cfRule>
  </conditionalFormatting>
  <conditionalFormatting sqref="C51">
    <cfRule type="expression" dxfId="29325" priority="29302" stopIfTrue="1">
      <formula>IF(AND(B51&lt;&gt;"",C51=""),TRUE)</formula>
    </cfRule>
  </conditionalFormatting>
  <conditionalFormatting sqref="B51">
    <cfRule type="expression" dxfId="29324" priority="29300" stopIfTrue="1">
      <formula>IF(B51="",TRUE)</formula>
    </cfRule>
    <cfRule type="expression" dxfId="29323" priority="29301" stopIfTrue="1">
      <formula>IF(AND(COUNTIF(MetalSmelter,B51&amp;C51)=0,LEN(C51)&gt;0), TRUE, FALSE)</formula>
    </cfRule>
  </conditionalFormatting>
  <conditionalFormatting sqref="F51">
    <cfRule type="expression" dxfId="29322" priority="29299" stopIfTrue="1">
      <formula>IF(AND(LEN($A51)&gt;0,$A51&lt;&gt;$F51),TRUE,FALSE)</formula>
    </cfRule>
  </conditionalFormatting>
  <conditionalFormatting sqref="C51">
    <cfRule type="expression" dxfId="29321" priority="29298" stopIfTrue="1">
      <formula>IF(AND(B51&lt;&gt;"",C51=""),TRUE)</formula>
    </cfRule>
  </conditionalFormatting>
  <conditionalFormatting sqref="G51">
    <cfRule type="expression" dxfId="29320" priority="29297" stopIfTrue="1">
      <formula>IF(FIND("Enter smelter details",G51),TRUE)</formula>
    </cfRule>
  </conditionalFormatting>
  <conditionalFormatting sqref="B47">
    <cfRule type="expression" dxfId="29319" priority="29294" stopIfTrue="1">
      <formula>IF(B47="",TRUE)</formula>
    </cfRule>
    <cfRule type="expression" dxfId="29318" priority="29295" stopIfTrue="1">
      <formula>IF(AND(COUNTIF(MetalSmelter,B47&amp;C47)=0,LEN(C47)&gt;0), TRUE, FALSE)</formula>
    </cfRule>
  </conditionalFormatting>
  <conditionalFormatting sqref="G47">
    <cfRule type="expression" dxfId="29317" priority="29296" stopIfTrue="1">
      <formula>IF(FIND("Enter smelter details",G47),TRUE)</formula>
    </cfRule>
  </conditionalFormatting>
  <conditionalFormatting sqref="F47">
    <cfRule type="expression" dxfId="29316" priority="29293" stopIfTrue="1">
      <formula>IF(AND(LEN($A47)&gt;0,$A47&lt;&gt;$F47),TRUE,FALSE)</formula>
    </cfRule>
  </conditionalFormatting>
  <conditionalFormatting sqref="C47">
    <cfRule type="expression" dxfId="29315" priority="29292" stopIfTrue="1">
      <formula>IF(AND(B47&lt;&gt;"",C47=""),TRUE)</formula>
    </cfRule>
  </conditionalFormatting>
  <conditionalFormatting sqref="B52">
    <cfRule type="expression" dxfId="29314" priority="29289" stopIfTrue="1">
      <formula>IF(B52="",TRUE)</formula>
    </cfRule>
    <cfRule type="expression" dxfId="29313" priority="29290" stopIfTrue="1">
      <formula>IF(AND(COUNTIF(MetalSmelter,B52&amp;C52)=0,LEN(C52)&gt;0), TRUE, FALSE)</formula>
    </cfRule>
  </conditionalFormatting>
  <conditionalFormatting sqref="G52">
    <cfRule type="expression" dxfId="29312" priority="29291" stopIfTrue="1">
      <formula>IF(FIND("Enter smelter details",G52),TRUE)</formula>
    </cfRule>
  </conditionalFormatting>
  <conditionalFormatting sqref="F52">
    <cfRule type="expression" dxfId="29311" priority="29288" stopIfTrue="1">
      <formula>IF(AND(LEN($A52)&gt;0,$A52&lt;&gt;$F52),TRUE,FALSE)</formula>
    </cfRule>
  </conditionalFormatting>
  <conditionalFormatting sqref="C52">
    <cfRule type="expression" dxfId="29310" priority="29287" stopIfTrue="1">
      <formula>IF(AND(B52&lt;&gt;"",C52=""),TRUE)</formula>
    </cfRule>
  </conditionalFormatting>
  <conditionalFormatting sqref="B52">
    <cfRule type="expression" dxfId="29309" priority="29284" stopIfTrue="1">
      <formula>IF(B52="",TRUE)</formula>
    </cfRule>
    <cfRule type="expression" dxfId="29308" priority="29285" stopIfTrue="1">
      <formula>IF(AND(COUNTIF(MetalSmelter,B52&amp;C52)=0,LEN(C52)&gt;0), TRUE, FALSE)</formula>
    </cfRule>
  </conditionalFormatting>
  <conditionalFormatting sqref="G52">
    <cfRule type="expression" dxfId="29307" priority="29286" stopIfTrue="1">
      <formula>IF(FIND("Enter smelter details",G52),TRUE)</formula>
    </cfRule>
  </conditionalFormatting>
  <conditionalFormatting sqref="F52">
    <cfRule type="expression" dxfId="29306" priority="29283" stopIfTrue="1">
      <formula>IF(AND(LEN($A52)&gt;0,$A52&lt;&gt;$F52),TRUE,FALSE)</formula>
    </cfRule>
  </conditionalFormatting>
  <conditionalFormatting sqref="C52">
    <cfRule type="expression" dxfId="29305" priority="29282" stopIfTrue="1">
      <formula>IF(AND(B52&lt;&gt;"",C52=""),TRUE)</formula>
    </cfRule>
  </conditionalFormatting>
  <conditionalFormatting sqref="B52">
    <cfRule type="expression" dxfId="29304" priority="29279" stopIfTrue="1">
      <formula>IF(B52="",TRUE)</formula>
    </cfRule>
    <cfRule type="expression" dxfId="29303" priority="29280" stopIfTrue="1">
      <formula>IF(AND(COUNTIF(MetalSmelter,B52&amp;C52)=0,LEN(C52)&gt;0), TRUE, FALSE)</formula>
    </cfRule>
  </conditionalFormatting>
  <conditionalFormatting sqref="G52">
    <cfRule type="expression" dxfId="29302" priority="29281" stopIfTrue="1">
      <formula>IF(FIND("Enter smelter details",G52),TRUE)</formula>
    </cfRule>
  </conditionalFormatting>
  <conditionalFormatting sqref="F52">
    <cfRule type="expression" dxfId="29301" priority="29278" stopIfTrue="1">
      <formula>IF(AND(LEN($A52)&gt;0,$A52&lt;&gt;$F52),TRUE,FALSE)</formula>
    </cfRule>
  </conditionalFormatting>
  <conditionalFormatting sqref="C52">
    <cfRule type="expression" dxfId="29300" priority="29277" stopIfTrue="1">
      <formula>IF(AND(B52&lt;&gt;"",C52=""),TRUE)</formula>
    </cfRule>
  </conditionalFormatting>
  <conditionalFormatting sqref="B47">
    <cfRule type="expression" dxfId="29299" priority="29271" stopIfTrue="1">
      <formula>IF(B47="",TRUE)</formula>
    </cfRule>
    <cfRule type="expression" dxfId="29298" priority="29274" stopIfTrue="1">
      <formula>IF(AND(COUNTIF(MetalSmelter,B47&amp;C47)=0,LEN(C47)&gt;0), TRUE, FALSE)</formula>
    </cfRule>
  </conditionalFormatting>
  <conditionalFormatting sqref="D47">
    <cfRule type="expression" dxfId="29297" priority="29268" stopIfTrue="1">
      <formula>IF(AND(LEN($C47) &gt;0, ($C47 &lt;&gt; "Smelter Not Listed")),1,0)</formula>
    </cfRule>
    <cfRule type="expression" dxfId="29296" priority="29275" stopIfTrue="1">
      <formula>IF(AND(D47="",$C47=$X$4),TRUE)</formula>
    </cfRule>
    <cfRule type="expression" dxfId="29295" priority="29276" stopIfTrue="1">
      <formula>IF(FIND("!",D47),TRUE)</formula>
    </cfRule>
  </conditionalFormatting>
  <conditionalFormatting sqref="E47">
    <cfRule type="expression" dxfId="29294" priority="29272" stopIfTrue="1">
      <formula>IF(AND(E47="",$C47=$X$4),TRUE)</formula>
    </cfRule>
    <cfRule type="expression" dxfId="29293" priority="29273" stopIfTrue="1">
      <formula>IF(FIND("!",E47),TRUE)</formula>
    </cfRule>
  </conditionalFormatting>
  <conditionalFormatting sqref="F47">
    <cfRule type="expression" dxfId="29292" priority="29270" stopIfTrue="1">
      <formula>IF(AND(LEN($A47)&gt;0,$A47&lt;&gt;$F47),TRUE,FALSE)</formula>
    </cfRule>
  </conditionalFormatting>
  <conditionalFormatting sqref="C47">
    <cfRule type="expression" dxfId="29291" priority="29269" stopIfTrue="1">
      <formula>IF(AND(B47&lt;&gt;"",C47=""),TRUE)</formula>
    </cfRule>
  </conditionalFormatting>
  <conditionalFormatting sqref="G47">
    <cfRule type="expression" dxfId="29290" priority="29267" stopIfTrue="1">
      <formula>IF(FIND("Enter smelter details",G47),TRUE)</formula>
    </cfRule>
  </conditionalFormatting>
  <conditionalFormatting sqref="B53">
    <cfRule type="expression" dxfId="29289" priority="29264" stopIfTrue="1">
      <formula>IF(B53="",TRUE)</formula>
    </cfRule>
    <cfRule type="expression" dxfId="29288" priority="29265" stopIfTrue="1">
      <formula>IF(AND(COUNTIF(MetalSmelter,B53&amp;C53)=0,LEN(C53)&gt;0), TRUE, FALSE)</formula>
    </cfRule>
  </conditionalFormatting>
  <conditionalFormatting sqref="G53">
    <cfRule type="expression" dxfId="29287" priority="29266" stopIfTrue="1">
      <formula>IF(FIND("Enter smelter details",G53),TRUE)</formula>
    </cfRule>
  </conditionalFormatting>
  <conditionalFormatting sqref="F53">
    <cfRule type="expression" dxfId="29286" priority="29263" stopIfTrue="1">
      <formula>IF(AND(LEN($A53)&gt;0,$A53&lt;&gt;$F53),TRUE,FALSE)</formula>
    </cfRule>
  </conditionalFormatting>
  <conditionalFormatting sqref="C53">
    <cfRule type="expression" dxfId="29285" priority="29262" stopIfTrue="1">
      <formula>IF(AND(B53&lt;&gt;"",C53=""),TRUE)</formula>
    </cfRule>
  </conditionalFormatting>
  <conditionalFormatting sqref="B53">
    <cfRule type="expression" dxfId="29284" priority="29259" stopIfTrue="1">
      <formula>IF(B53="",TRUE)</formula>
    </cfRule>
    <cfRule type="expression" dxfId="29283" priority="29260" stopIfTrue="1">
      <formula>IF(AND(COUNTIF(MetalSmelter,B53&amp;C53)=0,LEN(C53)&gt;0), TRUE, FALSE)</formula>
    </cfRule>
  </conditionalFormatting>
  <conditionalFormatting sqref="G53">
    <cfRule type="expression" dxfId="29282" priority="29261" stopIfTrue="1">
      <formula>IF(FIND("Enter smelter details",G53),TRUE)</formula>
    </cfRule>
  </conditionalFormatting>
  <conditionalFormatting sqref="F53">
    <cfRule type="expression" dxfId="29281" priority="29258" stopIfTrue="1">
      <formula>IF(AND(LEN($A53)&gt;0,$A53&lt;&gt;$F53),TRUE,FALSE)</formula>
    </cfRule>
  </conditionalFormatting>
  <conditionalFormatting sqref="C53">
    <cfRule type="expression" dxfId="29280" priority="29257" stopIfTrue="1">
      <formula>IF(AND(B53&lt;&gt;"",C53=""),TRUE)</formula>
    </cfRule>
  </conditionalFormatting>
  <conditionalFormatting sqref="B53">
    <cfRule type="expression" dxfId="29279" priority="29255" stopIfTrue="1">
      <formula>IF(B53="",TRUE)</formula>
    </cfRule>
    <cfRule type="expression" dxfId="29278" priority="29256" stopIfTrue="1">
      <formula>IF(AND(COUNTIF(MetalSmelter,B53&amp;C53)=0,LEN(C53)&gt;0), TRUE, FALSE)</formula>
    </cfRule>
  </conditionalFormatting>
  <conditionalFormatting sqref="F53">
    <cfRule type="expression" dxfId="29277" priority="29254" stopIfTrue="1">
      <formula>IF(AND(LEN($A53)&gt;0,$A53&lt;&gt;$F53),TRUE,FALSE)</formula>
    </cfRule>
  </conditionalFormatting>
  <conditionalFormatting sqref="C53">
    <cfRule type="expression" dxfId="29276" priority="29253" stopIfTrue="1">
      <formula>IF(AND(B53&lt;&gt;"",C53=""),TRUE)</formula>
    </cfRule>
  </conditionalFormatting>
  <conditionalFormatting sqref="B48">
    <cfRule type="expression" dxfId="29275" priority="29250" stopIfTrue="1">
      <formula>IF(B48="",TRUE)</formula>
    </cfRule>
    <cfRule type="expression" dxfId="29274" priority="29251" stopIfTrue="1">
      <formula>IF(AND(COUNTIF(MetalSmelter,B48&amp;C48)=0,LEN(C48)&gt;0), TRUE, FALSE)</formula>
    </cfRule>
  </conditionalFormatting>
  <conditionalFormatting sqref="G48">
    <cfRule type="expression" dxfId="29273" priority="29252" stopIfTrue="1">
      <formula>IF(FIND("Enter smelter details",G48),TRUE)</formula>
    </cfRule>
  </conditionalFormatting>
  <conditionalFormatting sqref="F48">
    <cfRule type="expression" dxfId="29272" priority="29249" stopIfTrue="1">
      <formula>IF(AND(LEN($A48)&gt;0,$A48&lt;&gt;$F48),TRUE,FALSE)</formula>
    </cfRule>
  </conditionalFormatting>
  <conditionalFormatting sqref="C48">
    <cfRule type="expression" dxfId="29271" priority="29248" stopIfTrue="1">
      <formula>IF(AND(B48&lt;&gt;"",C48=""),TRUE)</formula>
    </cfRule>
  </conditionalFormatting>
  <conditionalFormatting sqref="B48">
    <cfRule type="expression" dxfId="29270" priority="29245" stopIfTrue="1">
      <formula>IF(B48="",TRUE)</formula>
    </cfRule>
    <cfRule type="expression" dxfId="29269" priority="29246" stopIfTrue="1">
      <formula>IF(AND(COUNTIF(MetalSmelter,B48&amp;C48)=0,LEN(C48)&gt;0), TRUE, FALSE)</formula>
    </cfRule>
  </conditionalFormatting>
  <conditionalFormatting sqref="G48">
    <cfRule type="expression" dxfId="29268" priority="29247" stopIfTrue="1">
      <formula>IF(FIND("Enter smelter details",G48),TRUE)</formula>
    </cfRule>
  </conditionalFormatting>
  <conditionalFormatting sqref="F48">
    <cfRule type="expression" dxfId="29267" priority="29244" stopIfTrue="1">
      <formula>IF(AND(LEN($A48)&gt;0,$A48&lt;&gt;$F48),TRUE,FALSE)</formula>
    </cfRule>
  </conditionalFormatting>
  <conditionalFormatting sqref="C48">
    <cfRule type="expression" dxfId="29266" priority="29243" stopIfTrue="1">
      <formula>IF(AND(B48&lt;&gt;"",C48=""),TRUE)</formula>
    </cfRule>
  </conditionalFormatting>
  <conditionalFormatting sqref="G53">
    <cfRule type="expression" dxfId="29265" priority="29242" stopIfTrue="1">
      <formula>IF(FIND("Enter smelter details",G53),TRUE)</formula>
    </cfRule>
  </conditionalFormatting>
  <conditionalFormatting sqref="B49">
    <cfRule type="expression" dxfId="29264" priority="29239" stopIfTrue="1">
      <formula>IF(B49="",TRUE)</formula>
    </cfRule>
    <cfRule type="expression" dxfId="29263" priority="29240" stopIfTrue="1">
      <formula>IF(AND(COUNTIF(MetalSmelter,B49&amp;C49)=0,LEN(C49)&gt;0), TRUE, FALSE)</formula>
    </cfRule>
  </conditionalFormatting>
  <conditionalFormatting sqref="G49">
    <cfRule type="expression" dxfId="29262" priority="29241" stopIfTrue="1">
      <formula>IF(FIND("Enter smelter details",G49),TRUE)</formula>
    </cfRule>
  </conditionalFormatting>
  <conditionalFormatting sqref="F49">
    <cfRule type="expression" dxfId="29261" priority="29238" stopIfTrue="1">
      <formula>IF(AND(LEN($A49)&gt;0,$A49&lt;&gt;$F49),TRUE,FALSE)</formula>
    </cfRule>
  </conditionalFormatting>
  <conditionalFormatting sqref="C49">
    <cfRule type="expression" dxfId="29260" priority="29237" stopIfTrue="1">
      <formula>IF(AND(B49&lt;&gt;"",C49=""),TRUE)</formula>
    </cfRule>
  </conditionalFormatting>
  <conditionalFormatting sqref="B54">
    <cfRule type="expression" dxfId="29259" priority="29234" stopIfTrue="1">
      <formula>IF(B54="",TRUE)</formula>
    </cfRule>
    <cfRule type="expression" dxfId="29258" priority="29235" stopIfTrue="1">
      <formula>IF(AND(COUNTIF(MetalSmelter,B54&amp;C54)=0,LEN(C54)&gt;0), TRUE, FALSE)</formula>
    </cfRule>
  </conditionalFormatting>
  <conditionalFormatting sqref="G54">
    <cfRule type="expression" dxfId="29257" priority="29236" stopIfTrue="1">
      <formula>IF(FIND("Enter smelter details",G54),TRUE)</formula>
    </cfRule>
  </conditionalFormatting>
  <conditionalFormatting sqref="F54">
    <cfRule type="expression" dxfId="29256" priority="29233" stopIfTrue="1">
      <formula>IF(AND(LEN($A54)&gt;0,$A54&lt;&gt;$F54),TRUE,FALSE)</formula>
    </cfRule>
  </conditionalFormatting>
  <conditionalFormatting sqref="C54">
    <cfRule type="expression" dxfId="29255" priority="29232" stopIfTrue="1">
      <formula>IF(AND(B54&lt;&gt;"",C54=""),TRUE)</formula>
    </cfRule>
  </conditionalFormatting>
  <conditionalFormatting sqref="B54">
    <cfRule type="expression" dxfId="29254" priority="29229" stopIfTrue="1">
      <formula>IF(B54="",TRUE)</formula>
    </cfRule>
    <cfRule type="expression" dxfId="29253" priority="29230" stopIfTrue="1">
      <formula>IF(AND(COUNTIF(MetalSmelter,B54&amp;C54)=0,LEN(C54)&gt;0), TRUE, FALSE)</formula>
    </cfRule>
  </conditionalFormatting>
  <conditionalFormatting sqref="G54">
    <cfRule type="expression" dxfId="29252" priority="29231" stopIfTrue="1">
      <formula>IF(FIND("Enter smelter details",G54),TRUE)</formula>
    </cfRule>
  </conditionalFormatting>
  <conditionalFormatting sqref="F54">
    <cfRule type="expression" dxfId="29251" priority="29228" stopIfTrue="1">
      <formula>IF(AND(LEN($A54)&gt;0,$A54&lt;&gt;$F54),TRUE,FALSE)</formula>
    </cfRule>
  </conditionalFormatting>
  <conditionalFormatting sqref="C54">
    <cfRule type="expression" dxfId="29250" priority="29227" stopIfTrue="1">
      <formula>IF(AND(B54&lt;&gt;"",C54=""),TRUE)</formula>
    </cfRule>
  </conditionalFormatting>
  <conditionalFormatting sqref="B54">
    <cfRule type="expression" dxfId="29249" priority="29224" stopIfTrue="1">
      <formula>IF(B54="",TRUE)</formula>
    </cfRule>
    <cfRule type="expression" dxfId="29248" priority="29225" stopIfTrue="1">
      <formula>IF(AND(COUNTIF(MetalSmelter,B54&amp;C54)=0,LEN(C54)&gt;0), TRUE, FALSE)</formula>
    </cfRule>
  </conditionalFormatting>
  <conditionalFormatting sqref="G54">
    <cfRule type="expression" dxfId="29247" priority="29226" stopIfTrue="1">
      <formula>IF(FIND("Enter smelter details",G54),TRUE)</formula>
    </cfRule>
  </conditionalFormatting>
  <conditionalFormatting sqref="F54">
    <cfRule type="expression" dxfId="29246" priority="29223" stopIfTrue="1">
      <formula>IF(AND(LEN($A54)&gt;0,$A54&lt;&gt;$F54),TRUE,FALSE)</formula>
    </cfRule>
  </conditionalFormatting>
  <conditionalFormatting sqref="C54">
    <cfRule type="expression" dxfId="29245" priority="29222" stopIfTrue="1">
      <formula>IF(AND(B54&lt;&gt;"",C54=""),TRUE)</formula>
    </cfRule>
  </conditionalFormatting>
  <conditionalFormatting sqref="B52">
    <cfRule type="expression" dxfId="29244" priority="29219" stopIfTrue="1">
      <formula>IF(B52="",TRUE)</formula>
    </cfRule>
    <cfRule type="expression" dxfId="29243" priority="29220" stopIfTrue="1">
      <formula>IF(AND(COUNTIF(MetalSmelter,B52&amp;C52)=0,LEN(C52)&gt;0), TRUE, FALSE)</formula>
    </cfRule>
  </conditionalFormatting>
  <conditionalFormatting sqref="G52">
    <cfRule type="expression" dxfId="29242" priority="29221" stopIfTrue="1">
      <formula>IF(FIND("Enter smelter details",G52),TRUE)</formula>
    </cfRule>
  </conditionalFormatting>
  <conditionalFormatting sqref="F52">
    <cfRule type="expression" dxfId="29241" priority="29218" stopIfTrue="1">
      <formula>IF(AND(LEN($A52)&gt;0,$A52&lt;&gt;$F52),TRUE,FALSE)</formula>
    </cfRule>
  </conditionalFormatting>
  <conditionalFormatting sqref="C52">
    <cfRule type="expression" dxfId="29240" priority="29217" stopIfTrue="1">
      <formula>IF(AND(B52&lt;&gt;"",C52=""),TRUE)</formula>
    </cfRule>
  </conditionalFormatting>
  <conditionalFormatting sqref="B52">
    <cfRule type="expression" dxfId="29239" priority="29214" stopIfTrue="1">
      <formula>IF(B52="",TRUE)</formula>
    </cfRule>
    <cfRule type="expression" dxfId="29238" priority="29215" stopIfTrue="1">
      <formula>IF(AND(COUNTIF(MetalSmelter,B52&amp;C52)=0,LEN(C52)&gt;0), TRUE, FALSE)</formula>
    </cfRule>
  </conditionalFormatting>
  <conditionalFormatting sqref="G52">
    <cfRule type="expression" dxfId="29237" priority="29216" stopIfTrue="1">
      <formula>IF(FIND("Enter smelter details",G52),TRUE)</formula>
    </cfRule>
  </conditionalFormatting>
  <conditionalFormatting sqref="F52">
    <cfRule type="expression" dxfId="29236" priority="29213" stopIfTrue="1">
      <formula>IF(AND(LEN($A52)&gt;0,$A52&lt;&gt;$F52),TRUE,FALSE)</formula>
    </cfRule>
  </conditionalFormatting>
  <conditionalFormatting sqref="C52">
    <cfRule type="expression" dxfId="29235" priority="29212" stopIfTrue="1">
      <formula>IF(AND(B52&lt;&gt;"",C52=""),TRUE)</formula>
    </cfRule>
  </conditionalFormatting>
  <conditionalFormatting sqref="B52">
    <cfRule type="expression" dxfId="29234" priority="29210" stopIfTrue="1">
      <formula>IF(B52="",TRUE)</formula>
    </cfRule>
    <cfRule type="expression" dxfId="29233" priority="29211" stopIfTrue="1">
      <formula>IF(AND(COUNTIF(MetalSmelter,B52&amp;C52)=0,LEN(C52)&gt;0), TRUE, FALSE)</formula>
    </cfRule>
  </conditionalFormatting>
  <conditionalFormatting sqref="F52">
    <cfRule type="expression" dxfId="29232" priority="29209" stopIfTrue="1">
      <formula>IF(AND(LEN($A52)&gt;0,$A52&lt;&gt;$F52),TRUE,FALSE)</formula>
    </cfRule>
  </conditionalFormatting>
  <conditionalFormatting sqref="C52">
    <cfRule type="expression" dxfId="29231" priority="29208" stopIfTrue="1">
      <formula>IF(AND(B52&lt;&gt;"",C52=""),TRUE)</formula>
    </cfRule>
  </conditionalFormatting>
  <conditionalFormatting sqref="B47">
    <cfRule type="expression" dxfId="29230" priority="29205" stopIfTrue="1">
      <formula>IF(B47="",TRUE)</formula>
    </cfRule>
    <cfRule type="expression" dxfId="29229" priority="29206" stopIfTrue="1">
      <formula>IF(AND(COUNTIF(MetalSmelter,B47&amp;C47)=0,LEN(C47)&gt;0), TRUE, FALSE)</formula>
    </cfRule>
  </conditionalFormatting>
  <conditionalFormatting sqref="G47">
    <cfRule type="expression" dxfId="29228" priority="29207" stopIfTrue="1">
      <formula>IF(FIND("Enter smelter details",G47),TRUE)</formula>
    </cfRule>
  </conditionalFormatting>
  <conditionalFormatting sqref="F47">
    <cfRule type="expression" dxfId="29227" priority="29204" stopIfTrue="1">
      <formula>IF(AND(LEN($A47)&gt;0,$A47&lt;&gt;$F47),TRUE,FALSE)</formula>
    </cfRule>
  </conditionalFormatting>
  <conditionalFormatting sqref="C47">
    <cfRule type="expression" dxfId="29226" priority="29203" stopIfTrue="1">
      <formula>IF(AND(B47&lt;&gt;"",C47=""),TRUE)</formula>
    </cfRule>
  </conditionalFormatting>
  <conditionalFormatting sqref="B47">
    <cfRule type="expression" dxfId="29225" priority="29200" stopIfTrue="1">
      <formula>IF(B47="",TRUE)</formula>
    </cfRule>
    <cfRule type="expression" dxfId="29224" priority="29201" stopIfTrue="1">
      <formula>IF(AND(COUNTIF(MetalSmelter,B47&amp;C47)=0,LEN(C47)&gt;0), TRUE, FALSE)</formula>
    </cfRule>
  </conditionalFormatting>
  <conditionalFormatting sqref="G47">
    <cfRule type="expression" dxfId="29223" priority="29202" stopIfTrue="1">
      <formula>IF(FIND("Enter smelter details",G47),TRUE)</formula>
    </cfRule>
  </conditionalFormatting>
  <conditionalFormatting sqref="F47">
    <cfRule type="expression" dxfId="29222" priority="29199" stopIfTrue="1">
      <formula>IF(AND(LEN($A47)&gt;0,$A47&lt;&gt;$F47),TRUE,FALSE)</formula>
    </cfRule>
  </conditionalFormatting>
  <conditionalFormatting sqref="C47">
    <cfRule type="expression" dxfId="29221" priority="29198" stopIfTrue="1">
      <formula>IF(AND(B47&lt;&gt;"",C47=""),TRUE)</formula>
    </cfRule>
  </conditionalFormatting>
  <conditionalFormatting sqref="G52">
    <cfRule type="expression" dxfId="29220" priority="29197" stopIfTrue="1">
      <formula>IF(FIND("Enter smelter details",G52),TRUE)</formula>
    </cfRule>
  </conditionalFormatting>
  <conditionalFormatting sqref="B48">
    <cfRule type="expression" dxfId="29219" priority="29194" stopIfTrue="1">
      <formula>IF(B48="",TRUE)</formula>
    </cfRule>
    <cfRule type="expression" dxfId="29218" priority="29195" stopIfTrue="1">
      <formula>IF(AND(COUNTIF(MetalSmelter,B48&amp;C48)=0,LEN(C48)&gt;0), TRUE, FALSE)</formula>
    </cfRule>
  </conditionalFormatting>
  <conditionalFormatting sqref="G48">
    <cfRule type="expression" dxfId="29217" priority="29196" stopIfTrue="1">
      <formula>IF(FIND("Enter smelter details",G48),TRUE)</formula>
    </cfRule>
  </conditionalFormatting>
  <conditionalFormatting sqref="F48">
    <cfRule type="expression" dxfId="29216" priority="29193" stopIfTrue="1">
      <formula>IF(AND(LEN($A48)&gt;0,$A48&lt;&gt;$F48),TRUE,FALSE)</formula>
    </cfRule>
  </conditionalFormatting>
  <conditionalFormatting sqref="C48">
    <cfRule type="expression" dxfId="29215" priority="29192" stopIfTrue="1">
      <formula>IF(AND(B48&lt;&gt;"",C48=""),TRUE)</formula>
    </cfRule>
  </conditionalFormatting>
  <conditionalFormatting sqref="B53">
    <cfRule type="expression" dxfId="29214" priority="29189" stopIfTrue="1">
      <formula>IF(B53="",TRUE)</formula>
    </cfRule>
    <cfRule type="expression" dxfId="29213" priority="29190" stopIfTrue="1">
      <formula>IF(AND(COUNTIF(MetalSmelter,B53&amp;C53)=0,LEN(C53)&gt;0), TRUE, FALSE)</formula>
    </cfRule>
  </conditionalFormatting>
  <conditionalFormatting sqref="G53">
    <cfRule type="expression" dxfId="29212" priority="29191" stopIfTrue="1">
      <formula>IF(FIND("Enter smelter details",G53),TRUE)</formula>
    </cfRule>
  </conditionalFormatting>
  <conditionalFormatting sqref="F53">
    <cfRule type="expression" dxfId="29211" priority="29188" stopIfTrue="1">
      <formula>IF(AND(LEN($A53)&gt;0,$A53&lt;&gt;$F53),TRUE,FALSE)</formula>
    </cfRule>
  </conditionalFormatting>
  <conditionalFormatting sqref="C53">
    <cfRule type="expression" dxfId="29210" priority="29187" stopIfTrue="1">
      <formula>IF(AND(B53&lt;&gt;"",C53=""),TRUE)</formula>
    </cfRule>
  </conditionalFormatting>
  <conditionalFormatting sqref="B53">
    <cfRule type="expression" dxfId="29209" priority="29184" stopIfTrue="1">
      <formula>IF(B53="",TRUE)</formula>
    </cfRule>
    <cfRule type="expression" dxfId="29208" priority="29185" stopIfTrue="1">
      <formula>IF(AND(COUNTIF(MetalSmelter,B53&amp;C53)=0,LEN(C53)&gt;0), TRUE, FALSE)</formula>
    </cfRule>
  </conditionalFormatting>
  <conditionalFormatting sqref="G53">
    <cfRule type="expression" dxfId="29207" priority="29186" stopIfTrue="1">
      <formula>IF(FIND("Enter smelter details",G53),TRUE)</formula>
    </cfRule>
  </conditionalFormatting>
  <conditionalFormatting sqref="F53">
    <cfRule type="expression" dxfId="29206" priority="29183" stopIfTrue="1">
      <formula>IF(AND(LEN($A53)&gt;0,$A53&lt;&gt;$F53),TRUE,FALSE)</formula>
    </cfRule>
  </conditionalFormatting>
  <conditionalFormatting sqref="C53">
    <cfRule type="expression" dxfId="29205" priority="29182" stopIfTrue="1">
      <formula>IF(AND(B53&lt;&gt;"",C53=""),TRUE)</formula>
    </cfRule>
  </conditionalFormatting>
  <conditionalFormatting sqref="B53">
    <cfRule type="expression" dxfId="29204" priority="29179" stopIfTrue="1">
      <formula>IF(B53="",TRUE)</formula>
    </cfRule>
    <cfRule type="expression" dxfId="29203" priority="29180" stopIfTrue="1">
      <formula>IF(AND(COUNTIF(MetalSmelter,B53&amp;C53)=0,LEN(C53)&gt;0), TRUE, FALSE)</formula>
    </cfRule>
  </conditionalFormatting>
  <conditionalFormatting sqref="G53">
    <cfRule type="expression" dxfId="29202" priority="29181" stopIfTrue="1">
      <formula>IF(FIND("Enter smelter details",G53),TRUE)</formula>
    </cfRule>
  </conditionalFormatting>
  <conditionalFormatting sqref="F53">
    <cfRule type="expression" dxfId="29201" priority="29178" stopIfTrue="1">
      <formula>IF(AND(LEN($A53)&gt;0,$A53&lt;&gt;$F53),TRUE,FALSE)</formula>
    </cfRule>
  </conditionalFormatting>
  <conditionalFormatting sqref="C53">
    <cfRule type="expression" dxfId="29200" priority="29177" stopIfTrue="1">
      <formula>IF(AND(B53&lt;&gt;"",C53=""),TRUE)</formula>
    </cfRule>
  </conditionalFormatting>
  <conditionalFormatting sqref="B53">
    <cfRule type="expression" dxfId="29199" priority="29174" stopIfTrue="1">
      <formula>IF(B53="",TRUE)</formula>
    </cfRule>
    <cfRule type="expression" dxfId="29198" priority="29175" stopIfTrue="1">
      <formula>IF(AND(COUNTIF(MetalSmelter,B53&amp;C53)=0,LEN(C53)&gt;0), TRUE, FALSE)</formula>
    </cfRule>
  </conditionalFormatting>
  <conditionalFormatting sqref="G53">
    <cfRule type="expression" dxfId="29197" priority="29176" stopIfTrue="1">
      <formula>IF(FIND("Enter smelter details",G53),TRUE)</formula>
    </cfRule>
  </conditionalFormatting>
  <conditionalFormatting sqref="F53">
    <cfRule type="expression" dxfId="29196" priority="29173" stopIfTrue="1">
      <formula>IF(AND(LEN($A53)&gt;0,$A53&lt;&gt;$F53),TRUE,FALSE)</formula>
    </cfRule>
  </conditionalFormatting>
  <conditionalFormatting sqref="C53">
    <cfRule type="expression" dxfId="29195" priority="29172" stopIfTrue="1">
      <formula>IF(AND(B53&lt;&gt;"",C53=""),TRUE)</formula>
    </cfRule>
  </conditionalFormatting>
  <conditionalFormatting sqref="B54">
    <cfRule type="expression" dxfId="29194" priority="29169" stopIfTrue="1">
      <formula>IF(B54="",TRUE)</formula>
    </cfRule>
    <cfRule type="expression" dxfId="29193" priority="29170" stopIfTrue="1">
      <formula>IF(AND(COUNTIF(MetalSmelter,B54&amp;C54)=0,LEN(C54)&gt;0), TRUE, FALSE)</formula>
    </cfRule>
  </conditionalFormatting>
  <conditionalFormatting sqref="G54">
    <cfRule type="expression" dxfId="29192" priority="29171" stopIfTrue="1">
      <formula>IF(FIND("Enter smelter details",G54),TRUE)</formula>
    </cfRule>
  </conditionalFormatting>
  <conditionalFormatting sqref="F54">
    <cfRule type="expression" dxfId="29191" priority="29168" stopIfTrue="1">
      <formula>IF(AND(LEN($A54)&gt;0,$A54&lt;&gt;$F54),TRUE,FALSE)</formula>
    </cfRule>
  </conditionalFormatting>
  <conditionalFormatting sqref="C54">
    <cfRule type="expression" dxfId="29190" priority="29167" stopIfTrue="1">
      <formula>IF(AND(B54&lt;&gt;"",C54=""),TRUE)</formula>
    </cfRule>
  </conditionalFormatting>
  <conditionalFormatting sqref="B54">
    <cfRule type="expression" dxfId="29189" priority="29164" stopIfTrue="1">
      <formula>IF(B54="",TRUE)</formula>
    </cfRule>
    <cfRule type="expression" dxfId="29188" priority="29165" stopIfTrue="1">
      <formula>IF(AND(COUNTIF(MetalSmelter,B54&amp;C54)=0,LEN(C54)&gt;0), TRUE, FALSE)</formula>
    </cfRule>
  </conditionalFormatting>
  <conditionalFormatting sqref="G54">
    <cfRule type="expression" dxfId="29187" priority="29166" stopIfTrue="1">
      <formula>IF(FIND("Enter smelter details",G54),TRUE)</formula>
    </cfRule>
  </conditionalFormatting>
  <conditionalFormatting sqref="F54">
    <cfRule type="expression" dxfId="29186" priority="29163" stopIfTrue="1">
      <formula>IF(AND(LEN($A54)&gt;0,$A54&lt;&gt;$F54),TRUE,FALSE)</formula>
    </cfRule>
  </conditionalFormatting>
  <conditionalFormatting sqref="C54">
    <cfRule type="expression" dxfId="29185" priority="29162" stopIfTrue="1">
      <formula>IF(AND(B54&lt;&gt;"",C54=""),TRUE)</formula>
    </cfRule>
  </conditionalFormatting>
  <conditionalFormatting sqref="B53">
    <cfRule type="expression" dxfId="29184" priority="29159" stopIfTrue="1">
      <formula>IF(B53="",TRUE)</formula>
    </cfRule>
    <cfRule type="expression" dxfId="29183" priority="29160" stopIfTrue="1">
      <formula>IF(AND(COUNTIF(MetalSmelter,B53&amp;C53)=0,LEN(C53)&gt;0), TRUE, FALSE)</formula>
    </cfRule>
  </conditionalFormatting>
  <conditionalFormatting sqref="G53">
    <cfRule type="expression" dxfId="29182" priority="29161" stopIfTrue="1">
      <formula>IF(FIND("Enter smelter details",G53),TRUE)</formula>
    </cfRule>
  </conditionalFormatting>
  <conditionalFormatting sqref="F53">
    <cfRule type="expression" dxfId="29181" priority="29158" stopIfTrue="1">
      <formula>IF(AND(LEN($A53)&gt;0,$A53&lt;&gt;$F53),TRUE,FALSE)</formula>
    </cfRule>
  </conditionalFormatting>
  <conditionalFormatting sqref="C53">
    <cfRule type="expression" dxfId="29180" priority="29157" stopIfTrue="1">
      <formula>IF(AND(B53&lt;&gt;"",C53=""),TRUE)</formula>
    </cfRule>
  </conditionalFormatting>
  <conditionalFormatting sqref="G53">
    <cfRule type="expression" dxfId="29179" priority="29156" stopIfTrue="1">
      <formula>IF(FIND("Enter smelter details",G53),TRUE)</formula>
    </cfRule>
  </conditionalFormatting>
  <conditionalFormatting sqref="B54">
    <cfRule type="expression" dxfId="29178" priority="29153" stopIfTrue="1">
      <formula>IF(B54="",TRUE)</formula>
    </cfRule>
    <cfRule type="expression" dxfId="29177" priority="29154" stopIfTrue="1">
      <formula>IF(AND(COUNTIF(MetalSmelter,B54&amp;C54)=0,LEN(C54)&gt;0), TRUE, FALSE)</formula>
    </cfRule>
  </conditionalFormatting>
  <conditionalFormatting sqref="G54">
    <cfRule type="expression" dxfId="29176" priority="29155" stopIfTrue="1">
      <formula>IF(FIND("Enter smelter details",G54),TRUE)</formula>
    </cfRule>
  </conditionalFormatting>
  <conditionalFormatting sqref="F54">
    <cfRule type="expression" dxfId="29175" priority="29152" stopIfTrue="1">
      <formula>IF(AND(LEN($A54)&gt;0,$A54&lt;&gt;$F54),TRUE,FALSE)</formula>
    </cfRule>
  </conditionalFormatting>
  <conditionalFormatting sqref="C54">
    <cfRule type="expression" dxfId="29174" priority="29151" stopIfTrue="1">
      <formula>IF(AND(B54&lt;&gt;"",C54=""),TRUE)</formula>
    </cfRule>
  </conditionalFormatting>
  <conditionalFormatting sqref="B55">
    <cfRule type="expression" dxfId="29173" priority="29148" stopIfTrue="1">
      <formula>IF(B55="",TRUE)</formula>
    </cfRule>
    <cfRule type="expression" dxfId="29172" priority="29149" stopIfTrue="1">
      <formula>IF(AND(COUNTIF(MetalSmelter,B55&amp;C55)=0,LEN(C55)&gt;0), TRUE, FALSE)</formula>
    </cfRule>
  </conditionalFormatting>
  <conditionalFormatting sqref="G55">
    <cfRule type="expression" dxfId="29171" priority="29150" stopIfTrue="1">
      <formula>IF(FIND("Enter smelter details",G55),TRUE)</formula>
    </cfRule>
  </conditionalFormatting>
  <conditionalFormatting sqref="F55">
    <cfRule type="expression" dxfId="29170" priority="29147" stopIfTrue="1">
      <formula>IF(AND(LEN($A55)&gt;0,$A55&lt;&gt;$F55),TRUE,FALSE)</formula>
    </cfRule>
  </conditionalFormatting>
  <conditionalFormatting sqref="C55">
    <cfRule type="expression" dxfId="29169" priority="29146" stopIfTrue="1">
      <formula>IF(AND(B55&lt;&gt;"",C55=""),TRUE)</formula>
    </cfRule>
  </conditionalFormatting>
  <conditionalFormatting sqref="B55">
    <cfRule type="expression" dxfId="29168" priority="29143" stopIfTrue="1">
      <formula>IF(B55="",TRUE)</formula>
    </cfRule>
    <cfRule type="expression" dxfId="29167" priority="29144" stopIfTrue="1">
      <formula>IF(AND(COUNTIF(MetalSmelter,B55&amp;C55)=0,LEN(C55)&gt;0), TRUE, FALSE)</formula>
    </cfRule>
  </conditionalFormatting>
  <conditionalFormatting sqref="G55">
    <cfRule type="expression" dxfId="29166" priority="29145" stopIfTrue="1">
      <formula>IF(FIND("Enter smelter details",G55),TRUE)</formula>
    </cfRule>
  </conditionalFormatting>
  <conditionalFormatting sqref="F55">
    <cfRule type="expression" dxfId="29165" priority="29142" stopIfTrue="1">
      <formula>IF(AND(LEN($A55)&gt;0,$A55&lt;&gt;$F55),TRUE,FALSE)</formula>
    </cfRule>
  </conditionalFormatting>
  <conditionalFormatting sqref="C55">
    <cfRule type="expression" dxfId="29164" priority="29141" stopIfTrue="1">
      <formula>IF(AND(B55&lt;&gt;"",C55=""),TRUE)</formula>
    </cfRule>
  </conditionalFormatting>
  <conditionalFormatting sqref="B55">
    <cfRule type="expression" dxfId="29163" priority="29139" stopIfTrue="1">
      <formula>IF(B55="",TRUE)</formula>
    </cfRule>
    <cfRule type="expression" dxfId="29162" priority="29140" stopIfTrue="1">
      <formula>IF(AND(COUNTIF(MetalSmelter,B55&amp;C55)=0,LEN(C55)&gt;0), TRUE, FALSE)</formula>
    </cfRule>
  </conditionalFormatting>
  <conditionalFormatting sqref="F55">
    <cfRule type="expression" dxfId="29161" priority="29138" stopIfTrue="1">
      <formula>IF(AND(LEN($A55)&gt;0,$A55&lt;&gt;$F55),TRUE,FALSE)</formula>
    </cfRule>
  </conditionalFormatting>
  <conditionalFormatting sqref="C55">
    <cfRule type="expression" dxfId="29160" priority="29137" stopIfTrue="1">
      <formula>IF(AND(B55&lt;&gt;"",C55=""),TRUE)</formula>
    </cfRule>
  </conditionalFormatting>
  <conditionalFormatting sqref="G55">
    <cfRule type="expression" dxfId="29159" priority="29136" stopIfTrue="1">
      <formula>IF(FIND("Enter smelter details",G55),TRUE)</formula>
    </cfRule>
  </conditionalFormatting>
  <conditionalFormatting sqref="B56">
    <cfRule type="expression" dxfId="29158" priority="29133" stopIfTrue="1">
      <formula>IF(B56="",TRUE)</formula>
    </cfRule>
    <cfRule type="expression" dxfId="29157" priority="29134" stopIfTrue="1">
      <formula>IF(AND(COUNTIF(MetalSmelter,B56&amp;C56)=0,LEN(C56)&gt;0), TRUE, FALSE)</formula>
    </cfRule>
  </conditionalFormatting>
  <conditionalFormatting sqref="G56">
    <cfRule type="expression" dxfId="29156" priority="29135" stopIfTrue="1">
      <formula>IF(FIND("Enter smelter details",G56),TRUE)</formula>
    </cfRule>
  </conditionalFormatting>
  <conditionalFormatting sqref="F56">
    <cfRule type="expression" dxfId="29155" priority="29132" stopIfTrue="1">
      <formula>IF(AND(LEN($A56)&gt;0,$A56&lt;&gt;$F56),TRUE,FALSE)</formula>
    </cfRule>
  </conditionalFormatting>
  <conditionalFormatting sqref="C56">
    <cfRule type="expression" dxfId="29154" priority="29131" stopIfTrue="1">
      <formula>IF(AND(B56&lt;&gt;"",C56=""),TRUE)</formula>
    </cfRule>
  </conditionalFormatting>
  <conditionalFormatting sqref="B56">
    <cfRule type="expression" dxfId="29153" priority="29128" stopIfTrue="1">
      <formula>IF(B56="",TRUE)</formula>
    </cfRule>
    <cfRule type="expression" dxfId="29152" priority="29129" stopIfTrue="1">
      <formula>IF(AND(COUNTIF(MetalSmelter,B56&amp;C56)=0,LEN(C56)&gt;0), TRUE, FALSE)</formula>
    </cfRule>
  </conditionalFormatting>
  <conditionalFormatting sqref="G56">
    <cfRule type="expression" dxfId="29151" priority="29130" stopIfTrue="1">
      <formula>IF(FIND("Enter smelter details",G56),TRUE)</formula>
    </cfRule>
  </conditionalFormatting>
  <conditionalFormatting sqref="F56">
    <cfRule type="expression" dxfId="29150" priority="29127" stopIfTrue="1">
      <formula>IF(AND(LEN($A56)&gt;0,$A56&lt;&gt;$F56),TRUE,FALSE)</formula>
    </cfRule>
  </conditionalFormatting>
  <conditionalFormatting sqref="C56">
    <cfRule type="expression" dxfId="29149" priority="29126" stopIfTrue="1">
      <formula>IF(AND(B56&lt;&gt;"",C56=""),TRUE)</formula>
    </cfRule>
  </conditionalFormatting>
  <conditionalFormatting sqref="B56">
    <cfRule type="expression" dxfId="29148" priority="29123" stopIfTrue="1">
      <formula>IF(B56="",TRUE)</formula>
    </cfRule>
    <cfRule type="expression" dxfId="29147" priority="29124" stopIfTrue="1">
      <formula>IF(AND(COUNTIF(MetalSmelter,B56&amp;C56)=0,LEN(C56)&gt;0), TRUE, FALSE)</formula>
    </cfRule>
  </conditionalFormatting>
  <conditionalFormatting sqref="G56">
    <cfRule type="expression" dxfId="29146" priority="29125" stopIfTrue="1">
      <formula>IF(FIND("Enter smelter details",G56),TRUE)</formula>
    </cfRule>
  </conditionalFormatting>
  <conditionalFormatting sqref="F56">
    <cfRule type="expression" dxfId="29145" priority="29122" stopIfTrue="1">
      <formula>IF(AND(LEN($A56)&gt;0,$A56&lt;&gt;$F56),TRUE,FALSE)</formula>
    </cfRule>
  </conditionalFormatting>
  <conditionalFormatting sqref="C56">
    <cfRule type="expression" dxfId="29144" priority="29121" stopIfTrue="1">
      <formula>IF(AND(B56&lt;&gt;"",C56=""),TRUE)</formula>
    </cfRule>
  </conditionalFormatting>
  <conditionalFormatting sqref="B54">
    <cfRule type="expression" dxfId="29143" priority="29118" stopIfTrue="1">
      <formula>IF(B54="",TRUE)</formula>
    </cfRule>
    <cfRule type="expression" dxfId="29142" priority="29119" stopIfTrue="1">
      <formula>IF(AND(COUNTIF(MetalSmelter,B54&amp;C54)=0,LEN(C54)&gt;0), TRUE, FALSE)</formula>
    </cfRule>
  </conditionalFormatting>
  <conditionalFormatting sqref="G54">
    <cfRule type="expression" dxfId="29141" priority="29120" stopIfTrue="1">
      <formula>IF(FIND("Enter smelter details",G54),TRUE)</formula>
    </cfRule>
  </conditionalFormatting>
  <conditionalFormatting sqref="F54">
    <cfRule type="expression" dxfId="29140" priority="29117" stopIfTrue="1">
      <formula>IF(AND(LEN($A54)&gt;0,$A54&lt;&gt;$F54),TRUE,FALSE)</formula>
    </cfRule>
  </conditionalFormatting>
  <conditionalFormatting sqref="C54">
    <cfRule type="expression" dxfId="29139" priority="29116" stopIfTrue="1">
      <formula>IF(AND(B54&lt;&gt;"",C54=""),TRUE)</formula>
    </cfRule>
  </conditionalFormatting>
  <conditionalFormatting sqref="B54">
    <cfRule type="expression" dxfId="29138" priority="29113" stopIfTrue="1">
      <formula>IF(B54="",TRUE)</formula>
    </cfRule>
    <cfRule type="expression" dxfId="29137" priority="29114" stopIfTrue="1">
      <formula>IF(AND(COUNTIF(MetalSmelter,B54&amp;C54)=0,LEN(C54)&gt;0), TRUE, FALSE)</formula>
    </cfRule>
  </conditionalFormatting>
  <conditionalFormatting sqref="G54">
    <cfRule type="expression" dxfId="29136" priority="29115" stopIfTrue="1">
      <formula>IF(FIND("Enter smelter details",G54),TRUE)</formula>
    </cfRule>
  </conditionalFormatting>
  <conditionalFormatting sqref="F54">
    <cfRule type="expression" dxfId="29135" priority="29112" stopIfTrue="1">
      <formula>IF(AND(LEN($A54)&gt;0,$A54&lt;&gt;$F54),TRUE,FALSE)</formula>
    </cfRule>
  </conditionalFormatting>
  <conditionalFormatting sqref="C54">
    <cfRule type="expression" dxfId="29134" priority="29111" stopIfTrue="1">
      <formula>IF(AND(B54&lt;&gt;"",C54=""),TRUE)</formula>
    </cfRule>
  </conditionalFormatting>
  <conditionalFormatting sqref="B54">
    <cfRule type="expression" dxfId="29133" priority="29109" stopIfTrue="1">
      <formula>IF(B54="",TRUE)</formula>
    </cfRule>
    <cfRule type="expression" dxfId="29132" priority="29110" stopIfTrue="1">
      <formula>IF(AND(COUNTIF(MetalSmelter,B54&amp;C54)=0,LEN(C54)&gt;0), TRUE, FALSE)</formula>
    </cfRule>
  </conditionalFormatting>
  <conditionalFormatting sqref="F54">
    <cfRule type="expression" dxfId="29131" priority="29108" stopIfTrue="1">
      <formula>IF(AND(LEN($A54)&gt;0,$A54&lt;&gt;$F54),TRUE,FALSE)</formula>
    </cfRule>
  </conditionalFormatting>
  <conditionalFormatting sqref="C54">
    <cfRule type="expression" dxfId="29130" priority="29107" stopIfTrue="1">
      <formula>IF(AND(B54&lt;&gt;"",C54=""),TRUE)</formula>
    </cfRule>
  </conditionalFormatting>
  <conditionalFormatting sqref="G54">
    <cfRule type="expression" dxfId="29129" priority="29106" stopIfTrue="1">
      <formula>IF(FIND("Enter smelter details",G54),TRUE)</formula>
    </cfRule>
  </conditionalFormatting>
  <conditionalFormatting sqref="B55">
    <cfRule type="expression" dxfId="29128" priority="29103" stopIfTrue="1">
      <formula>IF(B55="",TRUE)</formula>
    </cfRule>
    <cfRule type="expression" dxfId="29127" priority="29104" stopIfTrue="1">
      <formula>IF(AND(COUNTIF(MetalSmelter,B55&amp;C55)=0,LEN(C55)&gt;0), TRUE, FALSE)</formula>
    </cfRule>
  </conditionalFormatting>
  <conditionalFormatting sqref="G55">
    <cfRule type="expression" dxfId="29126" priority="29105" stopIfTrue="1">
      <formula>IF(FIND("Enter smelter details",G55),TRUE)</formula>
    </cfRule>
  </conditionalFormatting>
  <conditionalFormatting sqref="F55">
    <cfRule type="expression" dxfId="29125" priority="29102" stopIfTrue="1">
      <formula>IF(AND(LEN($A55)&gt;0,$A55&lt;&gt;$F55),TRUE,FALSE)</formula>
    </cfRule>
  </conditionalFormatting>
  <conditionalFormatting sqref="C55">
    <cfRule type="expression" dxfId="29124" priority="29101" stopIfTrue="1">
      <formula>IF(AND(B55&lt;&gt;"",C55=""),TRUE)</formula>
    </cfRule>
  </conditionalFormatting>
  <conditionalFormatting sqref="B55">
    <cfRule type="expression" dxfId="29123" priority="29098" stopIfTrue="1">
      <formula>IF(B55="",TRUE)</formula>
    </cfRule>
    <cfRule type="expression" dxfId="29122" priority="29099" stopIfTrue="1">
      <formula>IF(AND(COUNTIF(MetalSmelter,B55&amp;C55)=0,LEN(C55)&gt;0), TRUE, FALSE)</formula>
    </cfRule>
  </conditionalFormatting>
  <conditionalFormatting sqref="G55">
    <cfRule type="expression" dxfId="29121" priority="29100" stopIfTrue="1">
      <formula>IF(FIND("Enter smelter details",G55),TRUE)</formula>
    </cfRule>
  </conditionalFormatting>
  <conditionalFormatting sqref="F55">
    <cfRule type="expression" dxfId="29120" priority="29097" stopIfTrue="1">
      <formula>IF(AND(LEN($A55)&gt;0,$A55&lt;&gt;$F55),TRUE,FALSE)</formula>
    </cfRule>
  </conditionalFormatting>
  <conditionalFormatting sqref="C55">
    <cfRule type="expression" dxfId="29119" priority="29096" stopIfTrue="1">
      <formula>IF(AND(B55&lt;&gt;"",C55=""),TRUE)</formula>
    </cfRule>
  </conditionalFormatting>
  <conditionalFormatting sqref="B55">
    <cfRule type="expression" dxfId="29118" priority="29093" stopIfTrue="1">
      <formula>IF(B55="",TRUE)</formula>
    </cfRule>
    <cfRule type="expression" dxfId="29117" priority="29094" stopIfTrue="1">
      <formula>IF(AND(COUNTIF(MetalSmelter,B55&amp;C55)=0,LEN(C55)&gt;0), TRUE, FALSE)</formula>
    </cfRule>
  </conditionalFormatting>
  <conditionalFormatting sqref="G55">
    <cfRule type="expression" dxfId="29116" priority="29095" stopIfTrue="1">
      <formula>IF(FIND("Enter smelter details",G55),TRUE)</formula>
    </cfRule>
  </conditionalFormatting>
  <conditionalFormatting sqref="F55">
    <cfRule type="expression" dxfId="29115" priority="29092" stopIfTrue="1">
      <formula>IF(AND(LEN($A55)&gt;0,$A55&lt;&gt;$F55),TRUE,FALSE)</formula>
    </cfRule>
  </conditionalFormatting>
  <conditionalFormatting sqref="C55">
    <cfRule type="expression" dxfId="29114" priority="29091" stopIfTrue="1">
      <formula>IF(AND(B55&lt;&gt;"",C55=""),TRUE)</formula>
    </cfRule>
  </conditionalFormatting>
  <conditionalFormatting sqref="B56">
    <cfRule type="expression" dxfId="29113" priority="29088" stopIfTrue="1">
      <formula>IF(B56="",TRUE)</formula>
    </cfRule>
    <cfRule type="expression" dxfId="29112" priority="29089" stopIfTrue="1">
      <formula>IF(AND(COUNTIF(MetalSmelter,B56&amp;C56)=0,LEN(C56)&gt;0), TRUE, FALSE)</formula>
    </cfRule>
  </conditionalFormatting>
  <conditionalFormatting sqref="G56">
    <cfRule type="expression" dxfId="29111" priority="29090" stopIfTrue="1">
      <formula>IF(FIND("Enter smelter details",G56),TRUE)</formula>
    </cfRule>
  </conditionalFormatting>
  <conditionalFormatting sqref="F56">
    <cfRule type="expression" dxfId="29110" priority="29087" stopIfTrue="1">
      <formula>IF(AND(LEN($A56)&gt;0,$A56&lt;&gt;$F56),TRUE,FALSE)</formula>
    </cfRule>
  </conditionalFormatting>
  <conditionalFormatting sqref="C56">
    <cfRule type="expression" dxfId="29109" priority="29086" stopIfTrue="1">
      <formula>IF(AND(B56&lt;&gt;"",C56=""),TRUE)</formula>
    </cfRule>
  </conditionalFormatting>
  <conditionalFormatting sqref="B56">
    <cfRule type="expression" dxfId="29108" priority="29083" stopIfTrue="1">
      <formula>IF(B56="",TRUE)</formula>
    </cfRule>
    <cfRule type="expression" dxfId="29107" priority="29084" stopIfTrue="1">
      <formula>IF(AND(COUNTIF(MetalSmelter,B56&amp;C56)=0,LEN(C56)&gt;0), TRUE, FALSE)</formula>
    </cfRule>
  </conditionalFormatting>
  <conditionalFormatting sqref="G56">
    <cfRule type="expression" dxfId="29106" priority="29085" stopIfTrue="1">
      <formula>IF(FIND("Enter smelter details",G56),TRUE)</formula>
    </cfRule>
  </conditionalFormatting>
  <conditionalFormatting sqref="F56">
    <cfRule type="expression" dxfId="29105" priority="29082" stopIfTrue="1">
      <formula>IF(AND(LEN($A56)&gt;0,$A56&lt;&gt;$F56),TRUE,FALSE)</formula>
    </cfRule>
  </conditionalFormatting>
  <conditionalFormatting sqref="C56">
    <cfRule type="expression" dxfId="29104" priority="29081" stopIfTrue="1">
      <formula>IF(AND(B56&lt;&gt;"",C56=""),TRUE)</formula>
    </cfRule>
  </conditionalFormatting>
  <conditionalFormatting sqref="B56">
    <cfRule type="expression" dxfId="29103" priority="29079" stopIfTrue="1">
      <formula>IF(B56="",TRUE)</formula>
    </cfRule>
    <cfRule type="expression" dxfId="29102" priority="29080" stopIfTrue="1">
      <formula>IF(AND(COUNTIF(MetalSmelter,B56&amp;C56)=0,LEN(C56)&gt;0), TRUE, FALSE)</formula>
    </cfRule>
  </conditionalFormatting>
  <conditionalFormatting sqref="F56">
    <cfRule type="expression" dxfId="29101" priority="29078" stopIfTrue="1">
      <formula>IF(AND(LEN($A56)&gt;0,$A56&lt;&gt;$F56),TRUE,FALSE)</formula>
    </cfRule>
  </conditionalFormatting>
  <conditionalFormatting sqref="C56">
    <cfRule type="expression" dxfId="29100" priority="29077" stopIfTrue="1">
      <formula>IF(AND(B56&lt;&gt;"",C56=""),TRUE)</formula>
    </cfRule>
  </conditionalFormatting>
  <conditionalFormatting sqref="G56">
    <cfRule type="expression" dxfId="29099" priority="29076" stopIfTrue="1">
      <formula>IF(FIND("Enter smelter details",G56),TRUE)</formula>
    </cfRule>
  </conditionalFormatting>
  <conditionalFormatting sqref="B57">
    <cfRule type="expression" dxfId="29098" priority="29073" stopIfTrue="1">
      <formula>IF(B57="",TRUE)</formula>
    </cfRule>
    <cfRule type="expression" dxfId="29097" priority="29074" stopIfTrue="1">
      <formula>IF(AND(COUNTIF(MetalSmelter,B57&amp;C57)=0,LEN(C57)&gt;0), TRUE, FALSE)</formula>
    </cfRule>
  </conditionalFormatting>
  <conditionalFormatting sqref="G57">
    <cfRule type="expression" dxfId="29096" priority="29075" stopIfTrue="1">
      <formula>IF(FIND("Enter smelter details",G57),TRUE)</formula>
    </cfRule>
  </conditionalFormatting>
  <conditionalFormatting sqref="F57">
    <cfRule type="expression" dxfId="29095" priority="29072" stopIfTrue="1">
      <formula>IF(AND(LEN($A57)&gt;0,$A57&lt;&gt;$F57),TRUE,FALSE)</formula>
    </cfRule>
  </conditionalFormatting>
  <conditionalFormatting sqref="C57">
    <cfRule type="expression" dxfId="29094" priority="29071" stopIfTrue="1">
      <formula>IF(AND(B57&lt;&gt;"",C57=""),TRUE)</formula>
    </cfRule>
  </conditionalFormatting>
  <conditionalFormatting sqref="B57">
    <cfRule type="expression" dxfId="29093" priority="29068" stopIfTrue="1">
      <formula>IF(B57="",TRUE)</formula>
    </cfRule>
    <cfRule type="expression" dxfId="29092" priority="29069" stopIfTrue="1">
      <formula>IF(AND(COUNTIF(MetalSmelter,B57&amp;C57)=0,LEN(C57)&gt;0), TRUE, FALSE)</formula>
    </cfRule>
  </conditionalFormatting>
  <conditionalFormatting sqref="G57">
    <cfRule type="expression" dxfId="29091" priority="29070" stopIfTrue="1">
      <formula>IF(FIND("Enter smelter details",G57),TRUE)</formula>
    </cfRule>
  </conditionalFormatting>
  <conditionalFormatting sqref="F57">
    <cfRule type="expression" dxfId="29090" priority="29067" stopIfTrue="1">
      <formula>IF(AND(LEN($A57)&gt;0,$A57&lt;&gt;$F57),TRUE,FALSE)</formula>
    </cfRule>
  </conditionalFormatting>
  <conditionalFormatting sqref="C57">
    <cfRule type="expression" dxfId="29089" priority="29066" stopIfTrue="1">
      <formula>IF(AND(B57&lt;&gt;"",C57=""),TRUE)</formula>
    </cfRule>
  </conditionalFormatting>
  <conditionalFormatting sqref="B57">
    <cfRule type="expression" dxfId="29088" priority="29063" stopIfTrue="1">
      <formula>IF(B57="",TRUE)</formula>
    </cfRule>
    <cfRule type="expression" dxfId="29087" priority="29064" stopIfTrue="1">
      <formula>IF(AND(COUNTIF(MetalSmelter,B57&amp;C57)=0,LEN(C57)&gt;0), TRUE, FALSE)</formula>
    </cfRule>
  </conditionalFormatting>
  <conditionalFormatting sqref="G57">
    <cfRule type="expression" dxfId="29086" priority="29065" stopIfTrue="1">
      <formula>IF(FIND("Enter smelter details",G57),TRUE)</formula>
    </cfRule>
  </conditionalFormatting>
  <conditionalFormatting sqref="F57">
    <cfRule type="expression" dxfId="29085" priority="29062" stopIfTrue="1">
      <formula>IF(AND(LEN($A57)&gt;0,$A57&lt;&gt;$F57),TRUE,FALSE)</formula>
    </cfRule>
  </conditionalFormatting>
  <conditionalFormatting sqref="C57">
    <cfRule type="expression" dxfId="29084" priority="29061" stopIfTrue="1">
      <formula>IF(AND(B57&lt;&gt;"",C57=""),TRUE)</formula>
    </cfRule>
  </conditionalFormatting>
  <conditionalFormatting sqref="B55">
    <cfRule type="expression" dxfId="29083" priority="29058" stopIfTrue="1">
      <formula>IF(B55="",TRUE)</formula>
    </cfRule>
    <cfRule type="expression" dxfId="29082" priority="29059" stopIfTrue="1">
      <formula>IF(AND(COUNTIF(MetalSmelter,B55&amp;C55)=0,LEN(C55)&gt;0), TRUE, FALSE)</formula>
    </cfRule>
  </conditionalFormatting>
  <conditionalFormatting sqref="G55">
    <cfRule type="expression" dxfId="29081" priority="29060" stopIfTrue="1">
      <formula>IF(FIND("Enter smelter details",G55),TRUE)</formula>
    </cfRule>
  </conditionalFormatting>
  <conditionalFormatting sqref="F55">
    <cfRule type="expression" dxfId="29080" priority="29057" stopIfTrue="1">
      <formula>IF(AND(LEN($A55)&gt;0,$A55&lt;&gt;$F55),TRUE,FALSE)</formula>
    </cfRule>
  </conditionalFormatting>
  <conditionalFormatting sqref="C55">
    <cfRule type="expression" dxfId="29079" priority="29056" stopIfTrue="1">
      <formula>IF(AND(B55&lt;&gt;"",C55=""),TRUE)</formula>
    </cfRule>
  </conditionalFormatting>
  <conditionalFormatting sqref="B55">
    <cfRule type="expression" dxfId="29078" priority="29053" stopIfTrue="1">
      <formula>IF(B55="",TRUE)</formula>
    </cfRule>
    <cfRule type="expression" dxfId="29077" priority="29054" stopIfTrue="1">
      <formula>IF(AND(COUNTIF(MetalSmelter,B55&amp;C55)=0,LEN(C55)&gt;0), TRUE, FALSE)</formula>
    </cfRule>
  </conditionalFormatting>
  <conditionalFormatting sqref="G55">
    <cfRule type="expression" dxfId="29076" priority="29055" stopIfTrue="1">
      <formula>IF(FIND("Enter smelter details",G55),TRUE)</formula>
    </cfRule>
  </conditionalFormatting>
  <conditionalFormatting sqref="F55">
    <cfRule type="expression" dxfId="29075" priority="29052" stopIfTrue="1">
      <formula>IF(AND(LEN($A55)&gt;0,$A55&lt;&gt;$F55),TRUE,FALSE)</formula>
    </cfRule>
  </conditionalFormatting>
  <conditionalFormatting sqref="C55">
    <cfRule type="expression" dxfId="29074" priority="29051" stopIfTrue="1">
      <formula>IF(AND(B55&lt;&gt;"",C55=""),TRUE)</formula>
    </cfRule>
  </conditionalFormatting>
  <conditionalFormatting sqref="B55">
    <cfRule type="expression" dxfId="29073" priority="29049" stopIfTrue="1">
      <formula>IF(B55="",TRUE)</formula>
    </cfRule>
    <cfRule type="expression" dxfId="29072" priority="29050" stopIfTrue="1">
      <formula>IF(AND(COUNTIF(MetalSmelter,B55&amp;C55)=0,LEN(C55)&gt;0), TRUE, FALSE)</formula>
    </cfRule>
  </conditionalFormatting>
  <conditionalFormatting sqref="F55">
    <cfRule type="expression" dxfId="29071" priority="29048" stopIfTrue="1">
      <formula>IF(AND(LEN($A55)&gt;0,$A55&lt;&gt;$F55),TRUE,FALSE)</formula>
    </cfRule>
  </conditionalFormatting>
  <conditionalFormatting sqref="C55">
    <cfRule type="expression" dxfId="29070" priority="29047" stopIfTrue="1">
      <formula>IF(AND(B55&lt;&gt;"",C55=""),TRUE)</formula>
    </cfRule>
  </conditionalFormatting>
  <conditionalFormatting sqref="G55">
    <cfRule type="expression" dxfId="29069" priority="29046" stopIfTrue="1">
      <formula>IF(FIND("Enter smelter details",G55),TRUE)</formula>
    </cfRule>
  </conditionalFormatting>
  <conditionalFormatting sqref="B56">
    <cfRule type="expression" dxfId="29068" priority="29043" stopIfTrue="1">
      <formula>IF(B56="",TRUE)</formula>
    </cfRule>
    <cfRule type="expression" dxfId="29067" priority="29044" stopIfTrue="1">
      <formula>IF(AND(COUNTIF(MetalSmelter,B56&amp;C56)=0,LEN(C56)&gt;0), TRUE, FALSE)</formula>
    </cfRule>
  </conditionalFormatting>
  <conditionalFormatting sqref="G56">
    <cfRule type="expression" dxfId="29066" priority="29045" stopIfTrue="1">
      <formula>IF(FIND("Enter smelter details",G56),TRUE)</formula>
    </cfRule>
  </conditionalFormatting>
  <conditionalFormatting sqref="F56">
    <cfRule type="expression" dxfId="29065" priority="29042" stopIfTrue="1">
      <formula>IF(AND(LEN($A56)&gt;0,$A56&lt;&gt;$F56),TRUE,FALSE)</formula>
    </cfRule>
  </conditionalFormatting>
  <conditionalFormatting sqref="C56">
    <cfRule type="expression" dxfId="29064" priority="29041" stopIfTrue="1">
      <formula>IF(AND(B56&lt;&gt;"",C56=""),TRUE)</formula>
    </cfRule>
  </conditionalFormatting>
  <conditionalFormatting sqref="B56">
    <cfRule type="expression" dxfId="29063" priority="29038" stopIfTrue="1">
      <formula>IF(B56="",TRUE)</formula>
    </cfRule>
    <cfRule type="expression" dxfId="29062" priority="29039" stopIfTrue="1">
      <formula>IF(AND(COUNTIF(MetalSmelter,B56&amp;C56)=0,LEN(C56)&gt;0), TRUE, FALSE)</formula>
    </cfRule>
  </conditionalFormatting>
  <conditionalFormatting sqref="G56">
    <cfRule type="expression" dxfId="29061" priority="29040" stopIfTrue="1">
      <formula>IF(FIND("Enter smelter details",G56),TRUE)</formula>
    </cfRule>
  </conditionalFormatting>
  <conditionalFormatting sqref="F56">
    <cfRule type="expression" dxfId="29060" priority="29037" stopIfTrue="1">
      <formula>IF(AND(LEN($A56)&gt;0,$A56&lt;&gt;$F56),TRUE,FALSE)</formula>
    </cfRule>
  </conditionalFormatting>
  <conditionalFormatting sqref="C56">
    <cfRule type="expression" dxfId="29059" priority="29036" stopIfTrue="1">
      <formula>IF(AND(B56&lt;&gt;"",C56=""),TRUE)</formula>
    </cfRule>
  </conditionalFormatting>
  <conditionalFormatting sqref="B56">
    <cfRule type="expression" dxfId="29058" priority="29033" stopIfTrue="1">
      <formula>IF(B56="",TRUE)</formula>
    </cfRule>
    <cfRule type="expression" dxfId="29057" priority="29034" stopIfTrue="1">
      <formula>IF(AND(COUNTIF(MetalSmelter,B56&amp;C56)=0,LEN(C56)&gt;0), TRUE, FALSE)</formula>
    </cfRule>
  </conditionalFormatting>
  <conditionalFormatting sqref="G56">
    <cfRule type="expression" dxfId="29056" priority="29035" stopIfTrue="1">
      <formula>IF(FIND("Enter smelter details",G56),TRUE)</formula>
    </cfRule>
  </conditionalFormatting>
  <conditionalFormatting sqref="F56">
    <cfRule type="expression" dxfId="29055" priority="29032" stopIfTrue="1">
      <formula>IF(AND(LEN($A56)&gt;0,$A56&lt;&gt;$F56),TRUE,FALSE)</formula>
    </cfRule>
  </conditionalFormatting>
  <conditionalFormatting sqref="C56">
    <cfRule type="expression" dxfId="29054" priority="29031" stopIfTrue="1">
      <formula>IF(AND(B56&lt;&gt;"",C56=""),TRUE)</formula>
    </cfRule>
  </conditionalFormatting>
  <conditionalFormatting sqref="B54">
    <cfRule type="expression" dxfId="29053" priority="29028" stopIfTrue="1">
      <formula>IF(B54="",TRUE)</formula>
    </cfRule>
    <cfRule type="expression" dxfId="29052" priority="29029" stopIfTrue="1">
      <formula>IF(AND(COUNTIF(MetalSmelter,B54&amp;C54)=0,LEN(C54)&gt;0), TRUE, FALSE)</formula>
    </cfRule>
  </conditionalFormatting>
  <conditionalFormatting sqref="G54">
    <cfRule type="expression" dxfId="29051" priority="29030" stopIfTrue="1">
      <formula>IF(FIND("Enter smelter details",G54),TRUE)</formula>
    </cfRule>
  </conditionalFormatting>
  <conditionalFormatting sqref="F54">
    <cfRule type="expression" dxfId="29050" priority="29027" stopIfTrue="1">
      <formula>IF(AND(LEN($A54)&gt;0,$A54&lt;&gt;$F54),TRUE,FALSE)</formula>
    </cfRule>
  </conditionalFormatting>
  <conditionalFormatting sqref="C54">
    <cfRule type="expression" dxfId="29049" priority="29026" stopIfTrue="1">
      <formula>IF(AND(B54&lt;&gt;"",C54=""),TRUE)</formula>
    </cfRule>
  </conditionalFormatting>
  <conditionalFormatting sqref="B54">
    <cfRule type="expression" dxfId="29048" priority="29023" stopIfTrue="1">
      <formula>IF(B54="",TRUE)</formula>
    </cfRule>
    <cfRule type="expression" dxfId="29047" priority="29024" stopIfTrue="1">
      <formula>IF(AND(COUNTIF(MetalSmelter,B54&amp;C54)=0,LEN(C54)&gt;0), TRUE, FALSE)</formula>
    </cfRule>
  </conditionalFormatting>
  <conditionalFormatting sqref="G54">
    <cfRule type="expression" dxfId="29046" priority="29025" stopIfTrue="1">
      <formula>IF(FIND("Enter smelter details",G54),TRUE)</formula>
    </cfRule>
  </conditionalFormatting>
  <conditionalFormatting sqref="F54">
    <cfRule type="expression" dxfId="29045" priority="29022" stopIfTrue="1">
      <formula>IF(AND(LEN($A54)&gt;0,$A54&lt;&gt;$F54),TRUE,FALSE)</formula>
    </cfRule>
  </conditionalFormatting>
  <conditionalFormatting sqref="C54">
    <cfRule type="expression" dxfId="29044" priority="29021" stopIfTrue="1">
      <formula>IF(AND(B54&lt;&gt;"",C54=""),TRUE)</formula>
    </cfRule>
  </conditionalFormatting>
  <conditionalFormatting sqref="B54">
    <cfRule type="expression" dxfId="29043" priority="29019" stopIfTrue="1">
      <formula>IF(B54="",TRUE)</formula>
    </cfRule>
    <cfRule type="expression" dxfId="29042" priority="29020" stopIfTrue="1">
      <formula>IF(AND(COUNTIF(MetalSmelter,B54&amp;C54)=0,LEN(C54)&gt;0), TRUE, FALSE)</formula>
    </cfRule>
  </conditionalFormatting>
  <conditionalFormatting sqref="F54">
    <cfRule type="expression" dxfId="29041" priority="29018" stopIfTrue="1">
      <formula>IF(AND(LEN($A54)&gt;0,$A54&lt;&gt;$F54),TRUE,FALSE)</formula>
    </cfRule>
  </conditionalFormatting>
  <conditionalFormatting sqref="C54">
    <cfRule type="expression" dxfId="29040" priority="29017" stopIfTrue="1">
      <formula>IF(AND(B54&lt;&gt;"",C54=""),TRUE)</formula>
    </cfRule>
  </conditionalFormatting>
  <conditionalFormatting sqref="G54">
    <cfRule type="expression" dxfId="29039" priority="29016" stopIfTrue="1">
      <formula>IF(FIND("Enter smelter details",G54),TRUE)</formula>
    </cfRule>
  </conditionalFormatting>
  <conditionalFormatting sqref="B55">
    <cfRule type="expression" dxfId="29038" priority="29013" stopIfTrue="1">
      <formula>IF(B55="",TRUE)</formula>
    </cfRule>
    <cfRule type="expression" dxfId="29037" priority="29014" stopIfTrue="1">
      <formula>IF(AND(COUNTIF(MetalSmelter,B55&amp;C55)=0,LEN(C55)&gt;0), TRUE, FALSE)</formula>
    </cfRule>
  </conditionalFormatting>
  <conditionalFormatting sqref="G55">
    <cfRule type="expression" dxfId="29036" priority="29015" stopIfTrue="1">
      <formula>IF(FIND("Enter smelter details",G55),TRUE)</formula>
    </cfRule>
  </conditionalFormatting>
  <conditionalFormatting sqref="F55">
    <cfRule type="expression" dxfId="29035" priority="29012" stopIfTrue="1">
      <formula>IF(AND(LEN($A55)&gt;0,$A55&lt;&gt;$F55),TRUE,FALSE)</formula>
    </cfRule>
  </conditionalFormatting>
  <conditionalFormatting sqref="C55">
    <cfRule type="expression" dxfId="29034" priority="29011" stopIfTrue="1">
      <formula>IF(AND(B55&lt;&gt;"",C55=""),TRUE)</formula>
    </cfRule>
  </conditionalFormatting>
  <conditionalFormatting sqref="B55">
    <cfRule type="expression" dxfId="29033" priority="29008" stopIfTrue="1">
      <formula>IF(B55="",TRUE)</formula>
    </cfRule>
    <cfRule type="expression" dxfId="29032" priority="29009" stopIfTrue="1">
      <formula>IF(AND(COUNTIF(MetalSmelter,B55&amp;C55)=0,LEN(C55)&gt;0), TRUE, FALSE)</formula>
    </cfRule>
  </conditionalFormatting>
  <conditionalFormatting sqref="G55">
    <cfRule type="expression" dxfId="29031" priority="29010" stopIfTrue="1">
      <formula>IF(FIND("Enter smelter details",G55),TRUE)</formula>
    </cfRule>
  </conditionalFormatting>
  <conditionalFormatting sqref="F55">
    <cfRule type="expression" dxfId="29030" priority="29007" stopIfTrue="1">
      <formula>IF(AND(LEN($A55)&gt;0,$A55&lt;&gt;$F55),TRUE,FALSE)</formula>
    </cfRule>
  </conditionalFormatting>
  <conditionalFormatting sqref="C55">
    <cfRule type="expression" dxfId="29029" priority="29006" stopIfTrue="1">
      <formula>IF(AND(B55&lt;&gt;"",C55=""),TRUE)</formula>
    </cfRule>
  </conditionalFormatting>
  <conditionalFormatting sqref="B55">
    <cfRule type="expression" dxfId="29028" priority="29003" stopIfTrue="1">
      <formula>IF(B55="",TRUE)</formula>
    </cfRule>
    <cfRule type="expression" dxfId="29027" priority="29004" stopIfTrue="1">
      <formula>IF(AND(COUNTIF(MetalSmelter,B55&amp;C55)=0,LEN(C55)&gt;0), TRUE, FALSE)</formula>
    </cfRule>
  </conditionalFormatting>
  <conditionalFormatting sqref="G55">
    <cfRule type="expression" dxfId="29026" priority="29005" stopIfTrue="1">
      <formula>IF(FIND("Enter smelter details",G55),TRUE)</formula>
    </cfRule>
  </conditionalFormatting>
  <conditionalFormatting sqref="F55">
    <cfRule type="expression" dxfId="29025" priority="29002" stopIfTrue="1">
      <formula>IF(AND(LEN($A55)&gt;0,$A55&lt;&gt;$F55),TRUE,FALSE)</formula>
    </cfRule>
  </conditionalFormatting>
  <conditionalFormatting sqref="C55">
    <cfRule type="expression" dxfId="29024" priority="29001" stopIfTrue="1">
      <formula>IF(AND(B55&lt;&gt;"",C55=""),TRUE)</formula>
    </cfRule>
  </conditionalFormatting>
  <conditionalFormatting sqref="B53">
    <cfRule type="expression" dxfId="29023" priority="28998" stopIfTrue="1">
      <formula>IF(B53="",TRUE)</formula>
    </cfRule>
    <cfRule type="expression" dxfId="29022" priority="28999" stopIfTrue="1">
      <formula>IF(AND(COUNTIF(MetalSmelter,B53&amp;C53)=0,LEN(C53)&gt;0), TRUE, FALSE)</formula>
    </cfRule>
  </conditionalFormatting>
  <conditionalFormatting sqref="G53">
    <cfRule type="expression" dxfId="29021" priority="29000" stopIfTrue="1">
      <formula>IF(FIND("Enter smelter details",G53),TRUE)</formula>
    </cfRule>
  </conditionalFormatting>
  <conditionalFormatting sqref="F53">
    <cfRule type="expression" dxfId="29020" priority="28997" stopIfTrue="1">
      <formula>IF(AND(LEN($A53)&gt;0,$A53&lt;&gt;$F53),TRUE,FALSE)</formula>
    </cfRule>
  </conditionalFormatting>
  <conditionalFormatting sqref="C53">
    <cfRule type="expression" dxfId="29019" priority="28996" stopIfTrue="1">
      <formula>IF(AND(B53&lt;&gt;"",C53=""),TRUE)</formula>
    </cfRule>
  </conditionalFormatting>
  <conditionalFormatting sqref="B53">
    <cfRule type="expression" dxfId="29018" priority="28993" stopIfTrue="1">
      <formula>IF(B53="",TRUE)</formula>
    </cfRule>
    <cfRule type="expression" dxfId="29017" priority="28994" stopIfTrue="1">
      <formula>IF(AND(COUNTIF(MetalSmelter,B53&amp;C53)=0,LEN(C53)&gt;0), TRUE, FALSE)</formula>
    </cfRule>
  </conditionalFormatting>
  <conditionalFormatting sqref="G53">
    <cfRule type="expression" dxfId="29016" priority="28995" stopIfTrue="1">
      <formula>IF(FIND("Enter smelter details",G53),TRUE)</formula>
    </cfRule>
  </conditionalFormatting>
  <conditionalFormatting sqref="F53">
    <cfRule type="expression" dxfId="29015" priority="28992" stopIfTrue="1">
      <formula>IF(AND(LEN($A53)&gt;0,$A53&lt;&gt;$F53),TRUE,FALSE)</formula>
    </cfRule>
  </conditionalFormatting>
  <conditionalFormatting sqref="C53">
    <cfRule type="expression" dxfId="29014" priority="28991" stopIfTrue="1">
      <formula>IF(AND(B53&lt;&gt;"",C53=""),TRUE)</formula>
    </cfRule>
  </conditionalFormatting>
  <conditionalFormatting sqref="B53">
    <cfRule type="expression" dxfId="29013" priority="28989" stopIfTrue="1">
      <formula>IF(B53="",TRUE)</formula>
    </cfRule>
    <cfRule type="expression" dxfId="29012" priority="28990" stopIfTrue="1">
      <formula>IF(AND(COUNTIF(MetalSmelter,B53&amp;C53)=0,LEN(C53)&gt;0), TRUE, FALSE)</formula>
    </cfRule>
  </conditionalFormatting>
  <conditionalFormatting sqref="F53">
    <cfRule type="expression" dxfId="29011" priority="28988" stopIfTrue="1">
      <formula>IF(AND(LEN($A53)&gt;0,$A53&lt;&gt;$F53),TRUE,FALSE)</formula>
    </cfRule>
  </conditionalFormatting>
  <conditionalFormatting sqref="C53">
    <cfRule type="expression" dxfId="29010" priority="28987" stopIfTrue="1">
      <formula>IF(AND(B53&lt;&gt;"",C53=""),TRUE)</formula>
    </cfRule>
  </conditionalFormatting>
  <conditionalFormatting sqref="G53">
    <cfRule type="expression" dxfId="29009" priority="28986" stopIfTrue="1">
      <formula>IF(FIND("Enter smelter details",G53),TRUE)</formula>
    </cfRule>
  </conditionalFormatting>
  <conditionalFormatting sqref="B54">
    <cfRule type="expression" dxfId="29008" priority="28983" stopIfTrue="1">
      <formula>IF(B54="",TRUE)</formula>
    </cfRule>
    <cfRule type="expression" dxfId="29007" priority="28984" stopIfTrue="1">
      <formula>IF(AND(COUNTIF(MetalSmelter,B54&amp;C54)=0,LEN(C54)&gt;0), TRUE, FALSE)</formula>
    </cfRule>
  </conditionalFormatting>
  <conditionalFormatting sqref="G54">
    <cfRule type="expression" dxfId="29006" priority="28985" stopIfTrue="1">
      <formula>IF(FIND("Enter smelter details",G54),TRUE)</formula>
    </cfRule>
  </conditionalFormatting>
  <conditionalFormatting sqref="F54">
    <cfRule type="expression" dxfId="29005" priority="28982" stopIfTrue="1">
      <formula>IF(AND(LEN($A54)&gt;0,$A54&lt;&gt;$F54),TRUE,FALSE)</formula>
    </cfRule>
  </conditionalFormatting>
  <conditionalFormatting sqref="C54">
    <cfRule type="expression" dxfId="29004" priority="28981" stopIfTrue="1">
      <formula>IF(AND(B54&lt;&gt;"",C54=""),TRUE)</formula>
    </cfRule>
  </conditionalFormatting>
  <conditionalFormatting sqref="B54">
    <cfRule type="expression" dxfId="29003" priority="28978" stopIfTrue="1">
      <formula>IF(B54="",TRUE)</formula>
    </cfRule>
    <cfRule type="expression" dxfId="29002" priority="28979" stopIfTrue="1">
      <formula>IF(AND(COUNTIF(MetalSmelter,B54&amp;C54)=0,LEN(C54)&gt;0), TRUE, FALSE)</formula>
    </cfRule>
  </conditionalFormatting>
  <conditionalFormatting sqref="G54">
    <cfRule type="expression" dxfId="29001" priority="28980" stopIfTrue="1">
      <formula>IF(FIND("Enter smelter details",G54),TRUE)</formula>
    </cfRule>
  </conditionalFormatting>
  <conditionalFormatting sqref="F54">
    <cfRule type="expression" dxfId="29000" priority="28977" stopIfTrue="1">
      <formula>IF(AND(LEN($A54)&gt;0,$A54&lt;&gt;$F54),TRUE,FALSE)</formula>
    </cfRule>
  </conditionalFormatting>
  <conditionalFormatting sqref="C54">
    <cfRule type="expression" dxfId="28999" priority="28976" stopIfTrue="1">
      <formula>IF(AND(B54&lt;&gt;"",C54=""),TRUE)</formula>
    </cfRule>
  </conditionalFormatting>
  <conditionalFormatting sqref="B54">
    <cfRule type="expression" dxfId="28998" priority="28973" stopIfTrue="1">
      <formula>IF(B54="",TRUE)</formula>
    </cfRule>
    <cfRule type="expression" dxfId="28997" priority="28974" stopIfTrue="1">
      <formula>IF(AND(COUNTIF(MetalSmelter,B54&amp;C54)=0,LEN(C54)&gt;0), TRUE, FALSE)</formula>
    </cfRule>
  </conditionalFormatting>
  <conditionalFormatting sqref="G54">
    <cfRule type="expression" dxfId="28996" priority="28975" stopIfTrue="1">
      <formula>IF(FIND("Enter smelter details",G54),TRUE)</formula>
    </cfRule>
  </conditionalFormatting>
  <conditionalFormatting sqref="F54">
    <cfRule type="expression" dxfId="28995" priority="28972" stopIfTrue="1">
      <formula>IF(AND(LEN($A54)&gt;0,$A54&lt;&gt;$F54),TRUE,FALSE)</formula>
    </cfRule>
  </conditionalFormatting>
  <conditionalFormatting sqref="C54">
    <cfRule type="expression" dxfId="28994" priority="28971" stopIfTrue="1">
      <formula>IF(AND(B54&lt;&gt;"",C54=""),TRUE)</formula>
    </cfRule>
  </conditionalFormatting>
  <conditionalFormatting sqref="B55">
    <cfRule type="expression" dxfId="28993" priority="28968" stopIfTrue="1">
      <formula>IF(B55="",TRUE)</formula>
    </cfRule>
    <cfRule type="expression" dxfId="28992" priority="28969" stopIfTrue="1">
      <formula>IF(AND(COUNTIF(MetalSmelter,B55&amp;C55)=0,LEN(C55)&gt;0), TRUE, FALSE)</formula>
    </cfRule>
  </conditionalFormatting>
  <conditionalFormatting sqref="G55">
    <cfRule type="expression" dxfId="28991" priority="28970" stopIfTrue="1">
      <formula>IF(FIND("Enter smelter details",G55),TRUE)</formula>
    </cfRule>
  </conditionalFormatting>
  <conditionalFormatting sqref="F55">
    <cfRule type="expression" dxfId="28990" priority="28967" stopIfTrue="1">
      <formula>IF(AND(LEN($A55)&gt;0,$A55&lt;&gt;$F55),TRUE,FALSE)</formula>
    </cfRule>
  </conditionalFormatting>
  <conditionalFormatting sqref="C55">
    <cfRule type="expression" dxfId="28989" priority="28966" stopIfTrue="1">
      <formula>IF(AND(B55&lt;&gt;"",C55=""),TRUE)</formula>
    </cfRule>
  </conditionalFormatting>
  <conditionalFormatting sqref="B55">
    <cfRule type="expression" dxfId="28988" priority="28963" stopIfTrue="1">
      <formula>IF(B55="",TRUE)</formula>
    </cfRule>
    <cfRule type="expression" dxfId="28987" priority="28964" stopIfTrue="1">
      <formula>IF(AND(COUNTIF(MetalSmelter,B55&amp;C55)=0,LEN(C55)&gt;0), TRUE, FALSE)</formula>
    </cfRule>
  </conditionalFormatting>
  <conditionalFormatting sqref="G55">
    <cfRule type="expression" dxfId="28986" priority="28965" stopIfTrue="1">
      <formula>IF(FIND("Enter smelter details",G55),TRUE)</formula>
    </cfRule>
  </conditionalFormatting>
  <conditionalFormatting sqref="F55">
    <cfRule type="expression" dxfId="28985" priority="28962" stopIfTrue="1">
      <formula>IF(AND(LEN($A55)&gt;0,$A55&lt;&gt;$F55),TRUE,FALSE)</formula>
    </cfRule>
  </conditionalFormatting>
  <conditionalFormatting sqref="C55">
    <cfRule type="expression" dxfId="28984" priority="28961" stopIfTrue="1">
      <formula>IF(AND(B55&lt;&gt;"",C55=""),TRUE)</formula>
    </cfRule>
  </conditionalFormatting>
  <conditionalFormatting sqref="B55">
    <cfRule type="expression" dxfId="28983" priority="28959" stopIfTrue="1">
      <formula>IF(B55="",TRUE)</formula>
    </cfRule>
    <cfRule type="expression" dxfId="28982" priority="28960" stopIfTrue="1">
      <formula>IF(AND(COUNTIF(MetalSmelter,B55&amp;C55)=0,LEN(C55)&gt;0), TRUE, FALSE)</formula>
    </cfRule>
  </conditionalFormatting>
  <conditionalFormatting sqref="F55">
    <cfRule type="expression" dxfId="28981" priority="28958" stopIfTrue="1">
      <formula>IF(AND(LEN($A55)&gt;0,$A55&lt;&gt;$F55),TRUE,FALSE)</formula>
    </cfRule>
  </conditionalFormatting>
  <conditionalFormatting sqref="C55">
    <cfRule type="expression" dxfId="28980" priority="28957" stopIfTrue="1">
      <formula>IF(AND(B55&lt;&gt;"",C55=""),TRUE)</formula>
    </cfRule>
  </conditionalFormatting>
  <conditionalFormatting sqref="G55">
    <cfRule type="expression" dxfId="28979" priority="28956" stopIfTrue="1">
      <formula>IF(FIND("Enter smelter details",G55),TRUE)</formula>
    </cfRule>
  </conditionalFormatting>
  <conditionalFormatting sqref="B56">
    <cfRule type="expression" dxfId="28978" priority="28953" stopIfTrue="1">
      <formula>IF(B56="",TRUE)</formula>
    </cfRule>
    <cfRule type="expression" dxfId="28977" priority="28954" stopIfTrue="1">
      <formula>IF(AND(COUNTIF(MetalSmelter,B56&amp;C56)=0,LEN(C56)&gt;0), TRUE, FALSE)</formula>
    </cfRule>
  </conditionalFormatting>
  <conditionalFormatting sqref="G56">
    <cfRule type="expression" dxfId="28976" priority="28955" stopIfTrue="1">
      <formula>IF(FIND("Enter smelter details",G56),TRUE)</formula>
    </cfRule>
  </conditionalFormatting>
  <conditionalFormatting sqref="F56">
    <cfRule type="expression" dxfId="28975" priority="28952" stopIfTrue="1">
      <formula>IF(AND(LEN($A56)&gt;0,$A56&lt;&gt;$F56),TRUE,FALSE)</formula>
    </cfRule>
  </conditionalFormatting>
  <conditionalFormatting sqref="C56">
    <cfRule type="expression" dxfId="28974" priority="28951" stopIfTrue="1">
      <formula>IF(AND(B56&lt;&gt;"",C56=""),TRUE)</formula>
    </cfRule>
  </conditionalFormatting>
  <conditionalFormatting sqref="B56">
    <cfRule type="expression" dxfId="28973" priority="28948" stopIfTrue="1">
      <formula>IF(B56="",TRUE)</formula>
    </cfRule>
    <cfRule type="expression" dxfId="28972" priority="28949" stopIfTrue="1">
      <formula>IF(AND(COUNTIF(MetalSmelter,B56&amp;C56)=0,LEN(C56)&gt;0), TRUE, FALSE)</formula>
    </cfRule>
  </conditionalFormatting>
  <conditionalFormatting sqref="G56">
    <cfRule type="expression" dxfId="28971" priority="28950" stopIfTrue="1">
      <formula>IF(FIND("Enter smelter details",G56),TRUE)</formula>
    </cfRule>
  </conditionalFormatting>
  <conditionalFormatting sqref="F56">
    <cfRule type="expression" dxfId="28970" priority="28947" stopIfTrue="1">
      <formula>IF(AND(LEN($A56)&gt;0,$A56&lt;&gt;$F56),TRUE,FALSE)</formula>
    </cfRule>
  </conditionalFormatting>
  <conditionalFormatting sqref="C56">
    <cfRule type="expression" dxfId="28969" priority="28946" stopIfTrue="1">
      <formula>IF(AND(B56&lt;&gt;"",C56=""),TRUE)</formula>
    </cfRule>
  </conditionalFormatting>
  <conditionalFormatting sqref="B56">
    <cfRule type="expression" dxfId="28968" priority="28943" stopIfTrue="1">
      <formula>IF(B56="",TRUE)</formula>
    </cfRule>
    <cfRule type="expression" dxfId="28967" priority="28944" stopIfTrue="1">
      <formula>IF(AND(COUNTIF(MetalSmelter,B56&amp;C56)=0,LEN(C56)&gt;0), TRUE, FALSE)</formula>
    </cfRule>
  </conditionalFormatting>
  <conditionalFormatting sqref="G56">
    <cfRule type="expression" dxfId="28966" priority="28945" stopIfTrue="1">
      <formula>IF(FIND("Enter smelter details",G56),TRUE)</formula>
    </cfRule>
  </conditionalFormatting>
  <conditionalFormatting sqref="F56">
    <cfRule type="expression" dxfId="28965" priority="28942" stopIfTrue="1">
      <formula>IF(AND(LEN($A56)&gt;0,$A56&lt;&gt;$F56),TRUE,FALSE)</formula>
    </cfRule>
  </conditionalFormatting>
  <conditionalFormatting sqref="C56">
    <cfRule type="expression" dxfId="28964" priority="28941" stopIfTrue="1">
      <formula>IF(AND(B56&lt;&gt;"",C56=""),TRUE)</formula>
    </cfRule>
  </conditionalFormatting>
  <conditionalFormatting sqref="B54">
    <cfRule type="expression" dxfId="28963" priority="28938" stopIfTrue="1">
      <formula>IF(B54="",TRUE)</formula>
    </cfRule>
    <cfRule type="expression" dxfId="28962" priority="28939" stopIfTrue="1">
      <formula>IF(AND(COUNTIF(MetalSmelter,B54&amp;C54)=0,LEN(C54)&gt;0), TRUE, FALSE)</formula>
    </cfRule>
  </conditionalFormatting>
  <conditionalFormatting sqref="G54">
    <cfRule type="expression" dxfId="28961" priority="28940" stopIfTrue="1">
      <formula>IF(FIND("Enter smelter details",G54),TRUE)</formula>
    </cfRule>
  </conditionalFormatting>
  <conditionalFormatting sqref="F54">
    <cfRule type="expression" dxfId="28960" priority="28937" stopIfTrue="1">
      <formula>IF(AND(LEN($A54)&gt;0,$A54&lt;&gt;$F54),TRUE,FALSE)</formula>
    </cfRule>
  </conditionalFormatting>
  <conditionalFormatting sqref="C54">
    <cfRule type="expression" dxfId="28959" priority="28936" stopIfTrue="1">
      <formula>IF(AND(B54&lt;&gt;"",C54=""),TRUE)</formula>
    </cfRule>
  </conditionalFormatting>
  <conditionalFormatting sqref="B54">
    <cfRule type="expression" dxfId="28958" priority="28933" stopIfTrue="1">
      <formula>IF(B54="",TRUE)</formula>
    </cfRule>
    <cfRule type="expression" dxfId="28957" priority="28934" stopIfTrue="1">
      <formula>IF(AND(COUNTIF(MetalSmelter,B54&amp;C54)=0,LEN(C54)&gt;0), TRUE, FALSE)</formula>
    </cfRule>
  </conditionalFormatting>
  <conditionalFormatting sqref="G54">
    <cfRule type="expression" dxfId="28956" priority="28935" stopIfTrue="1">
      <formula>IF(FIND("Enter smelter details",G54),TRUE)</formula>
    </cfRule>
  </conditionalFormatting>
  <conditionalFormatting sqref="F54">
    <cfRule type="expression" dxfId="28955" priority="28932" stopIfTrue="1">
      <formula>IF(AND(LEN($A54)&gt;0,$A54&lt;&gt;$F54),TRUE,FALSE)</formula>
    </cfRule>
  </conditionalFormatting>
  <conditionalFormatting sqref="C54">
    <cfRule type="expression" dxfId="28954" priority="28931" stopIfTrue="1">
      <formula>IF(AND(B54&lt;&gt;"",C54=""),TRUE)</formula>
    </cfRule>
  </conditionalFormatting>
  <conditionalFormatting sqref="B54">
    <cfRule type="expression" dxfId="28953" priority="28929" stopIfTrue="1">
      <formula>IF(B54="",TRUE)</formula>
    </cfRule>
    <cfRule type="expression" dxfId="28952" priority="28930" stopIfTrue="1">
      <formula>IF(AND(COUNTIF(MetalSmelter,B54&amp;C54)=0,LEN(C54)&gt;0), TRUE, FALSE)</formula>
    </cfRule>
  </conditionalFormatting>
  <conditionalFormatting sqref="F54">
    <cfRule type="expression" dxfId="28951" priority="28928" stopIfTrue="1">
      <formula>IF(AND(LEN($A54)&gt;0,$A54&lt;&gt;$F54),TRUE,FALSE)</formula>
    </cfRule>
  </conditionalFormatting>
  <conditionalFormatting sqref="C54">
    <cfRule type="expression" dxfId="28950" priority="28927" stopIfTrue="1">
      <formula>IF(AND(B54&lt;&gt;"",C54=""),TRUE)</formula>
    </cfRule>
  </conditionalFormatting>
  <conditionalFormatting sqref="G54">
    <cfRule type="expression" dxfId="28949" priority="28926" stopIfTrue="1">
      <formula>IF(FIND("Enter smelter details",G54),TRUE)</formula>
    </cfRule>
  </conditionalFormatting>
  <conditionalFormatting sqref="B55">
    <cfRule type="expression" dxfId="28948" priority="28923" stopIfTrue="1">
      <formula>IF(B55="",TRUE)</formula>
    </cfRule>
    <cfRule type="expression" dxfId="28947" priority="28924" stopIfTrue="1">
      <formula>IF(AND(COUNTIF(MetalSmelter,B55&amp;C55)=0,LEN(C55)&gt;0), TRUE, FALSE)</formula>
    </cfRule>
  </conditionalFormatting>
  <conditionalFormatting sqref="G55">
    <cfRule type="expression" dxfId="28946" priority="28925" stopIfTrue="1">
      <formula>IF(FIND("Enter smelter details",G55),TRUE)</formula>
    </cfRule>
  </conditionalFormatting>
  <conditionalFormatting sqref="F55">
    <cfRule type="expression" dxfId="28945" priority="28922" stopIfTrue="1">
      <formula>IF(AND(LEN($A55)&gt;0,$A55&lt;&gt;$F55),TRUE,FALSE)</formula>
    </cfRule>
  </conditionalFormatting>
  <conditionalFormatting sqref="C55">
    <cfRule type="expression" dxfId="28944" priority="28921" stopIfTrue="1">
      <formula>IF(AND(B55&lt;&gt;"",C55=""),TRUE)</formula>
    </cfRule>
  </conditionalFormatting>
  <conditionalFormatting sqref="B55">
    <cfRule type="expression" dxfId="28943" priority="28918" stopIfTrue="1">
      <formula>IF(B55="",TRUE)</formula>
    </cfRule>
    <cfRule type="expression" dxfId="28942" priority="28919" stopIfTrue="1">
      <formula>IF(AND(COUNTIF(MetalSmelter,B55&amp;C55)=0,LEN(C55)&gt;0), TRUE, FALSE)</formula>
    </cfRule>
  </conditionalFormatting>
  <conditionalFormatting sqref="G55">
    <cfRule type="expression" dxfId="28941" priority="28920" stopIfTrue="1">
      <formula>IF(FIND("Enter smelter details",G55),TRUE)</formula>
    </cfRule>
  </conditionalFormatting>
  <conditionalFormatting sqref="F55">
    <cfRule type="expression" dxfId="28940" priority="28917" stopIfTrue="1">
      <formula>IF(AND(LEN($A55)&gt;0,$A55&lt;&gt;$F55),TRUE,FALSE)</formula>
    </cfRule>
  </conditionalFormatting>
  <conditionalFormatting sqref="C55">
    <cfRule type="expression" dxfId="28939" priority="28916" stopIfTrue="1">
      <formula>IF(AND(B55&lt;&gt;"",C55=""),TRUE)</formula>
    </cfRule>
  </conditionalFormatting>
  <conditionalFormatting sqref="B55">
    <cfRule type="expression" dxfId="28938" priority="28913" stopIfTrue="1">
      <formula>IF(B55="",TRUE)</formula>
    </cfRule>
    <cfRule type="expression" dxfId="28937" priority="28914" stopIfTrue="1">
      <formula>IF(AND(COUNTIF(MetalSmelter,B55&amp;C55)=0,LEN(C55)&gt;0), TRUE, FALSE)</formula>
    </cfRule>
  </conditionalFormatting>
  <conditionalFormatting sqref="G55">
    <cfRule type="expression" dxfId="28936" priority="28915" stopIfTrue="1">
      <formula>IF(FIND("Enter smelter details",G55),TRUE)</formula>
    </cfRule>
  </conditionalFormatting>
  <conditionalFormatting sqref="F55">
    <cfRule type="expression" dxfId="28935" priority="28912" stopIfTrue="1">
      <formula>IF(AND(LEN($A55)&gt;0,$A55&lt;&gt;$F55),TRUE,FALSE)</formula>
    </cfRule>
  </conditionalFormatting>
  <conditionalFormatting sqref="C55">
    <cfRule type="expression" dxfId="28934" priority="28911" stopIfTrue="1">
      <formula>IF(AND(B55&lt;&gt;"",C55=""),TRUE)</formula>
    </cfRule>
  </conditionalFormatting>
  <conditionalFormatting sqref="B53">
    <cfRule type="expression" dxfId="28933" priority="28908" stopIfTrue="1">
      <formula>IF(B53="",TRUE)</formula>
    </cfRule>
    <cfRule type="expression" dxfId="28932" priority="28909" stopIfTrue="1">
      <formula>IF(AND(COUNTIF(MetalSmelter,B53&amp;C53)=0,LEN(C53)&gt;0), TRUE, FALSE)</formula>
    </cfRule>
  </conditionalFormatting>
  <conditionalFormatting sqref="G53">
    <cfRule type="expression" dxfId="28931" priority="28910" stopIfTrue="1">
      <formula>IF(FIND("Enter smelter details",G53),TRUE)</formula>
    </cfRule>
  </conditionalFormatting>
  <conditionalFormatting sqref="F53">
    <cfRule type="expression" dxfId="28930" priority="28907" stopIfTrue="1">
      <formula>IF(AND(LEN($A53)&gt;0,$A53&lt;&gt;$F53),TRUE,FALSE)</formula>
    </cfRule>
  </conditionalFormatting>
  <conditionalFormatting sqref="C53">
    <cfRule type="expression" dxfId="28929" priority="28906" stopIfTrue="1">
      <formula>IF(AND(B53&lt;&gt;"",C53=""),TRUE)</formula>
    </cfRule>
  </conditionalFormatting>
  <conditionalFormatting sqref="B53">
    <cfRule type="expression" dxfId="28928" priority="28903" stopIfTrue="1">
      <formula>IF(B53="",TRUE)</formula>
    </cfRule>
    <cfRule type="expression" dxfId="28927" priority="28904" stopIfTrue="1">
      <formula>IF(AND(COUNTIF(MetalSmelter,B53&amp;C53)=0,LEN(C53)&gt;0), TRUE, FALSE)</formula>
    </cfRule>
  </conditionalFormatting>
  <conditionalFormatting sqref="G53">
    <cfRule type="expression" dxfId="28926" priority="28905" stopIfTrue="1">
      <formula>IF(FIND("Enter smelter details",G53),TRUE)</formula>
    </cfRule>
  </conditionalFormatting>
  <conditionalFormatting sqref="F53">
    <cfRule type="expression" dxfId="28925" priority="28902" stopIfTrue="1">
      <formula>IF(AND(LEN($A53)&gt;0,$A53&lt;&gt;$F53),TRUE,FALSE)</formula>
    </cfRule>
  </conditionalFormatting>
  <conditionalFormatting sqref="C53">
    <cfRule type="expression" dxfId="28924" priority="28901" stopIfTrue="1">
      <formula>IF(AND(B53&lt;&gt;"",C53=""),TRUE)</formula>
    </cfRule>
  </conditionalFormatting>
  <conditionalFormatting sqref="B53">
    <cfRule type="expression" dxfId="28923" priority="28899" stopIfTrue="1">
      <formula>IF(B53="",TRUE)</formula>
    </cfRule>
    <cfRule type="expression" dxfId="28922" priority="28900" stopIfTrue="1">
      <formula>IF(AND(COUNTIF(MetalSmelter,B53&amp;C53)=0,LEN(C53)&gt;0), TRUE, FALSE)</formula>
    </cfRule>
  </conditionalFormatting>
  <conditionalFormatting sqref="F53">
    <cfRule type="expression" dxfId="28921" priority="28898" stopIfTrue="1">
      <formula>IF(AND(LEN($A53)&gt;0,$A53&lt;&gt;$F53),TRUE,FALSE)</formula>
    </cfRule>
  </conditionalFormatting>
  <conditionalFormatting sqref="C53">
    <cfRule type="expression" dxfId="28920" priority="28897" stopIfTrue="1">
      <formula>IF(AND(B53&lt;&gt;"",C53=""),TRUE)</formula>
    </cfRule>
  </conditionalFormatting>
  <conditionalFormatting sqref="G53">
    <cfRule type="expression" dxfId="28919" priority="28896" stopIfTrue="1">
      <formula>IF(FIND("Enter smelter details",G53),TRUE)</formula>
    </cfRule>
  </conditionalFormatting>
  <conditionalFormatting sqref="B54">
    <cfRule type="expression" dxfId="28918" priority="28893" stopIfTrue="1">
      <formula>IF(B54="",TRUE)</formula>
    </cfRule>
    <cfRule type="expression" dxfId="28917" priority="28894" stopIfTrue="1">
      <formula>IF(AND(COUNTIF(MetalSmelter,B54&amp;C54)=0,LEN(C54)&gt;0), TRUE, FALSE)</formula>
    </cfRule>
  </conditionalFormatting>
  <conditionalFormatting sqref="G54">
    <cfRule type="expression" dxfId="28916" priority="28895" stopIfTrue="1">
      <formula>IF(FIND("Enter smelter details",G54),TRUE)</formula>
    </cfRule>
  </conditionalFormatting>
  <conditionalFormatting sqref="F54">
    <cfRule type="expression" dxfId="28915" priority="28892" stopIfTrue="1">
      <formula>IF(AND(LEN($A54)&gt;0,$A54&lt;&gt;$F54),TRUE,FALSE)</formula>
    </cfRule>
  </conditionalFormatting>
  <conditionalFormatting sqref="C54">
    <cfRule type="expression" dxfId="28914" priority="28891" stopIfTrue="1">
      <formula>IF(AND(B54&lt;&gt;"",C54=""),TRUE)</formula>
    </cfRule>
  </conditionalFormatting>
  <conditionalFormatting sqref="B54">
    <cfRule type="expression" dxfId="28913" priority="28888" stopIfTrue="1">
      <formula>IF(B54="",TRUE)</formula>
    </cfRule>
    <cfRule type="expression" dxfId="28912" priority="28889" stopIfTrue="1">
      <formula>IF(AND(COUNTIF(MetalSmelter,B54&amp;C54)=0,LEN(C54)&gt;0), TRUE, FALSE)</formula>
    </cfRule>
  </conditionalFormatting>
  <conditionalFormatting sqref="G54">
    <cfRule type="expression" dxfId="28911" priority="28890" stopIfTrue="1">
      <formula>IF(FIND("Enter smelter details",G54),TRUE)</formula>
    </cfRule>
  </conditionalFormatting>
  <conditionalFormatting sqref="F54">
    <cfRule type="expression" dxfId="28910" priority="28887" stopIfTrue="1">
      <formula>IF(AND(LEN($A54)&gt;0,$A54&lt;&gt;$F54),TRUE,FALSE)</formula>
    </cfRule>
  </conditionalFormatting>
  <conditionalFormatting sqref="C54">
    <cfRule type="expression" dxfId="28909" priority="28886" stopIfTrue="1">
      <formula>IF(AND(B54&lt;&gt;"",C54=""),TRUE)</formula>
    </cfRule>
  </conditionalFormatting>
  <conditionalFormatting sqref="B54">
    <cfRule type="expression" dxfId="28908" priority="28883" stopIfTrue="1">
      <formula>IF(B54="",TRUE)</formula>
    </cfRule>
    <cfRule type="expression" dxfId="28907" priority="28884" stopIfTrue="1">
      <formula>IF(AND(COUNTIF(MetalSmelter,B54&amp;C54)=0,LEN(C54)&gt;0), TRUE, FALSE)</formula>
    </cfRule>
  </conditionalFormatting>
  <conditionalFormatting sqref="G54">
    <cfRule type="expression" dxfId="28906" priority="28885" stopIfTrue="1">
      <formula>IF(FIND("Enter smelter details",G54),TRUE)</formula>
    </cfRule>
  </conditionalFormatting>
  <conditionalFormatting sqref="F54">
    <cfRule type="expression" dxfId="28905" priority="28882" stopIfTrue="1">
      <formula>IF(AND(LEN($A54)&gt;0,$A54&lt;&gt;$F54),TRUE,FALSE)</formula>
    </cfRule>
  </conditionalFormatting>
  <conditionalFormatting sqref="C54">
    <cfRule type="expression" dxfId="28904" priority="28881" stopIfTrue="1">
      <formula>IF(AND(B54&lt;&gt;"",C54=""),TRUE)</formula>
    </cfRule>
  </conditionalFormatting>
  <conditionalFormatting sqref="B53">
    <cfRule type="expression" dxfId="28903" priority="28878" stopIfTrue="1">
      <formula>IF(B53="",TRUE)</formula>
    </cfRule>
    <cfRule type="expression" dxfId="28902" priority="28879" stopIfTrue="1">
      <formula>IF(AND(COUNTIF(MetalSmelter,B53&amp;C53)=0,LEN(C53)&gt;0), TRUE, FALSE)</formula>
    </cfRule>
  </conditionalFormatting>
  <conditionalFormatting sqref="G53">
    <cfRule type="expression" dxfId="28901" priority="28880" stopIfTrue="1">
      <formula>IF(FIND("Enter smelter details",G53),TRUE)</formula>
    </cfRule>
  </conditionalFormatting>
  <conditionalFormatting sqref="F53">
    <cfRule type="expression" dxfId="28900" priority="28877" stopIfTrue="1">
      <formula>IF(AND(LEN($A53)&gt;0,$A53&lt;&gt;$F53),TRUE,FALSE)</formula>
    </cfRule>
  </conditionalFormatting>
  <conditionalFormatting sqref="C53">
    <cfRule type="expression" dxfId="28899" priority="28876" stopIfTrue="1">
      <formula>IF(AND(B53&lt;&gt;"",C53=""),TRUE)</formula>
    </cfRule>
  </conditionalFormatting>
  <conditionalFormatting sqref="B53">
    <cfRule type="expression" dxfId="28898" priority="28873" stopIfTrue="1">
      <formula>IF(B53="",TRUE)</formula>
    </cfRule>
    <cfRule type="expression" dxfId="28897" priority="28874" stopIfTrue="1">
      <formula>IF(AND(COUNTIF(MetalSmelter,B53&amp;C53)=0,LEN(C53)&gt;0), TRUE, FALSE)</formula>
    </cfRule>
  </conditionalFormatting>
  <conditionalFormatting sqref="G53">
    <cfRule type="expression" dxfId="28896" priority="28875" stopIfTrue="1">
      <formula>IF(FIND("Enter smelter details",G53),TRUE)</formula>
    </cfRule>
  </conditionalFormatting>
  <conditionalFormatting sqref="F53">
    <cfRule type="expression" dxfId="28895" priority="28872" stopIfTrue="1">
      <formula>IF(AND(LEN($A53)&gt;0,$A53&lt;&gt;$F53),TRUE,FALSE)</formula>
    </cfRule>
  </conditionalFormatting>
  <conditionalFormatting sqref="C53">
    <cfRule type="expression" dxfId="28894" priority="28871" stopIfTrue="1">
      <formula>IF(AND(B53&lt;&gt;"",C53=""),TRUE)</formula>
    </cfRule>
  </conditionalFormatting>
  <conditionalFormatting sqref="B53">
    <cfRule type="expression" dxfId="28893" priority="28868" stopIfTrue="1">
      <formula>IF(B53="",TRUE)</formula>
    </cfRule>
    <cfRule type="expression" dxfId="28892" priority="28869" stopIfTrue="1">
      <formula>IF(AND(COUNTIF(MetalSmelter,B53&amp;C53)=0,LEN(C53)&gt;0), TRUE, FALSE)</formula>
    </cfRule>
  </conditionalFormatting>
  <conditionalFormatting sqref="G53">
    <cfRule type="expression" dxfId="28891" priority="28870" stopIfTrue="1">
      <formula>IF(FIND("Enter smelter details",G53),TRUE)</formula>
    </cfRule>
  </conditionalFormatting>
  <conditionalFormatting sqref="F53">
    <cfRule type="expression" dxfId="28890" priority="28867" stopIfTrue="1">
      <formula>IF(AND(LEN($A53)&gt;0,$A53&lt;&gt;$F53),TRUE,FALSE)</formula>
    </cfRule>
  </conditionalFormatting>
  <conditionalFormatting sqref="C53">
    <cfRule type="expression" dxfId="28889" priority="28866" stopIfTrue="1">
      <formula>IF(AND(B53&lt;&gt;"",C53=""),TRUE)</formula>
    </cfRule>
  </conditionalFormatting>
  <conditionalFormatting sqref="B54">
    <cfRule type="expression" dxfId="28888" priority="28863" stopIfTrue="1">
      <formula>IF(B54="",TRUE)</formula>
    </cfRule>
    <cfRule type="expression" dxfId="28887" priority="28864" stopIfTrue="1">
      <formula>IF(AND(COUNTIF(MetalSmelter,B54&amp;C54)=0,LEN(C54)&gt;0), TRUE, FALSE)</formula>
    </cfRule>
  </conditionalFormatting>
  <conditionalFormatting sqref="G54">
    <cfRule type="expression" dxfId="28886" priority="28865" stopIfTrue="1">
      <formula>IF(FIND("Enter smelter details",G54),TRUE)</formula>
    </cfRule>
  </conditionalFormatting>
  <conditionalFormatting sqref="F54">
    <cfRule type="expression" dxfId="28885" priority="28862" stopIfTrue="1">
      <formula>IF(AND(LEN($A54)&gt;0,$A54&lt;&gt;$F54),TRUE,FALSE)</formula>
    </cfRule>
  </conditionalFormatting>
  <conditionalFormatting sqref="C54">
    <cfRule type="expression" dxfId="28884" priority="28861" stopIfTrue="1">
      <formula>IF(AND(B54&lt;&gt;"",C54=""),TRUE)</formula>
    </cfRule>
  </conditionalFormatting>
  <conditionalFormatting sqref="B54">
    <cfRule type="expression" dxfId="28883" priority="28858" stopIfTrue="1">
      <formula>IF(B54="",TRUE)</formula>
    </cfRule>
    <cfRule type="expression" dxfId="28882" priority="28859" stopIfTrue="1">
      <formula>IF(AND(COUNTIF(MetalSmelter,B54&amp;C54)=0,LEN(C54)&gt;0), TRUE, FALSE)</formula>
    </cfRule>
  </conditionalFormatting>
  <conditionalFormatting sqref="G54">
    <cfRule type="expression" dxfId="28881" priority="28860" stopIfTrue="1">
      <formula>IF(FIND("Enter smelter details",G54),TRUE)</formula>
    </cfRule>
  </conditionalFormatting>
  <conditionalFormatting sqref="F54">
    <cfRule type="expression" dxfId="28880" priority="28857" stopIfTrue="1">
      <formula>IF(AND(LEN($A54)&gt;0,$A54&lt;&gt;$F54),TRUE,FALSE)</formula>
    </cfRule>
  </conditionalFormatting>
  <conditionalFormatting sqref="C54">
    <cfRule type="expression" dxfId="28879" priority="28856" stopIfTrue="1">
      <formula>IF(AND(B54&lt;&gt;"",C54=""),TRUE)</formula>
    </cfRule>
  </conditionalFormatting>
  <conditionalFormatting sqref="B54">
    <cfRule type="expression" dxfId="28878" priority="28854" stopIfTrue="1">
      <formula>IF(B54="",TRUE)</formula>
    </cfRule>
    <cfRule type="expression" dxfId="28877" priority="28855" stopIfTrue="1">
      <formula>IF(AND(COUNTIF(MetalSmelter,B54&amp;C54)=0,LEN(C54)&gt;0), TRUE, FALSE)</formula>
    </cfRule>
  </conditionalFormatting>
  <conditionalFormatting sqref="F54">
    <cfRule type="expression" dxfId="28876" priority="28853" stopIfTrue="1">
      <formula>IF(AND(LEN($A54)&gt;0,$A54&lt;&gt;$F54),TRUE,FALSE)</formula>
    </cfRule>
  </conditionalFormatting>
  <conditionalFormatting sqref="C54">
    <cfRule type="expression" dxfId="28875" priority="28852" stopIfTrue="1">
      <formula>IF(AND(B54&lt;&gt;"",C54=""),TRUE)</formula>
    </cfRule>
  </conditionalFormatting>
  <conditionalFormatting sqref="G54">
    <cfRule type="expression" dxfId="28874" priority="28851" stopIfTrue="1">
      <formula>IF(FIND("Enter smelter details",G54),TRUE)</formula>
    </cfRule>
  </conditionalFormatting>
  <conditionalFormatting sqref="B55">
    <cfRule type="expression" dxfId="28873" priority="28848" stopIfTrue="1">
      <formula>IF(B55="",TRUE)</formula>
    </cfRule>
    <cfRule type="expression" dxfId="28872" priority="28849" stopIfTrue="1">
      <formula>IF(AND(COUNTIF(MetalSmelter,B55&amp;C55)=0,LEN(C55)&gt;0), TRUE, FALSE)</formula>
    </cfRule>
  </conditionalFormatting>
  <conditionalFormatting sqref="G55">
    <cfRule type="expression" dxfId="28871" priority="28850" stopIfTrue="1">
      <formula>IF(FIND("Enter smelter details",G55),TRUE)</formula>
    </cfRule>
  </conditionalFormatting>
  <conditionalFormatting sqref="F55">
    <cfRule type="expression" dxfId="28870" priority="28847" stopIfTrue="1">
      <formula>IF(AND(LEN($A55)&gt;0,$A55&lt;&gt;$F55),TRUE,FALSE)</formula>
    </cfRule>
  </conditionalFormatting>
  <conditionalFormatting sqref="C55">
    <cfRule type="expression" dxfId="28869" priority="28846" stopIfTrue="1">
      <formula>IF(AND(B55&lt;&gt;"",C55=""),TRUE)</formula>
    </cfRule>
  </conditionalFormatting>
  <conditionalFormatting sqref="B55">
    <cfRule type="expression" dxfId="28868" priority="28843" stopIfTrue="1">
      <formula>IF(B55="",TRUE)</formula>
    </cfRule>
    <cfRule type="expression" dxfId="28867" priority="28844" stopIfTrue="1">
      <formula>IF(AND(COUNTIF(MetalSmelter,B55&amp;C55)=0,LEN(C55)&gt;0), TRUE, FALSE)</formula>
    </cfRule>
  </conditionalFormatting>
  <conditionalFormatting sqref="G55">
    <cfRule type="expression" dxfId="28866" priority="28845" stopIfTrue="1">
      <formula>IF(FIND("Enter smelter details",G55),TRUE)</formula>
    </cfRule>
  </conditionalFormatting>
  <conditionalFormatting sqref="F55">
    <cfRule type="expression" dxfId="28865" priority="28842" stopIfTrue="1">
      <formula>IF(AND(LEN($A55)&gt;0,$A55&lt;&gt;$F55),TRUE,FALSE)</formula>
    </cfRule>
  </conditionalFormatting>
  <conditionalFormatting sqref="C55">
    <cfRule type="expression" dxfId="28864" priority="28841" stopIfTrue="1">
      <formula>IF(AND(B55&lt;&gt;"",C55=""),TRUE)</formula>
    </cfRule>
  </conditionalFormatting>
  <conditionalFormatting sqref="B55">
    <cfRule type="expression" dxfId="28863" priority="28838" stopIfTrue="1">
      <formula>IF(B55="",TRUE)</formula>
    </cfRule>
    <cfRule type="expression" dxfId="28862" priority="28839" stopIfTrue="1">
      <formula>IF(AND(COUNTIF(MetalSmelter,B55&amp;C55)=0,LEN(C55)&gt;0), TRUE, FALSE)</formula>
    </cfRule>
  </conditionalFormatting>
  <conditionalFormatting sqref="G55">
    <cfRule type="expression" dxfId="28861" priority="28840" stopIfTrue="1">
      <formula>IF(FIND("Enter smelter details",G55),TRUE)</formula>
    </cfRule>
  </conditionalFormatting>
  <conditionalFormatting sqref="F55">
    <cfRule type="expression" dxfId="28860" priority="28837" stopIfTrue="1">
      <formula>IF(AND(LEN($A55)&gt;0,$A55&lt;&gt;$F55),TRUE,FALSE)</formula>
    </cfRule>
  </conditionalFormatting>
  <conditionalFormatting sqref="C55">
    <cfRule type="expression" dxfId="28859" priority="28836" stopIfTrue="1">
      <formula>IF(AND(B55&lt;&gt;"",C55=""),TRUE)</formula>
    </cfRule>
  </conditionalFormatting>
  <conditionalFormatting sqref="B53">
    <cfRule type="expression" dxfId="28858" priority="28833" stopIfTrue="1">
      <formula>IF(B53="",TRUE)</formula>
    </cfRule>
    <cfRule type="expression" dxfId="28857" priority="28834" stopIfTrue="1">
      <formula>IF(AND(COUNTIF(MetalSmelter,B53&amp;C53)=0,LEN(C53)&gt;0), TRUE, FALSE)</formula>
    </cfRule>
  </conditionalFormatting>
  <conditionalFormatting sqref="G53">
    <cfRule type="expression" dxfId="28856" priority="28835" stopIfTrue="1">
      <formula>IF(FIND("Enter smelter details",G53),TRUE)</formula>
    </cfRule>
  </conditionalFormatting>
  <conditionalFormatting sqref="F53">
    <cfRule type="expression" dxfId="28855" priority="28832" stopIfTrue="1">
      <formula>IF(AND(LEN($A53)&gt;0,$A53&lt;&gt;$F53),TRUE,FALSE)</formula>
    </cfRule>
  </conditionalFormatting>
  <conditionalFormatting sqref="C53">
    <cfRule type="expression" dxfId="28854" priority="28831" stopIfTrue="1">
      <formula>IF(AND(B53&lt;&gt;"",C53=""),TRUE)</formula>
    </cfRule>
  </conditionalFormatting>
  <conditionalFormatting sqref="B53">
    <cfRule type="expression" dxfId="28853" priority="28828" stopIfTrue="1">
      <formula>IF(B53="",TRUE)</formula>
    </cfRule>
    <cfRule type="expression" dxfId="28852" priority="28829" stopIfTrue="1">
      <formula>IF(AND(COUNTIF(MetalSmelter,B53&amp;C53)=0,LEN(C53)&gt;0), TRUE, FALSE)</formula>
    </cfRule>
  </conditionalFormatting>
  <conditionalFormatting sqref="G53">
    <cfRule type="expression" dxfId="28851" priority="28830" stopIfTrue="1">
      <formula>IF(FIND("Enter smelter details",G53),TRUE)</formula>
    </cfRule>
  </conditionalFormatting>
  <conditionalFormatting sqref="F53">
    <cfRule type="expression" dxfId="28850" priority="28827" stopIfTrue="1">
      <formula>IF(AND(LEN($A53)&gt;0,$A53&lt;&gt;$F53),TRUE,FALSE)</formula>
    </cfRule>
  </conditionalFormatting>
  <conditionalFormatting sqref="C53">
    <cfRule type="expression" dxfId="28849" priority="28826" stopIfTrue="1">
      <formula>IF(AND(B53&lt;&gt;"",C53=""),TRUE)</formula>
    </cfRule>
  </conditionalFormatting>
  <conditionalFormatting sqref="B53">
    <cfRule type="expression" dxfId="28848" priority="28824" stopIfTrue="1">
      <formula>IF(B53="",TRUE)</formula>
    </cfRule>
    <cfRule type="expression" dxfId="28847" priority="28825" stopIfTrue="1">
      <formula>IF(AND(COUNTIF(MetalSmelter,B53&amp;C53)=0,LEN(C53)&gt;0), TRUE, FALSE)</formula>
    </cfRule>
  </conditionalFormatting>
  <conditionalFormatting sqref="F53">
    <cfRule type="expression" dxfId="28846" priority="28823" stopIfTrue="1">
      <formula>IF(AND(LEN($A53)&gt;0,$A53&lt;&gt;$F53),TRUE,FALSE)</formula>
    </cfRule>
  </conditionalFormatting>
  <conditionalFormatting sqref="C53">
    <cfRule type="expression" dxfId="28845" priority="28822" stopIfTrue="1">
      <formula>IF(AND(B53&lt;&gt;"",C53=""),TRUE)</formula>
    </cfRule>
  </conditionalFormatting>
  <conditionalFormatting sqref="G53">
    <cfRule type="expression" dxfId="28844" priority="28821" stopIfTrue="1">
      <formula>IF(FIND("Enter smelter details",G53),TRUE)</formula>
    </cfRule>
  </conditionalFormatting>
  <conditionalFormatting sqref="B54">
    <cfRule type="expression" dxfId="28843" priority="28818" stopIfTrue="1">
      <formula>IF(B54="",TRUE)</formula>
    </cfRule>
    <cfRule type="expression" dxfId="28842" priority="28819" stopIfTrue="1">
      <formula>IF(AND(COUNTIF(MetalSmelter,B54&amp;C54)=0,LEN(C54)&gt;0), TRUE, FALSE)</formula>
    </cfRule>
  </conditionalFormatting>
  <conditionalFormatting sqref="G54">
    <cfRule type="expression" dxfId="28841" priority="28820" stopIfTrue="1">
      <formula>IF(FIND("Enter smelter details",G54),TRUE)</formula>
    </cfRule>
  </conditionalFormatting>
  <conditionalFormatting sqref="F54">
    <cfRule type="expression" dxfId="28840" priority="28817" stopIfTrue="1">
      <formula>IF(AND(LEN($A54)&gt;0,$A54&lt;&gt;$F54),TRUE,FALSE)</formula>
    </cfRule>
  </conditionalFormatting>
  <conditionalFormatting sqref="C54">
    <cfRule type="expression" dxfId="28839" priority="28816" stopIfTrue="1">
      <formula>IF(AND(B54&lt;&gt;"",C54=""),TRUE)</formula>
    </cfRule>
  </conditionalFormatting>
  <conditionalFormatting sqref="B54">
    <cfRule type="expression" dxfId="28838" priority="28813" stopIfTrue="1">
      <formula>IF(B54="",TRUE)</formula>
    </cfRule>
    <cfRule type="expression" dxfId="28837" priority="28814" stopIfTrue="1">
      <formula>IF(AND(COUNTIF(MetalSmelter,B54&amp;C54)=0,LEN(C54)&gt;0), TRUE, FALSE)</formula>
    </cfRule>
  </conditionalFormatting>
  <conditionalFormatting sqref="G54">
    <cfRule type="expression" dxfId="28836" priority="28815" stopIfTrue="1">
      <formula>IF(FIND("Enter smelter details",G54),TRUE)</formula>
    </cfRule>
  </conditionalFormatting>
  <conditionalFormatting sqref="F54">
    <cfRule type="expression" dxfId="28835" priority="28812" stopIfTrue="1">
      <formula>IF(AND(LEN($A54)&gt;0,$A54&lt;&gt;$F54),TRUE,FALSE)</formula>
    </cfRule>
  </conditionalFormatting>
  <conditionalFormatting sqref="C54">
    <cfRule type="expression" dxfId="28834" priority="28811" stopIfTrue="1">
      <formula>IF(AND(B54&lt;&gt;"",C54=""),TRUE)</formula>
    </cfRule>
  </conditionalFormatting>
  <conditionalFormatting sqref="B54">
    <cfRule type="expression" dxfId="28833" priority="28808" stopIfTrue="1">
      <formula>IF(B54="",TRUE)</formula>
    </cfRule>
    <cfRule type="expression" dxfId="28832" priority="28809" stopIfTrue="1">
      <formula>IF(AND(COUNTIF(MetalSmelter,B54&amp;C54)=0,LEN(C54)&gt;0), TRUE, FALSE)</formula>
    </cfRule>
  </conditionalFormatting>
  <conditionalFormatting sqref="G54">
    <cfRule type="expression" dxfId="28831" priority="28810" stopIfTrue="1">
      <formula>IF(FIND("Enter smelter details",G54),TRUE)</formula>
    </cfRule>
  </conditionalFormatting>
  <conditionalFormatting sqref="F54">
    <cfRule type="expression" dxfId="28830" priority="28807" stopIfTrue="1">
      <formula>IF(AND(LEN($A54)&gt;0,$A54&lt;&gt;$F54),TRUE,FALSE)</formula>
    </cfRule>
  </conditionalFormatting>
  <conditionalFormatting sqref="C54">
    <cfRule type="expression" dxfId="28829" priority="28806" stopIfTrue="1">
      <formula>IF(AND(B54&lt;&gt;"",C54=""),TRUE)</formula>
    </cfRule>
  </conditionalFormatting>
  <conditionalFormatting sqref="B53">
    <cfRule type="expression" dxfId="28828" priority="28803" stopIfTrue="1">
      <formula>IF(B53="",TRUE)</formula>
    </cfRule>
    <cfRule type="expression" dxfId="28827" priority="28804" stopIfTrue="1">
      <formula>IF(AND(COUNTIF(MetalSmelter,B53&amp;C53)=0,LEN(C53)&gt;0), TRUE, FALSE)</formula>
    </cfRule>
  </conditionalFormatting>
  <conditionalFormatting sqref="G53">
    <cfRule type="expression" dxfId="28826" priority="28805" stopIfTrue="1">
      <formula>IF(FIND("Enter smelter details",G53),TRUE)</formula>
    </cfRule>
  </conditionalFormatting>
  <conditionalFormatting sqref="F53">
    <cfRule type="expression" dxfId="28825" priority="28802" stopIfTrue="1">
      <formula>IF(AND(LEN($A53)&gt;0,$A53&lt;&gt;$F53),TRUE,FALSE)</formula>
    </cfRule>
  </conditionalFormatting>
  <conditionalFormatting sqref="C53">
    <cfRule type="expression" dxfId="28824" priority="28801" stopIfTrue="1">
      <formula>IF(AND(B53&lt;&gt;"",C53=""),TRUE)</formula>
    </cfRule>
  </conditionalFormatting>
  <conditionalFormatting sqref="B53">
    <cfRule type="expression" dxfId="28823" priority="28798" stopIfTrue="1">
      <formula>IF(B53="",TRUE)</formula>
    </cfRule>
    <cfRule type="expression" dxfId="28822" priority="28799" stopIfTrue="1">
      <formula>IF(AND(COUNTIF(MetalSmelter,B53&amp;C53)=0,LEN(C53)&gt;0), TRUE, FALSE)</formula>
    </cfRule>
  </conditionalFormatting>
  <conditionalFormatting sqref="G53">
    <cfRule type="expression" dxfId="28821" priority="28800" stopIfTrue="1">
      <formula>IF(FIND("Enter smelter details",G53),TRUE)</formula>
    </cfRule>
  </conditionalFormatting>
  <conditionalFormatting sqref="F53">
    <cfRule type="expression" dxfId="28820" priority="28797" stopIfTrue="1">
      <formula>IF(AND(LEN($A53)&gt;0,$A53&lt;&gt;$F53),TRUE,FALSE)</formula>
    </cfRule>
  </conditionalFormatting>
  <conditionalFormatting sqref="C53">
    <cfRule type="expression" dxfId="28819" priority="28796" stopIfTrue="1">
      <formula>IF(AND(B53&lt;&gt;"",C53=""),TRUE)</formula>
    </cfRule>
  </conditionalFormatting>
  <conditionalFormatting sqref="B53">
    <cfRule type="expression" dxfId="28818" priority="28793" stopIfTrue="1">
      <formula>IF(B53="",TRUE)</formula>
    </cfRule>
    <cfRule type="expression" dxfId="28817" priority="28794" stopIfTrue="1">
      <formula>IF(AND(COUNTIF(MetalSmelter,B53&amp;C53)=0,LEN(C53)&gt;0), TRUE, FALSE)</formula>
    </cfRule>
  </conditionalFormatting>
  <conditionalFormatting sqref="G53">
    <cfRule type="expression" dxfId="28816" priority="28795" stopIfTrue="1">
      <formula>IF(FIND("Enter smelter details",G53),TRUE)</formula>
    </cfRule>
  </conditionalFormatting>
  <conditionalFormatting sqref="F53">
    <cfRule type="expression" dxfId="28815" priority="28792" stopIfTrue="1">
      <formula>IF(AND(LEN($A53)&gt;0,$A53&lt;&gt;$F53),TRUE,FALSE)</formula>
    </cfRule>
  </conditionalFormatting>
  <conditionalFormatting sqref="C53">
    <cfRule type="expression" dxfId="28814" priority="28791" stopIfTrue="1">
      <formula>IF(AND(B53&lt;&gt;"",C53=""),TRUE)</formula>
    </cfRule>
  </conditionalFormatting>
  <conditionalFormatting sqref="B53">
    <cfRule type="expression" dxfId="28813" priority="28788" stopIfTrue="1">
      <formula>IF(B53="",TRUE)</formula>
    </cfRule>
    <cfRule type="expression" dxfId="28812" priority="28789" stopIfTrue="1">
      <formula>IF(AND(COUNTIF(MetalSmelter,B53&amp;C53)=0,LEN(C53)&gt;0), TRUE, FALSE)</formula>
    </cfRule>
  </conditionalFormatting>
  <conditionalFormatting sqref="G53">
    <cfRule type="expression" dxfId="28811" priority="28790" stopIfTrue="1">
      <formula>IF(FIND("Enter smelter details",G53),TRUE)</formula>
    </cfRule>
  </conditionalFormatting>
  <conditionalFormatting sqref="F53">
    <cfRule type="expression" dxfId="28810" priority="28787" stopIfTrue="1">
      <formula>IF(AND(LEN($A53)&gt;0,$A53&lt;&gt;$F53),TRUE,FALSE)</formula>
    </cfRule>
  </conditionalFormatting>
  <conditionalFormatting sqref="C53">
    <cfRule type="expression" dxfId="28809" priority="28786" stopIfTrue="1">
      <formula>IF(AND(B53&lt;&gt;"",C53=""),TRUE)</formula>
    </cfRule>
  </conditionalFormatting>
  <conditionalFormatting sqref="B53">
    <cfRule type="expression" dxfId="28808" priority="28783" stopIfTrue="1">
      <formula>IF(B53="",TRUE)</formula>
    </cfRule>
    <cfRule type="expression" dxfId="28807" priority="28784" stopIfTrue="1">
      <formula>IF(AND(COUNTIF(MetalSmelter,B53&amp;C53)=0,LEN(C53)&gt;0), TRUE, FALSE)</formula>
    </cfRule>
  </conditionalFormatting>
  <conditionalFormatting sqref="G53">
    <cfRule type="expression" dxfId="28806" priority="28785" stopIfTrue="1">
      <formula>IF(FIND("Enter smelter details",G53),TRUE)</formula>
    </cfRule>
  </conditionalFormatting>
  <conditionalFormatting sqref="F53">
    <cfRule type="expression" dxfId="28805" priority="28782" stopIfTrue="1">
      <formula>IF(AND(LEN($A53)&gt;0,$A53&lt;&gt;$F53),TRUE,FALSE)</formula>
    </cfRule>
  </conditionalFormatting>
  <conditionalFormatting sqref="C53">
    <cfRule type="expression" dxfId="28804" priority="28781" stopIfTrue="1">
      <formula>IF(AND(B53&lt;&gt;"",C53=""),TRUE)</formula>
    </cfRule>
  </conditionalFormatting>
  <conditionalFormatting sqref="B53">
    <cfRule type="expression" dxfId="28803" priority="28779" stopIfTrue="1">
      <formula>IF(B53="",TRUE)</formula>
    </cfRule>
    <cfRule type="expression" dxfId="28802" priority="28780" stopIfTrue="1">
      <formula>IF(AND(COUNTIF(MetalSmelter,B53&amp;C53)=0,LEN(C53)&gt;0), TRUE, FALSE)</formula>
    </cfRule>
  </conditionalFormatting>
  <conditionalFormatting sqref="F53">
    <cfRule type="expression" dxfId="28801" priority="28778" stopIfTrue="1">
      <formula>IF(AND(LEN($A53)&gt;0,$A53&lt;&gt;$F53),TRUE,FALSE)</formula>
    </cfRule>
  </conditionalFormatting>
  <conditionalFormatting sqref="C53">
    <cfRule type="expression" dxfId="28800" priority="28777" stopIfTrue="1">
      <formula>IF(AND(B53&lt;&gt;"",C53=""),TRUE)</formula>
    </cfRule>
  </conditionalFormatting>
  <conditionalFormatting sqref="G53">
    <cfRule type="expression" dxfId="28799" priority="28776" stopIfTrue="1">
      <formula>IF(FIND("Enter smelter details",G53),TRUE)</formula>
    </cfRule>
  </conditionalFormatting>
  <conditionalFormatting sqref="B54">
    <cfRule type="expression" dxfId="28798" priority="28773" stopIfTrue="1">
      <formula>IF(B54="",TRUE)</formula>
    </cfRule>
    <cfRule type="expression" dxfId="28797" priority="28774" stopIfTrue="1">
      <formula>IF(AND(COUNTIF(MetalSmelter,B54&amp;C54)=0,LEN(C54)&gt;0), TRUE, FALSE)</formula>
    </cfRule>
  </conditionalFormatting>
  <conditionalFormatting sqref="G54">
    <cfRule type="expression" dxfId="28796" priority="28775" stopIfTrue="1">
      <formula>IF(FIND("Enter smelter details",G54),TRUE)</formula>
    </cfRule>
  </conditionalFormatting>
  <conditionalFormatting sqref="F54">
    <cfRule type="expression" dxfId="28795" priority="28772" stopIfTrue="1">
      <formula>IF(AND(LEN($A54)&gt;0,$A54&lt;&gt;$F54),TRUE,FALSE)</formula>
    </cfRule>
  </conditionalFormatting>
  <conditionalFormatting sqref="C54">
    <cfRule type="expression" dxfId="28794" priority="28771" stopIfTrue="1">
      <formula>IF(AND(B54&lt;&gt;"",C54=""),TRUE)</formula>
    </cfRule>
  </conditionalFormatting>
  <conditionalFormatting sqref="B54">
    <cfRule type="expression" dxfId="28793" priority="28768" stopIfTrue="1">
      <formula>IF(B54="",TRUE)</formula>
    </cfRule>
    <cfRule type="expression" dxfId="28792" priority="28769" stopIfTrue="1">
      <formula>IF(AND(COUNTIF(MetalSmelter,B54&amp;C54)=0,LEN(C54)&gt;0), TRUE, FALSE)</formula>
    </cfRule>
  </conditionalFormatting>
  <conditionalFormatting sqref="G54">
    <cfRule type="expression" dxfId="28791" priority="28770" stopIfTrue="1">
      <formula>IF(FIND("Enter smelter details",G54),TRUE)</formula>
    </cfRule>
  </conditionalFormatting>
  <conditionalFormatting sqref="F54">
    <cfRule type="expression" dxfId="28790" priority="28767" stopIfTrue="1">
      <formula>IF(AND(LEN($A54)&gt;0,$A54&lt;&gt;$F54),TRUE,FALSE)</formula>
    </cfRule>
  </conditionalFormatting>
  <conditionalFormatting sqref="C54">
    <cfRule type="expression" dxfId="28789" priority="28766" stopIfTrue="1">
      <formula>IF(AND(B54&lt;&gt;"",C54=""),TRUE)</formula>
    </cfRule>
  </conditionalFormatting>
  <conditionalFormatting sqref="B54">
    <cfRule type="expression" dxfId="28788" priority="28763" stopIfTrue="1">
      <formula>IF(B54="",TRUE)</formula>
    </cfRule>
    <cfRule type="expression" dxfId="28787" priority="28764" stopIfTrue="1">
      <formula>IF(AND(COUNTIF(MetalSmelter,B54&amp;C54)=0,LEN(C54)&gt;0), TRUE, FALSE)</formula>
    </cfRule>
  </conditionalFormatting>
  <conditionalFormatting sqref="G54">
    <cfRule type="expression" dxfId="28786" priority="28765" stopIfTrue="1">
      <formula>IF(FIND("Enter smelter details",G54),TRUE)</formula>
    </cfRule>
  </conditionalFormatting>
  <conditionalFormatting sqref="F54">
    <cfRule type="expression" dxfId="28785" priority="28762" stopIfTrue="1">
      <formula>IF(AND(LEN($A54)&gt;0,$A54&lt;&gt;$F54),TRUE,FALSE)</formula>
    </cfRule>
  </conditionalFormatting>
  <conditionalFormatting sqref="C54">
    <cfRule type="expression" dxfId="28784" priority="28761" stopIfTrue="1">
      <formula>IF(AND(B54&lt;&gt;"",C54=""),TRUE)</formula>
    </cfRule>
  </conditionalFormatting>
  <conditionalFormatting sqref="B53">
    <cfRule type="expression" dxfId="28783" priority="28758" stopIfTrue="1">
      <formula>IF(B53="",TRUE)</formula>
    </cfRule>
    <cfRule type="expression" dxfId="28782" priority="28759" stopIfTrue="1">
      <formula>IF(AND(COUNTIF(MetalSmelter,B53&amp;C53)=0,LEN(C53)&gt;0), TRUE, FALSE)</formula>
    </cfRule>
  </conditionalFormatting>
  <conditionalFormatting sqref="G53">
    <cfRule type="expression" dxfId="28781" priority="28760" stopIfTrue="1">
      <formula>IF(FIND("Enter smelter details",G53),TRUE)</formula>
    </cfRule>
  </conditionalFormatting>
  <conditionalFormatting sqref="F53">
    <cfRule type="expression" dxfId="28780" priority="28757" stopIfTrue="1">
      <formula>IF(AND(LEN($A53)&gt;0,$A53&lt;&gt;$F53),TRUE,FALSE)</formula>
    </cfRule>
  </conditionalFormatting>
  <conditionalFormatting sqref="C53">
    <cfRule type="expression" dxfId="28779" priority="28756" stopIfTrue="1">
      <formula>IF(AND(B53&lt;&gt;"",C53=""),TRUE)</formula>
    </cfRule>
  </conditionalFormatting>
  <conditionalFormatting sqref="B53">
    <cfRule type="expression" dxfId="28778" priority="28753" stopIfTrue="1">
      <formula>IF(B53="",TRUE)</formula>
    </cfRule>
    <cfRule type="expression" dxfId="28777" priority="28754" stopIfTrue="1">
      <formula>IF(AND(COUNTIF(MetalSmelter,B53&amp;C53)=0,LEN(C53)&gt;0), TRUE, FALSE)</formula>
    </cfRule>
  </conditionalFormatting>
  <conditionalFormatting sqref="G53">
    <cfRule type="expression" dxfId="28776" priority="28755" stopIfTrue="1">
      <formula>IF(FIND("Enter smelter details",G53),TRUE)</formula>
    </cfRule>
  </conditionalFormatting>
  <conditionalFormatting sqref="F53">
    <cfRule type="expression" dxfId="28775" priority="28752" stopIfTrue="1">
      <formula>IF(AND(LEN($A53)&gt;0,$A53&lt;&gt;$F53),TRUE,FALSE)</formula>
    </cfRule>
  </conditionalFormatting>
  <conditionalFormatting sqref="C53">
    <cfRule type="expression" dxfId="28774" priority="28751" stopIfTrue="1">
      <formula>IF(AND(B53&lt;&gt;"",C53=""),TRUE)</formula>
    </cfRule>
  </conditionalFormatting>
  <conditionalFormatting sqref="B53">
    <cfRule type="expression" dxfId="28773" priority="28748" stopIfTrue="1">
      <formula>IF(B53="",TRUE)</formula>
    </cfRule>
    <cfRule type="expression" dxfId="28772" priority="28749" stopIfTrue="1">
      <formula>IF(AND(COUNTIF(MetalSmelter,B53&amp;C53)=0,LEN(C53)&gt;0), TRUE, FALSE)</formula>
    </cfRule>
  </conditionalFormatting>
  <conditionalFormatting sqref="G53">
    <cfRule type="expression" dxfId="28771" priority="28750" stopIfTrue="1">
      <formula>IF(FIND("Enter smelter details",G53),TRUE)</formula>
    </cfRule>
  </conditionalFormatting>
  <conditionalFormatting sqref="F53">
    <cfRule type="expression" dxfId="28770" priority="28747" stopIfTrue="1">
      <formula>IF(AND(LEN($A53)&gt;0,$A53&lt;&gt;$F53),TRUE,FALSE)</formula>
    </cfRule>
  </conditionalFormatting>
  <conditionalFormatting sqref="C53">
    <cfRule type="expression" dxfId="28769" priority="28746" stopIfTrue="1">
      <formula>IF(AND(B53&lt;&gt;"",C53=""),TRUE)</formula>
    </cfRule>
  </conditionalFormatting>
  <conditionalFormatting sqref="B53">
    <cfRule type="expression" dxfId="28768" priority="28743" stopIfTrue="1">
      <formula>IF(B53="",TRUE)</formula>
    </cfRule>
    <cfRule type="expression" dxfId="28767" priority="28744" stopIfTrue="1">
      <formula>IF(AND(COUNTIF(MetalSmelter,B53&amp;C53)=0,LEN(C53)&gt;0), TRUE, FALSE)</formula>
    </cfRule>
  </conditionalFormatting>
  <conditionalFormatting sqref="G53">
    <cfRule type="expression" dxfId="28766" priority="28745" stopIfTrue="1">
      <formula>IF(FIND("Enter smelter details",G53),TRUE)</formula>
    </cfRule>
  </conditionalFormatting>
  <conditionalFormatting sqref="F53">
    <cfRule type="expression" dxfId="28765" priority="28742" stopIfTrue="1">
      <formula>IF(AND(LEN($A53)&gt;0,$A53&lt;&gt;$F53),TRUE,FALSE)</formula>
    </cfRule>
  </conditionalFormatting>
  <conditionalFormatting sqref="C53">
    <cfRule type="expression" dxfId="28764" priority="28741" stopIfTrue="1">
      <formula>IF(AND(B53&lt;&gt;"",C53=""),TRUE)</formula>
    </cfRule>
  </conditionalFormatting>
  <conditionalFormatting sqref="B53">
    <cfRule type="expression" dxfId="28763" priority="28738" stopIfTrue="1">
      <formula>IF(B53="",TRUE)</formula>
    </cfRule>
    <cfRule type="expression" dxfId="28762" priority="28739" stopIfTrue="1">
      <formula>IF(AND(COUNTIF(MetalSmelter,B53&amp;C53)=0,LEN(C53)&gt;0), TRUE, FALSE)</formula>
    </cfRule>
  </conditionalFormatting>
  <conditionalFormatting sqref="G53">
    <cfRule type="expression" dxfId="28761" priority="28740" stopIfTrue="1">
      <formula>IF(FIND("Enter smelter details",G53),TRUE)</formula>
    </cfRule>
  </conditionalFormatting>
  <conditionalFormatting sqref="F53">
    <cfRule type="expression" dxfId="28760" priority="28737" stopIfTrue="1">
      <formula>IF(AND(LEN($A53)&gt;0,$A53&lt;&gt;$F53),TRUE,FALSE)</formula>
    </cfRule>
  </conditionalFormatting>
  <conditionalFormatting sqref="C53">
    <cfRule type="expression" dxfId="28759" priority="28736" stopIfTrue="1">
      <formula>IF(AND(B53&lt;&gt;"",C53=""),TRUE)</formula>
    </cfRule>
  </conditionalFormatting>
  <conditionalFormatting sqref="B53">
    <cfRule type="expression" dxfId="28758" priority="28733" stopIfTrue="1">
      <formula>IF(B53="",TRUE)</formula>
    </cfRule>
    <cfRule type="expression" dxfId="28757" priority="28734" stopIfTrue="1">
      <formula>IF(AND(COUNTIF(MetalSmelter,B53&amp;C53)=0,LEN(C53)&gt;0), TRUE, FALSE)</formula>
    </cfRule>
  </conditionalFormatting>
  <conditionalFormatting sqref="G53">
    <cfRule type="expression" dxfId="28756" priority="28735" stopIfTrue="1">
      <formula>IF(FIND("Enter smelter details",G53),TRUE)</formula>
    </cfRule>
  </conditionalFormatting>
  <conditionalFormatting sqref="F53">
    <cfRule type="expression" dxfId="28755" priority="28732" stopIfTrue="1">
      <formula>IF(AND(LEN($A53)&gt;0,$A53&lt;&gt;$F53),TRUE,FALSE)</formula>
    </cfRule>
  </conditionalFormatting>
  <conditionalFormatting sqref="C53">
    <cfRule type="expression" dxfId="28754" priority="28731" stopIfTrue="1">
      <formula>IF(AND(B53&lt;&gt;"",C53=""),TRUE)</formula>
    </cfRule>
  </conditionalFormatting>
  <conditionalFormatting sqref="B54">
    <cfRule type="expression" dxfId="28753" priority="28728" stopIfTrue="1">
      <formula>IF(B54="",TRUE)</formula>
    </cfRule>
    <cfRule type="expression" dxfId="28752" priority="28729" stopIfTrue="1">
      <formula>IF(AND(COUNTIF(MetalSmelter,B54&amp;C54)=0,LEN(C54)&gt;0), TRUE, FALSE)</formula>
    </cfRule>
  </conditionalFormatting>
  <conditionalFormatting sqref="G54">
    <cfRule type="expression" dxfId="28751" priority="28730" stopIfTrue="1">
      <formula>IF(FIND("Enter smelter details",G54),TRUE)</formula>
    </cfRule>
  </conditionalFormatting>
  <conditionalFormatting sqref="F54">
    <cfRule type="expression" dxfId="28750" priority="28727" stopIfTrue="1">
      <formula>IF(AND(LEN($A54)&gt;0,$A54&lt;&gt;$F54),TRUE,FALSE)</formula>
    </cfRule>
  </conditionalFormatting>
  <conditionalFormatting sqref="C54">
    <cfRule type="expression" dxfId="28749" priority="28726" stopIfTrue="1">
      <formula>IF(AND(B54&lt;&gt;"",C54=""),TRUE)</formula>
    </cfRule>
  </conditionalFormatting>
  <conditionalFormatting sqref="B54">
    <cfRule type="expression" dxfId="28748" priority="28723" stopIfTrue="1">
      <formula>IF(B54="",TRUE)</formula>
    </cfRule>
    <cfRule type="expression" dxfId="28747" priority="28724" stopIfTrue="1">
      <formula>IF(AND(COUNTIF(MetalSmelter,B54&amp;C54)=0,LEN(C54)&gt;0), TRUE, FALSE)</formula>
    </cfRule>
  </conditionalFormatting>
  <conditionalFormatting sqref="G54">
    <cfRule type="expression" dxfId="28746" priority="28725" stopIfTrue="1">
      <formula>IF(FIND("Enter smelter details",G54),TRUE)</formula>
    </cfRule>
  </conditionalFormatting>
  <conditionalFormatting sqref="F54">
    <cfRule type="expression" dxfId="28745" priority="28722" stopIfTrue="1">
      <formula>IF(AND(LEN($A54)&gt;0,$A54&lt;&gt;$F54),TRUE,FALSE)</formula>
    </cfRule>
  </conditionalFormatting>
  <conditionalFormatting sqref="C54">
    <cfRule type="expression" dxfId="28744" priority="28721" stopIfTrue="1">
      <formula>IF(AND(B54&lt;&gt;"",C54=""),TRUE)</formula>
    </cfRule>
  </conditionalFormatting>
  <conditionalFormatting sqref="B54">
    <cfRule type="expression" dxfId="28743" priority="28719" stopIfTrue="1">
      <formula>IF(B54="",TRUE)</formula>
    </cfRule>
    <cfRule type="expression" dxfId="28742" priority="28720" stopIfTrue="1">
      <formula>IF(AND(COUNTIF(MetalSmelter,B54&amp;C54)=0,LEN(C54)&gt;0), TRUE, FALSE)</formula>
    </cfRule>
  </conditionalFormatting>
  <conditionalFormatting sqref="F54">
    <cfRule type="expression" dxfId="28741" priority="28718" stopIfTrue="1">
      <formula>IF(AND(LEN($A54)&gt;0,$A54&lt;&gt;$F54),TRUE,FALSE)</formula>
    </cfRule>
  </conditionalFormatting>
  <conditionalFormatting sqref="C54">
    <cfRule type="expression" dxfId="28740" priority="28717" stopIfTrue="1">
      <formula>IF(AND(B54&lt;&gt;"",C54=""),TRUE)</formula>
    </cfRule>
  </conditionalFormatting>
  <conditionalFormatting sqref="G54">
    <cfRule type="expression" dxfId="28739" priority="28716" stopIfTrue="1">
      <formula>IF(FIND("Enter smelter details",G54),TRUE)</formula>
    </cfRule>
  </conditionalFormatting>
  <conditionalFormatting sqref="B55">
    <cfRule type="expression" dxfId="28738" priority="28713" stopIfTrue="1">
      <formula>IF(B55="",TRUE)</formula>
    </cfRule>
    <cfRule type="expression" dxfId="28737" priority="28714" stopIfTrue="1">
      <formula>IF(AND(COUNTIF(MetalSmelter,B55&amp;C55)=0,LEN(C55)&gt;0), TRUE, FALSE)</formula>
    </cfRule>
  </conditionalFormatting>
  <conditionalFormatting sqref="G55">
    <cfRule type="expression" dxfId="28736" priority="28715" stopIfTrue="1">
      <formula>IF(FIND("Enter smelter details",G55),TRUE)</formula>
    </cfRule>
  </conditionalFormatting>
  <conditionalFormatting sqref="F55">
    <cfRule type="expression" dxfId="28735" priority="28712" stopIfTrue="1">
      <formula>IF(AND(LEN($A55)&gt;0,$A55&lt;&gt;$F55),TRUE,FALSE)</formula>
    </cfRule>
  </conditionalFormatting>
  <conditionalFormatting sqref="C55">
    <cfRule type="expression" dxfId="28734" priority="28711" stopIfTrue="1">
      <formula>IF(AND(B55&lt;&gt;"",C55=""),TRUE)</formula>
    </cfRule>
  </conditionalFormatting>
  <conditionalFormatting sqref="B55">
    <cfRule type="expression" dxfId="28733" priority="28708" stopIfTrue="1">
      <formula>IF(B55="",TRUE)</formula>
    </cfRule>
    <cfRule type="expression" dxfId="28732" priority="28709" stopIfTrue="1">
      <formula>IF(AND(COUNTIF(MetalSmelter,B55&amp;C55)=0,LEN(C55)&gt;0), TRUE, FALSE)</formula>
    </cfRule>
  </conditionalFormatting>
  <conditionalFormatting sqref="G55">
    <cfRule type="expression" dxfId="28731" priority="28710" stopIfTrue="1">
      <formula>IF(FIND("Enter smelter details",G55),TRUE)</formula>
    </cfRule>
  </conditionalFormatting>
  <conditionalFormatting sqref="F55">
    <cfRule type="expression" dxfId="28730" priority="28707" stopIfTrue="1">
      <formula>IF(AND(LEN($A55)&gt;0,$A55&lt;&gt;$F55),TRUE,FALSE)</formula>
    </cfRule>
  </conditionalFormatting>
  <conditionalFormatting sqref="C55">
    <cfRule type="expression" dxfId="28729" priority="28706" stopIfTrue="1">
      <formula>IF(AND(B55&lt;&gt;"",C55=""),TRUE)</formula>
    </cfRule>
  </conditionalFormatting>
  <conditionalFormatting sqref="B55">
    <cfRule type="expression" dxfId="28728" priority="28703" stopIfTrue="1">
      <formula>IF(B55="",TRUE)</formula>
    </cfRule>
    <cfRule type="expression" dxfId="28727" priority="28704" stopIfTrue="1">
      <formula>IF(AND(COUNTIF(MetalSmelter,B55&amp;C55)=0,LEN(C55)&gt;0), TRUE, FALSE)</formula>
    </cfRule>
  </conditionalFormatting>
  <conditionalFormatting sqref="G55">
    <cfRule type="expression" dxfId="28726" priority="28705" stopIfTrue="1">
      <formula>IF(FIND("Enter smelter details",G55),TRUE)</formula>
    </cfRule>
  </conditionalFormatting>
  <conditionalFormatting sqref="F55">
    <cfRule type="expression" dxfId="28725" priority="28702" stopIfTrue="1">
      <formula>IF(AND(LEN($A55)&gt;0,$A55&lt;&gt;$F55),TRUE,FALSE)</formula>
    </cfRule>
  </conditionalFormatting>
  <conditionalFormatting sqref="C55">
    <cfRule type="expression" dxfId="28724" priority="28701" stopIfTrue="1">
      <formula>IF(AND(B55&lt;&gt;"",C55=""),TRUE)</formula>
    </cfRule>
  </conditionalFormatting>
  <conditionalFormatting sqref="B53">
    <cfRule type="expression" dxfId="28723" priority="28698" stopIfTrue="1">
      <formula>IF(B53="",TRUE)</formula>
    </cfRule>
    <cfRule type="expression" dxfId="28722" priority="28699" stopIfTrue="1">
      <formula>IF(AND(COUNTIF(MetalSmelter,B53&amp;C53)=0,LEN(C53)&gt;0), TRUE, FALSE)</formula>
    </cfRule>
  </conditionalFormatting>
  <conditionalFormatting sqref="G53">
    <cfRule type="expression" dxfId="28721" priority="28700" stopIfTrue="1">
      <formula>IF(FIND("Enter smelter details",G53),TRUE)</formula>
    </cfRule>
  </conditionalFormatting>
  <conditionalFormatting sqref="F53">
    <cfRule type="expression" dxfId="28720" priority="28697" stopIfTrue="1">
      <formula>IF(AND(LEN($A53)&gt;0,$A53&lt;&gt;$F53),TRUE,FALSE)</formula>
    </cfRule>
  </conditionalFormatting>
  <conditionalFormatting sqref="C53">
    <cfRule type="expression" dxfId="28719" priority="28696" stopIfTrue="1">
      <formula>IF(AND(B53&lt;&gt;"",C53=""),TRUE)</formula>
    </cfRule>
  </conditionalFormatting>
  <conditionalFormatting sqref="B53">
    <cfRule type="expression" dxfId="28718" priority="28693" stopIfTrue="1">
      <formula>IF(B53="",TRUE)</formula>
    </cfRule>
    <cfRule type="expression" dxfId="28717" priority="28694" stopIfTrue="1">
      <formula>IF(AND(COUNTIF(MetalSmelter,B53&amp;C53)=0,LEN(C53)&gt;0), TRUE, FALSE)</formula>
    </cfRule>
  </conditionalFormatting>
  <conditionalFormatting sqref="G53">
    <cfRule type="expression" dxfId="28716" priority="28695" stopIfTrue="1">
      <formula>IF(FIND("Enter smelter details",G53),TRUE)</formula>
    </cfRule>
  </conditionalFormatting>
  <conditionalFormatting sqref="F53">
    <cfRule type="expression" dxfId="28715" priority="28692" stopIfTrue="1">
      <formula>IF(AND(LEN($A53)&gt;0,$A53&lt;&gt;$F53),TRUE,FALSE)</formula>
    </cfRule>
  </conditionalFormatting>
  <conditionalFormatting sqref="C53">
    <cfRule type="expression" dxfId="28714" priority="28691" stopIfTrue="1">
      <formula>IF(AND(B53&lt;&gt;"",C53=""),TRUE)</formula>
    </cfRule>
  </conditionalFormatting>
  <conditionalFormatting sqref="B53">
    <cfRule type="expression" dxfId="28713" priority="28689" stopIfTrue="1">
      <formula>IF(B53="",TRUE)</formula>
    </cfRule>
    <cfRule type="expression" dxfId="28712" priority="28690" stopIfTrue="1">
      <formula>IF(AND(COUNTIF(MetalSmelter,B53&amp;C53)=0,LEN(C53)&gt;0), TRUE, FALSE)</formula>
    </cfRule>
  </conditionalFormatting>
  <conditionalFormatting sqref="F53">
    <cfRule type="expression" dxfId="28711" priority="28688" stopIfTrue="1">
      <formula>IF(AND(LEN($A53)&gt;0,$A53&lt;&gt;$F53),TRUE,FALSE)</formula>
    </cfRule>
  </conditionalFormatting>
  <conditionalFormatting sqref="C53">
    <cfRule type="expression" dxfId="28710" priority="28687" stopIfTrue="1">
      <formula>IF(AND(B53&lt;&gt;"",C53=""),TRUE)</formula>
    </cfRule>
  </conditionalFormatting>
  <conditionalFormatting sqref="G53">
    <cfRule type="expression" dxfId="28709" priority="28686" stopIfTrue="1">
      <formula>IF(FIND("Enter smelter details",G53),TRUE)</formula>
    </cfRule>
  </conditionalFormatting>
  <conditionalFormatting sqref="B54">
    <cfRule type="expression" dxfId="28708" priority="28683" stopIfTrue="1">
      <formula>IF(B54="",TRUE)</formula>
    </cfRule>
    <cfRule type="expression" dxfId="28707" priority="28684" stopIfTrue="1">
      <formula>IF(AND(COUNTIF(MetalSmelter,B54&amp;C54)=0,LEN(C54)&gt;0), TRUE, FALSE)</formula>
    </cfRule>
  </conditionalFormatting>
  <conditionalFormatting sqref="G54">
    <cfRule type="expression" dxfId="28706" priority="28685" stopIfTrue="1">
      <formula>IF(FIND("Enter smelter details",G54),TRUE)</formula>
    </cfRule>
  </conditionalFormatting>
  <conditionalFormatting sqref="F54">
    <cfRule type="expression" dxfId="28705" priority="28682" stopIfTrue="1">
      <formula>IF(AND(LEN($A54)&gt;0,$A54&lt;&gt;$F54),TRUE,FALSE)</formula>
    </cfRule>
  </conditionalFormatting>
  <conditionalFormatting sqref="C54">
    <cfRule type="expression" dxfId="28704" priority="28681" stopIfTrue="1">
      <formula>IF(AND(B54&lt;&gt;"",C54=""),TRUE)</formula>
    </cfRule>
  </conditionalFormatting>
  <conditionalFormatting sqref="B54">
    <cfRule type="expression" dxfId="28703" priority="28678" stopIfTrue="1">
      <formula>IF(B54="",TRUE)</formula>
    </cfRule>
    <cfRule type="expression" dxfId="28702" priority="28679" stopIfTrue="1">
      <formula>IF(AND(COUNTIF(MetalSmelter,B54&amp;C54)=0,LEN(C54)&gt;0), TRUE, FALSE)</formula>
    </cfRule>
  </conditionalFormatting>
  <conditionalFormatting sqref="G54">
    <cfRule type="expression" dxfId="28701" priority="28680" stopIfTrue="1">
      <formula>IF(FIND("Enter smelter details",G54),TRUE)</formula>
    </cfRule>
  </conditionalFormatting>
  <conditionalFormatting sqref="F54">
    <cfRule type="expression" dxfId="28700" priority="28677" stopIfTrue="1">
      <formula>IF(AND(LEN($A54)&gt;0,$A54&lt;&gt;$F54),TRUE,FALSE)</formula>
    </cfRule>
  </conditionalFormatting>
  <conditionalFormatting sqref="C54">
    <cfRule type="expression" dxfId="28699" priority="28676" stopIfTrue="1">
      <formula>IF(AND(B54&lt;&gt;"",C54=""),TRUE)</formula>
    </cfRule>
  </conditionalFormatting>
  <conditionalFormatting sqref="B54">
    <cfRule type="expression" dxfId="28698" priority="28673" stopIfTrue="1">
      <formula>IF(B54="",TRUE)</formula>
    </cfRule>
    <cfRule type="expression" dxfId="28697" priority="28674" stopIfTrue="1">
      <formula>IF(AND(COUNTIF(MetalSmelter,B54&amp;C54)=0,LEN(C54)&gt;0), TRUE, FALSE)</formula>
    </cfRule>
  </conditionalFormatting>
  <conditionalFormatting sqref="G54">
    <cfRule type="expression" dxfId="28696" priority="28675" stopIfTrue="1">
      <formula>IF(FIND("Enter smelter details",G54),TRUE)</formula>
    </cfRule>
  </conditionalFormatting>
  <conditionalFormatting sqref="F54">
    <cfRule type="expression" dxfId="28695" priority="28672" stopIfTrue="1">
      <formula>IF(AND(LEN($A54)&gt;0,$A54&lt;&gt;$F54),TRUE,FALSE)</formula>
    </cfRule>
  </conditionalFormatting>
  <conditionalFormatting sqref="C54">
    <cfRule type="expression" dxfId="28694" priority="28671" stopIfTrue="1">
      <formula>IF(AND(B54&lt;&gt;"",C54=""),TRUE)</formula>
    </cfRule>
  </conditionalFormatting>
  <conditionalFormatting sqref="B55">
    <cfRule type="expression" dxfId="28693" priority="28668" stopIfTrue="1">
      <formula>IF(B55="",TRUE)</formula>
    </cfRule>
    <cfRule type="expression" dxfId="28692" priority="28669" stopIfTrue="1">
      <formula>IF(AND(COUNTIF(MetalSmelter,B55&amp;C55)=0,LEN(C55)&gt;0), TRUE, FALSE)</formula>
    </cfRule>
  </conditionalFormatting>
  <conditionalFormatting sqref="G55">
    <cfRule type="expression" dxfId="28691" priority="28670" stopIfTrue="1">
      <formula>IF(FIND("Enter smelter details",G55),TRUE)</formula>
    </cfRule>
  </conditionalFormatting>
  <conditionalFormatting sqref="F55">
    <cfRule type="expression" dxfId="28690" priority="28667" stopIfTrue="1">
      <formula>IF(AND(LEN($A55)&gt;0,$A55&lt;&gt;$F55),TRUE,FALSE)</formula>
    </cfRule>
  </conditionalFormatting>
  <conditionalFormatting sqref="C55">
    <cfRule type="expression" dxfId="28689" priority="28666" stopIfTrue="1">
      <formula>IF(AND(B55&lt;&gt;"",C55=""),TRUE)</formula>
    </cfRule>
  </conditionalFormatting>
  <conditionalFormatting sqref="B55">
    <cfRule type="expression" dxfId="28688" priority="28663" stopIfTrue="1">
      <formula>IF(B55="",TRUE)</formula>
    </cfRule>
    <cfRule type="expression" dxfId="28687" priority="28664" stopIfTrue="1">
      <formula>IF(AND(COUNTIF(MetalSmelter,B55&amp;C55)=0,LEN(C55)&gt;0), TRUE, FALSE)</formula>
    </cfRule>
  </conditionalFormatting>
  <conditionalFormatting sqref="G55">
    <cfRule type="expression" dxfId="28686" priority="28665" stopIfTrue="1">
      <formula>IF(FIND("Enter smelter details",G55),TRUE)</formula>
    </cfRule>
  </conditionalFormatting>
  <conditionalFormatting sqref="F55">
    <cfRule type="expression" dxfId="28685" priority="28662" stopIfTrue="1">
      <formula>IF(AND(LEN($A55)&gt;0,$A55&lt;&gt;$F55),TRUE,FALSE)</formula>
    </cfRule>
  </conditionalFormatting>
  <conditionalFormatting sqref="C55">
    <cfRule type="expression" dxfId="28684" priority="28661" stopIfTrue="1">
      <formula>IF(AND(B55&lt;&gt;"",C55=""),TRUE)</formula>
    </cfRule>
  </conditionalFormatting>
  <conditionalFormatting sqref="B55">
    <cfRule type="expression" dxfId="28683" priority="28659" stopIfTrue="1">
      <formula>IF(B55="",TRUE)</formula>
    </cfRule>
    <cfRule type="expression" dxfId="28682" priority="28660" stopIfTrue="1">
      <formula>IF(AND(COUNTIF(MetalSmelter,B55&amp;C55)=0,LEN(C55)&gt;0), TRUE, FALSE)</formula>
    </cfRule>
  </conditionalFormatting>
  <conditionalFormatting sqref="F55">
    <cfRule type="expression" dxfId="28681" priority="28658" stopIfTrue="1">
      <formula>IF(AND(LEN($A55)&gt;0,$A55&lt;&gt;$F55),TRUE,FALSE)</formula>
    </cfRule>
  </conditionalFormatting>
  <conditionalFormatting sqref="C55">
    <cfRule type="expression" dxfId="28680" priority="28657" stopIfTrue="1">
      <formula>IF(AND(B55&lt;&gt;"",C55=""),TRUE)</formula>
    </cfRule>
  </conditionalFormatting>
  <conditionalFormatting sqref="G55">
    <cfRule type="expression" dxfId="28679" priority="28656" stopIfTrue="1">
      <formula>IF(FIND("Enter smelter details",G55),TRUE)</formula>
    </cfRule>
  </conditionalFormatting>
  <conditionalFormatting sqref="B56">
    <cfRule type="expression" dxfId="28678" priority="28653" stopIfTrue="1">
      <formula>IF(B56="",TRUE)</formula>
    </cfRule>
    <cfRule type="expression" dxfId="28677" priority="28654" stopIfTrue="1">
      <formula>IF(AND(COUNTIF(MetalSmelter,B56&amp;C56)=0,LEN(C56)&gt;0), TRUE, FALSE)</formula>
    </cfRule>
  </conditionalFormatting>
  <conditionalFormatting sqref="G56">
    <cfRule type="expression" dxfId="28676" priority="28655" stopIfTrue="1">
      <formula>IF(FIND("Enter smelter details",G56),TRUE)</formula>
    </cfRule>
  </conditionalFormatting>
  <conditionalFormatting sqref="F56">
    <cfRule type="expression" dxfId="28675" priority="28652" stopIfTrue="1">
      <formula>IF(AND(LEN($A56)&gt;0,$A56&lt;&gt;$F56),TRUE,FALSE)</formula>
    </cfRule>
  </conditionalFormatting>
  <conditionalFormatting sqref="C56">
    <cfRule type="expression" dxfId="28674" priority="28651" stopIfTrue="1">
      <formula>IF(AND(B56&lt;&gt;"",C56=""),TRUE)</formula>
    </cfRule>
  </conditionalFormatting>
  <conditionalFormatting sqref="B56">
    <cfRule type="expression" dxfId="28673" priority="28648" stopIfTrue="1">
      <formula>IF(B56="",TRUE)</formula>
    </cfRule>
    <cfRule type="expression" dxfId="28672" priority="28649" stopIfTrue="1">
      <formula>IF(AND(COUNTIF(MetalSmelter,B56&amp;C56)=0,LEN(C56)&gt;0), TRUE, FALSE)</formula>
    </cfRule>
  </conditionalFormatting>
  <conditionalFormatting sqref="G56">
    <cfRule type="expression" dxfId="28671" priority="28650" stopIfTrue="1">
      <formula>IF(FIND("Enter smelter details",G56),TRUE)</formula>
    </cfRule>
  </conditionalFormatting>
  <conditionalFormatting sqref="F56">
    <cfRule type="expression" dxfId="28670" priority="28647" stopIfTrue="1">
      <formula>IF(AND(LEN($A56)&gt;0,$A56&lt;&gt;$F56),TRUE,FALSE)</formula>
    </cfRule>
  </conditionalFormatting>
  <conditionalFormatting sqref="C56">
    <cfRule type="expression" dxfId="28669" priority="28646" stopIfTrue="1">
      <formula>IF(AND(B56&lt;&gt;"",C56=""),TRUE)</formula>
    </cfRule>
  </conditionalFormatting>
  <conditionalFormatting sqref="B56">
    <cfRule type="expression" dxfId="28668" priority="28643" stopIfTrue="1">
      <formula>IF(B56="",TRUE)</formula>
    </cfRule>
    <cfRule type="expression" dxfId="28667" priority="28644" stopIfTrue="1">
      <formula>IF(AND(COUNTIF(MetalSmelter,B56&amp;C56)=0,LEN(C56)&gt;0), TRUE, FALSE)</formula>
    </cfRule>
  </conditionalFormatting>
  <conditionalFormatting sqref="G56">
    <cfRule type="expression" dxfId="28666" priority="28645" stopIfTrue="1">
      <formula>IF(FIND("Enter smelter details",G56),TRUE)</formula>
    </cfRule>
  </conditionalFormatting>
  <conditionalFormatting sqref="F56">
    <cfRule type="expression" dxfId="28665" priority="28642" stopIfTrue="1">
      <formula>IF(AND(LEN($A56)&gt;0,$A56&lt;&gt;$F56),TRUE,FALSE)</formula>
    </cfRule>
  </conditionalFormatting>
  <conditionalFormatting sqref="C56">
    <cfRule type="expression" dxfId="28664" priority="28641" stopIfTrue="1">
      <formula>IF(AND(B56&lt;&gt;"",C56=""),TRUE)</formula>
    </cfRule>
  </conditionalFormatting>
  <conditionalFormatting sqref="B54">
    <cfRule type="expression" dxfId="28663" priority="28638" stopIfTrue="1">
      <formula>IF(B54="",TRUE)</formula>
    </cfRule>
    <cfRule type="expression" dxfId="28662" priority="28639" stopIfTrue="1">
      <formula>IF(AND(COUNTIF(MetalSmelter,B54&amp;C54)=0,LEN(C54)&gt;0), TRUE, FALSE)</formula>
    </cfRule>
  </conditionalFormatting>
  <conditionalFormatting sqref="G54">
    <cfRule type="expression" dxfId="28661" priority="28640" stopIfTrue="1">
      <formula>IF(FIND("Enter smelter details",G54),TRUE)</formula>
    </cfRule>
  </conditionalFormatting>
  <conditionalFormatting sqref="F54">
    <cfRule type="expression" dxfId="28660" priority="28637" stopIfTrue="1">
      <formula>IF(AND(LEN($A54)&gt;0,$A54&lt;&gt;$F54),TRUE,FALSE)</formula>
    </cfRule>
  </conditionalFormatting>
  <conditionalFormatting sqref="C54">
    <cfRule type="expression" dxfId="28659" priority="28636" stopIfTrue="1">
      <formula>IF(AND(B54&lt;&gt;"",C54=""),TRUE)</formula>
    </cfRule>
  </conditionalFormatting>
  <conditionalFormatting sqref="B54">
    <cfRule type="expression" dxfId="28658" priority="28633" stopIfTrue="1">
      <formula>IF(B54="",TRUE)</formula>
    </cfRule>
    <cfRule type="expression" dxfId="28657" priority="28634" stopIfTrue="1">
      <formula>IF(AND(COUNTIF(MetalSmelter,B54&amp;C54)=0,LEN(C54)&gt;0), TRUE, FALSE)</formula>
    </cfRule>
  </conditionalFormatting>
  <conditionalFormatting sqref="G54">
    <cfRule type="expression" dxfId="28656" priority="28635" stopIfTrue="1">
      <formula>IF(FIND("Enter smelter details",G54),TRUE)</formula>
    </cfRule>
  </conditionalFormatting>
  <conditionalFormatting sqref="F54">
    <cfRule type="expression" dxfId="28655" priority="28632" stopIfTrue="1">
      <formula>IF(AND(LEN($A54)&gt;0,$A54&lt;&gt;$F54),TRUE,FALSE)</formula>
    </cfRule>
  </conditionalFormatting>
  <conditionalFormatting sqref="C54">
    <cfRule type="expression" dxfId="28654" priority="28631" stopIfTrue="1">
      <formula>IF(AND(B54&lt;&gt;"",C54=""),TRUE)</formula>
    </cfRule>
  </conditionalFormatting>
  <conditionalFormatting sqref="B54">
    <cfRule type="expression" dxfId="28653" priority="28629" stopIfTrue="1">
      <formula>IF(B54="",TRUE)</formula>
    </cfRule>
    <cfRule type="expression" dxfId="28652" priority="28630" stopIfTrue="1">
      <formula>IF(AND(COUNTIF(MetalSmelter,B54&amp;C54)=0,LEN(C54)&gt;0), TRUE, FALSE)</formula>
    </cfRule>
  </conditionalFormatting>
  <conditionalFormatting sqref="F54">
    <cfRule type="expression" dxfId="28651" priority="28628" stopIfTrue="1">
      <formula>IF(AND(LEN($A54)&gt;0,$A54&lt;&gt;$F54),TRUE,FALSE)</formula>
    </cfRule>
  </conditionalFormatting>
  <conditionalFormatting sqref="C54">
    <cfRule type="expression" dxfId="28650" priority="28627" stopIfTrue="1">
      <formula>IF(AND(B54&lt;&gt;"",C54=""),TRUE)</formula>
    </cfRule>
  </conditionalFormatting>
  <conditionalFormatting sqref="G54">
    <cfRule type="expression" dxfId="28649" priority="28626" stopIfTrue="1">
      <formula>IF(FIND("Enter smelter details",G54),TRUE)</formula>
    </cfRule>
  </conditionalFormatting>
  <conditionalFormatting sqref="B55">
    <cfRule type="expression" dxfId="28648" priority="28623" stopIfTrue="1">
      <formula>IF(B55="",TRUE)</formula>
    </cfRule>
    <cfRule type="expression" dxfId="28647" priority="28624" stopIfTrue="1">
      <formula>IF(AND(COUNTIF(MetalSmelter,B55&amp;C55)=0,LEN(C55)&gt;0), TRUE, FALSE)</formula>
    </cfRule>
  </conditionalFormatting>
  <conditionalFormatting sqref="G55">
    <cfRule type="expression" dxfId="28646" priority="28625" stopIfTrue="1">
      <formula>IF(FIND("Enter smelter details",G55),TRUE)</formula>
    </cfRule>
  </conditionalFormatting>
  <conditionalFormatting sqref="F55">
    <cfRule type="expression" dxfId="28645" priority="28622" stopIfTrue="1">
      <formula>IF(AND(LEN($A55)&gt;0,$A55&lt;&gt;$F55),TRUE,FALSE)</formula>
    </cfRule>
  </conditionalFormatting>
  <conditionalFormatting sqref="C55">
    <cfRule type="expression" dxfId="28644" priority="28621" stopIfTrue="1">
      <formula>IF(AND(B55&lt;&gt;"",C55=""),TRUE)</formula>
    </cfRule>
  </conditionalFormatting>
  <conditionalFormatting sqref="B55">
    <cfRule type="expression" dxfId="28643" priority="28618" stopIfTrue="1">
      <formula>IF(B55="",TRUE)</formula>
    </cfRule>
    <cfRule type="expression" dxfId="28642" priority="28619" stopIfTrue="1">
      <formula>IF(AND(COUNTIF(MetalSmelter,B55&amp;C55)=0,LEN(C55)&gt;0), TRUE, FALSE)</formula>
    </cfRule>
  </conditionalFormatting>
  <conditionalFormatting sqref="G55">
    <cfRule type="expression" dxfId="28641" priority="28620" stopIfTrue="1">
      <formula>IF(FIND("Enter smelter details",G55),TRUE)</formula>
    </cfRule>
  </conditionalFormatting>
  <conditionalFormatting sqref="F55">
    <cfRule type="expression" dxfId="28640" priority="28617" stopIfTrue="1">
      <formula>IF(AND(LEN($A55)&gt;0,$A55&lt;&gt;$F55),TRUE,FALSE)</formula>
    </cfRule>
  </conditionalFormatting>
  <conditionalFormatting sqref="C55">
    <cfRule type="expression" dxfId="28639" priority="28616" stopIfTrue="1">
      <formula>IF(AND(B55&lt;&gt;"",C55=""),TRUE)</formula>
    </cfRule>
  </conditionalFormatting>
  <conditionalFormatting sqref="B55">
    <cfRule type="expression" dxfId="28638" priority="28613" stopIfTrue="1">
      <formula>IF(B55="",TRUE)</formula>
    </cfRule>
    <cfRule type="expression" dxfId="28637" priority="28614" stopIfTrue="1">
      <formula>IF(AND(COUNTIF(MetalSmelter,B55&amp;C55)=0,LEN(C55)&gt;0), TRUE, FALSE)</formula>
    </cfRule>
  </conditionalFormatting>
  <conditionalFormatting sqref="G55">
    <cfRule type="expression" dxfId="28636" priority="28615" stopIfTrue="1">
      <formula>IF(FIND("Enter smelter details",G55),TRUE)</formula>
    </cfRule>
  </conditionalFormatting>
  <conditionalFormatting sqref="F55">
    <cfRule type="expression" dxfId="28635" priority="28612" stopIfTrue="1">
      <formula>IF(AND(LEN($A55)&gt;0,$A55&lt;&gt;$F55),TRUE,FALSE)</formula>
    </cfRule>
  </conditionalFormatting>
  <conditionalFormatting sqref="C55">
    <cfRule type="expression" dxfId="28634" priority="28611" stopIfTrue="1">
      <formula>IF(AND(B55&lt;&gt;"",C55=""),TRUE)</formula>
    </cfRule>
  </conditionalFormatting>
  <conditionalFormatting sqref="B53">
    <cfRule type="expression" dxfId="28633" priority="28608" stopIfTrue="1">
      <formula>IF(B53="",TRUE)</formula>
    </cfRule>
    <cfRule type="expression" dxfId="28632" priority="28609" stopIfTrue="1">
      <formula>IF(AND(COUNTIF(MetalSmelter,B53&amp;C53)=0,LEN(C53)&gt;0), TRUE, FALSE)</formula>
    </cfRule>
  </conditionalFormatting>
  <conditionalFormatting sqref="G53">
    <cfRule type="expression" dxfId="28631" priority="28610" stopIfTrue="1">
      <formula>IF(FIND("Enter smelter details",G53),TRUE)</formula>
    </cfRule>
  </conditionalFormatting>
  <conditionalFormatting sqref="F53">
    <cfRule type="expression" dxfId="28630" priority="28607" stopIfTrue="1">
      <formula>IF(AND(LEN($A53)&gt;0,$A53&lt;&gt;$F53),TRUE,FALSE)</formula>
    </cfRule>
  </conditionalFormatting>
  <conditionalFormatting sqref="C53">
    <cfRule type="expression" dxfId="28629" priority="28606" stopIfTrue="1">
      <formula>IF(AND(B53&lt;&gt;"",C53=""),TRUE)</formula>
    </cfRule>
  </conditionalFormatting>
  <conditionalFormatting sqref="B53">
    <cfRule type="expression" dxfId="28628" priority="28603" stopIfTrue="1">
      <formula>IF(B53="",TRUE)</formula>
    </cfRule>
    <cfRule type="expression" dxfId="28627" priority="28604" stopIfTrue="1">
      <formula>IF(AND(COUNTIF(MetalSmelter,B53&amp;C53)=0,LEN(C53)&gt;0), TRUE, FALSE)</formula>
    </cfRule>
  </conditionalFormatting>
  <conditionalFormatting sqref="G53">
    <cfRule type="expression" dxfId="28626" priority="28605" stopIfTrue="1">
      <formula>IF(FIND("Enter smelter details",G53),TRUE)</formula>
    </cfRule>
  </conditionalFormatting>
  <conditionalFormatting sqref="F53">
    <cfRule type="expression" dxfId="28625" priority="28602" stopIfTrue="1">
      <formula>IF(AND(LEN($A53)&gt;0,$A53&lt;&gt;$F53),TRUE,FALSE)</formula>
    </cfRule>
  </conditionalFormatting>
  <conditionalFormatting sqref="C53">
    <cfRule type="expression" dxfId="28624" priority="28601" stopIfTrue="1">
      <formula>IF(AND(B53&lt;&gt;"",C53=""),TRUE)</formula>
    </cfRule>
  </conditionalFormatting>
  <conditionalFormatting sqref="B53">
    <cfRule type="expression" dxfId="28623" priority="28599" stopIfTrue="1">
      <formula>IF(B53="",TRUE)</formula>
    </cfRule>
    <cfRule type="expression" dxfId="28622" priority="28600" stopIfTrue="1">
      <formula>IF(AND(COUNTIF(MetalSmelter,B53&amp;C53)=0,LEN(C53)&gt;0), TRUE, FALSE)</formula>
    </cfRule>
  </conditionalFormatting>
  <conditionalFormatting sqref="F53">
    <cfRule type="expression" dxfId="28621" priority="28598" stopIfTrue="1">
      <formula>IF(AND(LEN($A53)&gt;0,$A53&lt;&gt;$F53),TRUE,FALSE)</formula>
    </cfRule>
  </conditionalFormatting>
  <conditionalFormatting sqref="C53">
    <cfRule type="expression" dxfId="28620" priority="28597" stopIfTrue="1">
      <formula>IF(AND(B53&lt;&gt;"",C53=""),TRUE)</formula>
    </cfRule>
  </conditionalFormatting>
  <conditionalFormatting sqref="G53">
    <cfRule type="expression" dxfId="28619" priority="28596" stopIfTrue="1">
      <formula>IF(FIND("Enter smelter details",G53),TRUE)</formula>
    </cfRule>
  </conditionalFormatting>
  <conditionalFormatting sqref="B54">
    <cfRule type="expression" dxfId="28618" priority="28593" stopIfTrue="1">
      <formula>IF(B54="",TRUE)</formula>
    </cfRule>
    <cfRule type="expression" dxfId="28617" priority="28594" stopIfTrue="1">
      <formula>IF(AND(COUNTIF(MetalSmelter,B54&amp;C54)=0,LEN(C54)&gt;0), TRUE, FALSE)</formula>
    </cfRule>
  </conditionalFormatting>
  <conditionalFormatting sqref="G54">
    <cfRule type="expression" dxfId="28616" priority="28595" stopIfTrue="1">
      <formula>IF(FIND("Enter smelter details",G54),TRUE)</formula>
    </cfRule>
  </conditionalFormatting>
  <conditionalFormatting sqref="F54">
    <cfRule type="expression" dxfId="28615" priority="28592" stopIfTrue="1">
      <formula>IF(AND(LEN($A54)&gt;0,$A54&lt;&gt;$F54),TRUE,FALSE)</formula>
    </cfRule>
  </conditionalFormatting>
  <conditionalFormatting sqref="C54">
    <cfRule type="expression" dxfId="28614" priority="28591" stopIfTrue="1">
      <formula>IF(AND(B54&lt;&gt;"",C54=""),TRUE)</formula>
    </cfRule>
  </conditionalFormatting>
  <conditionalFormatting sqref="B54">
    <cfRule type="expression" dxfId="28613" priority="28588" stopIfTrue="1">
      <formula>IF(B54="",TRUE)</formula>
    </cfRule>
    <cfRule type="expression" dxfId="28612" priority="28589" stopIfTrue="1">
      <formula>IF(AND(COUNTIF(MetalSmelter,B54&amp;C54)=0,LEN(C54)&gt;0), TRUE, FALSE)</formula>
    </cfRule>
  </conditionalFormatting>
  <conditionalFormatting sqref="G54">
    <cfRule type="expression" dxfId="28611" priority="28590" stopIfTrue="1">
      <formula>IF(FIND("Enter smelter details",G54),TRUE)</formula>
    </cfRule>
  </conditionalFormatting>
  <conditionalFormatting sqref="F54">
    <cfRule type="expression" dxfId="28610" priority="28587" stopIfTrue="1">
      <formula>IF(AND(LEN($A54)&gt;0,$A54&lt;&gt;$F54),TRUE,FALSE)</formula>
    </cfRule>
  </conditionalFormatting>
  <conditionalFormatting sqref="C54">
    <cfRule type="expression" dxfId="28609" priority="28586" stopIfTrue="1">
      <formula>IF(AND(B54&lt;&gt;"",C54=""),TRUE)</formula>
    </cfRule>
  </conditionalFormatting>
  <conditionalFormatting sqref="B54">
    <cfRule type="expression" dxfId="28608" priority="28583" stopIfTrue="1">
      <formula>IF(B54="",TRUE)</formula>
    </cfRule>
    <cfRule type="expression" dxfId="28607" priority="28584" stopIfTrue="1">
      <formula>IF(AND(COUNTIF(MetalSmelter,B54&amp;C54)=0,LEN(C54)&gt;0), TRUE, FALSE)</formula>
    </cfRule>
  </conditionalFormatting>
  <conditionalFormatting sqref="G54">
    <cfRule type="expression" dxfId="28606" priority="28585" stopIfTrue="1">
      <formula>IF(FIND("Enter smelter details",G54),TRUE)</formula>
    </cfRule>
  </conditionalFormatting>
  <conditionalFormatting sqref="F54">
    <cfRule type="expression" dxfId="28605" priority="28582" stopIfTrue="1">
      <formula>IF(AND(LEN($A54)&gt;0,$A54&lt;&gt;$F54),TRUE,FALSE)</formula>
    </cfRule>
  </conditionalFormatting>
  <conditionalFormatting sqref="C54">
    <cfRule type="expression" dxfId="28604" priority="28581" stopIfTrue="1">
      <formula>IF(AND(B54&lt;&gt;"",C54=""),TRUE)</formula>
    </cfRule>
  </conditionalFormatting>
  <conditionalFormatting sqref="B53">
    <cfRule type="expression" dxfId="28603" priority="28578" stopIfTrue="1">
      <formula>IF(B53="",TRUE)</formula>
    </cfRule>
    <cfRule type="expression" dxfId="28602" priority="28579" stopIfTrue="1">
      <formula>IF(AND(COUNTIF(MetalSmelter,B53&amp;C53)=0,LEN(C53)&gt;0), TRUE, FALSE)</formula>
    </cfRule>
  </conditionalFormatting>
  <conditionalFormatting sqref="G53">
    <cfRule type="expression" dxfId="28601" priority="28580" stopIfTrue="1">
      <formula>IF(FIND("Enter smelter details",G53),TRUE)</formula>
    </cfRule>
  </conditionalFormatting>
  <conditionalFormatting sqref="F53">
    <cfRule type="expression" dxfId="28600" priority="28577" stopIfTrue="1">
      <formula>IF(AND(LEN($A53)&gt;0,$A53&lt;&gt;$F53),TRUE,FALSE)</formula>
    </cfRule>
  </conditionalFormatting>
  <conditionalFormatting sqref="C53">
    <cfRule type="expression" dxfId="28599" priority="28576" stopIfTrue="1">
      <formula>IF(AND(B53&lt;&gt;"",C53=""),TRUE)</formula>
    </cfRule>
  </conditionalFormatting>
  <conditionalFormatting sqref="B53">
    <cfRule type="expression" dxfId="28598" priority="28573" stopIfTrue="1">
      <formula>IF(B53="",TRUE)</formula>
    </cfRule>
    <cfRule type="expression" dxfId="28597" priority="28574" stopIfTrue="1">
      <formula>IF(AND(COUNTIF(MetalSmelter,B53&amp;C53)=0,LEN(C53)&gt;0), TRUE, FALSE)</formula>
    </cfRule>
  </conditionalFormatting>
  <conditionalFormatting sqref="G53">
    <cfRule type="expression" dxfId="28596" priority="28575" stopIfTrue="1">
      <formula>IF(FIND("Enter smelter details",G53),TRUE)</formula>
    </cfRule>
  </conditionalFormatting>
  <conditionalFormatting sqref="F53">
    <cfRule type="expression" dxfId="28595" priority="28572" stopIfTrue="1">
      <formula>IF(AND(LEN($A53)&gt;0,$A53&lt;&gt;$F53),TRUE,FALSE)</formula>
    </cfRule>
  </conditionalFormatting>
  <conditionalFormatting sqref="C53">
    <cfRule type="expression" dxfId="28594" priority="28571" stopIfTrue="1">
      <formula>IF(AND(B53&lt;&gt;"",C53=""),TRUE)</formula>
    </cfRule>
  </conditionalFormatting>
  <conditionalFormatting sqref="B53">
    <cfRule type="expression" dxfId="28593" priority="28568" stopIfTrue="1">
      <formula>IF(B53="",TRUE)</formula>
    </cfRule>
    <cfRule type="expression" dxfId="28592" priority="28569" stopIfTrue="1">
      <formula>IF(AND(COUNTIF(MetalSmelter,B53&amp;C53)=0,LEN(C53)&gt;0), TRUE, FALSE)</formula>
    </cfRule>
  </conditionalFormatting>
  <conditionalFormatting sqref="G53">
    <cfRule type="expression" dxfId="28591" priority="28570" stopIfTrue="1">
      <formula>IF(FIND("Enter smelter details",G53),TRUE)</formula>
    </cfRule>
  </conditionalFormatting>
  <conditionalFormatting sqref="F53">
    <cfRule type="expression" dxfId="28590" priority="28567" stopIfTrue="1">
      <formula>IF(AND(LEN($A53)&gt;0,$A53&lt;&gt;$F53),TRUE,FALSE)</formula>
    </cfRule>
  </conditionalFormatting>
  <conditionalFormatting sqref="C53">
    <cfRule type="expression" dxfId="28589" priority="28566" stopIfTrue="1">
      <formula>IF(AND(B53&lt;&gt;"",C53=""),TRUE)</formula>
    </cfRule>
  </conditionalFormatting>
  <conditionalFormatting sqref="B54">
    <cfRule type="expression" dxfId="28588" priority="28563" stopIfTrue="1">
      <formula>IF(B54="",TRUE)</formula>
    </cfRule>
    <cfRule type="expression" dxfId="28587" priority="28564" stopIfTrue="1">
      <formula>IF(AND(COUNTIF(MetalSmelter,B54&amp;C54)=0,LEN(C54)&gt;0), TRUE, FALSE)</formula>
    </cfRule>
  </conditionalFormatting>
  <conditionalFormatting sqref="G54">
    <cfRule type="expression" dxfId="28586" priority="28565" stopIfTrue="1">
      <formula>IF(FIND("Enter smelter details",G54),TRUE)</formula>
    </cfRule>
  </conditionalFormatting>
  <conditionalFormatting sqref="F54">
    <cfRule type="expression" dxfId="28585" priority="28562" stopIfTrue="1">
      <formula>IF(AND(LEN($A54)&gt;0,$A54&lt;&gt;$F54),TRUE,FALSE)</formula>
    </cfRule>
  </conditionalFormatting>
  <conditionalFormatting sqref="C54">
    <cfRule type="expression" dxfId="28584" priority="28561" stopIfTrue="1">
      <formula>IF(AND(B54&lt;&gt;"",C54=""),TRUE)</formula>
    </cfRule>
  </conditionalFormatting>
  <conditionalFormatting sqref="B54">
    <cfRule type="expression" dxfId="28583" priority="28558" stopIfTrue="1">
      <formula>IF(B54="",TRUE)</formula>
    </cfRule>
    <cfRule type="expression" dxfId="28582" priority="28559" stopIfTrue="1">
      <formula>IF(AND(COUNTIF(MetalSmelter,B54&amp;C54)=0,LEN(C54)&gt;0), TRUE, FALSE)</formula>
    </cfRule>
  </conditionalFormatting>
  <conditionalFormatting sqref="G54">
    <cfRule type="expression" dxfId="28581" priority="28560" stopIfTrue="1">
      <formula>IF(FIND("Enter smelter details",G54),TRUE)</formula>
    </cfRule>
  </conditionalFormatting>
  <conditionalFormatting sqref="F54">
    <cfRule type="expression" dxfId="28580" priority="28557" stopIfTrue="1">
      <formula>IF(AND(LEN($A54)&gt;0,$A54&lt;&gt;$F54),TRUE,FALSE)</formula>
    </cfRule>
  </conditionalFormatting>
  <conditionalFormatting sqref="C54">
    <cfRule type="expression" dxfId="28579" priority="28556" stopIfTrue="1">
      <formula>IF(AND(B54&lt;&gt;"",C54=""),TRUE)</formula>
    </cfRule>
  </conditionalFormatting>
  <conditionalFormatting sqref="B54">
    <cfRule type="expression" dxfId="28578" priority="28554" stopIfTrue="1">
      <formula>IF(B54="",TRUE)</formula>
    </cfRule>
    <cfRule type="expression" dxfId="28577" priority="28555" stopIfTrue="1">
      <formula>IF(AND(COUNTIF(MetalSmelter,B54&amp;C54)=0,LEN(C54)&gt;0), TRUE, FALSE)</formula>
    </cfRule>
  </conditionalFormatting>
  <conditionalFormatting sqref="F54">
    <cfRule type="expression" dxfId="28576" priority="28553" stopIfTrue="1">
      <formula>IF(AND(LEN($A54)&gt;0,$A54&lt;&gt;$F54),TRUE,FALSE)</formula>
    </cfRule>
  </conditionalFormatting>
  <conditionalFormatting sqref="C54">
    <cfRule type="expression" dxfId="28575" priority="28552" stopIfTrue="1">
      <formula>IF(AND(B54&lt;&gt;"",C54=""),TRUE)</formula>
    </cfRule>
  </conditionalFormatting>
  <conditionalFormatting sqref="G54">
    <cfRule type="expression" dxfId="28574" priority="28551" stopIfTrue="1">
      <formula>IF(FIND("Enter smelter details",G54),TRUE)</formula>
    </cfRule>
  </conditionalFormatting>
  <conditionalFormatting sqref="B55">
    <cfRule type="expression" dxfId="28573" priority="28548" stopIfTrue="1">
      <formula>IF(B55="",TRUE)</formula>
    </cfRule>
    <cfRule type="expression" dxfId="28572" priority="28549" stopIfTrue="1">
      <formula>IF(AND(COUNTIF(MetalSmelter,B55&amp;C55)=0,LEN(C55)&gt;0), TRUE, FALSE)</formula>
    </cfRule>
  </conditionalFormatting>
  <conditionalFormatting sqref="G55">
    <cfRule type="expression" dxfId="28571" priority="28550" stopIfTrue="1">
      <formula>IF(FIND("Enter smelter details",G55),TRUE)</formula>
    </cfRule>
  </conditionalFormatting>
  <conditionalFormatting sqref="F55">
    <cfRule type="expression" dxfId="28570" priority="28547" stopIfTrue="1">
      <formula>IF(AND(LEN($A55)&gt;0,$A55&lt;&gt;$F55),TRUE,FALSE)</formula>
    </cfRule>
  </conditionalFormatting>
  <conditionalFormatting sqref="C55">
    <cfRule type="expression" dxfId="28569" priority="28546" stopIfTrue="1">
      <formula>IF(AND(B55&lt;&gt;"",C55=""),TRUE)</formula>
    </cfRule>
  </conditionalFormatting>
  <conditionalFormatting sqref="B55">
    <cfRule type="expression" dxfId="28568" priority="28543" stopIfTrue="1">
      <formula>IF(B55="",TRUE)</formula>
    </cfRule>
    <cfRule type="expression" dxfId="28567" priority="28544" stopIfTrue="1">
      <formula>IF(AND(COUNTIF(MetalSmelter,B55&amp;C55)=0,LEN(C55)&gt;0), TRUE, FALSE)</formula>
    </cfRule>
  </conditionalFormatting>
  <conditionalFormatting sqref="G55">
    <cfRule type="expression" dxfId="28566" priority="28545" stopIfTrue="1">
      <formula>IF(FIND("Enter smelter details",G55),TRUE)</formula>
    </cfRule>
  </conditionalFormatting>
  <conditionalFormatting sqref="F55">
    <cfRule type="expression" dxfId="28565" priority="28542" stopIfTrue="1">
      <formula>IF(AND(LEN($A55)&gt;0,$A55&lt;&gt;$F55),TRUE,FALSE)</formula>
    </cfRule>
  </conditionalFormatting>
  <conditionalFormatting sqref="C55">
    <cfRule type="expression" dxfId="28564" priority="28541" stopIfTrue="1">
      <formula>IF(AND(B55&lt;&gt;"",C55=""),TRUE)</formula>
    </cfRule>
  </conditionalFormatting>
  <conditionalFormatting sqref="B55">
    <cfRule type="expression" dxfId="28563" priority="28538" stopIfTrue="1">
      <formula>IF(B55="",TRUE)</formula>
    </cfRule>
    <cfRule type="expression" dxfId="28562" priority="28539" stopIfTrue="1">
      <formula>IF(AND(COUNTIF(MetalSmelter,B55&amp;C55)=0,LEN(C55)&gt;0), TRUE, FALSE)</formula>
    </cfRule>
  </conditionalFormatting>
  <conditionalFormatting sqref="G55">
    <cfRule type="expression" dxfId="28561" priority="28540" stopIfTrue="1">
      <formula>IF(FIND("Enter smelter details",G55),TRUE)</formula>
    </cfRule>
  </conditionalFormatting>
  <conditionalFormatting sqref="F55">
    <cfRule type="expression" dxfId="28560" priority="28537" stopIfTrue="1">
      <formula>IF(AND(LEN($A55)&gt;0,$A55&lt;&gt;$F55),TRUE,FALSE)</formula>
    </cfRule>
  </conditionalFormatting>
  <conditionalFormatting sqref="C55">
    <cfRule type="expression" dxfId="28559" priority="28536" stopIfTrue="1">
      <formula>IF(AND(B55&lt;&gt;"",C55=""),TRUE)</formula>
    </cfRule>
  </conditionalFormatting>
  <conditionalFormatting sqref="B53">
    <cfRule type="expression" dxfId="28558" priority="28533" stopIfTrue="1">
      <formula>IF(B53="",TRUE)</formula>
    </cfRule>
    <cfRule type="expression" dxfId="28557" priority="28534" stopIfTrue="1">
      <formula>IF(AND(COUNTIF(MetalSmelter,B53&amp;C53)=0,LEN(C53)&gt;0), TRUE, FALSE)</formula>
    </cfRule>
  </conditionalFormatting>
  <conditionalFormatting sqref="G53">
    <cfRule type="expression" dxfId="28556" priority="28535" stopIfTrue="1">
      <formula>IF(FIND("Enter smelter details",G53),TRUE)</formula>
    </cfRule>
  </conditionalFormatting>
  <conditionalFormatting sqref="F53">
    <cfRule type="expression" dxfId="28555" priority="28532" stopIfTrue="1">
      <formula>IF(AND(LEN($A53)&gt;0,$A53&lt;&gt;$F53),TRUE,FALSE)</formula>
    </cfRule>
  </conditionalFormatting>
  <conditionalFormatting sqref="C53">
    <cfRule type="expression" dxfId="28554" priority="28531" stopIfTrue="1">
      <formula>IF(AND(B53&lt;&gt;"",C53=""),TRUE)</formula>
    </cfRule>
  </conditionalFormatting>
  <conditionalFormatting sqref="B53">
    <cfRule type="expression" dxfId="28553" priority="28528" stopIfTrue="1">
      <formula>IF(B53="",TRUE)</formula>
    </cfRule>
    <cfRule type="expression" dxfId="28552" priority="28529" stopIfTrue="1">
      <formula>IF(AND(COUNTIF(MetalSmelter,B53&amp;C53)=0,LEN(C53)&gt;0), TRUE, FALSE)</formula>
    </cfRule>
  </conditionalFormatting>
  <conditionalFormatting sqref="G53">
    <cfRule type="expression" dxfId="28551" priority="28530" stopIfTrue="1">
      <formula>IF(FIND("Enter smelter details",G53),TRUE)</formula>
    </cfRule>
  </conditionalFormatting>
  <conditionalFormatting sqref="F53">
    <cfRule type="expression" dxfId="28550" priority="28527" stopIfTrue="1">
      <formula>IF(AND(LEN($A53)&gt;0,$A53&lt;&gt;$F53),TRUE,FALSE)</formula>
    </cfRule>
  </conditionalFormatting>
  <conditionalFormatting sqref="C53">
    <cfRule type="expression" dxfId="28549" priority="28526" stopIfTrue="1">
      <formula>IF(AND(B53&lt;&gt;"",C53=""),TRUE)</formula>
    </cfRule>
  </conditionalFormatting>
  <conditionalFormatting sqref="B53">
    <cfRule type="expression" dxfId="28548" priority="28524" stopIfTrue="1">
      <formula>IF(B53="",TRUE)</formula>
    </cfRule>
    <cfRule type="expression" dxfId="28547" priority="28525" stopIfTrue="1">
      <formula>IF(AND(COUNTIF(MetalSmelter,B53&amp;C53)=0,LEN(C53)&gt;0), TRUE, FALSE)</formula>
    </cfRule>
  </conditionalFormatting>
  <conditionalFormatting sqref="F53">
    <cfRule type="expression" dxfId="28546" priority="28523" stopIfTrue="1">
      <formula>IF(AND(LEN($A53)&gt;0,$A53&lt;&gt;$F53),TRUE,FALSE)</formula>
    </cfRule>
  </conditionalFormatting>
  <conditionalFormatting sqref="C53">
    <cfRule type="expression" dxfId="28545" priority="28522" stopIfTrue="1">
      <formula>IF(AND(B53&lt;&gt;"",C53=""),TRUE)</formula>
    </cfRule>
  </conditionalFormatting>
  <conditionalFormatting sqref="G53">
    <cfRule type="expression" dxfId="28544" priority="28521" stopIfTrue="1">
      <formula>IF(FIND("Enter smelter details",G53),TRUE)</formula>
    </cfRule>
  </conditionalFormatting>
  <conditionalFormatting sqref="B54">
    <cfRule type="expression" dxfId="28543" priority="28518" stopIfTrue="1">
      <formula>IF(B54="",TRUE)</formula>
    </cfRule>
    <cfRule type="expression" dxfId="28542" priority="28519" stopIfTrue="1">
      <formula>IF(AND(COUNTIF(MetalSmelter,B54&amp;C54)=0,LEN(C54)&gt;0), TRUE, FALSE)</formula>
    </cfRule>
  </conditionalFormatting>
  <conditionalFormatting sqref="G54">
    <cfRule type="expression" dxfId="28541" priority="28520" stopIfTrue="1">
      <formula>IF(FIND("Enter smelter details",G54),TRUE)</formula>
    </cfRule>
  </conditionalFormatting>
  <conditionalFormatting sqref="F54">
    <cfRule type="expression" dxfId="28540" priority="28517" stopIfTrue="1">
      <formula>IF(AND(LEN($A54)&gt;0,$A54&lt;&gt;$F54),TRUE,FALSE)</formula>
    </cfRule>
  </conditionalFormatting>
  <conditionalFormatting sqref="C54">
    <cfRule type="expression" dxfId="28539" priority="28516" stopIfTrue="1">
      <formula>IF(AND(B54&lt;&gt;"",C54=""),TRUE)</formula>
    </cfRule>
  </conditionalFormatting>
  <conditionalFormatting sqref="B54">
    <cfRule type="expression" dxfId="28538" priority="28513" stopIfTrue="1">
      <formula>IF(B54="",TRUE)</formula>
    </cfRule>
    <cfRule type="expression" dxfId="28537" priority="28514" stopIfTrue="1">
      <formula>IF(AND(COUNTIF(MetalSmelter,B54&amp;C54)=0,LEN(C54)&gt;0), TRUE, FALSE)</formula>
    </cfRule>
  </conditionalFormatting>
  <conditionalFormatting sqref="G54">
    <cfRule type="expression" dxfId="28536" priority="28515" stopIfTrue="1">
      <formula>IF(FIND("Enter smelter details",G54),TRUE)</formula>
    </cfRule>
  </conditionalFormatting>
  <conditionalFormatting sqref="F54">
    <cfRule type="expression" dxfId="28535" priority="28512" stopIfTrue="1">
      <formula>IF(AND(LEN($A54)&gt;0,$A54&lt;&gt;$F54),TRUE,FALSE)</formula>
    </cfRule>
  </conditionalFormatting>
  <conditionalFormatting sqref="C54">
    <cfRule type="expression" dxfId="28534" priority="28511" stopIfTrue="1">
      <formula>IF(AND(B54&lt;&gt;"",C54=""),TRUE)</formula>
    </cfRule>
  </conditionalFormatting>
  <conditionalFormatting sqref="B54">
    <cfRule type="expression" dxfId="28533" priority="28508" stopIfTrue="1">
      <formula>IF(B54="",TRUE)</formula>
    </cfRule>
    <cfRule type="expression" dxfId="28532" priority="28509" stopIfTrue="1">
      <formula>IF(AND(COUNTIF(MetalSmelter,B54&amp;C54)=0,LEN(C54)&gt;0), TRUE, FALSE)</formula>
    </cfRule>
  </conditionalFormatting>
  <conditionalFormatting sqref="G54">
    <cfRule type="expression" dxfId="28531" priority="28510" stopIfTrue="1">
      <formula>IF(FIND("Enter smelter details",G54),TRUE)</formula>
    </cfRule>
  </conditionalFormatting>
  <conditionalFormatting sqref="F54">
    <cfRule type="expression" dxfId="28530" priority="28507" stopIfTrue="1">
      <formula>IF(AND(LEN($A54)&gt;0,$A54&lt;&gt;$F54),TRUE,FALSE)</formula>
    </cfRule>
  </conditionalFormatting>
  <conditionalFormatting sqref="C54">
    <cfRule type="expression" dxfId="28529" priority="28506" stopIfTrue="1">
      <formula>IF(AND(B54&lt;&gt;"",C54=""),TRUE)</formula>
    </cfRule>
  </conditionalFormatting>
  <conditionalFormatting sqref="B53">
    <cfRule type="expression" dxfId="28528" priority="28503" stopIfTrue="1">
      <formula>IF(B53="",TRUE)</formula>
    </cfRule>
    <cfRule type="expression" dxfId="28527" priority="28504" stopIfTrue="1">
      <formula>IF(AND(COUNTIF(MetalSmelter,B53&amp;C53)=0,LEN(C53)&gt;0), TRUE, FALSE)</formula>
    </cfRule>
  </conditionalFormatting>
  <conditionalFormatting sqref="G53">
    <cfRule type="expression" dxfId="28526" priority="28505" stopIfTrue="1">
      <formula>IF(FIND("Enter smelter details",G53),TRUE)</formula>
    </cfRule>
  </conditionalFormatting>
  <conditionalFormatting sqref="F53">
    <cfRule type="expression" dxfId="28525" priority="28502" stopIfTrue="1">
      <formula>IF(AND(LEN($A53)&gt;0,$A53&lt;&gt;$F53),TRUE,FALSE)</formula>
    </cfRule>
  </conditionalFormatting>
  <conditionalFormatting sqref="C53">
    <cfRule type="expression" dxfId="28524" priority="28501" stopIfTrue="1">
      <formula>IF(AND(B53&lt;&gt;"",C53=""),TRUE)</formula>
    </cfRule>
  </conditionalFormatting>
  <conditionalFormatting sqref="B53">
    <cfRule type="expression" dxfId="28523" priority="28498" stopIfTrue="1">
      <formula>IF(B53="",TRUE)</formula>
    </cfRule>
    <cfRule type="expression" dxfId="28522" priority="28499" stopIfTrue="1">
      <formula>IF(AND(COUNTIF(MetalSmelter,B53&amp;C53)=0,LEN(C53)&gt;0), TRUE, FALSE)</formula>
    </cfRule>
  </conditionalFormatting>
  <conditionalFormatting sqref="G53">
    <cfRule type="expression" dxfId="28521" priority="28500" stopIfTrue="1">
      <formula>IF(FIND("Enter smelter details",G53),TRUE)</formula>
    </cfRule>
  </conditionalFormatting>
  <conditionalFormatting sqref="F53">
    <cfRule type="expression" dxfId="28520" priority="28497" stopIfTrue="1">
      <formula>IF(AND(LEN($A53)&gt;0,$A53&lt;&gt;$F53),TRUE,FALSE)</formula>
    </cfRule>
  </conditionalFormatting>
  <conditionalFormatting sqref="C53">
    <cfRule type="expression" dxfId="28519" priority="28496" stopIfTrue="1">
      <formula>IF(AND(B53&lt;&gt;"",C53=""),TRUE)</formula>
    </cfRule>
  </conditionalFormatting>
  <conditionalFormatting sqref="B53">
    <cfRule type="expression" dxfId="28518" priority="28493" stopIfTrue="1">
      <formula>IF(B53="",TRUE)</formula>
    </cfRule>
    <cfRule type="expression" dxfId="28517" priority="28494" stopIfTrue="1">
      <formula>IF(AND(COUNTIF(MetalSmelter,B53&amp;C53)=0,LEN(C53)&gt;0), TRUE, FALSE)</formula>
    </cfRule>
  </conditionalFormatting>
  <conditionalFormatting sqref="G53">
    <cfRule type="expression" dxfId="28516" priority="28495" stopIfTrue="1">
      <formula>IF(FIND("Enter smelter details",G53),TRUE)</formula>
    </cfRule>
  </conditionalFormatting>
  <conditionalFormatting sqref="F53">
    <cfRule type="expression" dxfId="28515" priority="28492" stopIfTrue="1">
      <formula>IF(AND(LEN($A53)&gt;0,$A53&lt;&gt;$F53),TRUE,FALSE)</formula>
    </cfRule>
  </conditionalFormatting>
  <conditionalFormatting sqref="C53">
    <cfRule type="expression" dxfId="28514" priority="28491" stopIfTrue="1">
      <formula>IF(AND(B53&lt;&gt;"",C53=""),TRUE)</formula>
    </cfRule>
  </conditionalFormatting>
  <conditionalFormatting sqref="B53">
    <cfRule type="expression" dxfId="28513" priority="28488" stopIfTrue="1">
      <formula>IF(B53="",TRUE)</formula>
    </cfRule>
    <cfRule type="expression" dxfId="28512" priority="28489" stopIfTrue="1">
      <formula>IF(AND(COUNTIF(MetalSmelter,B53&amp;C53)=0,LEN(C53)&gt;0), TRUE, FALSE)</formula>
    </cfRule>
  </conditionalFormatting>
  <conditionalFormatting sqref="G53">
    <cfRule type="expression" dxfId="28511" priority="28490" stopIfTrue="1">
      <formula>IF(FIND("Enter smelter details",G53),TRUE)</formula>
    </cfRule>
  </conditionalFormatting>
  <conditionalFormatting sqref="F53">
    <cfRule type="expression" dxfId="28510" priority="28487" stopIfTrue="1">
      <formula>IF(AND(LEN($A53)&gt;0,$A53&lt;&gt;$F53),TRUE,FALSE)</formula>
    </cfRule>
  </conditionalFormatting>
  <conditionalFormatting sqref="C53">
    <cfRule type="expression" dxfId="28509" priority="28486" stopIfTrue="1">
      <formula>IF(AND(B53&lt;&gt;"",C53=""),TRUE)</formula>
    </cfRule>
  </conditionalFormatting>
  <conditionalFormatting sqref="B53">
    <cfRule type="expression" dxfId="28508" priority="28483" stopIfTrue="1">
      <formula>IF(B53="",TRUE)</formula>
    </cfRule>
    <cfRule type="expression" dxfId="28507" priority="28484" stopIfTrue="1">
      <formula>IF(AND(COUNTIF(MetalSmelter,B53&amp;C53)=0,LEN(C53)&gt;0), TRUE, FALSE)</formula>
    </cfRule>
  </conditionalFormatting>
  <conditionalFormatting sqref="G53">
    <cfRule type="expression" dxfId="28506" priority="28485" stopIfTrue="1">
      <formula>IF(FIND("Enter smelter details",G53),TRUE)</formula>
    </cfRule>
  </conditionalFormatting>
  <conditionalFormatting sqref="F53">
    <cfRule type="expression" dxfId="28505" priority="28482" stopIfTrue="1">
      <formula>IF(AND(LEN($A53)&gt;0,$A53&lt;&gt;$F53),TRUE,FALSE)</formula>
    </cfRule>
  </conditionalFormatting>
  <conditionalFormatting sqref="C53">
    <cfRule type="expression" dxfId="28504" priority="28481" stopIfTrue="1">
      <formula>IF(AND(B53&lt;&gt;"",C53=""),TRUE)</formula>
    </cfRule>
  </conditionalFormatting>
  <conditionalFormatting sqref="B53">
    <cfRule type="expression" dxfId="28503" priority="28479" stopIfTrue="1">
      <formula>IF(B53="",TRUE)</formula>
    </cfRule>
    <cfRule type="expression" dxfId="28502" priority="28480" stopIfTrue="1">
      <formula>IF(AND(COUNTIF(MetalSmelter,B53&amp;C53)=0,LEN(C53)&gt;0), TRUE, FALSE)</formula>
    </cfRule>
  </conditionalFormatting>
  <conditionalFormatting sqref="F53">
    <cfRule type="expression" dxfId="28501" priority="28478" stopIfTrue="1">
      <formula>IF(AND(LEN($A53)&gt;0,$A53&lt;&gt;$F53),TRUE,FALSE)</formula>
    </cfRule>
  </conditionalFormatting>
  <conditionalFormatting sqref="C53">
    <cfRule type="expression" dxfId="28500" priority="28477" stopIfTrue="1">
      <formula>IF(AND(B53&lt;&gt;"",C53=""),TRUE)</formula>
    </cfRule>
  </conditionalFormatting>
  <conditionalFormatting sqref="G53">
    <cfRule type="expression" dxfId="28499" priority="28476" stopIfTrue="1">
      <formula>IF(FIND("Enter smelter details",G53),TRUE)</formula>
    </cfRule>
  </conditionalFormatting>
  <conditionalFormatting sqref="B54">
    <cfRule type="expression" dxfId="28498" priority="28473" stopIfTrue="1">
      <formula>IF(B54="",TRUE)</formula>
    </cfRule>
    <cfRule type="expression" dxfId="28497" priority="28474" stopIfTrue="1">
      <formula>IF(AND(COUNTIF(MetalSmelter,B54&amp;C54)=0,LEN(C54)&gt;0), TRUE, FALSE)</formula>
    </cfRule>
  </conditionalFormatting>
  <conditionalFormatting sqref="G54">
    <cfRule type="expression" dxfId="28496" priority="28475" stopIfTrue="1">
      <formula>IF(FIND("Enter smelter details",G54),TRUE)</formula>
    </cfRule>
  </conditionalFormatting>
  <conditionalFormatting sqref="F54">
    <cfRule type="expression" dxfId="28495" priority="28472" stopIfTrue="1">
      <formula>IF(AND(LEN($A54)&gt;0,$A54&lt;&gt;$F54),TRUE,FALSE)</formula>
    </cfRule>
  </conditionalFormatting>
  <conditionalFormatting sqref="C54">
    <cfRule type="expression" dxfId="28494" priority="28471" stopIfTrue="1">
      <formula>IF(AND(B54&lt;&gt;"",C54=""),TRUE)</formula>
    </cfRule>
  </conditionalFormatting>
  <conditionalFormatting sqref="B54">
    <cfRule type="expression" dxfId="28493" priority="28468" stopIfTrue="1">
      <formula>IF(B54="",TRUE)</formula>
    </cfRule>
    <cfRule type="expression" dxfId="28492" priority="28469" stopIfTrue="1">
      <formula>IF(AND(COUNTIF(MetalSmelter,B54&amp;C54)=0,LEN(C54)&gt;0), TRUE, FALSE)</formula>
    </cfRule>
  </conditionalFormatting>
  <conditionalFormatting sqref="G54">
    <cfRule type="expression" dxfId="28491" priority="28470" stopIfTrue="1">
      <formula>IF(FIND("Enter smelter details",G54),TRUE)</formula>
    </cfRule>
  </conditionalFormatting>
  <conditionalFormatting sqref="F54">
    <cfRule type="expression" dxfId="28490" priority="28467" stopIfTrue="1">
      <formula>IF(AND(LEN($A54)&gt;0,$A54&lt;&gt;$F54),TRUE,FALSE)</formula>
    </cfRule>
  </conditionalFormatting>
  <conditionalFormatting sqref="C54">
    <cfRule type="expression" dxfId="28489" priority="28466" stopIfTrue="1">
      <formula>IF(AND(B54&lt;&gt;"",C54=""),TRUE)</formula>
    </cfRule>
  </conditionalFormatting>
  <conditionalFormatting sqref="B54">
    <cfRule type="expression" dxfId="28488" priority="28463" stopIfTrue="1">
      <formula>IF(B54="",TRUE)</formula>
    </cfRule>
    <cfRule type="expression" dxfId="28487" priority="28464" stopIfTrue="1">
      <formula>IF(AND(COUNTIF(MetalSmelter,B54&amp;C54)=0,LEN(C54)&gt;0), TRUE, FALSE)</formula>
    </cfRule>
  </conditionalFormatting>
  <conditionalFormatting sqref="G54">
    <cfRule type="expression" dxfId="28486" priority="28465" stopIfTrue="1">
      <formula>IF(FIND("Enter smelter details",G54),TRUE)</formula>
    </cfRule>
  </conditionalFormatting>
  <conditionalFormatting sqref="F54">
    <cfRule type="expression" dxfId="28485" priority="28462" stopIfTrue="1">
      <formula>IF(AND(LEN($A54)&gt;0,$A54&lt;&gt;$F54),TRUE,FALSE)</formula>
    </cfRule>
  </conditionalFormatting>
  <conditionalFormatting sqref="C54">
    <cfRule type="expression" dxfId="28484" priority="28461" stopIfTrue="1">
      <formula>IF(AND(B54&lt;&gt;"",C54=""),TRUE)</formula>
    </cfRule>
  </conditionalFormatting>
  <conditionalFormatting sqref="B53">
    <cfRule type="expression" dxfId="28483" priority="28458" stopIfTrue="1">
      <formula>IF(B53="",TRUE)</formula>
    </cfRule>
    <cfRule type="expression" dxfId="28482" priority="28459" stopIfTrue="1">
      <formula>IF(AND(COUNTIF(MetalSmelter,B53&amp;C53)=0,LEN(C53)&gt;0), TRUE, FALSE)</formula>
    </cfRule>
  </conditionalFormatting>
  <conditionalFormatting sqref="G53">
    <cfRule type="expression" dxfId="28481" priority="28460" stopIfTrue="1">
      <formula>IF(FIND("Enter smelter details",G53),TRUE)</formula>
    </cfRule>
  </conditionalFormatting>
  <conditionalFormatting sqref="F53">
    <cfRule type="expression" dxfId="28480" priority="28457" stopIfTrue="1">
      <formula>IF(AND(LEN($A53)&gt;0,$A53&lt;&gt;$F53),TRUE,FALSE)</formula>
    </cfRule>
  </conditionalFormatting>
  <conditionalFormatting sqref="C53">
    <cfRule type="expression" dxfId="28479" priority="28456" stopIfTrue="1">
      <formula>IF(AND(B53&lt;&gt;"",C53=""),TRUE)</formula>
    </cfRule>
  </conditionalFormatting>
  <conditionalFormatting sqref="B53">
    <cfRule type="expression" dxfId="28478" priority="28453" stopIfTrue="1">
      <formula>IF(B53="",TRUE)</formula>
    </cfRule>
    <cfRule type="expression" dxfId="28477" priority="28454" stopIfTrue="1">
      <formula>IF(AND(COUNTIF(MetalSmelter,B53&amp;C53)=0,LEN(C53)&gt;0), TRUE, FALSE)</formula>
    </cfRule>
  </conditionalFormatting>
  <conditionalFormatting sqref="G53">
    <cfRule type="expression" dxfId="28476" priority="28455" stopIfTrue="1">
      <formula>IF(FIND("Enter smelter details",G53),TRUE)</formula>
    </cfRule>
  </conditionalFormatting>
  <conditionalFormatting sqref="F53">
    <cfRule type="expression" dxfId="28475" priority="28452" stopIfTrue="1">
      <formula>IF(AND(LEN($A53)&gt;0,$A53&lt;&gt;$F53),TRUE,FALSE)</formula>
    </cfRule>
  </conditionalFormatting>
  <conditionalFormatting sqref="C53">
    <cfRule type="expression" dxfId="28474" priority="28451" stopIfTrue="1">
      <formula>IF(AND(B53&lt;&gt;"",C53=""),TRUE)</formula>
    </cfRule>
  </conditionalFormatting>
  <conditionalFormatting sqref="B53">
    <cfRule type="expression" dxfId="28473" priority="28448" stopIfTrue="1">
      <formula>IF(B53="",TRUE)</formula>
    </cfRule>
    <cfRule type="expression" dxfId="28472" priority="28449" stopIfTrue="1">
      <formula>IF(AND(COUNTIF(MetalSmelter,B53&amp;C53)=0,LEN(C53)&gt;0), TRUE, FALSE)</formula>
    </cfRule>
  </conditionalFormatting>
  <conditionalFormatting sqref="G53">
    <cfRule type="expression" dxfId="28471" priority="28450" stopIfTrue="1">
      <formula>IF(FIND("Enter smelter details",G53),TRUE)</formula>
    </cfRule>
  </conditionalFormatting>
  <conditionalFormatting sqref="F53">
    <cfRule type="expression" dxfId="28470" priority="28447" stopIfTrue="1">
      <formula>IF(AND(LEN($A53)&gt;0,$A53&lt;&gt;$F53),TRUE,FALSE)</formula>
    </cfRule>
  </conditionalFormatting>
  <conditionalFormatting sqref="C53">
    <cfRule type="expression" dxfId="28469" priority="28446" stopIfTrue="1">
      <formula>IF(AND(B53&lt;&gt;"",C53=""),TRUE)</formula>
    </cfRule>
  </conditionalFormatting>
  <conditionalFormatting sqref="B53">
    <cfRule type="expression" dxfId="28468" priority="28443" stopIfTrue="1">
      <formula>IF(B53="",TRUE)</formula>
    </cfRule>
    <cfRule type="expression" dxfId="28467" priority="28444" stopIfTrue="1">
      <formula>IF(AND(COUNTIF(MetalSmelter,B53&amp;C53)=0,LEN(C53)&gt;0), TRUE, FALSE)</formula>
    </cfRule>
  </conditionalFormatting>
  <conditionalFormatting sqref="G53">
    <cfRule type="expression" dxfId="28466" priority="28445" stopIfTrue="1">
      <formula>IF(FIND("Enter smelter details",G53),TRUE)</formula>
    </cfRule>
  </conditionalFormatting>
  <conditionalFormatting sqref="F53">
    <cfRule type="expression" dxfId="28465" priority="28442" stopIfTrue="1">
      <formula>IF(AND(LEN($A53)&gt;0,$A53&lt;&gt;$F53),TRUE,FALSE)</formula>
    </cfRule>
  </conditionalFormatting>
  <conditionalFormatting sqref="C53">
    <cfRule type="expression" dxfId="28464" priority="28441" stopIfTrue="1">
      <formula>IF(AND(B53&lt;&gt;"",C53=""),TRUE)</formula>
    </cfRule>
  </conditionalFormatting>
  <conditionalFormatting sqref="B53">
    <cfRule type="expression" dxfId="28463" priority="28438" stopIfTrue="1">
      <formula>IF(B53="",TRUE)</formula>
    </cfRule>
    <cfRule type="expression" dxfId="28462" priority="28439" stopIfTrue="1">
      <formula>IF(AND(COUNTIF(MetalSmelter,B53&amp;C53)=0,LEN(C53)&gt;0), TRUE, FALSE)</formula>
    </cfRule>
  </conditionalFormatting>
  <conditionalFormatting sqref="G53">
    <cfRule type="expression" dxfId="28461" priority="28440" stopIfTrue="1">
      <formula>IF(FIND("Enter smelter details",G53),TRUE)</formula>
    </cfRule>
  </conditionalFormatting>
  <conditionalFormatting sqref="F53">
    <cfRule type="expression" dxfId="28460" priority="28437" stopIfTrue="1">
      <formula>IF(AND(LEN($A53)&gt;0,$A53&lt;&gt;$F53),TRUE,FALSE)</formula>
    </cfRule>
  </conditionalFormatting>
  <conditionalFormatting sqref="C53">
    <cfRule type="expression" dxfId="28459" priority="28436" stopIfTrue="1">
      <formula>IF(AND(B53&lt;&gt;"",C53=""),TRUE)</formula>
    </cfRule>
  </conditionalFormatting>
  <conditionalFormatting sqref="B53">
    <cfRule type="expression" dxfId="28458" priority="28433" stopIfTrue="1">
      <formula>IF(B53="",TRUE)</formula>
    </cfRule>
    <cfRule type="expression" dxfId="28457" priority="28434" stopIfTrue="1">
      <formula>IF(AND(COUNTIF(MetalSmelter,B53&amp;C53)=0,LEN(C53)&gt;0), TRUE, FALSE)</formula>
    </cfRule>
  </conditionalFormatting>
  <conditionalFormatting sqref="G53">
    <cfRule type="expression" dxfId="28456" priority="28435" stopIfTrue="1">
      <formula>IF(FIND("Enter smelter details",G53),TRUE)</formula>
    </cfRule>
  </conditionalFormatting>
  <conditionalFormatting sqref="F53">
    <cfRule type="expression" dxfId="28455" priority="28432" stopIfTrue="1">
      <formula>IF(AND(LEN($A53)&gt;0,$A53&lt;&gt;$F53),TRUE,FALSE)</formula>
    </cfRule>
  </conditionalFormatting>
  <conditionalFormatting sqref="C53">
    <cfRule type="expression" dxfId="28454" priority="28431" stopIfTrue="1">
      <formula>IF(AND(B53&lt;&gt;"",C53=""),TRUE)</formula>
    </cfRule>
  </conditionalFormatting>
  <conditionalFormatting sqref="B67">
    <cfRule type="expression" dxfId="28453" priority="28424" stopIfTrue="1">
      <formula>IF(B67="",TRUE)</formula>
    </cfRule>
    <cfRule type="expression" dxfId="28452" priority="28427" stopIfTrue="1">
      <formula>IF(AND(COUNTIF(MetalSmelter,B67&amp;C67)=0,LEN(C67)&gt;0),TRUE,FALSE)</formula>
    </cfRule>
  </conditionalFormatting>
  <conditionalFormatting sqref="D67">
    <cfRule type="expression" dxfId="28451" priority="28421" stopIfTrue="1">
      <formula>IF(AND(LEN($C67)&gt;0,($C67&lt;&gt;"Smelter Not Listed")),1,0)</formula>
    </cfRule>
    <cfRule type="expression" dxfId="28450" priority="28428" stopIfTrue="1">
      <formula>IF(AND(D67="",$C67=$X$4),TRUE)</formula>
    </cfRule>
    <cfRule type="expression" dxfId="28449" priority="28429" stopIfTrue="1">
      <formula>IF(FIND("!",D67),TRUE)</formula>
    </cfRule>
  </conditionalFormatting>
  <conditionalFormatting sqref="G67">
    <cfRule type="expression" dxfId="28448" priority="28430" stopIfTrue="1">
      <formula>IF(FIND("Enter smelter details",G67),TRUE)</formula>
    </cfRule>
  </conditionalFormatting>
  <conditionalFormatting sqref="E67">
    <cfRule type="expression" dxfId="28447" priority="28425" stopIfTrue="1">
      <formula>IF(AND(E67="",$C67=$X$4),TRUE)</formula>
    </cfRule>
    <cfRule type="expression" dxfId="28446" priority="28426" stopIfTrue="1">
      <formula>IF(FIND("!",E67),TRUE)</formula>
    </cfRule>
  </conditionalFormatting>
  <conditionalFormatting sqref="F67">
    <cfRule type="expression" dxfId="28445" priority="28423" stopIfTrue="1">
      <formula>IF(AND(LEN($A67)&gt;0,$A67&lt;&gt;$F67),TRUE,FALSE)</formula>
    </cfRule>
  </conditionalFormatting>
  <conditionalFormatting sqref="C67">
    <cfRule type="expression" dxfId="28444" priority="28422" stopIfTrue="1">
      <formula>IF(AND(B67&lt;&gt;"",C67=""),TRUE)</formula>
    </cfRule>
  </conditionalFormatting>
  <conditionalFormatting sqref="B70">
    <cfRule type="expression" dxfId="28443" priority="28414" stopIfTrue="1">
      <formula>IF(B70="",TRUE)</formula>
    </cfRule>
    <cfRule type="expression" dxfId="28442" priority="28417" stopIfTrue="1">
      <formula>IF(AND(COUNTIF(MetalSmelter,B70&amp;C70)=0,LEN(C70)&gt;0),TRUE,FALSE)</formula>
    </cfRule>
  </conditionalFormatting>
  <conditionalFormatting sqref="D70">
    <cfRule type="expression" dxfId="28441" priority="28411" stopIfTrue="1">
      <formula>IF(AND(LEN($C70)&gt;0,($C70&lt;&gt;"Smelter Not Listed")),1,0)</formula>
    </cfRule>
    <cfRule type="expression" dxfId="28440" priority="28418" stopIfTrue="1">
      <formula>IF(AND(D70="",$C70=$X$4),TRUE)</formula>
    </cfRule>
    <cfRule type="expression" dxfId="28439" priority="28419" stopIfTrue="1">
      <formula>IF(FIND("!",D70),TRUE)</formula>
    </cfRule>
  </conditionalFormatting>
  <conditionalFormatting sqref="G70">
    <cfRule type="expression" dxfId="28438" priority="28420" stopIfTrue="1">
      <formula>IF(FIND("Enter smelter details",G70),TRUE)</formula>
    </cfRule>
  </conditionalFormatting>
  <conditionalFormatting sqref="E70">
    <cfRule type="expression" dxfId="28437" priority="28415" stopIfTrue="1">
      <formula>IF(AND(E70="",$C70=$X$4),TRUE)</formula>
    </cfRule>
    <cfRule type="expression" dxfId="28436" priority="28416" stopIfTrue="1">
      <formula>IF(FIND("!",E70),TRUE)</formula>
    </cfRule>
  </conditionalFormatting>
  <conditionalFormatting sqref="F70">
    <cfRule type="expression" dxfId="28435" priority="28413" stopIfTrue="1">
      <formula>IF(AND(LEN($A70)&gt;0,$A70&lt;&gt;$F70),TRUE,FALSE)</formula>
    </cfRule>
  </conditionalFormatting>
  <conditionalFormatting sqref="C70">
    <cfRule type="expression" dxfId="28434" priority="28412" stopIfTrue="1">
      <formula>IF(AND(B70&lt;&gt;"",C70=""),TRUE)</formula>
    </cfRule>
  </conditionalFormatting>
  <conditionalFormatting sqref="B71">
    <cfRule type="expression" dxfId="28433" priority="28404" stopIfTrue="1">
      <formula>IF(B71="",TRUE)</formula>
    </cfRule>
    <cfRule type="expression" dxfId="28432" priority="28407" stopIfTrue="1">
      <formula>IF(AND(COUNTIF(MetalSmelter,B71&amp;C71)=0,LEN(C71)&gt;0),TRUE,FALSE)</formula>
    </cfRule>
  </conditionalFormatting>
  <conditionalFormatting sqref="D71">
    <cfRule type="expression" dxfId="28431" priority="28401" stopIfTrue="1">
      <formula>IF(AND(LEN($C71)&gt;0,($C71&lt;&gt;"Smelter Not Listed")),1,0)</formula>
    </cfRule>
    <cfRule type="expression" dxfId="28430" priority="28408" stopIfTrue="1">
      <formula>IF(AND(D71="",$C71=$X$4),TRUE)</formula>
    </cfRule>
    <cfRule type="expression" dxfId="28429" priority="28409" stopIfTrue="1">
      <formula>IF(FIND("!",D71),TRUE)</formula>
    </cfRule>
  </conditionalFormatting>
  <conditionalFormatting sqref="G71">
    <cfRule type="expression" dxfId="28428" priority="28410" stopIfTrue="1">
      <formula>IF(FIND("Enter smelter details",G71),TRUE)</formula>
    </cfRule>
  </conditionalFormatting>
  <conditionalFormatting sqref="E71">
    <cfRule type="expression" dxfId="28427" priority="28405" stopIfTrue="1">
      <formula>IF(AND(E71="",$C71=$X$4),TRUE)</formula>
    </cfRule>
    <cfRule type="expression" dxfId="28426" priority="28406" stopIfTrue="1">
      <formula>IF(FIND("!",E71),TRUE)</formula>
    </cfRule>
  </conditionalFormatting>
  <conditionalFormatting sqref="F71">
    <cfRule type="expression" dxfId="28425" priority="28403" stopIfTrue="1">
      <formula>IF(AND(LEN($A71)&gt;0,$A71&lt;&gt;$F71),TRUE,FALSE)</formula>
    </cfRule>
  </conditionalFormatting>
  <conditionalFormatting sqref="C71">
    <cfRule type="expression" dxfId="28424" priority="28402" stopIfTrue="1">
      <formula>IF(AND(B71&lt;&gt;"",C71=""),TRUE)</formula>
    </cfRule>
  </conditionalFormatting>
  <conditionalFormatting sqref="A72:B72">
    <cfRule type="expression" dxfId="28423" priority="28394" stopIfTrue="1">
      <formula>IF(A72="",TRUE)</formula>
    </cfRule>
    <cfRule type="expression" dxfId="28422" priority="28397" stopIfTrue="1">
      <formula>IF(AND(COUNTIF(MetalSmelter,A72&amp;B72)=0,LEN(B72)&gt;0),TRUE,FALSE)</formula>
    </cfRule>
  </conditionalFormatting>
  <conditionalFormatting sqref="D72">
    <cfRule type="expression" dxfId="28421" priority="28391" stopIfTrue="1">
      <formula>IF(AND(LEN($C72)&gt;0,($C72&lt;&gt;"Smelter Not Listed")),1,0)</formula>
    </cfRule>
    <cfRule type="expression" dxfId="28420" priority="28398" stopIfTrue="1">
      <formula>IF(AND(D72="",$C72=$X$4),TRUE)</formula>
    </cfRule>
    <cfRule type="expression" dxfId="28419" priority="28399" stopIfTrue="1">
      <formula>IF(FIND("!",D72),TRUE)</formula>
    </cfRule>
  </conditionalFormatting>
  <conditionalFormatting sqref="G72">
    <cfRule type="expression" dxfId="28418" priority="28400" stopIfTrue="1">
      <formula>IF(FIND("Enter smelter details",G72),TRUE)</formula>
    </cfRule>
  </conditionalFormatting>
  <conditionalFormatting sqref="E72">
    <cfRule type="expression" dxfId="28417" priority="28395" stopIfTrue="1">
      <formula>IF(AND(E72="",$C72=$X$4),TRUE)</formula>
    </cfRule>
    <cfRule type="expression" dxfId="28416" priority="28396" stopIfTrue="1">
      <formula>IF(FIND("!",E72),TRUE)</formula>
    </cfRule>
  </conditionalFormatting>
  <conditionalFormatting sqref="F72">
    <cfRule type="expression" dxfId="28415" priority="28393" stopIfTrue="1">
      <formula>IF(AND(LEN($A72)&gt;0,$A72&lt;&gt;$F72),TRUE,FALSE)</formula>
    </cfRule>
  </conditionalFormatting>
  <conditionalFormatting sqref="C72">
    <cfRule type="expression" dxfId="28414" priority="28392" stopIfTrue="1">
      <formula>IF(AND(B72&lt;&gt;"",C72=""),TRUE)</formula>
    </cfRule>
  </conditionalFormatting>
  <conditionalFormatting sqref="B73">
    <cfRule type="expression" dxfId="28413" priority="28384" stopIfTrue="1">
      <formula>IF(B73="",TRUE)</formula>
    </cfRule>
    <cfRule type="expression" dxfId="28412" priority="28387" stopIfTrue="1">
      <formula>IF(AND(COUNTIF(MetalSmelter,B73&amp;C73)=0,LEN(C73)&gt;0),TRUE,FALSE)</formula>
    </cfRule>
  </conditionalFormatting>
  <conditionalFormatting sqref="D73">
    <cfRule type="expression" dxfId="28411" priority="28381" stopIfTrue="1">
      <formula>IF(AND(LEN($C73)&gt;0,($C73&lt;&gt;"Smelter Not Listed")),1,0)</formula>
    </cfRule>
    <cfRule type="expression" dxfId="28410" priority="28388" stopIfTrue="1">
      <formula>IF(AND(D73="",$C73=$X$4),TRUE)</formula>
    </cfRule>
    <cfRule type="expression" dxfId="28409" priority="28389" stopIfTrue="1">
      <formula>IF(FIND("!",D73),TRUE)</formula>
    </cfRule>
  </conditionalFormatting>
  <conditionalFormatting sqref="G73">
    <cfRule type="expression" dxfId="28408" priority="28390" stopIfTrue="1">
      <formula>IF(FIND("Enter smelter details",G73),TRUE)</formula>
    </cfRule>
  </conditionalFormatting>
  <conditionalFormatting sqref="E73">
    <cfRule type="expression" dxfId="28407" priority="28385" stopIfTrue="1">
      <formula>IF(AND(E73="",$C73=$X$4),TRUE)</formula>
    </cfRule>
    <cfRule type="expression" dxfId="28406" priority="28386" stopIfTrue="1">
      <formula>IF(FIND("!",E73),TRUE)</formula>
    </cfRule>
  </conditionalFormatting>
  <conditionalFormatting sqref="F73">
    <cfRule type="expression" dxfId="28405" priority="28383" stopIfTrue="1">
      <formula>IF(AND(LEN($A73)&gt;0,$A73&lt;&gt;$F73),TRUE,FALSE)</formula>
    </cfRule>
  </conditionalFormatting>
  <conditionalFormatting sqref="C73">
    <cfRule type="expression" dxfId="28404" priority="28382" stopIfTrue="1">
      <formula>IF(AND(B73&lt;&gt;"",C73=""),TRUE)</formula>
    </cfRule>
  </conditionalFormatting>
  <conditionalFormatting sqref="B41">
    <cfRule type="expression" dxfId="28403" priority="28374" stopIfTrue="1">
      <formula>IF(B41="",TRUE)</formula>
    </cfRule>
    <cfRule type="expression" dxfId="28402" priority="28377" stopIfTrue="1">
      <formula>IF(AND(COUNTIF(MetalSmelter,B41&amp;C41)=0,LEN(C41)&gt;0),TRUE,FALSE)</formula>
    </cfRule>
  </conditionalFormatting>
  <conditionalFormatting sqref="D41">
    <cfRule type="expression" dxfId="28401" priority="28371" stopIfTrue="1">
      <formula>IF(AND(LEN($C41)&gt;0,($C41&lt;&gt;"Smelter Not Listed")),1,0)</formula>
    </cfRule>
    <cfRule type="expression" dxfId="28400" priority="28378" stopIfTrue="1">
      <formula>IF(AND(D41="",$C41=$X$4),TRUE)</formula>
    </cfRule>
    <cfRule type="expression" dxfId="28399" priority="28379" stopIfTrue="1">
      <formula>IF(FIND("!",D41),TRUE)</formula>
    </cfRule>
  </conditionalFormatting>
  <conditionalFormatting sqref="G41">
    <cfRule type="expression" dxfId="28398" priority="28380" stopIfTrue="1">
      <formula>IF(FIND("Enter smelter details",G41),TRUE)</formula>
    </cfRule>
  </conditionalFormatting>
  <conditionalFormatting sqref="E41">
    <cfRule type="expression" dxfId="28397" priority="28375" stopIfTrue="1">
      <formula>IF(AND(E41="",$C41=$X$4),TRUE)</formula>
    </cfRule>
    <cfRule type="expression" dxfId="28396" priority="28376" stopIfTrue="1">
      <formula>IF(FIND("!",E41),TRUE)</formula>
    </cfRule>
  </conditionalFormatting>
  <conditionalFormatting sqref="F41">
    <cfRule type="expression" dxfId="28395" priority="28373" stopIfTrue="1">
      <formula>IF(AND(LEN($A41)&gt;0,$A41&lt;&gt;$F41),TRUE,FALSE)</formula>
    </cfRule>
  </conditionalFormatting>
  <conditionalFormatting sqref="C41">
    <cfRule type="expression" dxfId="28394" priority="28372" stopIfTrue="1">
      <formula>IF(AND(B41&lt;&gt;"",C41=""),TRUE)</formula>
    </cfRule>
  </conditionalFormatting>
  <conditionalFormatting sqref="B87">
    <cfRule type="expression" dxfId="28369" priority="28364" stopIfTrue="1">
      <formula>IF(B87="",TRUE)</formula>
    </cfRule>
    <cfRule type="expression" dxfId="28368" priority="28367" stopIfTrue="1">
      <formula>IF(AND(COUNTIF(MetalSmelter,B87&amp;C87)=0,LEN(C87)&gt;0),TRUE,FALSE)</formula>
    </cfRule>
  </conditionalFormatting>
  <conditionalFormatting sqref="D87">
    <cfRule type="expression" dxfId="28367" priority="28361" stopIfTrue="1">
      <formula>IF(AND(LEN($C87)&gt;0,($C87&lt;&gt;"Smelter Not Listed")),1,0)</formula>
    </cfRule>
    <cfRule type="expression" dxfId="28366" priority="28368" stopIfTrue="1">
      <formula>IF(AND(D87="",$C87=$X$4),TRUE)</formula>
    </cfRule>
    <cfRule type="expression" dxfId="28365" priority="28369" stopIfTrue="1">
      <formula>IF(FIND("!",D87),TRUE)</formula>
    </cfRule>
  </conditionalFormatting>
  <conditionalFormatting sqref="G87">
    <cfRule type="expression" dxfId="28364" priority="28370" stopIfTrue="1">
      <formula>IF(FIND("Enter smelter details",G87),TRUE)</formula>
    </cfRule>
  </conditionalFormatting>
  <conditionalFormatting sqref="E87">
    <cfRule type="expression" dxfId="28363" priority="28365" stopIfTrue="1">
      <formula>IF(AND(E87="",$C87=$X$4),TRUE)</formula>
    </cfRule>
    <cfRule type="expression" dxfId="28362" priority="28366" stopIfTrue="1">
      <formula>IF(FIND("!",E87),TRUE)</formula>
    </cfRule>
  </conditionalFormatting>
  <conditionalFormatting sqref="F87">
    <cfRule type="expression" dxfId="28361" priority="28363" stopIfTrue="1">
      <formula>IF(AND(LEN($A87)&gt;0,$A87&lt;&gt;$F87),TRUE,FALSE)</formula>
    </cfRule>
  </conditionalFormatting>
  <conditionalFormatting sqref="C87">
    <cfRule type="expression" dxfId="28360" priority="28362" stopIfTrue="1">
      <formula>IF(AND(B87&lt;&gt;"",C87=""),TRUE)</formula>
    </cfRule>
  </conditionalFormatting>
  <conditionalFormatting sqref="B65:B68">
    <cfRule type="expression" dxfId="28359" priority="28354" stopIfTrue="1">
      <formula>IF(B65="",TRUE)</formula>
    </cfRule>
    <cfRule type="expression" dxfId="28358" priority="28357" stopIfTrue="1">
      <formula>IF(AND(COUNTIF(MetalSmelter,B65&amp;C65)=0,LEN(C65)&gt;0),TRUE,FALSE)</formula>
    </cfRule>
  </conditionalFormatting>
  <conditionalFormatting sqref="D65:D68">
    <cfRule type="expression" dxfId="28357" priority="28351" stopIfTrue="1">
      <formula>IF(AND(LEN($C65)&gt;0,($C65&lt;&gt;"Smelter Not Listed")),1,0)</formula>
    </cfRule>
    <cfRule type="expression" dxfId="28356" priority="28358" stopIfTrue="1">
      <formula>IF(AND(D65="",$C65=$X$4),TRUE)</formula>
    </cfRule>
    <cfRule type="expression" dxfId="28355" priority="28359" stopIfTrue="1">
      <formula>IF(FIND("!",D65),TRUE)</formula>
    </cfRule>
  </conditionalFormatting>
  <conditionalFormatting sqref="G65:G68">
    <cfRule type="expression" dxfId="28354" priority="28360" stopIfTrue="1">
      <formula>IF(FIND("Enter smelter details",G65),TRUE)</formula>
    </cfRule>
  </conditionalFormatting>
  <conditionalFormatting sqref="E65:E68">
    <cfRule type="expression" dxfId="28353" priority="28355" stopIfTrue="1">
      <formula>IF(AND(E65="",$C65=$X$4),TRUE)</formula>
    </cfRule>
    <cfRule type="expression" dxfId="28352" priority="28356" stopIfTrue="1">
      <formula>IF(FIND("!",E65),TRUE)</formula>
    </cfRule>
  </conditionalFormatting>
  <conditionalFormatting sqref="F65:F68">
    <cfRule type="expression" dxfId="28351" priority="28353" stopIfTrue="1">
      <formula>IF(AND(LEN($A65)&gt;0,$A65&lt;&gt;$F65),TRUE,FALSE)</formula>
    </cfRule>
  </conditionalFormatting>
  <conditionalFormatting sqref="C65:C68">
    <cfRule type="expression" dxfId="28350" priority="28352" stopIfTrue="1">
      <formula>IF(AND(B65&lt;&gt;"",C65=""),TRUE)</formula>
    </cfRule>
  </conditionalFormatting>
  <conditionalFormatting sqref="B63">
    <cfRule type="expression" dxfId="28349" priority="28344" stopIfTrue="1">
      <formula>IF(B63="",TRUE)</formula>
    </cfRule>
    <cfRule type="expression" dxfId="28348" priority="28347" stopIfTrue="1">
      <formula>IF(AND(COUNTIF(MetalSmelter,B63&amp;C63)=0,LEN(C63)&gt;0),TRUE,FALSE)</formula>
    </cfRule>
  </conditionalFormatting>
  <conditionalFormatting sqref="D63">
    <cfRule type="expression" dxfId="28347" priority="28341" stopIfTrue="1">
      <formula>IF(AND(LEN($C63)&gt;0,($C63&lt;&gt;"Smelter Not Listed")),1,0)</formula>
    </cfRule>
    <cfRule type="expression" dxfId="28346" priority="28348" stopIfTrue="1">
      <formula>IF(AND(D63="",$C63=$X$4),TRUE)</formula>
    </cfRule>
    <cfRule type="expression" dxfId="28345" priority="28349" stopIfTrue="1">
      <formula>IF(FIND("!",D63),TRUE)</formula>
    </cfRule>
  </conditionalFormatting>
  <conditionalFormatting sqref="G63">
    <cfRule type="expression" dxfId="28344" priority="28350" stopIfTrue="1">
      <formula>IF(FIND("Enter smelter details",G63),TRUE)</formula>
    </cfRule>
  </conditionalFormatting>
  <conditionalFormatting sqref="E63">
    <cfRule type="expression" dxfId="28343" priority="28345" stopIfTrue="1">
      <formula>IF(AND(E63="",$C63=$X$4),TRUE)</formula>
    </cfRule>
    <cfRule type="expression" dxfId="28342" priority="28346" stopIfTrue="1">
      <formula>IF(FIND("!",E63),TRUE)</formula>
    </cfRule>
  </conditionalFormatting>
  <conditionalFormatting sqref="F63">
    <cfRule type="expression" dxfId="28341" priority="28343" stopIfTrue="1">
      <formula>IF(AND(LEN($A63)&gt;0,$A63&lt;&gt;$F63),TRUE,FALSE)</formula>
    </cfRule>
  </conditionalFormatting>
  <conditionalFormatting sqref="C63">
    <cfRule type="expression" dxfId="28340" priority="28342" stopIfTrue="1">
      <formula>IF(AND(B63&lt;&gt;"",C63=""),TRUE)</formula>
    </cfRule>
  </conditionalFormatting>
  <conditionalFormatting sqref="B66">
    <cfRule type="expression" dxfId="28339" priority="28334" stopIfTrue="1">
      <formula>IF(B66="",TRUE)</formula>
    </cfRule>
    <cfRule type="expression" dxfId="28338" priority="28337" stopIfTrue="1">
      <formula>IF(AND(COUNTIF(MetalSmelter,B66&amp;C66)=0,LEN(C66)&gt;0),TRUE,FALSE)</formula>
    </cfRule>
  </conditionalFormatting>
  <conditionalFormatting sqref="D66">
    <cfRule type="expression" dxfId="28337" priority="28331" stopIfTrue="1">
      <formula>IF(AND(LEN($C66)&gt;0,($C66&lt;&gt;"Smelter Not Listed")),1,0)</formula>
    </cfRule>
    <cfRule type="expression" dxfId="28336" priority="28338" stopIfTrue="1">
      <formula>IF(AND(D66="",$C66=$X$4),TRUE)</formula>
    </cfRule>
    <cfRule type="expression" dxfId="28335" priority="28339" stopIfTrue="1">
      <formula>IF(FIND("!",D66),TRUE)</formula>
    </cfRule>
  </conditionalFormatting>
  <conditionalFormatting sqref="G66">
    <cfRule type="expression" dxfId="28334" priority="28340" stopIfTrue="1">
      <formula>IF(FIND("Enter smelter details",G66),TRUE)</formula>
    </cfRule>
  </conditionalFormatting>
  <conditionalFormatting sqref="E66">
    <cfRule type="expression" dxfId="28333" priority="28335" stopIfTrue="1">
      <formula>IF(AND(E66="",$C66=$X$4),TRUE)</formula>
    </cfRule>
    <cfRule type="expression" dxfId="28332" priority="28336" stopIfTrue="1">
      <formula>IF(FIND("!",E66),TRUE)</formula>
    </cfRule>
  </conditionalFormatting>
  <conditionalFormatting sqref="F66">
    <cfRule type="expression" dxfId="28331" priority="28333" stopIfTrue="1">
      <formula>IF(AND(LEN($A66)&gt;0,$A66&lt;&gt;$F66),TRUE,FALSE)</formula>
    </cfRule>
  </conditionalFormatting>
  <conditionalFormatting sqref="C66">
    <cfRule type="expression" dxfId="28330" priority="28332" stopIfTrue="1">
      <formula>IF(AND(B66&lt;&gt;"",C66=""),TRUE)</formula>
    </cfRule>
  </conditionalFormatting>
  <conditionalFormatting sqref="B64">
    <cfRule type="expression" dxfId="28329" priority="28324" stopIfTrue="1">
      <formula>IF(B64="",TRUE)</formula>
    </cfRule>
    <cfRule type="expression" dxfId="28328" priority="28327" stopIfTrue="1">
      <formula>IF(AND(COUNTIF(MetalSmelter,B64&amp;C64)=0,LEN(C64)&gt;0),TRUE,FALSE)</formula>
    </cfRule>
  </conditionalFormatting>
  <conditionalFormatting sqref="D64">
    <cfRule type="expression" dxfId="28327" priority="28321" stopIfTrue="1">
      <formula>IF(AND(LEN($C64)&gt;0,($C64&lt;&gt;"Smelter Not Listed")),1,0)</formula>
    </cfRule>
    <cfRule type="expression" dxfId="28326" priority="28328" stopIfTrue="1">
      <formula>IF(AND(D64="",$C64=$X$4),TRUE)</formula>
    </cfRule>
    <cfRule type="expression" dxfId="28325" priority="28329" stopIfTrue="1">
      <formula>IF(FIND("!",D64),TRUE)</formula>
    </cfRule>
  </conditionalFormatting>
  <conditionalFormatting sqref="G64">
    <cfRule type="expression" dxfId="28324" priority="28330" stopIfTrue="1">
      <formula>IF(FIND("Enter smelter details",G64),TRUE)</formula>
    </cfRule>
  </conditionalFormatting>
  <conditionalFormatting sqref="E64">
    <cfRule type="expression" dxfId="28323" priority="28325" stopIfTrue="1">
      <formula>IF(AND(E64="",$C64=$X$4),TRUE)</formula>
    </cfRule>
    <cfRule type="expression" dxfId="28322" priority="28326" stopIfTrue="1">
      <formula>IF(FIND("!",E64),TRUE)</formula>
    </cfRule>
  </conditionalFormatting>
  <conditionalFormatting sqref="F64">
    <cfRule type="expression" dxfId="28321" priority="28323" stopIfTrue="1">
      <formula>IF(AND(LEN($A64)&gt;0,$A64&lt;&gt;$F64),TRUE,FALSE)</formula>
    </cfRule>
  </conditionalFormatting>
  <conditionalFormatting sqref="C64">
    <cfRule type="expression" dxfId="28320" priority="28322" stopIfTrue="1">
      <formula>IF(AND(B64&lt;&gt;"",C64=""),TRUE)</formula>
    </cfRule>
  </conditionalFormatting>
  <conditionalFormatting sqref="B67">
    <cfRule type="expression" dxfId="28319" priority="28314" stopIfTrue="1">
      <formula>IF(B67="",TRUE)</formula>
    </cfRule>
    <cfRule type="expression" dxfId="28318" priority="28317" stopIfTrue="1">
      <formula>IF(AND(COUNTIF(MetalSmelter,B67&amp;C67)=0,LEN(C67)&gt;0),TRUE,FALSE)</formula>
    </cfRule>
  </conditionalFormatting>
  <conditionalFormatting sqref="D67">
    <cfRule type="expression" dxfId="28317" priority="28311" stopIfTrue="1">
      <formula>IF(AND(LEN($C67)&gt;0,($C67&lt;&gt;"Smelter Not Listed")),1,0)</formula>
    </cfRule>
    <cfRule type="expression" dxfId="28316" priority="28318" stopIfTrue="1">
      <formula>IF(AND(D67="",$C67=$X$4),TRUE)</formula>
    </cfRule>
    <cfRule type="expression" dxfId="28315" priority="28319" stopIfTrue="1">
      <formula>IF(FIND("!",D67),TRUE)</formula>
    </cfRule>
  </conditionalFormatting>
  <conditionalFormatting sqref="G67">
    <cfRule type="expression" dxfId="28314" priority="28320" stopIfTrue="1">
      <formula>IF(FIND("Enter smelter details",G67),TRUE)</formula>
    </cfRule>
  </conditionalFormatting>
  <conditionalFormatting sqref="E67">
    <cfRule type="expression" dxfId="28313" priority="28315" stopIfTrue="1">
      <formula>IF(AND(E67="",$C67=$X$4),TRUE)</formula>
    </cfRule>
    <cfRule type="expression" dxfId="28312" priority="28316" stopIfTrue="1">
      <formula>IF(FIND("!",E67),TRUE)</formula>
    </cfRule>
  </conditionalFormatting>
  <conditionalFormatting sqref="F67">
    <cfRule type="expression" dxfId="28311" priority="28313" stopIfTrue="1">
      <formula>IF(AND(LEN($A67)&gt;0,$A67&lt;&gt;$F67),TRUE,FALSE)</formula>
    </cfRule>
  </conditionalFormatting>
  <conditionalFormatting sqref="C67">
    <cfRule type="expression" dxfId="28310" priority="28312" stopIfTrue="1">
      <formula>IF(AND(B67&lt;&gt;"",C67=""),TRUE)</formula>
    </cfRule>
  </conditionalFormatting>
  <conditionalFormatting sqref="B68">
    <cfRule type="expression" dxfId="28309" priority="28304" stopIfTrue="1">
      <formula>IF(B68="",TRUE)</formula>
    </cfRule>
    <cfRule type="expression" dxfId="28308" priority="28307" stopIfTrue="1">
      <formula>IF(AND(COUNTIF(MetalSmelter,B68&amp;C68)=0,LEN(C68)&gt;0),TRUE,FALSE)</formula>
    </cfRule>
  </conditionalFormatting>
  <conditionalFormatting sqref="D68">
    <cfRule type="expression" dxfId="28307" priority="28301" stopIfTrue="1">
      <formula>IF(AND(LEN($C68)&gt;0,($C68&lt;&gt;"Smelter Not Listed")),1,0)</formula>
    </cfRule>
    <cfRule type="expression" dxfId="28306" priority="28308" stopIfTrue="1">
      <formula>IF(AND(D68="",$C68=$X$4),TRUE)</formula>
    </cfRule>
    <cfRule type="expression" dxfId="28305" priority="28309" stopIfTrue="1">
      <formula>IF(FIND("!",D68),TRUE)</formula>
    </cfRule>
  </conditionalFormatting>
  <conditionalFormatting sqref="G68">
    <cfRule type="expression" dxfId="28304" priority="28310" stopIfTrue="1">
      <formula>IF(FIND("Enter smelter details",G68),TRUE)</formula>
    </cfRule>
  </conditionalFormatting>
  <conditionalFormatting sqref="E68">
    <cfRule type="expression" dxfId="28303" priority="28305" stopIfTrue="1">
      <formula>IF(AND(E68="",$C68=$X$4),TRUE)</formula>
    </cfRule>
    <cfRule type="expression" dxfId="28302" priority="28306" stopIfTrue="1">
      <formula>IF(FIND("!",E68),TRUE)</formula>
    </cfRule>
  </conditionalFormatting>
  <conditionalFormatting sqref="F68">
    <cfRule type="expression" dxfId="28301" priority="28303" stopIfTrue="1">
      <formula>IF(AND(LEN($A68)&gt;0,$A68&lt;&gt;$F68),TRUE,FALSE)</formula>
    </cfRule>
  </conditionalFormatting>
  <conditionalFormatting sqref="C68">
    <cfRule type="expression" dxfId="28300" priority="28302" stopIfTrue="1">
      <formula>IF(AND(B68&lt;&gt;"",C68=""),TRUE)</formula>
    </cfRule>
  </conditionalFormatting>
  <conditionalFormatting sqref="A69:B69">
    <cfRule type="expression" dxfId="28299" priority="28294" stopIfTrue="1">
      <formula>IF(A69="",TRUE)</formula>
    </cfRule>
    <cfRule type="expression" dxfId="28298" priority="28297" stopIfTrue="1">
      <formula>IF(AND(COUNTIF(MetalSmelter,A69&amp;B69)=0,LEN(B69)&gt;0),TRUE,FALSE)</formula>
    </cfRule>
  </conditionalFormatting>
  <conditionalFormatting sqref="D69">
    <cfRule type="expression" dxfId="28297" priority="28291" stopIfTrue="1">
      <formula>IF(AND(LEN($C69)&gt;0,($C69&lt;&gt;"Smelter Not Listed")),1,0)</formula>
    </cfRule>
    <cfRule type="expression" dxfId="28296" priority="28298" stopIfTrue="1">
      <formula>IF(AND(D69="",$C69=$X$4),TRUE)</formula>
    </cfRule>
    <cfRule type="expression" dxfId="28295" priority="28299" stopIfTrue="1">
      <formula>IF(FIND("!",D69),TRUE)</formula>
    </cfRule>
  </conditionalFormatting>
  <conditionalFormatting sqref="G69">
    <cfRule type="expression" dxfId="28294" priority="28300" stopIfTrue="1">
      <formula>IF(FIND("Enter smelter details",G69),TRUE)</formula>
    </cfRule>
  </conditionalFormatting>
  <conditionalFormatting sqref="E69">
    <cfRule type="expression" dxfId="28293" priority="28295" stopIfTrue="1">
      <formula>IF(AND(E69="",$C69=$X$4),TRUE)</formula>
    </cfRule>
    <cfRule type="expression" dxfId="28292" priority="28296" stopIfTrue="1">
      <formula>IF(FIND("!",E69),TRUE)</formula>
    </cfRule>
  </conditionalFormatting>
  <conditionalFormatting sqref="F69">
    <cfRule type="expression" dxfId="28291" priority="28293" stopIfTrue="1">
      <formula>IF(AND(LEN($A69)&gt;0,$A69&lt;&gt;$F69),TRUE,FALSE)</formula>
    </cfRule>
  </conditionalFormatting>
  <conditionalFormatting sqref="C69">
    <cfRule type="expression" dxfId="28290" priority="28292" stopIfTrue="1">
      <formula>IF(AND(B69&lt;&gt;"",C69=""),TRUE)</formula>
    </cfRule>
  </conditionalFormatting>
  <conditionalFormatting sqref="B70">
    <cfRule type="expression" dxfId="28289" priority="28284" stopIfTrue="1">
      <formula>IF(B70="",TRUE)</formula>
    </cfRule>
    <cfRule type="expression" dxfId="28288" priority="28287" stopIfTrue="1">
      <formula>IF(AND(COUNTIF(MetalSmelter,B70&amp;C70)=0,LEN(C70)&gt;0),TRUE,FALSE)</formula>
    </cfRule>
  </conditionalFormatting>
  <conditionalFormatting sqref="D70">
    <cfRule type="expression" dxfId="28287" priority="28281" stopIfTrue="1">
      <formula>IF(AND(LEN($C70)&gt;0,($C70&lt;&gt;"Smelter Not Listed")),1,0)</formula>
    </cfRule>
    <cfRule type="expression" dxfId="28286" priority="28288" stopIfTrue="1">
      <formula>IF(AND(D70="",$C70=$X$4),TRUE)</formula>
    </cfRule>
    <cfRule type="expression" dxfId="28285" priority="28289" stopIfTrue="1">
      <formula>IF(FIND("!",D70),TRUE)</formula>
    </cfRule>
  </conditionalFormatting>
  <conditionalFormatting sqref="G70">
    <cfRule type="expression" dxfId="28284" priority="28290" stopIfTrue="1">
      <formula>IF(FIND("Enter smelter details",G70),TRUE)</formula>
    </cfRule>
  </conditionalFormatting>
  <conditionalFormatting sqref="E70">
    <cfRule type="expression" dxfId="28283" priority="28285" stopIfTrue="1">
      <formula>IF(AND(E70="",$C70=$X$4),TRUE)</formula>
    </cfRule>
    <cfRule type="expression" dxfId="28282" priority="28286" stopIfTrue="1">
      <formula>IF(FIND("!",E70),TRUE)</formula>
    </cfRule>
  </conditionalFormatting>
  <conditionalFormatting sqref="F70">
    <cfRule type="expression" dxfId="28281" priority="28283" stopIfTrue="1">
      <formula>IF(AND(LEN($A70)&gt;0,$A70&lt;&gt;$F70),TRUE,FALSE)</formula>
    </cfRule>
  </conditionalFormatting>
  <conditionalFormatting sqref="C70">
    <cfRule type="expression" dxfId="28280" priority="28282" stopIfTrue="1">
      <formula>IF(AND(B70&lt;&gt;"",C70=""),TRUE)</formula>
    </cfRule>
  </conditionalFormatting>
  <conditionalFormatting sqref="B64">
    <cfRule type="expression" dxfId="28279" priority="28274" stopIfTrue="1">
      <formula>IF(B64="",TRUE)</formula>
    </cfRule>
    <cfRule type="expression" dxfId="28278" priority="28277" stopIfTrue="1">
      <formula>IF(AND(COUNTIF(MetalSmelter,B64&amp;C64)=0,LEN(C64)&gt;0),TRUE,FALSE)</formula>
    </cfRule>
  </conditionalFormatting>
  <conditionalFormatting sqref="D64">
    <cfRule type="expression" dxfId="28277" priority="28271" stopIfTrue="1">
      <formula>IF(AND(LEN($C64)&gt;0,($C64&lt;&gt;"Smelter Not Listed")),1,0)</formula>
    </cfRule>
    <cfRule type="expression" dxfId="28276" priority="28278" stopIfTrue="1">
      <formula>IF(AND(D64="",$C64=$X$4),TRUE)</formula>
    </cfRule>
    <cfRule type="expression" dxfId="28275" priority="28279" stopIfTrue="1">
      <formula>IF(FIND("!",D64),TRUE)</formula>
    </cfRule>
  </conditionalFormatting>
  <conditionalFormatting sqref="G64">
    <cfRule type="expression" dxfId="28274" priority="28280" stopIfTrue="1">
      <formula>IF(FIND("Enter smelter details",G64),TRUE)</formula>
    </cfRule>
  </conditionalFormatting>
  <conditionalFormatting sqref="E64">
    <cfRule type="expression" dxfId="28273" priority="28275" stopIfTrue="1">
      <formula>IF(AND(E64="",$C64=$X$4),TRUE)</formula>
    </cfRule>
    <cfRule type="expression" dxfId="28272" priority="28276" stopIfTrue="1">
      <formula>IF(FIND("!",E64),TRUE)</formula>
    </cfRule>
  </conditionalFormatting>
  <conditionalFormatting sqref="F64">
    <cfRule type="expression" dxfId="28271" priority="28273" stopIfTrue="1">
      <formula>IF(AND(LEN($A64)&gt;0,$A64&lt;&gt;$F64),TRUE,FALSE)</formula>
    </cfRule>
  </conditionalFormatting>
  <conditionalFormatting sqref="C64">
    <cfRule type="expression" dxfId="28270" priority="28272" stopIfTrue="1">
      <formula>IF(AND(B64&lt;&gt;"",C64=""),TRUE)</formula>
    </cfRule>
  </conditionalFormatting>
  <conditionalFormatting sqref="B67">
    <cfRule type="expression" dxfId="28269" priority="28264" stopIfTrue="1">
      <formula>IF(B67="",TRUE)</formula>
    </cfRule>
    <cfRule type="expression" dxfId="28268" priority="28267" stopIfTrue="1">
      <formula>IF(AND(COUNTIF(MetalSmelter,B67&amp;C67)=0,LEN(C67)&gt;0),TRUE,FALSE)</formula>
    </cfRule>
  </conditionalFormatting>
  <conditionalFormatting sqref="D67">
    <cfRule type="expression" dxfId="28267" priority="28261" stopIfTrue="1">
      <formula>IF(AND(LEN($C67)&gt;0,($C67&lt;&gt;"Smelter Not Listed")),1,0)</formula>
    </cfRule>
    <cfRule type="expression" dxfId="28266" priority="28268" stopIfTrue="1">
      <formula>IF(AND(D67="",$C67=$X$4),TRUE)</formula>
    </cfRule>
    <cfRule type="expression" dxfId="28265" priority="28269" stopIfTrue="1">
      <formula>IF(FIND("!",D67),TRUE)</formula>
    </cfRule>
  </conditionalFormatting>
  <conditionalFormatting sqref="G67">
    <cfRule type="expression" dxfId="28264" priority="28270" stopIfTrue="1">
      <formula>IF(FIND("Enter smelter details",G67),TRUE)</formula>
    </cfRule>
  </conditionalFormatting>
  <conditionalFormatting sqref="E67">
    <cfRule type="expression" dxfId="28263" priority="28265" stopIfTrue="1">
      <formula>IF(AND(E67="",$C67=$X$4),TRUE)</formula>
    </cfRule>
    <cfRule type="expression" dxfId="28262" priority="28266" stopIfTrue="1">
      <formula>IF(FIND("!",E67),TRUE)</formula>
    </cfRule>
  </conditionalFormatting>
  <conditionalFormatting sqref="F67">
    <cfRule type="expression" dxfId="28261" priority="28263" stopIfTrue="1">
      <formula>IF(AND(LEN($A67)&gt;0,$A67&lt;&gt;$F67),TRUE,FALSE)</formula>
    </cfRule>
  </conditionalFormatting>
  <conditionalFormatting sqref="C67">
    <cfRule type="expression" dxfId="28260" priority="28262" stopIfTrue="1">
      <formula>IF(AND(B67&lt;&gt;"",C67=""),TRUE)</formula>
    </cfRule>
  </conditionalFormatting>
  <conditionalFormatting sqref="B65">
    <cfRule type="expression" dxfId="28259" priority="28254" stopIfTrue="1">
      <formula>IF(B65="",TRUE)</formula>
    </cfRule>
    <cfRule type="expression" dxfId="28258" priority="28257" stopIfTrue="1">
      <formula>IF(AND(COUNTIF(MetalSmelter,B65&amp;C65)=0,LEN(C65)&gt;0),TRUE,FALSE)</formula>
    </cfRule>
  </conditionalFormatting>
  <conditionalFormatting sqref="D65">
    <cfRule type="expression" dxfId="28257" priority="28251" stopIfTrue="1">
      <formula>IF(AND(LEN($C65)&gt;0,($C65&lt;&gt;"Smelter Not Listed")),1,0)</formula>
    </cfRule>
    <cfRule type="expression" dxfId="28256" priority="28258" stopIfTrue="1">
      <formula>IF(AND(D65="",$C65=$X$4),TRUE)</formula>
    </cfRule>
    <cfRule type="expression" dxfId="28255" priority="28259" stopIfTrue="1">
      <formula>IF(FIND("!",D65),TRUE)</formula>
    </cfRule>
  </conditionalFormatting>
  <conditionalFormatting sqref="G65">
    <cfRule type="expression" dxfId="28254" priority="28260" stopIfTrue="1">
      <formula>IF(FIND("Enter smelter details",G65),TRUE)</formula>
    </cfRule>
  </conditionalFormatting>
  <conditionalFormatting sqref="E65">
    <cfRule type="expression" dxfId="28253" priority="28255" stopIfTrue="1">
      <formula>IF(AND(E65="",$C65=$X$4),TRUE)</formula>
    </cfRule>
    <cfRule type="expression" dxfId="28252" priority="28256" stopIfTrue="1">
      <formula>IF(FIND("!",E65),TRUE)</formula>
    </cfRule>
  </conditionalFormatting>
  <conditionalFormatting sqref="F65">
    <cfRule type="expression" dxfId="28251" priority="28253" stopIfTrue="1">
      <formula>IF(AND(LEN($A65)&gt;0,$A65&lt;&gt;$F65),TRUE,FALSE)</formula>
    </cfRule>
  </conditionalFormatting>
  <conditionalFormatting sqref="C65">
    <cfRule type="expression" dxfId="28250" priority="28252" stopIfTrue="1">
      <formula>IF(AND(B65&lt;&gt;"",C65=""),TRUE)</formula>
    </cfRule>
  </conditionalFormatting>
  <conditionalFormatting sqref="B68">
    <cfRule type="expression" dxfId="28249" priority="28244" stopIfTrue="1">
      <formula>IF(B68="",TRUE)</formula>
    </cfRule>
    <cfRule type="expression" dxfId="28248" priority="28247" stopIfTrue="1">
      <formula>IF(AND(COUNTIF(MetalSmelter,B68&amp;C68)=0,LEN(C68)&gt;0),TRUE,FALSE)</formula>
    </cfRule>
  </conditionalFormatting>
  <conditionalFormatting sqref="D68">
    <cfRule type="expression" dxfId="28247" priority="28241" stopIfTrue="1">
      <formula>IF(AND(LEN($C68)&gt;0,($C68&lt;&gt;"Smelter Not Listed")),1,0)</formula>
    </cfRule>
    <cfRule type="expression" dxfId="28246" priority="28248" stopIfTrue="1">
      <formula>IF(AND(D68="",$C68=$X$4),TRUE)</formula>
    </cfRule>
    <cfRule type="expression" dxfId="28245" priority="28249" stopIfTrue="1">
      <formula>IF(FIND("!",D68),TRUE)</formula>
    </cfRule>
  </conditionalFormatting>
  <conditionalFormatting sqref="G68">
    <cfRule type="expression" dxfId="28244" priority="28250" stopIfTrue="1">
      <formula>IF(FIND("Enter smelter details",G68),TRUE)</formula>
    </cfRule>
  </conditionalFormatting>
  <conditionalFormatting sqref="E68">
    <cfRule type="expression" dxfId="28243" priority="28245" stopIfTrue="1">
      <formula>IF(AND(E68="",$C68=$X$4),TRUE)</formula>
    </cfRule>
    <cfRule type="expression" dxfId="28242" priority="28246" stopIfTrue="1">
      <formula>IF(FIND("!",E68),TRUE)</formula>
    </cfRule>
  </conditionalFormatting>
  <conditionalFormatting sqref="F68">
    <cfRule type="expression" dxfId="28241" priority="28243" stopIfTrue="1">
      <formula>IF(AND(LEN($A68)&gt;0,$A68&lt;&gt;$F68),TRUE,FALSE)</formula>
    </cfRule>
  </conditionalFormatting>
  <conditionalFormatting sqref="C68">
    <cfRule type="expression" dxfId="28240" priority="28242" stopIfTrue="1">
      <formula>IF(AND(B68&lt;&gt;"",C68=""),TRUE)</formula>
    </cfRule>
  </conditionalFormatting>
  <conditionalFormatting sqref="B69">
    <cfRule type="expression" dxfId="28239" priority="28234" stopIfTrue="1">
      <formula>IF(B69="",TRUE)</formula>
    </cfRule>
    <cfRule type="expression" dxfId="28238" priority="28237" stopIfTrue="1">
      <formula>IF(AND(COUNTIF(MetalSmelter,B69&amp;C69)=0,LEN(C69)&gt;0),TRUE,FALSE)</formula>
    </cfRule>
  </conditionalFormatting>
  <conditionalFormatting sqref="D69">
    <cfRule type="expression" dxfId="28237" priority="28231" stopIfTrue="1">
      <formula>IF(AND(LEN($C69)&gt;0,($C69&lt;&gt;"Smelter Not Listed")),1,0)</formula>
    </cfRule>
    <cfRule type="expression" dxfId="28236" priority="28238" stopIfTrue="1">
      <formula>IF(AND(D69="",$C69=$X$4),TRUE)</formula>
    </cfRule>
    <cfRule type="expression" dxfId="28235" priority="28239" stopIfTrue="1">
      <formula>IF(FIND("!",D69),TRUE)</formula>
    </cfRule>
  </conditionalFormatting>
  <conditionalFormatting sqref="G69">
    <cfRule type="expression" dxfId="28234" priority="28240" stopIfTrue="1">
      <formula>IF(FIND("Enter smelter details",G69),TRUE)</formula>
    </cfRule>
  </conditionalFormatting>
  <conditionalFormatting sqref="E69">
    <cfRule type="expression" dxfId="28233" priority="28235" stopIfTrue="1">
      <formula>IF(AND(E69="",$C69=$X$4),TRUE)</formula>
    </cfRule>
    <cfRule type="expression" dxfId="28232" priority="28236" stopIfTrue="1">
      <formula>IF(FIND("!",E69),TRUE)</formula>
    </cfRule>
  </conditionalFormatting>
  <conditionalFormatting sqref="F69">
    <cfRule type="expression" dxfId="28231" priority="28233" stopIfTrue="1">
      <formula>IF(AND(LEN($A69)&gt;0,$A69&lt;&gt;$F69),TRUE,FALSE)</formula>
    </cfRule>
  </conditionalFormatting>
  <conditionalFormatting sqref="C69">
    <cfRule type="expression" dxfId="28230" priority="28232" stopIfTrue="1">
      <formula>IF(AND(B69&lt;&gt;"",C69=""),TRUE)</formula>
    </cfRule>
  </conditionalFormatting>
  <conditionalFormatting sqref="A70:B70">
    <cfRule type="expression" dxfId="28229" priority="28224" stopIfTrue="1">
      <formula>IF(A70="",TRUE)</formula>
    </cfRule>
    <cfRule type="expression" dxfId="28228" priority="28227" stopIfTrue="1">
      <formula>IF(AND(COUNTIF(MetalSmelter,A70&amp;B70)=0,LEN(B70)&gt;0),TRUE,FALSE)</formula>
    </cfRule>
  </conditionalFormatting>
  <conditionalFormatting sqref="D70">
    <cfRule type="expression" dxfId="28227" priority="28221" stopIfTrue="1">
      <formula>IF(AND(LEN($C70)&gt;0,($C70&lt;&gt;"Smelter Not Listed")),1,0)</formula>
    </cfRule>
    <cfRule type="expression" dxfId="28226" priority="28228" stopIfTrue="1">
      <formula>IF(AND(D70="",$C70=$X$4),TRUE)</formula>
    </cfRule>
    <cfRule type="expression" dxfId="28225" priority="28229" stopIfTrue="1">
      <formula>IF(FIND("!",D70),TRUE)</formula>
    </cfRule>
  </conditionalFormatting>
  <conditionalFormatting sqref="G70">
    <cfRule type="expression" dxfId="28224" priority="28230" stopIfTrue="1">
      <formula>IF(FIND("Enter smelter details",G70),TRUE)</formula>
    </cfRule>
  </conditionalFormatting>
  <conditionalFormatting sqref="E70">
    <cfRule type="expression" dxfId="28223" priority="28225" stopIfTrue="1">
      <formula>IF(AND(E70="",$C70=$X$4),TRUE)</formula>
    </cfRule>
    <cfRule type="expression" dxfId="28222" priority="28226" stopIfTrue="1">
      <formula>IF(FIND("!",E70),TRUE)</formula>
    </cfRule>
  </conditionalFormatting>
  <conditionalFormatting sqref="F70">
    <cfRule type="expression" dxfId="28221" priority="28223" stopIfTrue="1">
      <formula>IF(AND(LEN($A70)&gt;0,$A70&lt;&gt;$F70),TRUE,FALSE)</formula>
    </cfRule>
  </conditionalFormatting>
  <conditionalFormatting sqref="C70">
    <cfRule type="expression" dxfId="28220" priority="28222" stopIfTrue="1">
      <formula>IF(AND(B70&lt;&gt;"",C70=""),TRUE)</formula>
    </cfRule>
  </conditionalFormatting>
  <conditionalFormatting sqref="B71">
    <cfRule type="expression" dxfId="28219" priority="28214" stopIfTrue="1">
      <formula>IF(B71="",TRUE)</formula>
    </cfRule>
    <cfRule type="expression" dxfId="28218" priority="28217" stopIfTrue="1">
      <formula>IF(AND(COUNTIF(MetalSmelter,B71&amp;C71)=0,LEN(C71)&gt;0),TRUE,FALSE)</formula>
    </cfRule>
  </conditionalFormatting>
  <conditionalFormatting sqref="D71">
    <cfRule type="expression" dxfId="28217" priority="28211" stopIfTrue="1">
      <formula>IF(AND(LEN($C71)&gt;0,($C71&lt;&gt;"Smelter Not Listed")),1,0)</formula>
    </cfRule>
    <cfRule type="expression" dxfId="28216" priority="28218" stopIfTrue="1">
      <formula>IF(AND(D71="",$C71=$X$4),TRUE)</formula>
    </cfRule>
    <cfRule type="expression" dxfId="28215" priority="28219" stopIfTrue="1">
      <formula>IF(FIND("!",D71),TRUE)</formula>
    </cfRule>
  </conditionalFormatting>
  <conditionalFormatting sqref="G71">
    <cfRule type="expression" dxfId="28214" priority="28220" stopIfTrue="1">
      <formula>IF(FIND("Enter smelter details",G71),TRUE)</formula>
    </cfRule>
  </conditionalFormatting>
  <conditionalFormatting sqref="E71">
    <cfRule type="expression" dxfId="28213" priority="28215" stopIfTrue="1">
      <formula>IF(AND(E71="",$C71=$X$4),TRUE)</formula>
    </cfRule>
    <cfRule type="expression" dxfId="28212" priority="28216" stopIfTrue="1">
      <formula>IF(FIND("!",E71),TRUE)</formula>
    </cfRule>
  </conditionalFormatting>
  <conditionalFormatting sqref="F71">
    <cfRule type="expression" dxfId="28211" priority="28213" stopIfTrue="1">
      <formula>IF(AND(LEN($A71)&gt;0,$A71&lt;&gt;$F71),TRUE,FALSE)</formula>
    </cfRule>
  </conditionalFormatting>
  <conditionalFormatting sqref="C71">
    <cfRule type="expression" dxfId="28210" priority="28212" stopIfTrue="1">
      <formula>IF(AND(B71&lt;&gt;"",C71=""),TRUE)</formula>
    </cfRule>
  </conditionalFormatting>
  <conditionalFormatting sqref="B85">
    <cfRule type="expression" dxfId="28209" priority="28204" stopIfTrue="1">
      <formula>IF(B85="",TRUE)</formula>
    </cfRule>
    <cfRule type="expression" dxfId="28208" priority="28207" stopIfTrue="1">
      <formula>IF(AND(COUNTIF(MetalSmelter,B85&amp;C85)=0,LEN(C85)&gt;0),TRUE,FALSE)</formula>
    </cfRule>
  </conditionalFormatting>
  <conditionalFormatting sqref="D85">
    <cfRule type="expression" dxfId="28207" priority="28201" stopIfTrue="1">
      <formula>IF(AND(LEN($C85)&gt;0,($C85&lt;&gt;"Smelter Not Listed")),1,0)</formula>
    </cfRule>
    <cfRule type="expression" dxfId="28206" priority="28208" stopIfTrue="1">
      <formula>IF(AND(D85="",$C85=$X$4),TRUE)</formula>
    </cfRule>
    <cfRule type="expression" dxfId="28205" priority="28209" stopIfTrue="1">
      <formula>IF(FIND("!",D85),TRUE)</formula>
    </cfRule>
  </conditionalFormatting>
  <conditionalFormatting sqref="G85">
    <cfRule type="expression" dxfId="28204" priority="28210" stopIfTrue="1">
      <formula>IF(FIND("Enter smelter details",G85),TRUE)</formula>
    </cfRule>
  </conditionalFormatting>
  <conditionalFormatting sqref="E85">
    <cfRule type="expression" dxfId="28203" priority="28205" stopIfTrue="1">
      <formula>IF(AND(E85="",$C85=$X$4),TRUE)</formula>
    </cfRule>
    <cfRule type="expression" dxfId="28202" priority="28206" stopIfTrue="1">
      <formula>IF(FIND("!",E85),TRUE)</formula>
    </cfRule>
  </conditionalFormatting>
  <conditionalFormatting sqref="F85">
    <cfRule type="expression" dxfId="28201" priority="28203" stopIfTrue="1">
      <formula>IF(AND(LEN($A85)&gt;0,$A85&lt;&gt;$F85),TRUE,FALSE)</formula>
    </cfRule>
  </conditionalFormatting>
  <conditionalFormatting sqref="C85">
    <cfRule type="expression" dxfId="28200" priority="28202" stopIfTrue="1">
      <formula>IF(AND(B85&lt;&gt;"",C85=""),TRUE)</formula>
    </cfRule>
  </conditionalFormatting>
  <conditionalFormatting sqref="B86">
    <cfRule type="expression" dxfId="28199" priority="28194" stopIfTrue="1">
      <formula>IF(B86="",TRUE)</formula>
    </cfRule>
    <cfRule type="expression" dxfId="28198" priority="28197" stopIfTrue="1">
      <formula>IF(AND(COUNTIF(MetalSmelter,B86&amp;C86)=0,LEN(C86)&gt;0),TRUE,FALSE)</formula>
    </cfRule>
  </conditionalFormatting>
  <conditionalFormatting sqref="D86">
    <cfRule type="expression" dxfId="28197" priority="28191" stopIfTrue="1">
      <formula>IF(AND(LEN($C86)&gt;0,($C86&lt;&gt;"Smelter Not Listed")),1,0)</formula>
    </cfRule>
    <cfRule type="expression" dxfId="28196" priority="28198" stopIfTrue="1">
      <formula>IF(AND(D86="",$C86=$X$4),TRUE)</formula>
    </cfRule>
    <cfRule type="expression" dxfId="28195" priority="28199" stopIfTrue="1">
      <formula>IF(FIND("!",D86),TRUE)</formula>
    </cfRule>
  </conditionalFormatting>
  <conditionalFormatting sqref="G86">
    <cfRule type="expression" dxfId="28194" priority="28200" stopIfTrue="1">
      <formula>IF(FIND("Enter smelter details",G86),TRUE)</formula>
    </cfRule>
  </conditionalFormatting>
  <conditionalFormatting sqref="E86">
    <cfRule type="expression" dxfId="28193" priority="28195" stopIfTrue="1">
      <formula>IF(AND(E86="",$C86=$X$4),TRUE)</formula>
    </cfRule>
    <cfRule type="expression" dxfId="28192" priority="28196" stopIfTrue="1">
      <formula>IF(FIND("!",E86),TRUE)</formula>
    </cfRule>
  </conditionalFormatting>
  <conditionalFormatting sqref="F86">
    <cfRule type="expression" dxfId="28191" priority="28193" stopIfTrue="1">
      <formula>IF(AND(LEN($A86)&gt;0,$A86&lt;&gt;$F86),TRUE,FALSE)</formula>
    </cfRule>
  </conditionalFormatting>
  <conditionalFormatting sqref="C86">
    <cfRule type="expression" dxfId="28190" priority="28192" stopIfTrue="1">
      <formula>IF(AND(B86&lt;&gt;"",C86=""),TRUE)</formula>
    </cfRule>
  </conditionalFormatting>
  <conditionalFormatting sqref="B51">
    <cfRule type="expression" dxfId="28189" priority="28188" stopIfTrue="1">
      <formula>IF(B51="",TRUE)</formula>
    </cfRule>
    <cfRule type="expression" dxfId="28188" priority="28189" stopIfTrue="1">
      <formula>IF(AND(COUNTIF(MetalSmelter,B51&amp;C51)=0,LEN(C51)&gt;0), TRUE, FALSE)</formula>
    </cfRule>
  </conditionalFormatting>
  <conditionalFormatting sqref="G51">
    <cfRule type="expression" dxfId="28187" priority="28190" stopIfTrue="1">
      <formula>IF(FIND("Enter smelter details",G51),TRUE)</formula>
    </cfRule>
  </conditionalFormatting>
  <conditionalFormatting sqref="F51">
    <cfRule type="expression" dxfId="28186" priority="28187" stopIfTrue="1">
      <formula>IF(AND(LEN($A51)&gt;0,$A51&lt;&gt;$F51),TRUE,FALSE)</formula>
    </cfRule>
  </conditionalFormatting>
  <conditionalFormatting sqref="C51">
    <cfRule type="expression" dxfId="28185" priority="28186" stopIfTrue="1">
      <formula>IF(AND(B51&lt;&gt;"",C51=""),TRUE)</formula>
    </cfRule>
  </conditionalFormatting>
  <conditionalFormatting sqref="B50">
    <cfRule type="expression" dxfId="28184" priority="28178" stopIfTrue="1">
      <formula>IF(B50="",TRUE)</formula>
    </cfRule>
    <cfRule type="expression" dxfId="28183" priority="28179" stopIfTrue="1">
      <formula>IF(AND(COUNTIF(MetalSmelter,B50&amp;C50)=0,LEN(C50)&gt;0), TRUE, FALSE)</formula>
    </cfRule>
  </conditionalFormatting>
  <conditionalFormatting sqref="G50">
    <cfRule type="expression" dxfId="28182" priority="28180" stopIfTrue="1">
      <formula>IF(FIND("Enter smelter details",G50),TRUE)</formula>
    </cfRule>
  </conditionalFormatting>
  <conditionalFormatting sqref="F50">
    <cfRule type="expression" dxfId="28181" priority="28177" stopIfTrue="1">
      <formula>IF(AND(LEN($A50)&gt;0,$A50&lt;&gt;$F50),TRUE,FALSE)</formula>
    </cfRule>
  </conditionalFormatting>
  <conditionalFormatting sqref="C50">
    <cfRule type="expression" dxfId="28180" priority="28176" stopIfTrue="1">
      <formula>IF(AND(B50&lt;&gt;"",C50=""),TRUE)</formula>
    </cfRule>
  </conditionalFormatting>
  <conditionalFormatting sqref="B52">
    <cfRule type="expression" dxfId="28179" priority="28183" stopIfTrue="1">
      <formula>IF(B52="",TRUE)</formula>
    </cfRule>
    <cfRule type="expression" dxfId="28178" priority="28184" stopIfTrue="1">
      <formula>IF(AND(COUNTIF(MetalSmelter,B52&amp;C52)=0,LEN(C52)&gt;0), TRUE, FALSE)</formula>
    </cfRule>
  </conditionalFormatting>
  <conditionalFormatting sqref="G52">
    <cfRule type="expression" dxfId="28177" priority="28185" stopIfTrue="1">
      <formula>IF(FIND("Enter smelter details",G52),TRUE)</formula>
    </cfRule>
  </conditionalFormatting>
  <conditionalFormatting sqref="F52">
    <cfRule type="expression" dxfId="28176" priority="28182" stopIfTrue="1">
      <formula>IF(AND(LEN($A52)&gt;0,$A52&lt;&gt;$F52),TRUE,FALSE)</formula>
    </cfRule>
  </conditionalFormatting>
  <conditionalFormatting sqref="C52">
    <cfRule type="expression" dxfId="28175" priority="28181" stopIfTrue="1">
      <formula>IF(AND(B52&lt;&gt;"",C52=""),TRUE)</formula>
    </cfRule>
  </conditionalFormatting>
  <conditionalFormatting sqref="B45">
    <cfRule type="expression" dxfId="28174" priority="28173" stopIfTrue="1">
      <formula>IF(B45="",TRUE)</formula>
    </cfRule>
    <cfRule type="expression" dxfId="28173" priority="28174" stopIfTrue="1">
      <formula>IF(AND(COUNTIF(MetalSmelter,B45&amp;C45)=0,LEN(C45)&gt;0), TRUE, FALSE)</formula>
    </cfRule>
  </conditionalFormatting>
  <conditionalFormatting sqref="G45">
    <cfRule type="expression" dxfId="28172" priority="28175" stopIfTrue="1">
      <formula>IF(FIND("Enter smelter details",G45),TRUE)</formula>
    </cfRule>
  </conditionalFormatting>
  <conditionalFormatting sqref="F45">
    <cfRule type="expression" dxfId="28171" priority="28172" stopIfTrue="1">
      <formula>IF(AND(LEN($A45)&gt;0,$A45&lt;&gt;$F45),TRUE,FALSE)</formula>
    </cfRule>
  </conditionalFormatting>
  <conditionalFormatting sqref="C45">
    <cfRule type="expression" dxfId="28170" priority="28171" stopIfTrue="1">
      <formula>IF(AND(B45&lt;&gt;"",C45=""),TRUE)</formula>
    </cfRule>
  </conditionalFormatting>
  <conditionalFormatting sqref="B52">
    <cfRule type="expression" dxfId="28169" priority="28168" stopIfTrue="1">
      <formula>IF(B52="",TRUE)</formula>
    </cfRule>
    <cfRule type="expression" dxfId="28168" priority="28169" stopIfTrue="1">
      <formula>IF(AND(COUNTIF(MetalSmelter,B52&amp;C52)=0,LEN(C52)&gt;0), TRUE, FALSE)</formula>
    </cfRule>
  </conditionalFormatting>
  <conditionalFormatting sqref="G52">
    <cfRule type="expression" dxfId="28167" priority="28170" stopIfTrue="1">
      <formula>IF(FIND("Enter smelter details",G52),TRUE)</formula>
    </cfRule>
  </conditionalFormatting>
  <conditionalFormatting sqref="F52">
    <cfRule type="expression" dxfId="28166" priority="28167" stopIfTrue="1">
      <formula>IF(AND(LEN($A52)&gt;0,$A52&lt;&gt;$F52),TRUE,FALSE)</formula>
    </cfRule>
  </conditionalFormatting>
  <conditionalFormatting sqref="C52">
    <cfRule type="expression" dxfId="28165" priority="28166" stopIfTrue="1">
      <formula>IF(AND(B52&lt;&gt;"",C52=""),TRUE)</formula>
    </cfRule>
  </conditionalFormatting>
  <conditionalFormatting sqref="G50">
    <cfRule type="expression" dxfId="28164" priority="28165" stopIfTrue="1">
      <formula>IF(FIND("Enter smelter details",G50),TRUE)</formula>
    </cfRule>
  </conditionalFormatting>
  <conditionalFormatting sqref="B51">
    <cfRule type="expression" dxfId="28163" priority="28162" stopIfTrue="1">
      <formula>IF(B51="",TRUE)</formula>
    </cfRule>
    <cfRule type="expression" dxfId="28162" priority="28163" stopIfTrue="1">
      <formula>IF(AND(COUNTIF(MetalSmelter,B51&amp;C51)=0,LEN(C51)&gt;0), TRUE, FALSE)</formula>
    </cfRule>
  </conditionalFormatting>
  <conditionalFormatting sqref="G51">
    <cfRule type="expression" dxfId="28161" priority="28164" stopIfTrue="1">
      <formula>IF(FIND("Enter smelter details",G51),TRUE)</formula>
    </cfRule>
  </conditionalFormatting>
  <conditionalFormatting sqref="F51">
    <cfRule type="expression" dxfId="28160" priority="28161" stopIfTrue="1">
      <formula>IF(AND(LEN($A51)&gt;0,$A51&lt;&gt;$F51),TRUE,FALSE)</formula>
    </cfRule>
  </conditionalFormatting>
  <conditionalFormatting sqref="C51">
    <cfRule type="expression" dxfId="28159" priority="28160" stopIfTrue="1">
      <formula>IF(AND(B51&lt;&gt;"",C51=""),TRUE)</formula>
    </cfRule>
  </conditionalFormatting>
  <conditionalFormatting sqref="B44">
    <cfRule type="expression" dxfId="28158" priority="28152" stopIfTrue="1">
      <formula>IF(B44="",TRUE)</formula>
    </cfRule>
    <cfRule type="expression" dxfId="28157" priority="28153" stopIfTrue="1">
      <formula>IF(AND(COUNTIF(MetalSmelter,B44&amp;C44)=0,LEN(C44)&gt;0), TRUE, FALSE)</formula>
    </cfRule>
  </conditionalFormatting>
  <conditionalFormatting sqref="G44">
    <cfRule type="expression" dxfId="28156" priority="28154" stopIfTrue="1">
      <formula>IF(FIND("Enter smelter details",G44),TRUE)</formula>
    </cfRule>
  </conditionalFormatting>
  <conditionalFormatting sqref="F44">
    <cfRule type="expression" dxfId="28155" priority="28151" stopIfTrue="1">
      <formula>IF(AND(LEN($A44)&gt;0,$A44&lt;&gt;$F44),TRUE,FALSE)</formula>
    </cfRule>
  </conditionalFormatting>
  <conditionalFormatting sqref="C44">
    <cfRule type="expression" dxfId="28154" priority="28150" stopIfTrue="1">
      <formula>IF(AND(B44&lt;&gt;"",C44=""),TRUE)</formula>
    </cfRule>
  </conditionalFormatting>
  <conditionalFormatting sqref="B46">
    <cfRule type="expression" dxfId="28153" priority="28157" stopIfTrue="1">
      <formula>IF(B46="",TRUE)</formula>
    </cfRule>
    <cfRule type="expression" dxfId="28152" priority="28158" stopIfTrue="1">
      <formula>IF(AND(COUNTIF(MetalSmelter,B46&amp;C46)=0,LEN(C46)&gt;0), TRUE, FALSE)</formula>
    </cfRule>
  </conditionalFormatting>
  <conditionalFormatting sqref="G46">
    <cfRule type="expression" dxfId="28151" priority="28159" stopIfTrue="1">
      <formula>IF(FIND("Enter smelter details",G46),TRUE)</formula>
    </cfRule>
  </conditionalFormatting>
  <conditionalFormatting sqref="F46">
    <cfRule type="expression" dxfId="28150" priority="28156" stopIfTrue="1">
      <formula>IF(AND(LEN($A46)&gt;0,$A46&lt;&gt;$F46),TRUE,FALSE)</formula>
    </cfRule>
  </conditionalFormatting>
  <conditionalFormatting sqref="C46">
    <cfRule type="expression" dxfId="28149" priority="28155" stopIfTrue="1">
      <formula>IF(AND(B46&lt;&gt;"",C46=""),TRUE)</formula>
    </cfRule>
  </conditionalFormatting>
  <conditionalFormatting sqref="G51">
    <cfRule type="expression" dxfId="28148" priority="28149" stopIfTrue="1">
      <formula>IF(FIND("Enter smelter details",G51),TRUE)</formula>
    </cfRule>
  </conditionalFormatting>
  <conditionalFormatting sqref="B52">
    <cfRule type="expression" dxfId="28147" priority="28146" stopIfTrue="1">
      <formula>IF(B52="",TRUE)</formula>
    </cfRule>
    <cfRule type="expression" dxfId="28146" priority="28147" stopIfTrue="1">
      <formula>IF(AND(COUNTIF(MetalSmelter,B52&amp;C52)=0,LEN(C52)&gt;0), TRUE, FALSE)</formula>
    </cfRule>
  </conditionalFormatting>
  <conditionalFormatting sqref="G52">
    <cfRule type="expression" dxfId="28145" priority="28148" stopIfTrue="1">
      <formula>IF(FIND("Enter smelter details",G52),TRUE)</formula>
    </cfRule>
  </conditionalFormatting>
  <conditionalFormatting sqref="F52">
    <cfRule type="expression" dxfId="28144" priority="28145" stopIfTrue="1">
      <formula>IF(AND(LEN($A52)&gt;0,$A52&lt;&gt;$F52),TRUE,FALSE)</formula>
    </cfRule>
  </conditionalFormatting>
  <conditionalFormatting sqref="C52">
    <cfRule type="expression" dxfId="28143" priority="28144" stopIfTrue="1">
      <formula>IF(AND(B52&lt;&gt;"",C52=""),TRUE)</formula>
    </cfRule>
  </conditionalFormatting>
  <conditionalFormatting sqref="B36">
    <cfRule type="expression" dxfId="28142" priority="28141" stopIfTrue="1">
      <formula>IF(B36="",TRUE)</formula>
    </cfRule>
    <cfRule type="expression" dxfId="28141" priority="28142" stopIfTrue="1">
      <formula>IF(AND(COUNTIF(MetalSmelter,B36&amp;C36)=0,LEN(C36)&gt;0), TRUE, FALSE)</formula>
    </cfRule>
  </conditionalFormatting>
  <conditionalFormatting sqref="G36">
    <cfRule type="expression" dxfId="28140" priority="28143" stopIfTrue="1">
      <formula>IF(FIND("Enter smelter details",G36),TRUE)</formula>
    </cfRule>
  </conditionalFormatting>
  <conditionalFormatting sqref="F36">
    <cfRule type="expression" dxfId="28139" priority="28140" stopIfTrue="1">
      <formula>IF(AND(LEN($A36)&gt;0,$A36&lt;&gt;$F36),TRUE,FALSE)</formula>
    </cfRule>
  </conditionalFormatting>
  <conditionalFormatting sqref="C36">
    <cfRule type="expression" dxfId="28138" priority="28139" stopIfTrue="1">
      <formula>IF(AND(B36&lt;&gt;"",C36=""),TRUE)</formula>
    </cfRule>
  </conditionalFormatting>
  <conditionalFormatting sqref="B36">
    <cfRule type="expression" dxfId="28137" priority="28136" stopIfTrue="1">
      <formula>IF(B36="",TRUE)</formula>
    </cfRule>
    <cfRule type="expression" dxfId="28136" priority="28137" stopIfTrue="1">
      <formula>IF(AND(COUNTIF(MetalSmelter,B36&amp;C36)=0,LEN(C36)&gt;0), TRUE, FALSE)</formula>
    </cfRule>
  </conditionalFormatting>
  <conditionalFormatting sqref="G36">
    <cfRule type="expression" dxfId="28135" priority="28138" stopIfTrue="1">
      <formula>IF(FIND("Enter smelter details",G36),TRUE)</formula>
    </cfRule>
  </conditionalFormatting>
  <conditionalFormatting sqref="F36">
    <cfRule type="expression" dxfId="28134" priority="28135" stopIfTrue="1">
      <formula>IF(AND(LEN($A36)&gt;0,$A36&lt;&gt;$F36),TRUE,FALSE)</formula>
    </cfRule>
  </conditionalFormatting>
  <conditionalFormatting sqref="C36">
    <cfRule type="expression" dxfId="28133" priority="28134" stopIfTrue="1">
      <formula>IF(AND(B36&lt;&gt;"",C36=""),TRUE)</formula>
    </cfRule>
  </conditionalFormatting>
  <conditionalFormatting sqref="B36">
    <cfRule type="expression" dxfId="28132" priority="28132" stopIfTrue="1">
      <formula>IF(B36="",TRUE)</formula>
    </cfRule>
    <cfRule type="expression" dxfId="28131" priority="28133" stopIfTrue="1">
      <formula>IF(AND(COUNTIF(MetalSmelter,B36&amp;C36)=0,LEN(C36)&gt;0), TRUE, FALSE)</formula>
    </cfRule>
  </conditionalFormatting>
  <conditionalFormatting sqref="F36">
    <cfRule type="expression" dxfId="28130" priority="28131" stopIfTrue="1">
      <formula>IF(AND(LEN($A36)&gt;0,$A36&lt;&gt;$F36),TRUE,FALSE)</formula>
    </cfRule>
  </conditionalFormatting>
  <conditionalFormatting sqref="C36">
    <cfRule type="expression" dxfId="28129" priority="28130" stopIfTrue="1">
      <formula>IF(AND(B36&lt;&gt;"",C36=""),TRUE)</formula>
    </cfRule>
  </conditionalFormatting>
  <conditionalFormatting sqref="G36">
    <cfRule type="expression" dxfId="28128" priority="28129" stopIfTrue="1">
      <formula>IF(FIND("Enter smelter details",G36),TRUE)</formula>
    </cfRule>
  </conditionalFormatting>
  <conditionalFormatting sqref="B32">
    <cfRule type="expression" dxfId="28127" priority="28126" stopIfTrue="1">
      <formula>IF(B32="",TRUE)</formula>
    </cfRule>
    <cfRule type="expression" dxfId="28126" priority="28127" stopIfTrue="1">
      <formula>IF(AND(COUNTIF(MetalSmelter,B32&amp;C32)=0,LEN(C32)&gt;0), TRUE, FALSE)</formula>
    </cfRule>
  </conditionalFormatting>
  <conditionalFormatting sqref="G32">
    <cfRule type="expression" dxfId="28125" priority="28128" stopIfTrue="1">
      <formula>IF(FIND("Enter smelter details",G32),TRUE)</formula>
    </cfRule>
  </conditionalFormatting>
  <conditionalFormatting sqref="F32">
    <cfRule type="expression" dxfId="28124" priority="28125" stopIfTrue="1">
      <formula>IF(AND(LEN($A32)&gt;0,$A32&lt;&gt;$F32),TRUE,FALSE)</formula>
    </cfRule>
  </conditionalFormatting>
  <conditionalFormatting sqref="C32">
    <cfRule type="expression" dxfId="28123" priority="28124" stopIfTrue="1">
      <formula>IF(AND(B32&lt;&gt;"",C32=""),TRUE)</formula>
    </cfRule>
  </conditionalFormatting>
  <conditionalFormatting sqref="B37">
    <cfRule type="expression" dxfId="28122" priority="28121" stopIfTrue="1">
      <formula>IF(B37="",TRUE)</formula>
    </cfRule>
    <cfRule type="expression" dxfId="28121" priority="28122" stopIfTrue="1">
      <formula>IF(AND(COUNTIF(MetalSmelter,B37&amp;C37)=0,LEN(C37)&gt;0), TRUE, FALSE)</formula>
    </cfRule>
  </conditionalFormatting>
  <conditionalFormatting sqref="G37">
    <cfRule type="expression" dxfId="28120" priority="28123" stopIfTrue="1">
      <formula>IF(FIND("Enter smelter details",G37),TRUE)</formula>
    </cfRule>
  </conditionalFormatting>
  <conditionalFormatting sqref="F37">
    <cfRule type="expression" dxfId="28119" priority="28120" stopIfTrue="1">
      <formula>IF(AND(LEN($A37)&gt;0,$A37&lt;&gt;$F37),TRUE,FALSE)</formula>
    </cfRule>
  </conditionalFormatting>
  <conditionalFormatting sqref="C37">
    <cfRule type="expression" dxfId="28118" priority="28119" stopIfTrue="1">
      <formula>IF(AND(B37&lt;&gt;"",C37=""),TRUE)</formula>
    </cfRule>
  </conditionalFormatting>
  <conditionalFormatting sqref="B37">
    <cfRule type="expression" dxfId="28117" priority="28116" stopIfTrue="1">
      <formula>IF(B37="",TRUE)</formula>
    </cfRule>
    <cfRule type="expression" dxfId="28116" priority="28117" stopIfTrue="1">
      <formula>IF(AND(COUNTIF(MetalSmelter,B37&amp;C37)=0,LEN(C37)&gt;0), TRUE, FALSE)</formula>
    </cfRule>
  </conditionalFormatting>
  <conditionalFormatting sqref="G37">
    <cfRule type="expression" dxfId="28115" priority="28118" stopIfTrue="1">
      <formula>IF(FIND("Enter smelter details",G37),TRUE)</formula>
    </cfRule>
  </conditionalFormatting>
  <conditionalFormatting sqref="F37">
    <cfRule type="expression" dxfId="28114" priority="28115" stopIfTrue="1">
      <formula>IF(AND(LEN($A37)&gt;0,$A37&lt;&gt;$F37),TRUE,FALSE)</formula>
    </cfRule>
  </conditionalFormatting>
  <conditionalFormatting sqref="C37">
    <cfRule type="expression" dxfId="28113" priority="28114" stopIfTrue="1">
      <formula>IF(AND(B37&lt;&gt;"",C37=""),TRUE)</formula>
    </cfRule>
  </conditionalFormatting>
  <conditionalFormatting sqref="B37">
    <cfRule type="expression" dxfId="28112" priority="28111" stopIfTrue="1">
      <formula>IF(B37="",TRUE)</formula>
    </cfRule>
    <cfRule type="expression" dxfId="28111" priority="28112" stopIfTrue="1">
      <formula>IF(AND(COUNTIF(MetalSmelter,B37&amp;C37)=0,LEN(C37)&gt;0), TRUE, FALSE)</formula>
    </cfRule>
  </conditionalFormatting>
  <conditionalFormatting sqref="G37">
    <cfRule type="expression" dxfId="28110" priority="28113" stopIfTrue="1">
      <formula>IF(FIND("Enter smelter details",G37),TRUE)</formula>
    </cfRule>
  </conditionalFormatting>
  <conditionalFormatting sqref="F37">
    <cfRule type="expression" dxfId="28109" priority="28110" stopIfTrue="1">
      <formula>IF(AND(LEN($A37)&gt;0,$A37&lt;&gt;$F37),TRUE,FALSE)</formula>
    </cfRule>
  </conditionalFormatting>
  <conditionalFormatting sqref="C37">
    <cfRule type="expression" dxfId="28108" priority="28109" stopIfTrue="1">
      <formula>IF(AND(B37&lt;&gt;"",C37=""),TRUE)</formula>
    </cfRule>
  </conditionalFormatting>
  <conditionalFormatting sqref="B35">
    <cfRule type="expression" dxfId="28107" priority="28106" stopIfTrue="1">
      <formula>IF(B35="",TRUE)</formula>
    </cfRule>
    <cfRule type="expression" dxfId="28106" priority="28107" stopIfTrue="1">
      <formula>IF(AND(COUNTIF(MetalSmelter,B35&amp;C35)=0,LEN(C35)&gt;0), TRUE, FALSE)</formula>
    </cfRule>
  </conditionalFormatting>
  <conditionalFormatting sqref="G35">
    <cfRule type="expression" dxfId="28105" priority="28108" stopIfTrue="1">
      <formula>IF(FIND("Enter smelter details",G35),TRUE)</formula>
    </cfRule>
  </conditionalFormatting>
  <conditionalFormatting sqref="F35">
    <cfRule type="expression" dxfId="28104" priority="28105" stopIfTrue="1">
      <formula>IF(AND(LEN($A35)&gt;0,$A35&lt;&gt;$F35),TRUE,FALSE)</formula>
    </cfRule>
  </conditionalFormatting>
  <conditionalFormatting sqref="C35">
    <cfRule type="expression" dxfId="28103" priority="28104" stopIfTrue="1">
      <formula>IF(AND(B35&lt;&gt;"",C35=""),TRUE)</formula>
    </cfRule>
  </conditionalFormatting>
  <conditionalFormatting sqref="B35">
    <cfRule type="expression" dxfId="28102" priority="28101" stopIfTrue="1">
      <formula>IF(B35="",TRUE)</formula>
    </cfRule>
    <cfRule type="expression" dxfId="28101" priority="28102" stopIfTrue="1">
      <formula>IF(AND(COUNTIF(MetalSmelter,B35&amp;C35)=0,LEN(C35)&gt;0), TRUE, FALSE)</formula>
    </cfRule>
  </conditionalFormatting>
  <conditionalFormatting sqref="G35">
    <cfRule type="expression" dxfId="28100" priority="28103" stopIfTrue="1">
      <formula>IF(FIND("Enter smelter details",G35),TRUE)</formula>
    </cfRule>
  </conditionalFormatting>
  <conditionalFormatting sqref="F35">
    <cfRule type="expression" dxfId="28099" priority="28100" stopIfTrue="1">
      <formula>IF(AND(LEN($A35)&gt;0,$A35&lt;&gt;$F35),TRUE,FALSE)</formula>
    </cfRule>
  </conditionalFormatting>
  <conditionalFormatting sqref="C35">
    <cfRule type="expression" dxfId="28098" priority="28099" stopIfTrue="1">
      <formula>IF(AND(B35&lt;&gt;"",C35=""),TRUE)</formula>
    </cfRule>
  </conditionalFormatting>
  <conditionalFormatting sqref="B35">
    <cfRule type="expression" dxfId="28097" priority="28097" stopIfTrue="1">
      <formula>IF(B35="",TRUE)</formula>
    </cfRule>
    <cfRule type="expression" dxfId="28096" priority="28098" stopIfTrue="1">
      <formula>IF(AND(COUNTIF(MetalSmelter,B35&amp;C35)=0,LEN(C35)&gt;0), TRUE, FALSE)</formula>
    </cfRule>
  </conditionalFormatting>
  <conditionalFormatting sqref="F35">
    <cfRule type="expression" dxfId="28095" priority="28096" stopIfTrue="1">
      <formula>IF(AND(LEN($A35)&gt;0,$A35&lt;&gt;$F35),TRUE,FALSE)</formula>
    </cfRule>
  </conditionalFormatting>
  <conditionalFormatting sqref="C35">
    <cfRule type="expression" dxfId="28094" priority="28095" stopIfTrue="1">
      <formula>IF(AND(B35&lt;&gt;"",C35=""),TRUE)</formula>
    </cfRule>
  </conditionalFormatting>
  <conditionalFormatting sqref="G35">
    <cfRule type="expression" dxfId="28093" priority="28094" stopIfTrue="1">
      <formula>IF(FIND("Enter smelter details",G35),TRUE)</formula>
    </cfRule>
  </conditionalFormatting>
  <conditionalFormatting sqref="B36">
    <cfRule type="expression" dxfId="28092" priority="28091" stopIfTrue="1">
      <formula>IF(B36="",TRUE)</formula>
    </cfRule>
    <cfRule type="expression" dxfId="28091" priority="28092" stopIfTrue="1">
      <formula>IF(AND(COUNTIF(MetalSmelter,B36&amp;C36)=0,LEN(C36)&gt;0), TRUE, FALSE)</formula>
    </cfRule>
  </conditionalFormatting>
  <conditionalFormatting sqref="G36">
    <cfRule type="expression" dxfId="28090" priority="28093" stopIfTrue="1">
      <formula>IF(FIND("Enter smelter details",G36),TRUE)</formula>
    </cfRule>
  </conditionalFormatting>
  <conditionalFormatting sqref="F36">
    <cfRule type="expression" dxfId="28089" priority="28090" stopIfTrue="1">
      <formula>IF(AND(LEN($A36)&gt;0,$A36&lt;&gt;$F36),TRUE,FALSE)</formula>
    </cfRule>
  </conditionalFormatting>
  <conditionalFormatting sqref="C36">
    <cfRule type="expression" dxfId="28088" priority="28089" stopIfTrue="1">
      <formula>IF(AND(B36&lt;&gt;"",C36=""),TRUE)</formula>
    </cfRule>
  </conditionalFormatting>
  <conditionalFormatting sqref="B36">
    <cfRule type="expression" dxfId="28087" priority="28086" stopIfTrue="1">
      <formula>IF(B36="",TRUE)</formula>
    </cfRule>
    <cfRule type="expression" dxfId="28086" priority="28087" stopIfTrue="1">
      <formula>IF(AND(COUNTIF(MetalSmelter,B36&amp;C36)=0,LEN(C36)&gt;0), TRUE, FALSE)</formula>
    </cfRule>
  </conditionalFormatting>
  <conditionalFormatting sqref="G36">
    <cfRule type="expression" dxfId="28085" priority="28088" stopIfTrue="1">
      <formula>IF(FIND("Enter smelter details",G36),TRUE)</formula>
    </cfRule>
  </conditionalFormatting>
  <conditionalFormatting sqref="F36">
    <cfRule type="expression" dxfId="28084" priority="28085" stopIfTrue="1">
      <formula>IF(AND(LEN($A36)&gt;0,$A36&lt;&gt;$F36),TRUE,FALSE)</formula>
    </cfRule>
  </conditionalFormatting>
  <conditionalFormatting sqref="C36">
    <cfRule type="expression" dxfId="28083" priority="28084" stopIfTrue="1">
      <formula>IF(AND(B36&lt;&gt;"",C36=""),TRUE)</formula>
    </cfRule>
  </conditionalFormatting>
  <conditionalFormatting sqref="B36">
    <cfRule type="expression" dxfId="28082" priority="28081" stopIfTrue="1">
      <formula>IF(B36="",TRUE)</formula>
    </cfRule>
    <cfRule type="expression" dxfId="28081" priority="28082" stopIfTrue="1">
      <formula>IF(AND(COUNTIF(MetalSmelter,B36&amp;C36)=0,LEN(C36)&gt;0), TRUE, FALSE)</formula>
    </cfRule>
  </conditionalFormatting>
  <conditionalFormatting sqref="G36">
    <cfRule type="expression" dxfId="28080" priority="28083" stopIfTrue="1">
      <formula>IF(FIND("Enter smelter details",G36),TRUE)</formula>
    </cfRule>
  </conditionalFormatting>
  <conditionalFormatting sqref="F36">
    <cfRule type="expression" dxfId="28079" priority="28080" stopIfTrue="1">
      <formula>IF(AND(LEN($A36)&gt;0,$A36&lt;&gt;$F36),TRUE,FALSE)</formula>
    </cfRule>
  </conditionalFormatting>
  <conditionalFormatting sqref="C36">
    <cfRule type="expression" dxfId="28078" priority="28079" stopIfTrue="1">
      <formula>IF(AND(B36&lt;&gt;"",C36=""),TRUE)</formula>
    </cfRule>
  </conditionalFormatting>
  <conditionalFormatting sqref="B37">
    <cfRule type="expression" dxfId="28077" priority="28076" stopIfTrue="1">
      <formula>IF(B37="",TRUE)</formula>
    </cfRule>
    <cfRule type="expression" dxfId="28076" priority="28077" stopIfTrue="1">
      <formula>IF(AND(COUNTIF(MetalSmelter,B37&amp;C37)=0,LEN(C37)&gt;0), TRUE, FALSE)</formula>
    </cfRule>
  </conditionalFormatting>
  <conditionalFormatting sqref="G37">
    <cfRule type="expression" dxfId="28075" priority="28078" stopIfTrue="1">
      <formula>IF(FIND("Enter smelter details",G37),TRUE)</formula>
    </cfRule>
  </conditionalFormatting>
  <conditionalFormatting sqref="F37">
    <cfRule type="expression" dxfId="28074" priority="28075" stopIfTrue="1">
      <formula>IF(AND(LEN($A37)&gt;0,$A37&lt;&gt;$F37),TRUE,FALSE)</formula>
    </cfRule>
  </conditionalFormatting>
  <conditionalFormatting sqref="C37">
    <cfRule type="expression" dxfId="28073" priority="28074" stopIfTrue="1">
      <formula>IF(AND(B37&lt;&gt;"",C37=""),TRUE)</formula>
    </cfRule>
  </conditionalFormatting>
  <conditionalFormatting sqref="B37">
    <cfRule type="expression" dxfId="28072" priority="28071" stopIfTrue="1">
      <formula>IF(B37="",TRUE)</formula>
    </cfRule>
    <cfRule type="expression" dxfId="28071" priority="28072" stopIfTrue="1">
      <formula>IF(AND(COUNTIF(MetalSmelter,B37&amp;C37)=0,LEN(C37)&gt;0), TRUE, FALSE)</formula>
    </cfRule>
  </conditionalFormatting>
  <conditionalFormatting sqref="G37">
    <cfRule type="expression" dxfId="28070" priority="28073" stopIfTrue="1">
      <formula>IF(FIND("Enter smelter details",G37),TRUE)</formula>
    </cfRule>
  </conditionalFormatting>
  <conditionalFormatting sqref="F37">
    <cfRule type="expression" dxfId="28069" priority="28070" stopIfTrue="1">
      <formula>IF(AND(LEN($A37)&gt;0,$A37&lt;&gt;$F37),TRUE,FALSE)</formula>
    </cfRule>
  </conditionalFormatting>
  <conditionalFormatting sqref="C37">
    <cfRule type="expression" dxfId="28068" priority="28069" stopIfTrue="1">
      <formula>IF(AND(B37&lt;&gt;"",C37=""),TRUE)</formula>
    </cfRule>
  </conditionalFormatting>
  <conditionalFormatting sqref="B37">
    <cfRule type="expression" dxfId="28067" priority="28067" stopIfTrue="1">
      <formula>IF(B37="",TRUE)</formula>
    </cfRule>
    <cfRule type="expression" dxfId="28066" priority="28068" stopIfTrue="1">
      <formula>IF(AND(COUNTIF(MetalSmelter,B37&amp;C37)=0,LEN(C37)&gt;0), TRUE, FALSE)</formula>
    </cfRule>
  </conditionalFormatting>
  <conditionalFormatting sqref="F37">
    <cfRule type="expression" dxfId="28065" priority="28066" stopIfTrue="1">
      <formula>IF(AND(LEN($A37)&gt;0,$A37&lt;&gt;$F37),TRUE,FALSE)</formula>
    </cfRule>
  </conditionalFormatting>
  <conditionalFormatting sqref="C37">
    <cfRule type="expression" dxfId="28064" priority="28065" stopIfTrue="1">
      <formula>IF(AND(B37&lt;&gt;"",C37=""),TRUE)</formula>
    </cfRule>
  </conditionalFormatting>
  <conditionalFormatting sqref="B32">
    <cfRule type="expression" dxfId="28063" priority="28062" stopIfTrue="1">
      <formula>IF(B32="",TRUE)</formula>
    </cfRule>
    <cfRule type="expression" dxfId="28062" priority="28063" stopIfTrue="1">
      <formula>IF(AND(COUNTIF(MetalSmelter,B32&amp;C32)=0,LEN(C32)&gt;0), TRUE, FALSE)</formula>
    </cfRule>
  </conditionalFormatting>
  <conditionalFormatting sqref="G32">
    <cfRule type="expression" dxfId="28061" priority="28064" stopIfTrue="1">
      <formula>IF(FIND("Enter smelter details",G32),TRUE)</formula>
    </cfRule>
  </conditionalFormatting>
  <conditionalFormatting sqref="F32">
    <cfRule type="expression" dxfId="28060" priority="28061" stopIfTrue="1">
      <formula>IF(AND(LEN($A32)&gt;0,$A32&lt;&gt;$F32),TRUE,FALSE)</formula>
    </cfRule>
  </conditionalFormatting>
  <conditionalFormatting sqref="C32">
    <cfRule type="expression" dxfId="28059" priority="28060" stopIfTrue="1">
      <formula>IF(AND(B32&lt;&gt;"",C32=""),TRUE)</formula>
    </cfRule>
  </conditionalFormatting>
  <conditionalFormatting sqref="B32">
    <cfRule type="expression" dxfId="28058" priority="28057" stopIfTrue="1">
      <formula>IF(B32="",TRUE)</formula>
    </cfRule>
    <cfRule type="expression" dxfId="28057" priority="28058" stopIfTrue="1">
      <formula>IF(AND(COUNTIF(MetalSmelter,B32&amp;C32)=0,LEN(C32)&gt;0), TRUE, FALSE)</formula>
    </cfRule>
  </conditionalFormatting>
  <conditionalFormatting sqref="G32">
    <cfRule type="expression" dxfId="28056" priority="28059" stopIfTrue="1">
      <formula>IF(FIND("Enter smelter details",G32),TRUE)</formula>
    </cfRule>
  </conditionalFormatting>
  <conditionalFormatting sqref="F32">
    <cfRule type="expression" dxfId="28055" priority="28056" stopIfTrue="1">
      <formula>IF(AND(LEN($A32)&gt;0,$A32&lt;&gt;$F32),TRUE,FALSE)</formula>
    </cfRule>
  </conditionalFormatting>
  <conditionalFormatting sqref="C32">
    <cfRule type="expression" dxfId="28054" priority="28055" stopIfTrue="1">
      <formula>IF(AND(B32&lt;&gt;"",C32=""),TRUE)</formula>
    </cfRule>
  </conditionalFormatting>
  <conditionalFormatting sqref="G37">
    <cfRule type="expression" dxfId="28053" priority="28054" stopIfTrue="1">
      <formula>IF(FIND("Enter smelter details",G37),TRUE)</formula>
    </cfRule>
  </conditionalFormatting>
  <conditionalFormatting sqref="B33">
    <cfRule type="expression" dxfId="28052" priority="28051" stopIfTrue="1">
      <formula>IF(B33="",TRUE)</formula>
    </cfRule>
    <cfRule type="expression" dxfId="28051" priority="28052" stopIfTrue="1">
      <formula>IF(AND(COUNTIF(MetalSmelter,B33&amp;C33)=0,LEN(C33)&gt;0), TRUE, FALSE)</formula>
    </cfRule>
  </conditionalFormatting>
  <conditionalFormatting sqref="G33">
    <cfRule type="expression" dxfId="28050" priority="28053" stopIfTrue="1">
      <formula>IF(FIND("Enter smelter details",G33),TRUE)</formula>
    </cfRule>
  </conditionalFormatting>
  <conditionalFormatting sqref="F33">
    <cfRule type="expression" dxfId="28049" priority="28050" stopIfTrue="1">
      <formula>IF(AND(LEN($A33)&gt;0,$A33&lt;&gt;$F33),TRUE,FALSE)</formula>
    </cfRule>
  </conditionalFormatting>
  <conditionalFormatting sqref="C33">
    <cfRule type="expression" dxfId="28048" priority="28049" stopIfTrue="1">
      <formula>IF(AND(B33&lt;&gt;"",C33=""),TRUE)</formula>
    </cfRule>
  </conditionalFormatting>
  <conditionalFormatting sqref="B38">
    <cfRule type="expression" dxfId="28047" priority="28046" stopIfTrue="1">
      <formula>IF(B38="",TRUE)</formula>
    </cfRule>
    <cfRule type="expression" dxfId="28046" priority="28047" stopIfTrue="1">
      <formula>IF(AND(COUNTIF(MetalSmelter,B38&amp;C38)=0,LEN(C38)&gt;0), TRUE, FALSE)</formula>
    </cfRule>
  </conditionalFormatting>
  <conditionalFormatting sqref="G38">
    <cfRule type="expression" dxfId="28045" priority="28048" stopIfTrue="1">
      <formula>IF(FIND("Enter smelter details",G38),TRUE)</formula>
    </cfRule>
  </conditionalFormatting>
  <conditionalFormatting sqref="F38">
    <cfRule type="expression" dxfId="28044" priority="28045" stopIfTrue="1">
      <formula>IF(AND(LEN($A38)&gt;0,$A38&lt;&gt;$F38),TRUE,FALSE)</formula>
    </cfRule>
  </conditionalFormatting>
  <conditionalFormatting sqref="C38">
    <cfRule type="expression" dxfId="28043" priority="28044" stopIfTrue="1">
      <formula>IF(AND(B38&lt;&gt;"",C38=""),TRUE)</formula>
    </cfRule>
  </conditionalFormatting>
  <conditionalFormatting sqref="B38">
    <cfRule type="expression" dxfId="28042" priority="28041" stopIfTrue="1">
      <formula>IF(B38="",TRUE)</formula>
    </cfRule>
    <cfRule type="expression" dxfId="28041" priority="28042" stopIfTrue="1">
      <formula>IF(AND(COUNTIF(MetalSmelter,B38&amp;C38)=0,LEN(C38)&gt;0), TRUE, FALSE)</formula>
    </cfRule>
  </conditionalFormatting>
  <conditionalFormatting sqref="G38">
    <cfRule type="expression" dxfId="28040" priority="28043" stopIfTrue="1">
      <formula>IF(FIND("Enter smelter details",G38),TRUE)</formula>
    </cfRule>
  </conditionalFormatting>
  <conditionalFormatting sqref="F38">
    <cfRule type="expression" dxfId="28039" priority="28040" stopIfTrue="1">
      <formula>IF(AND(LEN($A38)&gt;0,$A38&lt;&gt;$F38),TRUE,FALSE)</formula>
    </cfRule>
  </conditionalFormatting>
  <conditionalFormatting sqref="C38">
    <cfRule type="expression" dxfId="28038" priority="28039" stopIfTrue="1">
      <formula>IF(AND(B38&lt;&gt;"",C38=""),TRUE)</formula>
    </cfRule>
  </conditionalFormatting>
  <conditionalFormatting sqref="B38">
    <cfRule type="expression" dxfId="28037" priority="28036" stopIfTrue="1">
      <formula>IF(B38="",TRUE)</formula>
    </cfRule>
    <cfRule type="expression" dxfId="28036" priority="28037" stopIfTrue="1">
      <formula>IF(AND(COUNTIF(MetalSmelter,B38&amp;C38)=0,LEN(C38)&gt;0), TRUE, FALSE)</formula>
    </cfRule>
  </conditionalFormatting>
  <conditionalFormatting sqref="G38">
    <cfRule type="expression" dxfId="28035" priority="28038" stopIfTrue="1">
      <formula>IF(FIND("Enter smelter details",G38),TRUE)</formula>
    </cfRule>
  </conditionalFormatting>
  <conditionalFormatting sqref="F38">
    <cfRule type="expression" dxfId="28034" priority="28035" stopIfTrue="1">
      <formula>IF(AND(LEN($A38)&gt;0,$A38&lt;&gt;$F38),TRUE,FALSE)</formula>
    </cfRule>
  </conditionalFormatting>
  <conditionalFormatting sqref="C38">
    <cfRule type="expression" dxfId="28033" priority="28034" stopIfTrue="1">
      <formula>IF(AND(B38&lt;&gt;"",C38=""),TRUE)</formula>
    </cfRule>
  </conditionalFormatting>
  <conditionalFormatting sqref="B36">
    <cfRule type="expression" dxfId="28032" priority="28031" stopIfTrue="1">
      <formula>IF(B36="",TRUE)</formula>
    </cfRule>
    <cfRule type="expression" dxfId="28031" priority="28032" stopIfTrue="1">
      <formula>IF(AND(COUNTIF(MetalSmelter,B36&amp;C36)=0,LEN(C36)&gt;0), TRUE, FALSE)</formula>
    </cfRule>
  </conditionalFormatting>
  <conditionalFormatting sqref="G36">
    <cfRule type="expression" dxfId="28030" priority="28033" stopIfTrue="1">
      <formula>IF(FIND("Enter smelter details",G36),TRUE)</formula>
    </cfRule>
  </conditionalFormatting>
  <conditionalFormatting sqref="F36">
    <cfRule type="expression" dxfId="28029" priority="28030" stopIfTrue="1">
      <formula>IF(AND(LEN($A36)&gt;0,$A36&lt;&gt;$F36),TRUE,FALSE)</formula>
    </cfRule>
  </conditionalFormatting>
  <conditionalFormatting sqref="C36">
    <cfRule type="expression" dxfId="28028" priority="28029" stopIfTrue="1">
      <formula>IF(AND(B36&lt;&gt;"",C36=""),TRUE)</formula>
    </cfRule>
  </conditionalFormatting>
  <conditionalFormatting sqref="B36">
    <cfRule type="expression" dxfId="28027" priority="28026" stopIfTrue="1">
      <formula>IF(B36="",TRUE)</formula>
    </cfRule>
    <cfRule type="expression" dxfId="28026" priority="28027" stopIfTrue="1">
      <formula>IF(AND(COUNTIF(MetalSmelter,B36&amp;C36)=0,LEN(C36)&gt;0), TRUE, FALSE)</formula>
    </cfRule>
  </conditionalFormatting>
  <conditionalFormatting sqref="G36">
    <cfRule type="expression" dxfId="28025" priority="28028" stopIfTrue="1">
      <formula>IF(FIND("Enter smelter details",G36),TRUE)</formula>
    </cfRule>
  </conditionalFormatting>
  <conditionalFormatting sqref="F36">
    <cfRule type="expression" dxfId="28024" priority="28025" stopIfTrue="1">
      <formula>IF(AND(LEN($A36)&gt;0,$A36&lt;&gt;$F36),TRUE,FALSE)</formula>
    </cfRule>
  </conditionalFormatting>
  <conditionalFormatting sqref="C36">
    <cfRule type="expression" dxfId="28023" priority="28024" stopIfTrue="1">
      <formula>IF(AND(B36&lt;&gt;"",C36=""),TRUE)</formula>
    </cfRule>
  </conditionalFormatting>
  <conditionalFormatting sqref="B36">
    <cfRule type="expression" dxfId="28022" priority="28022" stopIfTrue="1">
      <formula>IF(B36="",TRUE)</formula>
    </cfRule>
    <cfRule type="expression" dxfId="28021" priority="28023" stopIfTrue="1">
      <formula>IF(AND(COUNTIF(MetalSmelter,B36&amp;C36)=0,LEN(C36)&gt;0), TRUE, FALSE)</formula>
    </cfRule>
  </conditionalFormatting>
  <conditionalFormatting sqref="F36">
    <cfRule type="expression" dxfId="28020" priority="28021" stopIfTrue="1">
      <formula>IF(AND(LEN($A36)&gt;0,$A36&lt;&gt;$F36),TRUE,FALSE)</formula>
    </cfRule>
  </conditionalFormatting>
  <conditionalFormatting sqref="C36">
    <cfRule type="expression" dxfId="28019" priority="28020" stopIfTrue="1">
      <formula>IF(AND(B36&lt;&gt;"",C36=""),TRUE)</formula>
    </cfRule>
  </conditionalFormatting>
  <conditionalFormatting sqref="G36">
    <cfRule type="expression" dxfId="28018" priority="28019" stopIfTrue="1">
      <formula>IF(FIND("Enter smelter details",G36),TRUE)</formula>
    </cfRule>
  </conditionalFormatting>
  <conditionalFormatting sqref="B32">
    <cfRule type="expression" dxfId="28017" priority="28016" stopIfTrue="1">
      <formula>IF(B32="",TRUE)</formula>
    </cfRule>
    <cfRule type="expression" dxfId="28016" priority="28017" stopIfTrue="1">
      <formula>IF(AND(COUNTIF(MetalSmelter,B32&amp;C32)=0,LEN(C32)&gt;0), TRUE, FALSE)</formula>
    </cfRule>
  </conditionalFormatting>
  <conditionalFormatting sqref="G32">
    <cfRule type="expression" dxfId="28015" priority="28018" stopIfTrue="1">
      <formula>IF(FIND("Enter smelter details",G32),TRUE)</formula>
    </cfRule>
  </conditionalFormatting>
  <conditionalFormatting sqref="F32">
    <cfRule type="expression" dxfId="28014" priority="28015" stopIfTrue="1">
      <formula>IF(AND(LEN($A32)&gt;0,$A32&lt;&gt;$F32),TRUE,FALSE)</formula>
    </cfRule>
  </conditionalFormatting>
  <conditionalFormatting sqref="C32">
    <cfRule type="expression" dxfId="28013" priority="28014" stopIfTrue="1">
      <formula>IF(AND(B32&lt;&gt;"",C32=""),TRUE)</formula>
    </cfRule>
  </conditionalFormatting>
  <conditionalFormatting sqref="B37">
    <cfRule type="expression" dxfId="28012" priority="28011" stopIfTrue="1">
      <formula>IF(B37="",TRUE)</formula>
    </cfRule>
    <cfRule type="expression" dxfId="28011" priority="28012" stopIfTrue="1">
      <formula>IF(AND(COUNTIF(MetalSmelter,B37&amp;C37)=0,LEN(C37)&gt;0), TRUE, FALSE)</formula>
    </cfRule>
  </conditionalFormatting>
  <conditionalFormatting sqref="G37">
    <cfRule type="expression" dxfId="28010" priority="28013" stopIfTrue="1">
      <formula>IF(FIND("Enter smelter details",G37),TRUE)</formula>
    </cfRule>
  </conditionalFormatting>
  <conditionalFormatting sqref="F37">
    <cfRule type="expression" dxfId="28009" priority="28010" stopIfTrue="1">
      <formula>IF(AND(LEN($A37)&gt;0,$A37&lt;&gt;$F37),TRUE,FALSE)</formula>
    </cfRule>
  </conditionalFormatting>
  <conditionalFormatting sqref="C37">
    <cfRule type="expression" dxfId="28008" priority="28009" stopIfTrue="1">
      <formula>IF(AND(B37&lt;&gt;"",C37=""),TRUE)</formula>
    </cfRule>
  </conditionalFormatting>
  <conditionalFormatting sqref="B37">
    <cfRule type="expression" dxfId="28007" priority="28006" stopIfTrue="1">
      <formula>IF(B37="",TRUE)</formula>
    </cfRule>
    <cfRule type="expression" dxfId="28006" priority="28007" stopIfTrue="1">
      <formula>IF(AND(COUNTIF(MetalSmelter,B37&amp;C37)=0,LEN(C37)&gt;0), TRUE, FALSE)</formula>
    </cfRule>
  </conditionalFormatting>
  <conditionalFormatting sqref="G37">
    <cfRule type="expression" dxfId="28005" priority="28008" stopIfTrue="1">
      <formula>IF(FIND("Enter smelter details",G37),TRUE)</formula>
    </cfRule>
  </conditionalFormatting>
  <conditionalFormatting sqref="F37">
    <cfRule type="expression" dxfId="28004" priority="28005" stopIfTrue="1">
      <formula>IF(AND(LEN($A37)&gt;0,$A37&lt;&gt;$F37),TRUE,FALSE)</formula>
    </cfRule>
  </conditionalFormatting>
  <conditionalFormatting sqref="C37">
    <cfRule type="expression" dxfId="28003" priority="28004" stopIfTrue="1">
      <formula>IF(AND(B37&lt;&gt;"",C37=""),TRUE)</formula>
    </cfRule>
  </conditionalFormatting>
  <conditionalFormatting sqref="B37">
    <cfRule type="expression" dxfId="28002" priority="28001" stopIfTrue="1">
      <formula>IF(B37="",TRUE)</formula>
    </cfRule>
    <cfRule type="expression" dxfId="28001" priority="28002" stopIfTrue="1">
      <formula>IF(AND(COUNTIF(MetalSmelter,B37&amp;C37)=0,LEN(C37)&gt;0), TRUE, FALSE)</formula>
    </cfRule>
  </conditionalFormatting>
  <conditionalFormatting sqref="G37">
    <cfRule type="expression" dxfId="28000" priority="28003" stopIfTrue="1">
      <formula>IF(FIND("Enter smelter details",G37),TRUE)</formula>
    </cfRule>
  </conditionalFormatting>
  <conditionalFormatting sqref="F37">
    <cfRule type="expression" dxfId="27999" priority="28000" stopIfTrue="1">
      <formula>IF(AND(LEN($A37)&gt;0,$A37&lt;&gt;$F37),TRUE,FALSE)</formula>
    </cfRule>
  </conditionalFormatting>
  <conditionalFormatting sqref="C37">
    <cfRule type="expression" dxfId="27998" priority="27999" stopIfTrue="1">
      <formula>IF(AND(B37&lt;&gt;"",C37=""),TRUE)</formula>
    </cfRule>
  </conditionalFormatting>
  <conditionalFormatting sqref="B35">
    <cfRule type="expression" dxfId="27997" priority="27996" stopIfTrue="1">
      <formula>IF(B35="",TRUE)</formula>
    </cfRule>
    <cfRule type="expression" dxfId="27996" priority="27997" stopIfTrue="1">
      <formula>IF(AND(COUNTIF(MetalSmelter,B35&amp;C35)=0,LEN(C35)&gt;0), TRUE, FALSE)</formula>
    </cfRule>
  </conditionalFormatting>
  <conditionalFormatting sqref="G35">
    <cfRule type="expression" dxfId="27995" priority="27998" stopIfTrue="1">
      <formula>IF(FIND("Enter smelter details",G35),TRUE)</formula>
    </cfRule>
  </conditionalFormatting>
  <conditionalFormatting sqref="F35">
    <cfRule type="expression" dxfId="27994" priority="27995" stopIfTrue="1">
      <formula>IF(AND(LEN($A35)&gt;0,$A35&lt;&gt;$F35),TRUE,FALSE)</formula>
    </cfRule>
  </conditionalFormatting>
  <conditionalFormatting sqref="C35">
    <cfRule type="expression" dxfId="27993" priority="27994" stopIfTrue="1">
      <formula>IF(AND(B35&lt;&gt;"",C35=""),TRUE)</formula>
    </cfRule>
  </conditionalFormatting>
  <conditionalFormatting sqref="B35">
    <cfRule type="expression" dxfId="27992" priority="27991" stopIfTrue="1">
      <formula>IF(B35="",TRUE)</formula>
    </cfRule>
    <cfRule type="expression" dxfId="27991" priority="27992" stopIfTrue="1">
      <formula>IF(AND(COUNTIF(MetalSmelter,B35&amp;C35)=0,LEN(C35)&gt;0), TRUE, FALSE)</formula>
    </cfRule>
  </conditionalFormatting>
  <conditionalFormatting sqref="G35">
    <cfRule type="expression" dxfId="27990" priority="27993" stopIfTrue="1">
      <formula>IF(FIND("Enter smelter details",G35),TRUE)</formula>
    </cfRule>
  </conditionalFormatting>
  <conditionalFormatting sqref="F35">
    <cfRule type="expression" dxfId="27989" priority="27990" stopIfTrue="1">
      <formula>IF(AND(LEN($A35)&gt;0,$A35&lt;&gt;$F35),TRUE,FALSE)</formula>
    </cfRule>
  </conditionalFormatting>
  <conditionalFormatting sqref="C35">
    <cfRule type="expression" dxfId="27988" priority="27989" stopIfTrue="1">
      <formula>IF(AND(B35&lt;&gt;"",C35=""),TRUE)</formula>
    </cfRule>
  </conditionalFormatting>
  <conditionalFormatting sqref="B35">
    <cfRule type="expression" dxfId="27987" priority="27987" stopIfTrue="1">
      <formula>IF(B35="",TRUE)</formula>
    </cfRule>
    <cfRule type="expression" dxfId="27986" priority="27988" stopIfTrue="1">
      <formula>IF(AND(COUNTIF(MetalSmelter,B35&amp;C35)=0,LEN(C35)&gt;0), TRUE, FALSE)</formula>
    </cfRule>
  </conditionalFormatting>
  <conditionalFormatting sqref="F35">
    <cfRule type="expression" dxfId="27985" priority="27986" stopIfTrue="1">
      <formula>IF(AND(LEN($A35)&gt;0,$A35&lt;&gt;$F35),TRUE,FALSE)</formula>
    </cfRule>
  </conditionalFormatting>
  <conditionalFormatting sqref="C35">
    <cfRule type="expression" dxfId="27984" priority="27985" stopIfTrue="1">
      <formula>IF(AND(B35&lt;&gt;"",C35=""),TRUE)</formula>
    </cfRule>
  </conditionalFormatting>
  <conditionalFormatting sqref="G35">
    <cfRule type="expression" dxfId="27983" priority="27984" stopIfTrue="1">
      <formula>IF(FIND("Enter smelter details",G35),TRUE)</formula>
    </cfRule>
  </conditionalFormatting>
  <conditionalFormatting sqref="B36">
    <cfRule type="expression" dxfId="27982" priority="27981" stopIfTrue="1">
      <formula>IF(B36="",TRUE)</formula>
    </cfRule>
    <cfRule type="expression" dxfId="27981" priority="27982" stopIfTrue="1">
      <formula>IF(AND(COUNTIF(MetalSmelter,B36&amp;C36)=0,LEN(C36)&gt;0), TRUE, FALSE)</formula>
    </cfRule>
  </conditionalFormatting>
  <conditionalFormatting sqref="G36">
    <cfRule type="expression" dxfId="27980" priority="27983" stopIfTrue="1">
      <formula>IF(FIND("Enter smelter details",G36),TRUE)</formula>
    </cfRule>
  </conditionalFormatting>
  <conditionalFormatting sqref="F36">
    <cfRule type="expression" dxfId="27979" priority="27980" stopIfTrue="1">
      <formula>IF(AND(LEN($A36)&gt;0,$A36&lt;&gt;$F36),TRUE,FALSE)</formula>
    </cfRule>
  </conditionalFormatting>
  <conditionalFormatting sqref="C36">
    <cfRule type="expression" dxfId="27978" priority="27979" stopIfTrue="1">
      <formula>IF(AND(B36&lt;&gt;"",C36=""),TRUE)</formula>
    </cfRule>
  </conditionalFormatting>
  <conditionalFormatting sqref="B36">
    <cfRule type="expression" dxfId="27977" priority="27976" stopIfTrue="1">
      <formula>IF(B36="",TRUE)</formula>
    </cfRule>
    <cfRule type="expression" dxfId="27976" priority="27977" stopIfTrue="1">
      <formula>IF(AND(COUNTIF(MetalSmelter,B36&amp;C36)=0,LEN(C36)&gt;0), TRUE, FALSE)</formula>
    </cfRule>
  </conditionalFormatting>
  <conditionalFormatting sqref="G36">
    <cfRule type="expression" dxfId="27975" priority="27978" stopIfTrue="1">
      <formula>IF(FIND("Enter smelter details",G36),TRUE)</formula>
    </cfRule>
  </conditionalFormatting>
  <conditionalFormatting sqref="F36">
    <cfRule type="expression" dxfId="27974" priority="27975" stopIfTrue="1">
      <formula>IF(AND(LEN($A36)&gt;0,$A36&lt;&gt;$F36),TRUE,FALSE)</formula>
    </cfRule>
  </conditionalFormatting>
  <conditionalFormatting sqref="C36">
    <cfRule type="expression" dxfId="27973" priority="27974" stopIfTrue="1">
      <formula>IF(AND(B36&lt;&gt;"",C36=""),TRUE)</formula>
    </cfRule>
  </conditionalFormatting>
  <conditionalFormatting sqref="B36">
    <cfRule type="expression" dxfId="27972" priority="27971" stopIfTrue="1">
      <formula>IF(B36="",TRUE)</formula>
    </cfRule>
    <cfRule type="expression" dxfId="27971" priority="27972" stopIfTrue="1">
      <formula>IF(AND(COUNTIF(MetalSmelter,B36&amp;C36)=0,LEN(C36)&gt;0), TRUE, FALSE)</formula>
    </cfRule>
  </conditionalFormatting>
  <conditionalFormatting sqref="G36">
    <cfRule type="expression" dxfId="27970" priority="27973" stopIfTrue="1">
      <formula>IF(FIND("Enter smelter details",G36),TRUE)</formula>
    </cfRule>
  </conditionalFormatting>
  <conditionalFormatting sqref="F36">
    <cfRule type="expression" dxfId="27969" priority="27970" stopIfTrue="1">
      <formula>IF(AND(LEN($A36)&gt;0,$A36&lt;&gt;$F36),TRUE,FALSE)</formula>
    </cfRule>
  </conditionalFormatting>
  <conditionalFormatting sqref="C36">
    <cfRule type="expression" dxfId="27968" priority="27969" stopIfTrue="1">
      <formula>IF(AND(B36&lt;&gt;"",C36=""),TRUE)</formula>
    </cfRule>
  </conditionalFormatting>
  <conditionalFormatting sqref="B34">
    <cfRule type="expression" dxfId="27967" priority="27966" stopIfTrue="1">
      <formula>IF(B34="",TRUE)</formula>
    </cfRule>
    <cfRule type="expression" dxfId="27966" priority="27967" stopIfTrue="1">
      <formula>IF(AND(COUNTIF(MetalSmelter,B34&amp;C34)=0,LEN(C34)&gt;0), TRUE, FALSE)</formula>
    </cfRule>
  </conditionalFormatting>
  <conditionalFormatting sqref="G34">
    <cfRule type="expression" dxfId="27965" priority="27968" stopIfTrue="1">
      <formula>IF(FIND("Enter smelter details",G34),TRUE)</formula>
    </cfRule>
  </conditionalFormatting>
  <conditionalFormatting sqref="F34">
    <cfRule type="expression" dxfId="27964" priority="27965" stopIfTrue="1">
      <formula>IF(AND(LEN($A34)&gt;0,$A34&lt;&gt;$F34),TRUE,FALSE)</formula>
    </cfRule>
  </conditionalFormatting>
  <conditionalFormatting sqref="C34">
    <cfRule type="expression" dxfId="27963" priority="27964" stopIfTrue="1">
      <formula>IF(AND(B34&lt;&gt;"",C34=""),TRUE)</formula>
    </cfRule>
  </conditionalFormatting>
  <conditionalFormatting sqref="B34">
    <cfRule type="expression" dxfId="27962" priority="27961" stopIfTrue="1">
      <formula>IF(B34="",TRUE)</formula>
    </cfRule>
    <cfRule type="expression" dxfId="27961" priority="27962" stopIfTrue="1">
      <formula>IF(AND(COUNTIF(MetalSmelter,B34&amp;C34)=0,LEN(C34)&gt;0), TRUE, FALSE)</formula>
    </cfRule>
  </conditionalFormatting>
  <conditionalFormatting sqref="G34">
    <cfRule type="expression" dxfId="27960" priority="27963" stopIfTrue="1">
      <formula>IF(FIND("Enter smelter details",G34),TRUE)</formula>
    </cfRule>
  </conditionalFormatting>
  <conditionalFormatting sqref="F34">
    <cfRule type="expression" dxfId="27959" priority="27960" stopIfTrue="1">
      <formula>IF(AND(LEN($A34)&gt;0,$A34&lt;&gt;$F34),TRUE,FALSE)</formula>
    </cfRule>
  </conditionalFormatting>
  <conditionalFormatting sqref="C34">
    <cfRule type="expression" dxfId="27958" priority="27959" stopIfTrue="1">
      <formula>IF(AND(B34&lt;&gt;"",C34=""),TRUE)</formula>
    </cfRule>
  </conditionalFormatting>
  <conditionalFormatting sqref="B34">
    <cfRule type="expression" dxfId="27957" priority="27957" stopIfTrue="1">
      <formula>IF(B34="",TRUE)</formula>
    </cfRule>
    <cfRule type="expression" dxfId="27956" priority="27958" stopIfTrue="1">
      <formula>IF(AND(COUNTIF(MetalSmelter,B34&amp;C34)=0,LEN(C34)&gt;0), TRUE, FALSE)</formula>
    </cfRule>
  </conditionalFormatting>
  <conditionalFormatting sqref="F34">
    <cfRule type="expression" dxfId="27955" priority="27956" stopIfTrue="1">
      <formula>IF(AND(LEN($A34)&gt;0,$A34&lt;&gt;$F34),TRUE,FALSE)</formula>
    </cfRule>
  </conditionalFormatting>
  <conditionalFormatting sqref="C34">
    <cfRule type="expression" dxfId="27954" priority="27955" stopIfTrue="1">
      <formula>IF(AND(B34&lt;&gt;"",C34=""),TRUE)</formula>
    </cfRule>
  </conditionalFormatting>
  <conditionalFormatting sqref="G34">
    <cfRule type="expression" dxfId="27953" priority="27954" stopIfTrue="1">
      <formula>IF(FIND("Enter smelter details",G34),TRUE)</formula>
    </cfRule>
  </conditionalFormatting>
  <conditionalFormatting sqref="B35">
    <cfRule type="expression" dxfId="27952" priority="27951" stopIfTrue="1">
      <formula>IF(B35="",TRUE)</formula>
    </cfRule>
    <cfRule type="expression" dxfId="27951" priority="27952" stopIfTrue="1">
      <formula>IF(AND(COUNTIF(MetalSmelter,B35&amp;C35)=0,LEN(C35)&gt;0), TRUE, FALSE)</formula>
    </cfRule>
  </conditionalFormatting>
  <conditionalFormatting sqref="G35">
    <cfRule type="expression" dxfId="27950" priority="27953" stopIfTrue="1">
      <formula>IF(FIND("Enter smelter details",G35),TRUE)</formula>
    </cfRule>
  </conditionalFormatting>
  <conditionalFormatting sqref="F35">
    <cfRule type="expression" dxfId="27949" priority="27950" stopIfTrue="1">
      <formula>IF(AND(LEN($A35)&gt;0,$A35&lt;&gt;$F35),TRUE,FALSE)</formula>
    </cfRule>
  </conditionalFormatting>
  <conditionalFormatting sqref="C35">
    <cfRule type="expression" dxfId="27948" priority="27949" stopIfTrue="1">
      <formula>IF(AND(B35&lt;&gt;"",C35=""),TRUE)</formula>
    </cfRule>
  </conditionalFormatting>
  <conditionalFormatting sqref="B35">
    <cfRule type="expression" dxfId="27947" priority="27946" stopIfTrue="1">
      <formula>IF(B35="",TRUE)</formula>
    </cfRule>
    <cfRule type="expression" dxfId="27946" priority="27947" stopIfTrue="1">
      <formula>IF(AND(COUNTIF(MetalSmelter,B35&amp;C35)=0,LEN(C35)&gt;0), TRUE, FALSE)</formula>
    </cfRule>
  </conditionalFormatting>
  <conditionalFormatting sqref="G35">
    <cfRule type="expression" dxfId="27945" priority="27948" stopIfTrue="1">
      <formula>IF(FIND("Enter smelter details",G35),TRUE)</formula>
    </cfRule>
  </conditionalFormatting>
  <conditionalFormatting sqref="F35">
    <cfRule type="expression" dxfId="27944" priority="27945" stopIfTrue="1">
      <formula>IF(AND(LEN($A35)&gt;0,$A35&lt;&gt;$F35),TRUE,FALSE)</formula>
    </cfRule>
  </conditionalFormatting>
  <conditionalFormatting sqref="C35">
    <cfRule type="expression" dxfId="27943" priority="27944" stopIfTrue="1">
      <formula>IF(AND(B35&lt;&gt;"",C35=""),TRUE)</formula>
    </cfRule>
  </conditionalFormatting>
  <conditionalFormatting sqref="B35">
    <cfRule type="expression" dxfId="27942" priority="27941" stopIfTrue="1">
      <formula>IF(B35="",TRUE)</formula>
    </cfRule>
    <cfRule type="expression" dxfId="27941" priority="27942" stopIfTrue="1">
      <formula>IF(AND(COUNTIF(MetalSmelter,B35&amp;C35)=0,LEN(C35)&gt;0), TRUE, FALSE)</formula>
    </cfRule>
  </conditionalFormatting>
  <conditionalFormatting sqref="G35">
    <cfRule type="expression" dxfId="27940" priority="27943" stopIfTrue="1">
      <formula>IF(FIND("Enter smelter details",G35),TRUE)</formula>
    </cfRule>
  </conditionalFormatting>
  <conditionalFormatting sqref="F35">
    <cfRule type="expression" dxfId="27939" priority="27940" stopIfTrue="1">
      <formula>IF(AND(LEN($A35)&gt;0,$A35&lt;&gt;$F35),TRUE,FALSE)</formula>
    </cfRule>
  </conditionalFormatting>
  <conditionalFormatting sqref="C35">
    <cfRule type="expression" dxfId="27938" priority="27939" stopIfTrue="1">
      <formula>IF(AND(B35&lt;&gt;"",C35=""),TRUE)</formula>
    </cfRule>
  </conditionalFormatting>
  <conditionalFormatting sqref="B36">
    <cfRule type="expression" dxfId="27937" priority="27936" stopIfTrue="1">
      <formula>IF(B36="",TRUE)</formula>
    </cfRule>
    <cfRule type="expression" dxfId="27936" priority="27937" stopIfTrue="1">
      <formula>IF(AND(COUNTIF(MetalSmelter,B36&amp;C36)=0,LEN(C36)&gt;0), TRUE, FALSE)</formula>
    </cfRule>
  </conditionalFormatting>
  <conditionalFormatting sqref="G36">
    <cfRule type="expression" dxfId="27935" priority="27938" stopIfTrue="1">
      <formula>IF(FIND("Enter smelter details",G36),TRUE)</formula>
    </cfRule>
  </conditionalFormatting>
  <conditionalFormatting sqref="F36">
    <cfRule type="expression" dxfId="27934" priority="27935" stopIfTrue="1">
      <formula>IF(AND(LEN($A36)&gt;0,$A36&lt;&gt;$F36),TRUE,FALSE)</formula>
    </cfRule>
  </conditionalFormatting>
  <conditionalFormatting sqref="C36">
    <cfRule type="expression" dxfId="27933" priority="27934" stopIfTrue="1">
      <formula>IF(AND(B36&lt;&gt;"",C36=""),TRUE)</formula>
    </cfRule>
  </conditionalFormatting>
  <conditionalFormatting sqref="B36">
    <cfRule type="expression" dxfId="27932" priority="27931" stopIfTrue="1">
      <formula>IF(B36="",TRUE)</formula>
    </cfRule>
    <cfRule type="expression" dxfId="27931" priority="27932" stopIfTrue="1">
      <formula>IF(AND(COUNTIF(MetalSmelter,B36&amp;C36)=0,LEN(C36)&gt;0), TRUE, FALSE)</formula>
    </cfRule>
  </conditionalFormatting>
  <conditionalFormatting sqref="G36">
    <cfRule type="expression" dxfId="27930" priority="27933" stopIfTrue="1">
      <formula>IF(FIND("Enter smelter details",G36),TRUE)</formula>
    </cfRule>
  </conditionalFormatting>
  <conditionalFormatting sqref="F36">
    <cfRule type="expression" dxfId="27929" priority="27930" stopIfTrue="1">
      <formula>IF(AND(LEN($A36)&gt;0,$A36&lt;&gt;$F36),TRUE,FALSE)</formula>
    </cfRule>
  </conditionalFormatting>
  <conditionalFormatting sqref="C36">
    <cfRule type="expression" dxfId="27928" priority="27929" stopIfTrue="1">
      <formula>IF(AND(B36&lt;&gt;"",C36=""),TRUE)</formula>
    </cfRule>
  </conditionalFormatting>
  <conditionalFormatting sqref="B36">
    <cfRule type="expression" dxfId="27927" priority="27927" stopIfTrue="1">
      <formula>IF(B36="",TRUE)</formula>
    </cfRule>
    <cfRule type="expression" dxfId="27926" priority="27928" stopIfTrue="1">
      <formula>IF(AND(COUNTIF(MetalSmelter,B36&amp;C36)=0,LEN(C36)&gt;0), TRUE, FALSE)</formula>
    </cfRule>
  </conditionalFormatting>
  <conditionalFormatting sqref="F36">
    <cfRule type="expression" dxfId="27925" priority="27926" stopIfTrue="1">
      <formula>IF(AND(LEN($A36)&gt;0,$A36&lt;&gt;$F36),TRUE,FALSE)</formula>
    </cfRule>
  </conditionalFormatting>
  <conditionalFormatting sqref="C36">
    <cfRule type="expression" dxfId="27924" priority="27925" stopIfTrue="1">
      <formula>IF(AND(B36&lt;&gt;"",C36=""),TRUE)</formula>
    </cfRule>
  </conditionalFormatting>
  <conditionalFormatting sqref="G36">
    <cfRule type="expression" dxfId="27923" priority="27924" stopIfTrue="1">
      <formula>IF(FIND("Enter smelter details",G36),TRUE)</formula>
    </cfRule>
  </conditionalFormatting>
  <conditionalFormatting sqref="B32">
    <cfRule type="expression" dxfId="27922" priority="27921" stopIfTrue="1">
      <formula>IF(B32="",TRUE)</formula>
    </cfRule>
    <cfRule type="expression" dxfId="27921" priority="27922" stopIfTrue="1">
      <formula>IF(AND(COUNTIF(MetalSmelter,B32&amp;C32)=0,LEN(C32)&gt;0), TRUE, FALSE)</formula>
    </cfRule>
  </conditionalFormatting>
  <conditionalFormatting sqref="G32">
    <cfRule type="expression" dxfId="27920" priority="27923" stopIfTrue="1">
      <formula>IF(FIND("Enter smelter details",G32),TRUE)</formula>
    </cfRule>
  </conditionalFormatting>
  <conditionalFormatting sqref="F32">
    <cfRule type="expression" dxfId="27919" priority="27920" stopIfTrue="1">
      <formula>IF(AND(LEN($A32)&gt;0,$A32&lt;&gt;$F32),TRUE,FALSE)</formula>
    </cfRule>
  </conditionalFormatting>
  <conditionalFormatting sqref="C32">
    <cfRule type="expression" dxfId="27918" priority="27919" stopIfTrue="1">
      <formula>IF(AND(B32&lt;&gt;"",C32=""),TRUE)</formula>
    </cfRule>
  </conditionalFormatting>
  <conditionalFormatting sqref="B37">
    <cfRule type="expression" dxfId="27917" priority="27916" stopIfTrue="1">
      <formula>IF(B37="",TRUE)</formula>
    </cfRule>
    <cfRule type="expression" dxfId="27916" priority="27917" stopIfTrue="1">
      <formula>IF(AND(COUNTIF(MetalSmelter,B37&amp;C37)=0,LEN(C37)&gt;0), TRUE, FALSE)</formula>
    </cfRule>
  </conditionalFormatting>
  <conditionalFormatting sqref="G37">
    <cfRule type="expression" dxfId="27915" priority="27918" stopIfTrue="1">
      <formula>IF(FIND("Enter smelter details",G37),TRUE)</formula>
    </cfRule>
  </conditionalFormatting>
  <conditionalFormatting sqref="F37">
    <cfRule type="expression" dxfId="27914" priority="27915" stopIfTrue="1">
      <formula>IF(AND(LEN($A37)&gt;0,$A37&lt;&gt;$F37),TRUE,FALSE)</formula>
    </cfRule>
  </conditionalFormatting>
  <conditionalFormatting sqref="C37">
    <cfRule type="expression" dxfId="27913" priority="27914" stopIfTrue="1">
      <formula>IF(AND(B37&lt;&gt;"",C37=""),TRUE)</formula>
    </cfRule>
  </conditionalFormatting>
  <conditionalFormatting sqref="B37">
    <cfRule type="expression" dxfId="27912" priority="27911" stopIfTrue="1">
      <formula>IF(B37="",TRUE)</formula>
    </cfRule>
    <cfRule type="expression" dxfId="27911" priority="27912" stopIfTrue="1">
      <formula>IF(AND(COUNTIF(MetalSmelter,B37&amp;C37)=0,LEN(C37)&gt;0), TRUE, FALSE)</formula>
    </cfRule>
  </conditionalFormatting>
  <conditionalFormatting sqref="G37">
    <cfRule type="expression" dxfId="27910" priority="27913" stopIfTrue="1">
      <formula>IF(FIND("Enter smelter details",G37),TRUE)</formula>
    </cfRule>
  </conditionalFormatting>
  <conditionalFormatting sqref="F37">
    <cfRule type="expression" dxfId="27909" priority="27910" stopIfTrue="1">
      <formula>IF(AND(LEN($A37)&gt;0,$A37&lt;&gt;$F37),TRUE,FALSE)</formula>
    </cfRule>
  </conditionalFormatting>
  <conditionalFormatting sqref="C37">
    <cfRule type="expression" dxfId="27908" priority="27909" stopIfTrue="1">
      <formula>IF(AND(B37&lt;&gt;"",C37=""),TRUE)</formula>
    </cfRule>
  </conditionalFormatting>
  <conditionalFormatting sqref="B37">
    <cfRule type="expression" dxfId="27907" priority="27906" stopIfTrue="1">
      <formula>IF(B37="",TRUE)</formula>
    </cfRule>
    <cfRule type="expression" dxfId="27906" priority="27907" stopIfTrue="1">
      <formula>IF(AND(COUNTIF(MetalSmelter,B37&amp;C37)=0,LEN(C37)&gt;0), TRUE, FALSE)</formula>
    </cfRule>
  </conditionalFormatting>
  <conditionalFormatting sqref="G37">
    <cfRule type="expression" dxfId="27905" priority="27908" stopIfTrue="1">
      <formula>IF(FIND("Enter smelter details",G37),TRUE)</formula>
    </cfRule>
  </conditionalFormatting>
  <conditionalFormatting sqref="F37">
    <cfRule type="expression" dxfId="27904" priority="27905" stopIfTrue="1">
      <formula>IF(AND(LEN($A37)&gt;0,$A37&lt;&gt;$F37),TRUE,FALSE)</formula>
    </cfRule>
  </conditionalFormatting>
  <conditionalFormatting sqref="C37">
    <cfRule type="expression" dxfId="27903" priority="27904" stopIfTrue="1">
      <formula>IF(AND(B37&lt;&gt;"",C37=""),TRUE)</formula>
    </cfRule>
  </conditionalFormatting>
  <conditionalFormatting sqref="B35">
    <cfRule type="expression" dxfId="27902" priority="27901" stopIfTrue="1">
      <formula>IF(B35="",TRUE)</formula>
    </cfRule>
    <cfRule type="expression" dxfId="27901" priority="27902" stopIfTrue="1">
      <formula>IF(AND(COUNTIF(MetalSmelter,B35&amp;C35)=0,LEN(C35)&gt;0), TRUE, FALSE)</formula>
    </cfRule>
  </conditionalFormatting>
  <conditionalFormatting sqref="G35">
    <cfRule type="expression" dxfId="27900" priority="27903" stopIfTrue="1">
      <formula>IF(FIND("Enter smelter details",G35),TRUE)</formula>
    </cfRule>
  </conditionalFormatting>
  <conditionalFormatting sqref="F35">
    <cfRule type="expression" dxfId="27899" priority="27900" stopIfTrue="1">
      <formula>IF(AND(LEN($A35)&gt;0,$A35&lt;&gt;$F35),TRUE,FALSE)</formula>
    </cfRule>
  </conditionalFormatting>
  <conditionalFormatting sqref="C35">
    <cfRule type="expression" dxfId="27898" priority="27899" stopIfTrue="1">
      <formula>IF(AND(B35&lt;&gt;"",C35=""),TRUE)</formula>
    </cfRule>
  </conditionalFormatting>
  <conditionalFormatting sqref="B35">
    <cfRule type="expression" dxfId="27897" priority="27896" stopIfTrue="1">
      <formula>IF(B35="",TRUE)</formula>
    </cfRule>
    <cfRule type="expression" dxfId="27896" priority="27897" stopIfTrue="1">
      <formula>IF(AND(COUNTIF(MetalSmelter,B35&amp;C35)=0,LEN(C35)&gt;0), TRUE, FALSE)</formula>
    </cfRule>
  </conditionalFormatting>
  <conditionalFormatting sqref="G35">
    <cfRule type="expression" dxfId="27895" priority="27898" stopIfTrue="1">
      <formula>IF(FIND("Enter smelter details",G35),TRUE)</formula>
    </cfRule>
  </conditionalFormatting>
  <conditionalFormatting sqref="F35">
    <cfRule type="expression" dxfId="27894" priority="27895" stopIfTrue="1">
      <formula>IF(AND(LEN($A35)&gt;0,$A35&lt;&gt;$F35),TRUE,FALSE)</formula>
    </cfRule>
  </conditionalFormatting>
  <conditionalFormatting sqref="C35">
    <cfRule type="expression" dxfId="27893" priority="27894" stopIfTrue="1">
      <formula>IF(AND(B35&lt;&gt;"",C35=""),TRUE)</formula>
    </cfRule>
  </conditionalFormatting>
  <conditionalFormatting sqref="B35">
    <cfRule type="expression" dxfId="27892" priority="27892" stopIfTrue="1">
      <formula>IF(B35="",TRUE)</formula>
    </cfRule>
    <cfRule type="expression" dxfId="27891" priority="27893" stopIfTrue="1">
      <formula>IF(AND(COUNTIF(MetalSmelter,B35&amp;C35)=0,LEN(C35)&gt;0), TRUE, FALSE)</formula>
    </cfRule>
  </conditionalFormatting>
  <conditionalFormatting sqref="F35">
    <cfRule type="expression" dxfId="27890" priority="27891" stopIfTrue="1">
      <formula>IF(AND(LEN($A35)&gt;0,$A35&lt;&gt;$F35),TRUE,FALSE)</formula>
    </cfRule>
  </conditionalFormatting>
  <conditionalFormatting sqref="C35">
    <cfRule type="expression" dxfId="27889" priority="27890" stopIfTrue="1">
      <formula>IF(AND(B35&lt;&gt;"",C35=""),TRUE)</formula>
    </cfRule>
  </conditionalFormatting>
  <conditionalFormatting sqref="G35">
    <cfRule type="expression" dxfId="27888" priority="27889" stopIfTrue="1">
      <formula>IF(FIND("Enter smelter details",G35),TRUE)</formula>
    </cfRule>
  </conditionalFormatting>
  <conditionalFormatting sqref="B36">
    <cfRule type="expression" dxfId="27887" priority="27886" stopIfTrue="1">
      <formula>IF(B36="",TRUE)</formula>
    </cfRule>
    <cfRule type="expression" dxfId="27886" priority="27887" stopIfTrue="1">
      <formula>IF(AND(COUNTIF(MetalSmelter,B36&amp;C36)=0,LEN(C36)&gt;0), TRUE, FALSE)</formula>
    </cfRule>
  </conditionalFormatting>
  <conditionalFormatting sqref="G36">
    <cfRule type="expression" dxfId="27885" priority="27888" stopIfTrue="1">
      <formula>IF(FIND("Enter smelter details",G36),TRUE)</formula>
    </cfRule>
  </conditionalFormatting>
  <conditionalFormatting sqref="F36">
    <cfRule type="expression" dxfId="27884" priority="27885" stopIfTrue="1">
      <formula>IF(AND(LEN($A36)&gt;0,$A36&lt;&gt;$F36),TRUE,FALSE)</formula>
    </cfRule>
  </conditionalFormatting>
  <conditionalFormatting sqref="C36">
    <cfRule type="expression" dxfId="27883" priority="27884" stopIfTrue="1">
      <formula>IF(AND(B36&lt;&gt;"",C36=""),TRUE)</formula>
    </cfRule>
  </conditionalFormatting>
  <conditionalFormatting sqref="B36">
    <cfRule type="expression" dxfId="27882" priority="27881" stopIfTrue="1">
      <formula>IF(B36="",TRUE)</formula>
    </cfRule>
    <cfRule type="expression" dxfId="27881" priority="27882" stopIfTrue="1">
      <formula>IF(AND(COUNTIF(MetalSmelter,B36&amp;C36)=0,LEN(C36)&gt;0), TRUE, FALSE)</formula>
    </cfRule>
  </conditionalFormatting>
  <conditionalFormatting sqref="G36">
    <cfRule type="expression" dxfId="27880" priority="27883" stopIfTrue="1">
      <formula>IF(FIND("Enter smelter details",G36),TRUE)</formula>
    </cfRule>
  </conditionalFormatting>
  <conditionalFormatting sqref="F36">
    <cfRule type="expression" dxfId="27879" priority="27880" stopIfTrue="1">
      <formula>IF(AND(LEN($A36)&gt;0,$A36&lt;&gt;$F36),TRUE,FALSE)</formula>
    </cfRule>
  </conditionalFormatting>
  <conditionalFormatting sqref="C36">
    <cfRule type="expression" dxfId="27878" priority="27879" stopIfTrue="1">
      <formula>IF(AND(B36&lt;&gt;"",C36=""),TRUE)</formula>
    </cfRule>
  </conditionalFormatting>
  <conditionalFormatting sqref="B36">
    <cfRule type="expression" dxfId="27877" priority="27876" stopIfTrue="1">
      <formula>IF(B36="",TRUE)</formula>
    </cfRule>
    <cfRule type="expression" dxfId="27876" priority="27877" stopIfTrue="1">
      <formula>IF(AND(COUNTIF(MetalSmelter,B36&amp;C36)=0,LEN(C36)&gt;0), TRUE, FALSE)</formula>
    </cfRule>
  </conditionalFormatting>
  <conditionalFormatting sqref="G36">
    <cfRule type="expression" dxfId="27875" priority="27878" stopIfTrue="1">
      <formula>IF(FIND("Enter smelter details",G36),TRUE)</formula>
    </cfRule>
  </conditionalFormatting>
  <conditionalFormatting sqref="F36">
    <cfRule type="expression" dxfId="27874" priority="27875" stopIfTrue="1">
      <formula>IF(AND(LEN($A36)&gt;0,$A36&lt;&gt;$F36),TRUE,FALSE)</formula>
    </cfRule>
  </conditionalFormatting>
  <conditionalFormatting sqref="C36">
    <cfRule type="expression" dxfId="27873" priority="27874" stopIfTrue="1">
      <formula>IF(AND(B36&lt;&gt;"",C36=""),TRUE)</formula>
    </cfRule>
  </conditionalFormatting>
  <conditionalFormatting sqref="B41">
    <cfRule type="expression" dxfId="27872" priority="27871" stopIfTrue="1">
      <formula>IF(B41="",TRUE)</formula>
    </cfRule>
    <cfRule type="expression" dxfId="27871" priority="27872" stopIfTrue="1">
      <formula>IF(AND(COUNTIF(MetalSmelter,B41&amp;C41)=0,LEN(C41)&gt;0), TRUE, FALSE)</formula>
    </cfRule>
  </conditionalFormatting>
  <conditionalFormatting sqref="G41">
    <cfRule type="expression" dxfId="27870" priority="27873" stopIfTrue="1">
      <formula>IF(FIND("Enter smelter details",G41),TRUE)</formula>
    </cfRule>
  </conditionalFormatting>
  <conditionalFormatting sqref="F41">
    <cfRule type="expression" dxfId="27869" priority="27870" stopIfTrue="1">
      <formula>IF(AND(LEN($A41)&gt;0,$A41&lt;&gt;$F41),TRUE,FALSE)</formula>
    </cfRule>
  </conditionalFormatting>
  <conditionalFormatting sqref="C41">
    <cfRule type="expression" dxfId="27868" priority="27869" stopIfTrue="1">
      <formula>IF(AND(B41&lt;&gt;"",C41=""),TRUE)</formula>
    </cfRule>
  </conditionalFormatting>
  <conditionalFormatting sqref="B42">
    <cfRule type="expression" dxfId="27867" priority="27866" stopIfTrue="1">
      <formula>IF(B42="",TRUE)</formula>
    </cfRule>
    <cfRule type="expression" dxfId="27866" priority="27867" stopIfTrue="1">
      <formula>IF(AND(COUNTIF(MetalSmelter,B42&amp;C42)=0,LEN(C42)&gt;0), TRUE, FALSE)</formula>
    </cfRule>
  </conditionalFormatting>
  <conditionalFormatting sqref="G42">
    <cfRule type="expression" dxfId="27865" priority="27868" stopIfTrue="1">
      <formula>IF(FIND("Enter smelter details",G42),TRUE)</formula>
    </cfRule>
  </conditionalFormatting>
  <conditionalFormatting sqref="F42">
    <cfRule type="expression" dxfId="27864" priority="27865" stopIfTrue="1">
      <formula>IF(AND(LEN($A42)&gt;0,$A42&lt;&gt;$F42),TRUE,FALSE)</formula>
    </cfRule>
  </conditionalFormatting>
  <conditionalFormatting sqref="C42">
    <cfRule type="expression" dxfId="27863" priority="27864" stopIfTrue="1">
      <formula>IF(AND(B42&lt;&gt;"",C42=""),TRUE)</formula>
    </cfRule>
  </conditionalFormatting>
  <conditionalFormatting sqref="B42">
    <cfRule type="expression" dxfId="27862" priority="27861" stopIfTrue="1">
      <formula>IF(B42="",TRUE)</formula>
    </cfRule>
    <cfRule type="expression" dxfId="27861" priority="27862" stopIfTrue="1">
      <formula>IF(AND(COUNTIF(MetalSmelter,B42&amp;C42)=0,LEN(C42)&gt;0), TRUE, FALSE)</formula>
    </cfRule>
  </conditionalFormatting>
  <conditionalFormatting sqref="G42">
    <cfRule type="expression" dxfId="27860" priority="27863" stopIfTrue="1">
      <formula>IF(FIND("Enter smelter details",G42),TRUE)</formula>
    </cfRule>
  </conditionalFormatting>
  <conditionalFormatting sqref="F42">
    <cfRule type="expression" dxfId="27859" priority="27860" stopIfTrue="1">
      <formula>IF(AND(LEN($A42)&gt;0,$A42&lt;&gt;$F42),TRUE,FALSE)</formula>
    </cfRule>
  </conditionalFormatting>
  <conditionalFormatting sqref="C42">
    <cfRule type="expression" dxfId="27858" priority="27859" stopIfTrue="1">
      <formula>IF(AND(B42&lt;&gt;"",C42=""),TRUE)</formula>
    </cfRule>
  </conditionalFormatting>
  <conditionalFormatting sqref="B32">
    <cfRule type="expression" dxfId="27857" priority="27852" stopIfTrue="1">
      <formula>IF(B32="",TRUE)</formula>
    </cfRule>
    <cfRule type="expression" dxfId="27856" priority="27855" stopIfTrue="1">
      <formula>IF(AND(COUNTIF(MetalSmelter,B32&amp;C32)=0,LEN(C32)&gt;0), TRUE, FALSE)</formula>
    </cfRule>
  </conditionalFormatting>
  <conditionalFormatting sqref="D32">
    <cfRule type="expression" dxfId="27855" priority="27849" stopIfTrue="1">
      <formula>IF(AND(LEN($C32) &gt;0, ($C32 &lt;&gt; "Smelter Not Listed")),1,0)</formula>
    </cfRule>
    <cfRule type="expression" dxfId="27854" priority="27856" stopIfTrue="1">
      <formula>IF(AND(D32="",$C32=$X$4),TRUE)</formula>
    </cfRule>
    <cfRule type="expression" dxfId="27853" priority="27857" stopIfTrue="1">
      <formula>IF(FIND("!",D32),TRUE)</formula>
    </cfRule>
  </conditionalFormatting>
  <conditionalFormatting sqref="G32">
    <cfRule type="expression" dxfId="27852" priority="27858" stopIfTrue="1">
      <formula>IF(FIND("Enter smelter details",G32),TRUE)</formula>
    </cfRule>
  </conditionalFormatting>
  <conditionalFormatting sqref="E32">
    <cfRule type="expression" dxfId="27851" priority="27853" stopIfTrue="1">
      <formula>IF(AND(E32="",$C32=$X$4),TRUE)</formula>
    </cfRule>
    <cfRule type="expression" dxfId="27850" priority="27854" stopIfTrue="1">
      <formula>IF(FIND("!",E32),TRUE)</formula>
    </cfRule>
  </conditionalFormatting>
  <conditionalFormatting sqref="F32">
    <cfRule type="expression" dxfId="27849" priority="27851" stopIfTrue="1">
      <formula>IF(AND(LEN($A32)&gt;0,$A32&lt;&gt;$F32),TRUE,FALSE)</formula>
    </cfRule>
  </conditionalFormatting>
  <conditionalFormatting sqref="C32">
    <cfRule type="expression" dxfId="27848" priority="27850" stopIfTrue="1">
      <formula>IF(AND(B32&lt;&gt;"",C32=""),TRUE)</formula>
    </cfRule>
  </conditionalFormatting>
  <conditionalFormatting sqref="B43">
    <cfRule type="expression" dxfId="27847" priority="27843" stopIfTrue="1">
      <formula>IF(B43="",TRUE)</formula>
    </cfRule>
    <cfRule type="expression" dxfId="27846" priority="27846" stopIfTrue="1">
      <formula>IF(AND(COUNTIF(MetalSmelter,B43&amp;C43)=0,LEN(C43)&gt;0), TRUE, FALSE)</formula>
    </cfRule>
  </conditionalFormatting>
  <conditionalFormatting sqref="D43">
    <cfRule type="expression" dxfId="27845" priority="27840" stopIfTrue="1">
      <formula>IF(AND(LEN($C43) &gt;0, ($C43 &lt;&gt; "Smelter Not Listed")),1,0)</formula>
    </cfRule>
    <cfRule type="expression" dxfId="27844" priority="27847" stopIfTrue="1">
      <formula>IF(AND(D43="",$C43=$X$4),TRUE)</formula>
    </cfRule>
    <cfRule type="expression" dxfId="27843" priority="27848" stopIfTrue="1">
      <formula>IF(FIND("!",D43),TRUE)</formula>
    </cfRule>
  </conditionalFormatting>
  <conditionalFormatting sqref="E43">
    <cfRule type="expression" dxfId="27842" priority="27844" stopIfTrue="1">
      <formula>IF(AND(E43="",$C43=$X$4),TRUE)</formula>
    </cfRule>
    <cfRule type="expression" dxfId="27841" priority="27845" stopIfTrue="1">
      <formula>IF(FIND("!",E43),TRUE)</formula>
    </cfRule>
  </conditionalFormatting>
  <conditionalFormatting sqref="F43">
    <cfRule type="expression" dxfId="27840" priority="27842" stopIfTrue="1">
      <formula>IF(AND(LEN($A43)&gt;0,$A43&lt;&gt;$F43),TRUE,FALSE)</formula>
    </cfRule>
  </conditionalFormatting>
  <conditionalFormatting sqref="C43">
    <cfRule type="expression" dxfId="27839" priority="27841" stopIfTrue="1">
      <formula>IF(AND(B43&lt;&gt;"",C43=""),TRUE)</formula>
    </cfRule>
  </conditionalFormatting>
  <conditionalFormatting sqref="G43">
    <cfRule type="expression" dxfId="27838" priority="27839" stopIfTrue="1">
      <formula>IF(FIND("Enter smelter details",G43),TRUE)</formula>
    </cfRule>
  </conditionalFormatting>
  <conditionalFormatting sqref="B44">
    <cfRule type="expression" dxfId="27837" priority="27833" stopIfTrue="1">
      <formula>IF(B44="",TRUE)</formula>
    </cfRule>
    <cfRule type="expression" dxfId="27836" priority="27836" stopIfTrue="1">
      <formula>IF(AND(COUNTIF(MetalSmelter,B44&amp;C44)=0,LEN(C44)&gt;0), TRUE, FALSE)</formula>
    </cfRule>
  </conditionalFormatting>
  <conditionalFormatting sqref="D44">
    <cfRule type="expression" dxfId="27835" priority="27830" stopIfTrue="1">
      <formula>IF(AND(LEN($C44) &gt;0, ($C44 &lt;&gt; "Smelter Not Listed")),1,0)</formula>
    </cfRule>
    <cfRule type="expression" dxfId="27834" priority="27837" stopIfTrue="1">
      <formula>IF(AND(D44="",$C44=$X$4),TRUE)</formula>
    </cfRule>
    <cfRule type="expression" dxfId="27833" priority="27838" stopIfTrue="1">
      <formula>IF(FIND("!",D44),TRUE)</formula>
    </cfRule>
  </conditionalFormatting>
  <conditionalFormatting sqref="E44">
    <cfRule type="expression" dxfId="27832" priority="27834" stopIfTrue="1">
      <formula>IF(AND(E44="",$C44=$X$4),TRUE)</formula>
    </cfRule>
    <cfRule type="expression" dxfId="27831" priority="27835" stopIfTrue="1">
      <formula>IF(FIND("!",E44),TRUE)</formula>
    </cfRule>
  </conditionalFormatting>
  <conditionalFormatting sqref="F44">
    <cfRule type="expression" dxfId="27830" priority="27832" stopIfTrue="1">
      <formula>IF(AND(LEN($A44)&gt;0,$A44&lt;&gt;$F44),TRUE,FALSE)</formula>
    </cfRule>
  </conditionalFormatting>
  <conditionalFormatting sqref="C44">
    <cfRule type="expression" dxfId="27829" priority="27831" stopIfTrue="1">
      <formula>IF(AND(B44&lt;&gt;"",C44=""),TRUE)</formula>
    </cfRule>
  </conditionalFormatting>
  <conditionalFormatting sqref="G44">
    <cfRule type="expression" dxfId="27828" priority="27829" stopIfTrue="1">
      <formula>IF(FIND("Enter smelter details",G44),TRUE)</formula>
    </cfRule>
  </conditionalFormatting>
  <conditionalFormatting sqref="B45">
    <cfRule type="expression" dxfId="27827" priority="27823" stopIfTrue="1">
      <formula>IF(B45="",TRUE)</formula>
    </cfRule>
    <cfRule type="expression" dxfId="27826" priority="27826" stopIfTrue="1">
      <formula>IF(AND(COUNTIF(MetalSmelter,B45&amp;C45)=0,LEN(C45)&gt;0), TRUE, FALSE)</formula>
    </cfRule>
  </conditionalFormatting>
  <conditionalFormatting sqref="D45">
    <cfRule type="expression" dxfId="27825" priority="27820" stopIfTrue="1">
      <formula>IF(AND(LEN($C45) &gt;0, ($C45 &lt;&gt; "Smelter Not Listed")),1,0)</formula>
    </cfRule>
    <cfRule type="expression" dxfId="27824" priority="27827" stopIfTrue="1">
      <formula>IF(AND(D45="",$C45=$X$4),TRUE)</formula>
    </cfRule>
    <cfRule type="expression" dxfId="27823" priority="27828" stopIfTrue="1">
      <formula>IF(FIND("!",D45),TRUE)</formula>
    </cfRule>
  </conditionalFormatting>
  <conditionalFormatting sqref="E45">
    <cfRule type="expression" dxfId="27822" priority="27824" stopIfTrue="1">
      <formula>IF(AND(E45="",$C45=$X$4),TRUE)</formula>
    </cfRule>
    <cfRule type="expression" dxfId="27821" priority="27825" stopIfTrue="1">
      <formula>IF(FIND("!",E45),TRUE)</formula>
    </cfRule>
  </conditionalFormatting>
  <conditionalFormatting sqref="F45">
    <cfRule type="expression" dxfId="27820" priority="27822" stopIfTrue="1">
      <formula>IF(AND(LEN($A45)&gt;0,$A45&lt;&gt;$F45),TRUE,FALSE)</formula>
    </cfRule>
  </conditionalFormatting>
  <conditionalFormatting sqref="C45">
    <cfRule type="expression" dxfId="27819" priority="27821" stopIfTrue="1">
      <formula>IF(AND(B45&lt;&gt;"",C45=""),TRUE)</formula>
    </cfRule>
  </conditionalFormatting>
  <conditionalFormatting sqref="G45">
    <cfRule type="expression" dxfId="27818" priority="27819" stopIfTrue="1">
      <formula>IF(FIND("Enter smelter details",G45),TRUE)</formula>
    </cfRule>
  </conditionalFormatting>
  <conditionalFormatting sqref="B46">
    <cfRule type="expression" dxfId="27817" priority="27813" stopIfTrue="1">
      <formula>IF(B46="",TRUE)</formula>
    </cfRule>
    <cfRule type="expression" dxfId="27816" priority="27816" stopIfTrue="1">
      <formula>IF(AND(COUNTIF(MetalSmelter,B46&amp;C46)=0,LEN(C46)&gt;0), TRUE, FALSE)</formula>
    </cfRule>
  </conditionalFormatting>
  <conditionalFormatting sqref="D46">
    <cfRule type="expression" dxfId="27815" priority="27810" stopIfTrue="1">
      <formula>IF(AND(LEN($C46) &gt;0, ($C46 &lt;&gt; "Smelter Not Listed")),1,0)</formula>
    </cfRule>
    <cfRule type="expression" dxfId="27814" priority="27817" stopIfTrue="1">
      <formula>IF(AND(D46="",$C46=$X$4),TRUE)</formula>
    </cfRule>
    <cfRule type="expression" dxfId="27813" priority="27818" stopIfTrue="1">
      <formula>IF(FIND("!",D46),TRUE)</formula>
    </cfRule>
  </conditionalFormatting>
  <conditionalFormatting sqref="E46">
    <cfRule type="expression" dxfId="27812" priority="27814" stopIfTrue="1">
      <formula>IF(AND(E46="",$C46=$X$4),TRUE)</formula>
    </cfRule>
    <cfRule type="expression" dxfId="27811" priority="27815" stopIfTrue="1">
      <formula>IF(FIND("!",E46),TRUE)</formula>
    </cfRule>
  </conditionalFormatting>
  <conditionalFormatting sqref="F46">
    <cfRule type="expression" dxfId="27810" priority="27812" stopIfTrue="1">
      <formula>IF(AND(LEN($A46)&gt;0,$A46&lt;&gt;$F46),TRUE,FALSE)</formula>
    </cfRule>
  </conditionalFormatting>
  <conditionalFormatting sqref="C46">
    <cfRule type="expression" dxfId="27809" priority="27811" stopIfTrue="1">
      <formula>IF(AND(B46&lt;&gt;"",C46=""),TRUE)</formula>
    </cfRule>
  </conditionalFormatting>
  <conditionalFormatting sqref="G46">
    <cfRule type="expression" dxfId="27808" priority="27809" stopIfTrue="1">
      <formula>IF(FIND("Enter smelter details",G46),TRUE)</formula>
    </cfRule>
  </conditionalFormatting>
  <conditionalFormatting sqref="B47">
    <cfRule type="expression" dxfId="27807" priority="27803" stopIfTrue="1">
      <formula>IF(B47="",TRUE)</formula>
    </cfRule>
    <cfRule type="expression" dxfId="27806" priority="27806" stopIfTrue="1">
      <formula>IF(AND(COUNTIF(MetalSmelter,B47&amp;C47)=0,LEN(C47)&gt;0), TRUE, FALSE)</formula>
    </cfRule>
  </conditionalFormatting>
  <conditionalFormatting sqref="D47">
    <cfRule type="expression" dxfId="27805" priority="27800" stopIfTrue="1">
      <formula>IF(AND(LEN($C47) &gt;0, ($C47 &lt;&gt; "Smelter Not Listed")),1,0)</formula>
    </cfRule>
    <cfRule type="expression" dxfId="27804" priority="27807" stopIfTrue="1">
      <formula>IF(AND(D47="",$C47=$X$4),TRUE)</formula>
    </cfRule>
    <cfRule type="expression" dxfId="27803" priority="27808" stopIfTrue="1">
      <formula>IF(FIND("!",D47),TRUE)</formula>
    </cfRule>
  </conditionalFormatting>
  <conditionalFormatting sqref="E47">
    <cfRule type="expression" dxfId="27802" priority="27804" stopIfTrue="1">
      <formula>IF(AND(E47="",$C47=$X$4),TRUE)</formula>
    </cfRule>
    <cfRule type="expression" dxfId="27801" priority="27805" stopIfTrue="1">
      <formula>IF(FIND("!",E47),TRUE)</formula>
    </cfRule>
  </conditionalFormatting>
  <conditionalFormatting sqref="F47">
    <cfRule type="expression" dxfId="27800" priority="27802" stopIfTrue="1">
      <formula>IF(AND(LEN($A47)&gt;0,$A47&lt;&gt;$F47),TRUE,FALSE)</formula>
    </cfRule>
  </conditionalFormatting>
  <conditionalFormatting sqref="C47">
    <cfRule type="expression" dxfId="27799" priority="27801" stopIfTrue="1">
      <formula>IF(AND(B47&lt;&gt;"",C47=""),TRUE)</formula>
    </cfRule>
  </conditionalFormatting>
  <conditionalFormatting sqref="G47">
    <cfRule type="expression" dxfId="27798" priority="27799" stopIfTrue="1">
      <formula>IF(FIND("Enter smelter details",G47),TRUE)</formula>
    </cfRule>
  </conditionalFormatting>
  <conditionalFormatting sqref="B53">
    <cfRule type="expression" dxfId="27797" priority="27796" stopIfTrue="1">
      <formula>IF(B53="",TRUE)</formula>
    </cfRule>
    <cfRule type="expression" dxfId="27796" priority="27797" stopIfTrue="1">
      <formula>IF(AND(COUNTIF(MetalSmelter,B53&amp;C53)=0,LEN(C53)&gt;0), TRUE, FALSE)</formula>
    </cfRule>
  </conditionalFormatting>
  <conditionalFormatting sqref="G53">
    <cfRule type="expression" dxfId="27795" priority="27798" stopIfTrue="1">
      <formula>IF(FIND("Enter smelter details",G53),TRUE)</formula>
    </cfRule>
  </conditionalFormatting>
  <conditionalFormatting sqref="F53">
    <cfRule type="expression" dxfId="27794" priority="27795" stopIfTrue="1">
      <formula>IF(AND(LEN($A53)&gt;0,$A53&lt;&gt;$F53),TRUE,FALSE)</formula>
    </cfRule>
  </conditionalFormatting>
  <conditionalFormatting sqref="C53">
    <cfRule type="expression" dxfId="27793" priority="27794" stopIfTrue="1">
      <formula>IF(AND(B53&lt;&gt;"",C53=""),TRUE)</formula>
    </cfRule>
  </conditionalFormatting>
  <conditionalFormatting sqref="B53">
    <cfRule type="expression" dxfId="27792" priority="27791" stopIfTrue="1">
      <formula>IF(B53="",TRUE)</formula>
    </cfRule>
    <cfRule type="expression" dxfId="27791" priority="27792" stopIfTrue="1">
      <formula>IF(AND(COUNTIF(MetalSmelter,B53&amp;C53)=0,LEN(C53)&gt;0), TRUE, FALSE)</formula>
    </cfRule>
  </conditionalFormatting>
  <conditionalFormatting sqref="G53">
    <cfRule type="expression" dxfId="27790" priority="27793" stopIfTrue="1">
      <formula>IF(FIND("Enter smelter details",G53),TRUE)</formula>
    </cfRule>
  </conditionalFormatting>
  <conditionalFormatting sqref="F53">
    <cfRule type="expression" dxfId="27789" priority="27790" stopIfTrue="1">
      <formula>IF(AND(LEN($A53)&gt;0,$A53&lt;&gt;$F53),TRUE,FALSE)</formula>
    </cfRule>
  </conditionalFormatting>
  <conditionalFormatting sqref="C53">
    <cfRule type="expression" dxfId="27788" priority="27789" stopIfTrue="1">
      <formula>IF(AND(B53&lt;&gt;"",C53=""),TRUE)</formula>
    </cfRule>
  </conditionalFormatting>
  <conditionalFormatting sqref="B53">
    <cfRule type="expression" dxfId="27787" priority="27787" stopIfTrue="1">
      <formula>IF(B53="",TRUE)</formula>
    </cfRule>
    <cfRule type="expression" dxfId="27786" priority="27788" stopIfTrue="1">
      <formula>IF(AND(COUNTIF(MetalSmelter,B53&amp;C53)=0,LEN(C53)&gt;0), TRUE, FALSE)</formula>
    </cfRule>
  </conditionalFormatting>
  <conditionalFormatting sqref="F53">
    <cfRule type="expression" dxfId="27785" priority="27786" stopIfTrue="1">
      <formula>IF(AND(LEN($A53)&gt;0,$A53&lt;&gt;$F53),TRUE,FALSE)</formula>
    </cfRule>
  </conditionalFormatting>
  <conditionalFormatting sqref="C53">
    <cfRule type="expression" dxfId="27784" priority="27785" stopIfTrue="1">
      <formula>IF(AND(B53&lt;&gt;"",C53=""),TRUE)</formula>
    </cfRule>
  </conditionalFormatting>
  <conditionalFormatting sqref="B48">
    <cfRule type="expression" dxfId="27783" priority="27782" stopIfTrue="1">
      <formula>IF(B48="",TRUE)</formula>
    </cfRule>
    <cfRule type="expression" dxfId="27782" priority="27783" stopIfTrue="1">
      <formula>IF(AND(COUNTIF(MetalSmelter,B48&amp;C48)=0,LEN(C48)&gt;0), TRUE, FALSE)</formula>
    </cfRule>
  </conditionalFormatting>
  <conditionalFormatting sqref="G48">
    <cfRule type="expression" dxfId="27781" priority="27784" stopIfTrue="1">
      <formula>IF(FIND("Enter smelter details",G48),TRUE)</formula>
    </cfRule>
  </conditionalFormatting>
  <conditionalFormatting sqref="F48">
    <cfRule type="expression" dxfId="27780" priority="27781" stopIfTrue="1">
      <formula>IF(AND(LEN($A48)&gt;0,$A48&lt;&gt;$F48),TRUE,FALSE)</formula>
    </cfRule>
  </conditionalFormatting>
  <conditionalFormatting sqref="C48">
    <cfRule type="expression" dxfId="27779" priority="27780" stopIfTrue="1">
      <formula>IF(AND(B48&lt;&gt;"",C48=""),TRUE)</formula>
    </cfRule>
  </conditionalFormatting>
  <conditionalFormatting sqref="B48">
    <cfRule type="expression" dxfId="27778" priority="27777" stopIfTrue="1">
      <formula>IF(B48="",TRUE)</formula>
    </cfRule>
    <cfRule type="expression" dxfId="27777" priority="27778" stopIfTrue="1">
      <formula>IF(AND(COUNTIF(MetalSmelter,B48&amp;C48)=0,LEN(C48)&gt;0), TRUE, FALSE)</formula>
    </cfRule>
  </conditionalFormatting>
  <conditionalFormatting sqref="G48">
    <cfRule type="expression" dxfId="27776" priority="27779" stopIfTrue="1">
      <formula>IF(FIND("Enter smelter details",G48),TRUE)</formula>
    </cfRule>
  </conditionalFormatting>
  <conditionalFormatting sqref="F48">
    <cfRule type="expression" dxfId="27775" priority="27776" stopIfTrue="1">
      <formula>IF(AND(LEN($A48)&gt;0,$A48&lt;&gt;$F48),TRUE,FALSE)</formula>
    </cfRule>
  </conditionalFormatting>
  <conditionalFormatting sqref="C48">
    <cfRule type="expression" dxfId="27774" priority="27775" stopIfTrue="1">
      <formula>IF(AND(B48&lt;&gt;"",C48=""),TRUE)</formula>
    </cfRule>
  </conditionalFormatting>
  <conditionalFormatting sqref="G53">
    <cfRule type="expression" dxfId="27773" priority="27774" stopIfTrue="1">
      <formula>IF(FIND("Enter smelter details",G53),TRUE)</formula>
    </cfRule>
  </conditionalFormatting>
  <conditionalFormatting sqref="B49">
    <cfRule type="expression" dxfId="27772" priority="27771" stopIfTrue="1">
      <formula>IF(B49="",TRUE)</formula>
    </cfRule>
    <cfRule type="expression" dxfId="27771" priority="27772" stopIfTrue="1">
      <formula>IF(AND(COUNTIF(MetalSmelter,B49&amp;C49)=0,LEN(C49)&gt;0), TRUE, FALSE)</formula>
    </cfRule>
  </conditionalFormatting>
  <conditionalFormatting sqref="G49">
    <cfRule type="expression" dxfId="27770" priority="27773" stopIfTrue="1">
      <formula>IF(FIND("Enter smelter details",G49),TRUE)</formula>
    </cfRule>
  </conditionalFormatting>
  <conditionalFormatting sqref="F49">
    <cfRule type="expression" dxfId="27769" priority="27770" stopIfTrue="1">
      <formula>IF(AND(LEN($A49)&gt;0,$A49&lt;&gt;$F49),TRUE,FALSE)</formula>
    </cfRule>
  </conditionalFormatting>
  <conditionalFormatting sqref="C49">
    <cfRule type="expression" dxfId="27768" priority="27769" stopIfTrue="1">
      <formula>IF(AND(B49&lt;&gt;"",C49=""),TRUE)</formula>
    </cfRule>
  </conditionalFormatting>
  <conditionalFormatting sqref="B54">
    <cfRule type="expression" dxfId="27767" priority="27766" stopIfTrue="1">
      <formula>IF(B54="",TRUE)</formula>
    </cfRule>
    <cfRule type="expression" dxfId="27766" priority="27767" stopIfTrue="1">
      <formula>IF(AND(COUNTIF(MetalSmelter,B54&amp;C54)=0,LEN(C54)&gt;0), TRUE, FALSE)</formula>
    </cfRule>
  </conditionalFormatting>
  <conditionalFormatting sqref="G54">
    <cfRule type="expression" dxfId="27765" priority="27768" stopIfTrue="1">
      <formula>IF(FIND("Enter smelter details",G54),TRUE)</formula>
    </cfRule>
  </conditionalFormatting>
  <conditionalFormatting sqref="F54">
    <cfRule type="expression" dxfId="27764" priority="27765" stopIfTrue="1">
      <formula>IF(AND(LEN($A54)&gt;0,$A54&lt;&gt;$F54),TRUE,FALSE)</formula>
    </cfRule>
  </conditionalFormatting>
  <conditionalFormatting sqref="C54">
    <cfRule type="expression" dxfId="27763" priority="27764" stopIfTrue="1">
      <formula>IF(AND(B54&lt;&gt;"",C54=""),TRUE)</formula>
    </cfRule>
  </conditionalFormatting>
  <conditionalFormatting sqref="B54">
    <cfRule type="expression" dxfId="27762" priority="27761" stopIfTrue="1">
      <formula>IF(B54="",TRUE)</formula>
    </cfRule>
    <cfRule type="expression" dxfId="27761" priority="27762" stopIfTrue="1">
      <formula>IF(AND(COUNTIF(MetalSmelter,B54&amp;C54)=0,LEN(C54)&gt;0), TRUE, FALSE)</formula>
    </cfRule>
  </conditionalFormatting>
  <conditionalFormatting sqref="G54">
    <cfRule type="expression" dxfId="27760" priority="27763" stopIfTrue="1">
      <formula>IF(FIND("Enter smelter details",G54),TRUE)</formula>
    </cfRule>
  </conditionalFormatting>
  <conditionalFormatting sqref="F54">
    <cfRule type="expression" dxfId="27759" priority="27760" stopIfTrue="1">
      <formula>IF(AND(LEN($A54)&gt;0,$A54&lt;&gt;$F54),TRUE,FALSE)</formula>
    </cfRule>
  </conditionalFormatting>
  <conditionalFormatting sqref="C54">
    <cfRule type="expression" dxfId="27758" priority="27759" stopIfTrue="1">
      <formula>IF(AND(B54&lt;&gt;"",C54=""),TRUE)</formula>
    </cfRule>
  </conditionalFormatting>
  <conditionalFormatting sqref="B54">
    <cfRule type="expression" dxfId="27757" priority="27756" stopIfTrue="1">
      <formula>IF(B54="",TRUE)</formula>
    </cfRule>
    <cfRule type="expression" dxfId="27756" priority="27757" stopIfTrue="1">
      <formula>IF(AND(COUNTIF(MetalSmelter,B54&amp;C54)=0,LEN(C54)&gt;0), TRUE, FALSE)</formula>
    </cfRule>
  </conditionalFormatting>
  <conditionalFormatting sqref="G54">
    <cfRule type="expression" dxfId="27755" priority="27758" stopIfTrue="1">
      <formula>IF(FIND("Enter smelter details",G54),TRUE)</formula>
    </cfRule>
  </conditionalFormatting>
  <conditionalFormatting sqref="F54">
    <cfRule type="expression" dxfId="27754" priority="27755" stopIfTrue="1">
      <formula>IF(AND(LEN($A54)&gt;0,$A54&lt;&gt;$F54),TRUE,FALSE)</formula>
    </cfRule>
  </conditionalFormatting>
  <conditionalFormatting sqref="C54">
    <cfRule type="expression" dxfId="27753" priority="27754" stopIfTrue="1">
      <formula>IF(AND(B54&lt;&gt;"",C54=""),TRUE)</formula>
    </cfRule>
  </conditionalFormatting>
  <conditionalFormatting sqref="B41">
    <cfRule type="expression" dxfId="27752" priority="27751" stopIfTrue="1">
      <formula>IF(B41="",TRUE)</formula>
    </cfRule>
    <cfRule type="expression" dxfId="27751" priority="27752" stopIfTrue="1">
      <formula>IF(AND(COUNTIF(MetalSmelter,B41&amp;C41)=0,LEN(C41)&gt;0), TRUE, FALSE)</formula>
    </cfRule>
  </conditionalFormatting>
  <conditionalFormatting sqref="G41">
    <cfRule type="expression" dxfId="27750" priority="27753" stopIfTrue="1">
      <formula>IF(FIND("Enter smelter details",G41),TRUE)</formula>
    </cfRule>
  </conditionalFormatting>
  <conditionalFormatting sqref="F41">
    <cfRule type="expression" dxfId="27749" priority="27750" stopIfTrue="1">
      <formula>IF(AND(LEN($A41)&gt;0,$A41&lt;&gt;$F41),TRUE,FALSE)</formula>
    </cfRule>
  </conditionalFormatting>
  <conditionalFormatting sqref="C41">
    <cfRule type="expression" dxfId="27748" priority="27749" stopIfTrue="1">
      <formula>IF(AND(B41&lt;&gt;"",C41=""),TRUE)</formula>
    </cfRule>
  </conditionalFormatting>
  <conditionalFormatting sqref="B41">
    <cfRule type="expression" dxfId="27747" priority="27746" stopIfTrue="1">
      <formula>IF(B41="",TRUE)</formula>
    </cfRule>
    <cfRule type="expression" dxfId="27746" priority="27747" stopIfTrue="1">
      <formula>IF(AND(COUNTIF(MetalSmelter,B41&amp;C41)=0,LEN(C41)&gt;0), TRUE, FALSE)</formula>
    </cfRule>
  </conditionalFormatting>
  <conditionalFormatting sqref="G41">
    <cfRule type="expression" dxfId="27745" priority="27748" stopIfTrue="1">
      <formula>IF(FIND("Enter smelter details",G41),TRUE)</formula>
    </cfRule>
  </conditionalFormatting>
  <conditionalFormatting sqref="F41">
    <cfRule type="expression" dxfId="27744" priority="27745" stopIfTrue="1">
      <formula>IF(AND(LEN($A41)&gt;0,$A41&lt;&gt;$F41),TRUE,FALSE)</formula>
    </cfRule>
  </conditionalFormatting>
  <conditionalFormatting sqref="C41">
    <cfRule type="expression" dxfId="27743" priority="27744" stopIfTrue="1">
      <formula>IF(AND(B41&lt;&gt;"",C41=""),TRUE)</formula>
    </cfRule>
  </conditionalFormatting>
  <conditionalFormatting sqref="B42">
    <cfRule type="expression" dxfId="27742" priority="27738" stopIfTrue="1">
      <formula>IF(B42="",TRUE)</formula>
    </cfRule>
    <cfRule type="expression" dxfId="27741" priority="27741" stopIfTrue="1">
      <formula>IF(AND(COUNTIF(MetalSmelter,B42&amp;C42)=0,LEN(C42)&gt;0), TRUE, FALSE)</formula>
    </cfRule>
  </conditionalFormatting>
  <conditionalFormatting sqref="D42">
    <cfRule type="expression" dxfId="27740" priority="27735" stopIfTrue="1">
      <formula>IF(AND(LEN($C42) &gt;0, ($C42 &lt;&gt; "Smelter Not Listed")),1,0)</formula>
    </cfRule>
    <cfRule type="expression" dxfId="27739" priority="27742" stopIfTrue="1">
      <formula>IF(AND(D42="",$C42=$X$4),TRUE)</formula>
    </cfRule>
    <cfRule type="expression" dxfId="27738" priority="27743" stopIfTrue="1">
      <formula>IF(FIND("!",D42),TRUE)</formula>
    </cfRule>
  </conditionalFormatting>
  <conditionalFormatting sqref="E42">
    <cfRule type="expression" dxfId="27737" priority="27739" stopIfTrue="1">
      <formula>IF(AND(E42="",$C42=$X$4),TRUE)</formula>
    </cfRule>
    <cfRule type="expression" dxfId="27736" priority="27740" stopIfTrue="1">
      <formula>IF(FIND("!",E42),TRUE)</formula>
    </cfRule>
  </conditionalFormatting>
  <conditionalFormatting sqref="F42">
    <cfRule type="expression" dxfId="27735" priority="27737" stopIfTrue="1">
      <formula>IF(AND(LEN($A42)&gt;0,$A42&lt;&gt;$F42),TRUE,FALSE)</formula>
    </cfRule>
  </conditionalFormatting>
  <conditionalFormatting sqref="C42">
    <cfRule type="expression" dxfId="27734" priority="27736" stopIfTrue="1">
      <formula>IF(AND(B42&lt;&gt;"",C42=""),TRUE)</formula>
    </cfRule>
  </conditionalFormatting>
  <conditionalFormatting sqref="G42">
    <cfRule type="expression" dxfId="27733" priority="27734" stopIfTrue="1">
      <formula>IF(FIND("Enter smelter details",G42),TRUE)</formula>
    </cfRule>
  </conditionalFormatting>
  <conditionalFormatting sqref="B43">
    <cfRule type="expression" dxfId="27732" priority="27728" stopIfTrue="1">
      <formula>IF(B43="",TRUE)</formula>
    </cfRule>
    <cfRule type="expression" dxfId="27731" priority="27731" stopIfTrue="1">
      <formula>IF(AND(COUNTIF(MetalSmelter,B43&amp;C43)=0,LEN(C43)&gt;0), TRUE, FALSE)</formula>
    </cfRule>
  </conditionalFormatting>
  <conditionalFormatting sqref="D43">
    <cfRule type="expression" dxfId="27730" priority="27725" stopIfTrue="1">
      <formula>IF(AND(LEN($C43) &gt;0, ($C43 &lt;&gt; "Smelter Not Listed")),1,0)</formula>
    </cfRule>
    <cfRule type="expression" dxfId="27729" priority="27732" stopIfTrue="1">
      <formula>IF(AND(D43="",$C43=$X$4),TRUE)</formula>
    </cfRule>
    <cfRule type="expression" dxfId="27728" priority="27733" stopIfTrue="1">
      <formula>IF(FIND("!",D43),TRUE)</formula>
    </cfRule>
  </conditionalFormatting>
  <conditionalFormatting sqref="E43">
    <cfRule type="expression" dxfId="27727" priority="27729" stopIfTrue="1">
      <formula>IF(AND(E43="",$C43=$X$4),TRUE)</formula>
    </cfRule>
    <cfRule type="expression" dxfId="27726" priority="27730" stopIfTrue="1">
      <formula>IF(FIND("!",E43),TRUE)</formula>
    </cfRule>
  </conditionalFormatting>
  <conditionalFormatting sqref="F43">
    <cfRule type="expression" dxfId="27725" priority="27727" stopIfTrue="1">
      <formula>IF(AND(LEN($A43)&gt;0,$A43&lt;&gt;$F43),TRUE,FALSE)</formula>
    </cfRule>
  </conditionalFormatting>
  <conditionalFormatting sqref="C43">
    <cfRule type="expression" dxfId="27724" priority="27726" stopIfTrue="1">
      <formula>IF(AND(B43&lt;&gt;"",C43=""),TRUE)</formula>
    </cfRule>
  </conditionalFormatting>
  <conditionalFormatting sqref="G43">
    <cfRule type="expression" dxfId="27723" priority="27724" stopIfTrue="1">
      <formula>IF(FIND("Enter smelter details",G43),TRUE)</formula>
    </cfRule>
  </conditionalFormatting>
  <conditionalFormatting sqref="B44">
    <cfRule type="expression" dxfId="27722" priority="27718" stopIfTrue="1">
      <formula>IF(B44="",TRUE)</formula>
    </cfRule>
    <cfRule type="expression" dxfId="27721" priority="27721" stopIfTrue="1">
      <formula>IF(AND(COUNTIF(MetalSmelter,B44&amp;C44)=0,LEN(C44)&gt;0), TRUE, FALSE)</formula>
    </cfRule>
  </conditionalFormatting>
  <conditionalFormatting sqref="D44">
    <cfRule type="expression" dxfId="27720" priority="27715" stopIfTrue="1">
      <formula>IF(AND(LEN($C44) &gt;0, ($C44 &lt;&gt; "Smelter Not Listed")),1,0)</formula>
    </cfRule>
    <cfRule type="expression" dxfId="27719" priority="27722" stopIfTrue="1">
      <formula>IF(AND(D44="",$C44=$X$4),TRUE)</formula>
    </cfRule>
    <cfRule type="expression" dxfId="27718" priority="27723" stopIfTrue="1">
      <formula>IF(FIND("!",D44),TRUE)</formula>
    </cfRule>
  </conditionalFormatting>
  <conditionalFormatting sqref="E44">
    <cfRule type="expression" dxfId="27717" priority="27719" stopIfTrue="1">
      <formula>IF(AND(E44="",$C44=$X$4),TRUE)</formula>
    </cfRule>
    <cfRule type="expression" dxfId="27716" priority="27720" stopIfTrue="1">
      <formula>IF(FIND("!",E44),TRUE)</formula>
    </cfRule>
  </conditionalFormatting>
  <conditionalFormatting sqref="F44">
    <cfRule type="expression" dxfId="27715" priority="27717" stopIfTrue="1">
      <formula>IF(AND(LEN($A44)&gt;0,$A44&lt;&gt;$F44),TRUE,FALSE)</formula>
    </cfRule>
  </conditionalFormatting>
  <conditionalFormatting sqref="C44">
    <cfRule type="expression" dxfId="27714" priority="27716" stopIfTrue="1">
      <formula>IF(AND(B44&lt;&gt;"",C44=""),TRUE)</formula>
    </cfRule>
  </conditionalFormatting>
  <conditionalFormatting sqref="G44">
    <cfRule type="expression" dxfId="27713" priority="27714" stopIfTrue="1">
      <formula>IF(FIND("Enter smelter details",G44),TRUE)</formula>
    </cfRule>
  </conditionalFormatting>
  <conditionalFormatting sqref="B45">
    <cfRule type="expression" dxfId="27712" priority="27708" stopIfTrue="1">
      <formula>IF(B45="",TRUE)</formula>
    </cfRule>
    <cfRule type="expression" dxfId="27711" priority="27711" stopIfTrue="1">
      <formula>IF(AND(COUNTIF(MetalSmelter,B45&amp;C45)=0,LEN(C45)&gt;0), TRUE, FALSE)</formula>
    </cfRule>
  </conditionalFormatting>
  <conditionalFormatting sqref="D45">
    <cfRule type="expression" dxfId="27710" priority="27705" stopIfTrue="1">
      <formula>IF(AND(LEN($C45) &gt;0, ($C45 &lt;&gt; "Smelter Not Listed")),1,0)</formula>
    </cfRule>
    <cfRule type="expression" dxfId="27709" priority="27712" stopIfTrue="1">
      <formula>IF(AND(D45="",$C45=$X$4),TRUE)</formula>
    </cfRule>
    <cfRule type="expression" dxfId="27708" priority="27713" stopIfTrue="1">
      <formula>IF(FIND("!",D45),TRUE)</formula>
    </cfRule>
  </conditionalFormatting>
  <conditionalFormatting sqref="E45">
    <cfRule type="expression" dxfId="27707" priority="27709" stopIfTrue="1">
      <formula>IF(AND(E45="",$C45=$X$4),TRUE)</formula>
    </cfRule>
    <cfRule type="expression" dxfId="27706" priority="27710" stopIfTrue="1">
      <formula>IF(FIND("!",E45),TRUE)</formula>
    </cfRule>
  </conditionalFormatting>
  <conditionalFormatting sqref="F45">
    <cfRule type="expression" dxfId="27705" priority="27707" stopIfTrue="1">
      <formula>IF(AND(LEN($A45)&gt;0,$A45&lt;&gt;$F45),TRUE,FALSE)</formula>
    </cfRule>
  </conditionalFormatting>
  <conditionalFormatting sqref="C45">
    <cfRule type="expression" dxfId="27704" priority="27706" stopIfTrue="1">
      <formula>IF(AND(B45&lt;&gt;"",C45=""),TRUE)</formula>
    </cfRule>
  </conditionalFormatting>
  <conditionalFormatting sqref="G45">
    <cfRule type="expression" dxfId="27703" priority="27704" stopIfTrue="1">
      <formula>IF(FIND("Enter smelter details",G45),TRUE)</formula>
    </cfRule>
  </conditionalFormatting>
  <conditionalFormatting sqref="B46">
    <cfRule type="expression" dxfId="27702" priority="27698" stopIfTrue="1">
      <formula>IF(B46="",TRUE)</formula>
    </cfRule>
    <cfRule type="expression" dxfId="27701" priority="27701" stopIfTrue="1">
      <formula>IF(AND(COUNTIF(MetalSmelter,B46&amp;C46)=0,LEN(C46)&gt;0), TRUE, FALSE)</formula>
    </cfRule>
  </conditionalFormatting>
  <conditionalFormatting sqref="D46">
    <cfRule type="expression" dxfId="27700" priority="27695" stopIfTrue="1">
      <formula>IF(AND(LEN($C46) &gt;0, ($C46 &lt;&gt; "Smelter Not Listed")),1,0)</formula>
    </cfRule>
    <cfRule type="expression" dxfId="27699" priority="27702" stopIfTrue="1">
      <formula>IF(AND(D46="",$C46=$X$4),TRUE)</formula>
    </cfRule>
    <cfRule type="expression" dxfId="27698" priority="27703" stopIfTrue="1">
      <formula>IF(FIND("!",D46),TRUE)</formula>
    </cfRule>
  </conditionalFormatting>
  <conditionalFormatting sqref="E46">
    <cfRule type="expression" dxfId="27697" priority="27699" stopIfTrue="1">
      <formula>IF(AND(E46="",$C46=$X$4),TRUE)</formula>
    </cfRule>
    <cfRule type="expression" dxfId="27696" priority="27700" stopIfTrue="1">
      <formula>IF(FIND("!",E46),TRUE)</formula>
    </cfRule>
  </conditionalFormatting>
  <conditionalFormatting sqref="F46">
    <cfRule type="expression" dxfId="27695" priority="27697" stopIfTrue="1">
      <formula>IF(AND(LEN($A46)&gt;0,$A46&lt;&gt;$F46),TRUE,FALSE)</formula>
    </cfRule>
  </conditionalFormatting>
  <conditionalFormatting sqref="C46">
    <cfRule type="expression" dxfId="27694" priority="27696" stopIfTrue="1">
      <formula>IF(AND(B46&lt;&gt;"",C46=""),TRUE)</formula>
    </cfRule>
  </conditionalFormatting>
  <conditionalFormatting sqref="G46">
    <cfRule type="expression" dxfId="27693" priority="27694" stopIfTrue="1">
      <formula>IF(FIND("Enter smelter details",G46),TRUE)</formula>
    </cfRule>
  </conditionalFormatting>
  <conditionalFormatting sqref="B52">
    <cfRule type="expression" dxfId="27692" priority="27691" stopIfTrue="1">
      <formula>IF(B52="",TRUE)</formula>
    </cfRule>
    <cfRule type="expression" dxfId="27691" priority="27692" stopIfTrue="1">
      <formula>IF(AND(COUNTIF(MetalSmelter,B52&amp;C52)=0,LEN(C52)&gt;0), TRUE, FALSE)</formula>
    </cfRule>
  </conditionalFormatting>
  <conditionalFormatting sqref="G52">
    <cfRule type="expression" dxfId="27690" priority="27693" stopIfTrue="1">
      <formula>IF(FIND("Enter smelter details",G52),TRUE)</formula>
    </cfRule>
  </conditionalFormatting>
  <conditionalFormatting sqref="F52">
    <cfRule type="expression" dxfId="27689" priority="27690" stopIfTrue="1">
      <formula>IF(AND(LEN($A52)&gt;0,$A52&lt;&gt;$F52),TRUE,FALSE)</formula>
    </cfRule>
  </conditionalFormatting>
  <conditionalFormatting sqref="C52">
    <cfRule type="expression" dxfId="27688" priority="27689" stopIfTrue="1">
      <formula>IF(AND(B52&lt;&gt;"",C52=""),TRUE)</formula>
    </cfRule>
  </conditionalFormatting>
  <conditionalFormatting sqref="B52">
    <cfRule type="expression" dxfId="27687" priority="27686" stopIfTrue="1">
      <formula>IF(B52="",TRUE)</formula>
    </cfRule>
    <cfRule type="expression" dxfId="27686" priority="27687" stopIfTrue="1">
      <formula>IF(AND(COUNTIF(MetalSmelter,B52&amp;C52)=0,LEN(C52)&gt;0), TRUE, FALSE)</formula>
    </cfRule>
  </conditionalFormatting>
  <conditionalFormatting sqref="G52">
    <cfRule type="expression" dxfId="27685" priority="27688" stopIfTrue="1">
      <formula>IF(FIND("Enter smelter details",G52),TRUE)</formula>
    </cfRule>
  </conditionalFormatting>
  <conditionalFormatting sqref="F52">
    <cfRule type="expression" dxfId="27684" priority="27685" stopIfTrue="1">
      <formula>IF(AND(LEN($A52)&gt;0,$A52&lt;&gt;$F52),TRUE,FALSE)</formula>
    </cfRule>
  </conditionalFormatting>
  <conditionalFormatting sqref="C52">
    <cfRule type="expression" dxfId="27683" priority="27684" stopIfTrue="1">
      <formula>IF(AND(B52&lt;&gt;"",C52=""),TRUE)</formula>
    </cfRule>
  </conditionalFormatting>
  <conditionalFormatting sqref="B52">
    <cfRule type="expression" dxfId="27682" priority="27682" stopIfTrue="1">
      <formula>IF(B52="",TRUE)</formula>
    </cfRule>
    <cfRule type="expression" dxfId="27681" priority="27683" stopIfTrue="1">
      <formula>IF(AND(COUNTIF(MetalSmelter,B52&amp;C52)=0,LEN(C52)&gt;0), TRUE, FALSE)</formula>
    </cfRule>
  </conditionalFormatting>
  <conditionalFormatting sqref="F52">
    <cfRule type="expression" dxfId="27680" priority="27681" stopIfTrue="1">
      <formula>IF(AND(LEN($A52)&gt;0,$A52&lt;&gt;$F52),TRUE,FALSE)</formula>
    </cfRule>
  </conditionalFormatting>
  <conditionalFormatting sqref="C52">
    <cfRule type="expression" dxfId="27679" priority="27680" stopIfTrue="1">
      <formula>IF(AND(B52&lt;&gt;"",C52=""),TRUE)</formula>
    </cfRule>
  </conditionalFormatting>
  <conditionalFormatting sqref="B47">
    <cfRule type="expression" dxfId="27678" priority="27677" stopIfTrue="1">
      <formula>IF(B47="",TRUE)</formula>
    </cfRule>
    <cfRule type="expression" dxfId="27677" priority="27678" stopIfTrue="1">
      <formula>IF(AND(COUNTIF(MetalSmelter,B47&amp;C47)=0,LEN(C47)&gt;0), TRUE, FALSE)</formula>
    </cfRule>
  </conditionalFormatting>
  <conditionalFormatting sqref="G47">
    <cfRule type="expression" dxfId="27676" priority="27679" stopIfTrue="1">
      <formula>IF(FIND("Enter smelter details",G47),TRUE)</formula>
    </cfRule>
  </conditionalFormatting>
  <conditionalFormatting sqref="F47">
    <cfRule type="expression" dxfId="27675" priority="27676" stopIfTrue="1">
      <formula>IF(AND(LEN($A47)&gt;0,$A47&lt;&gt;$F47),TRUE,FALSE)</formula>
    </cfRule>
  </conditionalFormatting>
  <conditionalFormatting sqref="C47">
    <cfRule type="expression" dxfId="27674" priority="27675" stopIfTrue="1">
      <formula>IF(AND(B47&lt;&gt;"",C47=""),TRUE)</formula>
    </cfRule>
  </conditionalFormatting>
  <conditionalFormatting sqref="B47">
    <cfRule type="expression" dxfId="27673" priority="27672" stopIfTrue="1">
      <formula>IF(B47="",TRUE)</formula>
    </cfRule>
    <cfRule type="expression" dxfId="27672" priority="27673" stopIfTrue="1">
      <formula>IF(AND(COUNTIF(MetalSmelter,B47&amp;C47)=0,LEN(C47)&gt;0), TRUE, FALSE)</formula>
    </cfRule>
  </conditionalFormatting>
  <conditionalFormatting sqref="G47">
    <cfRule type="expression" dxfId="27671" priority="27674" stopIfTrue="1">
      <formula>IF(FIND("Enter smelter details",G47),TRUE)</formula>
    </cfRule>
  </conditionalFormatting>
  <conditionalFormatting sqref="F47">
    <cfRule type="expression" dxfId="27670" priority="27671" stopIfTrue="1">
      <formula>IF(AND(LEN($A47)&gt;0,$A47&lt;&gt;$F47),TRUE,FALSE)</formula>
    </cfRule>
  </conditionalFormatting>
  <conditionalFormatting sqref="C47">
    <cfRule type="expression" dxfId="27669" priority="27670" stopIfTrue="1">
      <formula>IF(AND(B47&lt;&gt;"",C47=""),TRUE)</formula>
    </cfRule>
  </conditionalFormatting>
  <conditionalFormatting sqref="G52">
    <cfRule type="expression" dxfId="27668" priority="27669" stopIfTrue="1">
      <formula>IF(FIND("Enter smelter details",G52),TRUE)</formula>
    </cfRule>
  </conditionalFormatting>
  <conditionalFormatting sqref="B48">
    <cfRule type="expression" dxfId="27667" priority="27666" stopIfTrue="1">
      <formula>IF(B48="",TRUE)</formula>
    </cfRule>
    <cfRule type="expression" dxfId="27666" priority="27667" stopIfTrue="1">
      <formula>IF(AND(COUNTIF(MetalSmelter,B48&amp;C48)=0,LEN(C48)&gt;0), TRUE, FALSE)</formula>
    </cfRule>
  </conditionalFormatting>
  <conditionalFormatting sqref="G48">
    <cfRule type="expression" dxfId="27665" priority="27668" stopIfTrue="1">
      <formula>IF(FIND("Enter smelter details",G48),TRUE)</formula>
    </cfRule>
  </conditionalFormatting>
  <conditionalFormatting sqref="F48">
    <cfRule type="expression" dxfId="27664" priority="27665" stopIfTrue="1">
      <formula>IF(AND(LEN($A48)&gt;0,$A48&lt;&gt;$F48),TRUE,FALSE)</formula>
    </cfRule>
  </conditionalFormatting>
  <conditionalFormatting sqref="C48">
    <cfRule type="expression" dxfId="27663" priority="27664" stopIfTrue="1">
      <formula>IF(AND(B48&lt;&gt;"",C48=""),TRUE)</formula>
    </cfRule>
  </conditionalFormatting>
  <conditionalFormatting sqref="B53">
    <cfRule type="expression" dxfId="27662" priority="27661" stopIfTrue="1">
      <formula>IF(B53="",TRUE)</formula>
    </cfRule>
    <cfRule type="expression" dxfId="27661" priority="27662" stopIfTrue="1">
      <formula>IF(AND(COUNTIF(MetalSmelter,B53&amp;C53)=0,LEN(C53)&gt;0), TRUE, FALSE)</formula>
    </cfRule>
  </conditionalFormatting>
  <conditionalFormatting sqref="G53">
    <cfRule type="expression" dxfId="27660" priority="27663" stopIfTrue="1">
      <formula>IF(FIND("Enter smelter details",G53),TRUE)</formula>
    </cfRule>
  </conditionalFormatting>
  <conditionalFormatting sqref="F53">
    <cfRule type="expression" dxfId="27659" priority="27660" stopIfTrue="1">
      <formula>IF(AND(LEN($A53)&gt;0,$A53&lt;&gt;$F53),TRUE,FALSE)</formula>
    </cfRule>
  </conditionalFormatting>
  <conditionalFormatting sqref="C53">
    <cfRule type="expression" dxfId="27658" priority="27659" stopIfTrue="1">
      <formula>IF(AND(B53&lt;&gt;"",C53=""),TRUE)</formula>
    </cfRule>
  </conditionalFormatting>
  <conditionalFormatting sqref="B53">
    <cfRule type="expression" dxfId="27657" priority="27656" stopIfTrue="1">
      <formula>IF(B53="",TRUE)</formula>
    </cfRule>
    <cfRule type="expression" dxfId="27656" priority="27657" stopIfTrue="1">
      <formula>IF(AND(COUNTIF(MetalSmelter,B53&amp;C53)=0,LEN(C53)&gt;0), TRUE, FALSE)</formula>
    </cfRule>
  </conditionalFormatting>
  <conditionalFormatting sqref="G53">
    <cfRule type="expression" dxfId="27655" priority="27658" stopIfTrue="1">
      <formula>IF(FIND("Enter smelter details",G53),TRUE)</formula>
    </cfRule>
  </conditionalFormatting>
  <conditionalFormatting sqref="F53">
    <cfRule type="expression" dxfId="27654" priority="27655" stopIfTrue="1">
      <formula>IF(AND(LEN($A53)&gt;0,$A53&lt;&gt;$F53),TRUE,FALSE)</formula>
    </cfRule>
  </conditionalFormatting>
  <conditionalFormatting sqref="C53">
    <cfRule type="expression" dxfId="27653" priority="27654" stopIfTrue="1">
      <formula>IF(AND(B53&lt;&gt;"",C53=""),TRUE)</formula>
    </cfRule>
  </conditionalFormatting>
  <conditionalFormatting sqref="B53">
    <cfRule type="expression" dxfId="27652" priority="27651" stopIfTrue="1">
      <formula>IF(B53="",TRUE)</formula>
    </cfRule>
    <cfRule type="expression" dxfId="27651" priority="27652" stopIfTrue="1">
      <formula>IF(AND(COUNTIF(MetalSmelter,B53&amp;C53)=0,LEN(C53)&gt;0), TRUE, FALSE)</formula>
    </cfRule>
  </conditionalFormatting>
  <conditionalFormatting sqref="G53">
    <cfRule type="expression" dxfId="27650" priority="27653" stopIfTrue="1">
      <formula>IF(FIND("Enter smelter details",G53),TRUE)</formula>
    </cfRule>
  </conditionalFormatting>
  <conditionalFormatting sqref="F53">
    <cfRule type="expression" dxfId="27649" priority="27650" stopIfTrue="1">
      <formula>IF(AND(LEN($A53)&gt;0,$A53&lt;&gt;$F53),TRUE,FALSE)</formula>
    </cfRule>
  </conditionalFormatting>
  <conditionalFormatting sqref="C53">
    <cfRule type="expression" dxfId="27648" priority="27649" stopIfTrue="1">
      <formula>IF(AND(B53&lt;&gt;"",C53=""),TRUE)</formula>
    </cfRule>
  </conditionalFormatting>
  <conditionalFormatting sqref="B42">
    <cfRule type="expression" dxfId="27647" priority="27646" stopIfTrue="1">
      <formula>IF(B42="",TRUE)</formula>
    </cfRule>
    <cfRule type="expression" dxfId="27646" priority="27647" stopIfTrue="1">
      <formula>IF(AND(COUNTIF(MetalSmelter,B42&amp;C42)=0,LEN(C42)&gt;0), TRUE, FALSE)</formula>
    </cfRule>
  </conditionalFormatting>
  <conditionalFormatting sqref="G42">
    <cfRule type="expression" dxfId="27645" priority="27648" stopIfTrue="1">
      <formula>IF(FIND("Enter smelter details",G42),TRUE)</formula>
    </cfRule>
  </conditionalFormatting>
  <conditionalFormatting sqref="F42">
    <cfRule type="expression" dxfId="27644" priority="27645" stopIfTrue="1">
      <formula>IF(AND(LEN($A42)&gt;0,$A42&lt;&gt;$F42),TRUE,FALSE)</formula>
    </cfRule>
  </conditionalFormatting>
  <conditionalFormatting sqref="C42">
    <cfRule type="expression" dxfId="27643" priority="27644" stopIfTrue="1">
      <formula>IF(AND(B42&lt;&gt;"",C42=""),TRUE)</formula>
    </cfRule>
  </conditionalFormatting>
  <conditionalFormatting sqref="B43">
    <cfRule type="expression" dxfId="27642" priority="27641" stopIfTrue="1">
      <formula>IF(B43="",TRUE)</formula>
    </cfRule>
    <cfRule type="expression" dxfId="27641" priority="27642" stopIfTrue="1">
      <formula>IF(AND(COUNTIF(MetalSmelter,B43&amp;C43)=0,LEN(C43)&gt;0), TRUE, FALSE)</formula>
    </cfRule>
  </conditionalFormatting>
  <conditionalFormatting sqref="G43">
    <cfRule type="expression" dxfId="27640" priority="27643" stopIfTrue="1">
      <formula>IF(FIND("Enter smelter details",G43),TRUE)</formula>
    </cfRule>
  </conditionalFormatting>
  <conditionalFormatting sqref="F43">
    <cfRule type="expression" dxfId="27639" priority="27640" stopIfTrue="1">
      <formula>IF(AND(LEN($A43)&gt;0,$A43&lt;&gt;$F43),TRUE,FALSE)</formula>
    </cfRule>
  </conditionalFormatting>
  <conditionalFormatting sqref="C43">
    <cfRule type="expression" dxfId="27638" priority="27639" stopIfTrue="1">
      <formula>IF(AND(B43&lt;&gt;"",C43=""),TRUE)</formula>
    </cfRule>
  </conditionalFormatting>
  <conditionalFormatting sqref="B43">
    <cfRule type="expression" dxfId="27637" priority="27636" stopIfTrue="1">
      <formula>IF(B43="",TRUE)</formula>
    </cfRule>
    <cfRule type="expression" dxfId="27636" priority="27637" stopIfTrue="1">
      <formula>IF(AND(COUNTIF(MetalSmelter,B43&amp;C43)=0,LEN(C43)&gt;0), TRUE, FALSE)</formula>
    </cfRule>
  </conditionalFormatting>
  <conditionalFormatting sqref="G43">
    <cfRule type="expression" dxfId="27635" priority="27638" stopIfTrue="1">
      <formula>IF(FIND("Enter smelter details",G43),TRUE)</formula>
    </cfRule>
  </conditionalFormatting>
  <conditionalFormatting sqref="F43">
    <cfRule type="expression" dxfId="27634" priority="27635" stopIfTrue="1">
      <formula>IF(AND(LEN($A43)&gt;0,$A43&lt;&gt;$F43),TRUE,FALSE)</formula>
    </cfRule>
  </conditionalFormatting>
  <conditionalFormatting sqref="C43">
    <cfRule type="expression" dxfId="27633" priority="27634" stopIfTrue="1">
      <formula>IF(AND(B43&lt;&gt;"",C43=""),TRUE)</formula>
    </cfRule>
  </conditionalFormatting>
  <conditionalFormatting sqref="B33">
    <cfRule type="expression" dxfId="27632" priority="27627" stopIfTrue="1">
      <formula>IF(B33="",TRUE)</formula>
    </cfRule>
    <cfRule type="expression" dxfId="27631" priority="27630" stopIfTrue="1">
      <formula>IF(AND(COUNTIF(MetalSmelter,B33&amp;C33)=0,LEN(C33)&gt;0), TRUE, FALSE)</formula>
    </cfRule>
  </conditionalFormatting>
  <conditionalFormatting sqref="D33">
    <cfRule type="expression" dxfId="27630" priority="27624" stopIfTrue="1">
      <formula>IF(AND(LEN($C33) &gt;0, ($C33 &lt;&gt; "Smelter Not Listed")),1,0)</formula>
    </cfRule>
    <cfRule type="expression" dxfId="27629" priority="27631" stopIfTrue="1">
      <formula>IF(AND(D33="",$C33=$X$4),TRUE)</formula>
    </cfRule>
    <cfRule type="expression" dxfId="27628" priority="27632" stopIfTrue="1">
      <formula>IF(FIND("!",D33),TRUE)</formula>
    </cfRule>
  </conditionalFormatting>
  <conditionalFormatting sqref="G33">
    <cfRule type="expression" dxfId="27627" priority="27633" stopIfTrue="1">
      <formula>IF(FIND("Enter smelter details",G33),TRUE)</formula>
    </cfRule>
  </conditionalFormatting>
  <conditionalFormatting sqref="E33">
    <cfRule type="expression" dxfId="27626" priority="27628" stopIfTrue="1">
      <formula>IF(AND(E33="",$C33=$X$4),TRUE)</formula>
    </cfRule>
    <cfRule type="expression" dxfId="27625" priority="27629" stopIfTrue="1">
      <formula>IF(FIND("!",E33),TRUE)</formula>
    </cfRule>
  </conditionalFormatting>
  <conditionalFormatting sqref="F33">
    <cfRule type="expression" dxfId="27624" priority="27626" stopIfTrue="1">
      <formula>IF(AND(LEN($A33)&gt;0,$A33&lt;&gt;$F33),TRUE,FALSE)</formula>
    </cfRule>
  </conditionalFormatting>
  <conditionalFormatting sqref="C33">
    <cfRule type="expression" dxfId="27623" priority="27625" stopIfTrue="1">
      <formula>IF(AND(B33&lt;&gt;"",C33=""),TRUE)</formula>
    </cfRule>
  </conditionalFormatting>
  <conditionalFormatting sqref="B44">
    <cfRule type="expression" dxfId="27622" priority="27618" stopIfTrue="1">
      <formula>IF(B44="",TRUE)</formula>
    </cfRule>
    <cfRule type="expression" dxfId="27621" priority="27621" stopIfTrue="1">
      <formula>IF(AND(COUNTIF(MetalSmelter,B44&amp;C44)=0,LEN(C44)&gt;0), TRUE, FALSE)</formula>
    </cfRule>
  </conditionalFormatting>
  <conditionalFormatting sqref="D44">
    <cfRule type="expression" dxfId="27620" priority="27615" stopIfTrue="1">
      <formula>IF(AND(LEN($C44) &gt;0, ($C44 &lt;&gt; "Smelter Not Listed")),1,0)</formula>
    </cfRule>
    <cfRule type="expression" dxfId="27619" priority="27622" stopIfTrue="1">
      <formula>IF(AND(D44="",$C44=$X$4),TRUE)</formula>
    </cfRule>
    <cfRule type="expression" dxfId="27618" priority="27623" stopIfTrue="1">
      <formula>IF(FIND("!",D44),TRUE)</formula>
    </cfRule>
  </conditionalFormatting>
  <conditionalFormatting sqref="E44">
    <cfRule type="expression" dxfId="27617" priority="27619" stopIfTrue="1">
      <formula>IF(AND(E44="",$C44=$X$4),TRUE)</formula>
    </cfRule>
    <cfRule type="expression" dxfId="27616" priority="27620" stopIfTrue="1">
      <formula>IF(FIND("!",E44),TRUE)</formula>
    </cfRule>
  </conditionalFormatting>
  <conditionalFormatting sqref="F44">
    <cfRule type="expression" dxfId="27615" priority="27617" stopIfTrue="1">
      <formula>IF(AND(LEN($A44)&gt;0,$A44&lt;&gt;$F44),TRUE,FALSE)</formula>
    </cfRule>
  </conditionalFormatting>
  <conditionalFormatting sqref="C44">
    <cfRule type="expression" dxfId="27614" priority="27616" stopIfTrue="1">
      <formula>IF(AND(B44&lt;&gt;"",C44=""),TRUE)</formula>
    </cfRule>
  </conditionalFormatting>
  <conditionalFormatting sqref="G44">
    <cfRule type="expression" dxfId="27613" priority="27614" stopIfTrue="1">
      <formula>IF(FIND("Enter smelter details",G44),TRUE)</formula>
    </cfRule>
  </conditionalFormatting>
  <conditionalFormatting sqref="B45">
    <cfRule type="expression" dxfId="27612" priority="27608" stopIfTrue="1">
      <formula>IF(B45="",TRUE)</formula>
    </cfRule>
    <cfRule type="expression" dxfId="27611" priority="27611" stopIfTrue="1">
      <formula>IF(AND(COUNTIF(MetalSmelter,B45&amp;C45)=0,LEN(C45)&gt;0), TRUE, FALSE)</formula>
    </cfRule>
  </conditionalFormatting>
  <conditionalFormatting sqref="D45">
    <cfRule type="expression" dxfId="27610" priority="27605" stopIfTrue="1">
      <formula>IF(AND(LEN($C45) &gt;0, ($C45 &lt;&gt; "Smelter Not Listed")),1,0)</formula>
    </cfRule>
    <cfRule type="expression" dxfId="27609" priority="27612" stopIfTrue="1">
      <formula>IF(AND(D45="",$C45=$X$4),TRUE)</formula>
    </cfRule>
    <cfRule type="expression" dxfId="27608" priority="27613" stopIfTrue="1">
      <formula>IF(FIND("!",D45),TRUE)</formula>
    </cfRule>
  </conditionalFormatting>
  <conditionalFormatting sqref="E45">
    <cfRule type="expression" dxfId="27607" priority="27609" stopIfTrue="1">
      <formula>IF(AND(E45="",$C45=$X$4),TRUE)</formula>
    </cfRule>
    <cfRule type="expression" dxfId="27606" priority="27610" stopIfTrue="1">
      <formula>IF(FIND("!",E45),TRUE)</formula>
    </cfRule>
  </conditionalFormatting>
  <conditionalFormatting sqref="F45">
    <cfRule type="expression" dxfId="27605" priority="27607" stopIfTrue="1">
      <formula>IF(AND(LEN($A45)&gt;0,$A45&lt;&gt;$F45),TRUE,FALSE)</formula>
    </cfRule>
  </conditionalFormatting>
  <conditionalFormatting sqref="C45">
    <cfRule type="expression" dxfId="27604" priority="27606" stopIfTrue="1">
      <formula>IF(AND(B45&lt;&gt;"",C45=""),TRUE)</formula>
    </cfRule>
  </conditionalFormatting>
  <conditionalFormatting sqref="G45">
    <cfRule type="expression" dxfId="27603" priority="27604" stopIfTrue="1">
      <formula>IF(FIND("Enter smelter details",G45),TRUE)</formula>
    </cfRule>
  </conditionalFormatting>
  <conditionalFormatting sqref="B46">
    <cfRule type="expression" dxfId="27602" priority="27598" stopIfTrue="1">
      <formula>IF(B46="",TRUE)</formula>
    </cfRule>
    <cfRule type="expression" dxfId="27601" priority="27601" stopIfTrue="1">
      <formula>IF(AND(COUNTIF(MetalSmelter,B46&amp;C46)=0,LEN(C46)&gt;0), TRUE, FALSE)</formula>
    </cfRule>
  </conditionalFormatting>
  <conditionalFormatting sqref="D46">
    <cfRule type="expression" dxfId="27600" priority="27595" stopIfTrue="1">
      <formula>IF(AND(LEN($C46) &gt;0, ($C46 &lt;&gt; "Smelter Not Listed")),1,0)</formula>
    </cfRule>
    <cfRule type="expression" dxfId="27599" priority="27602" stopIfTrue="1">
      <formula>IF(AND(D46="",$C46=$X$4),TRUE)</formula>
    </cfRule>
    <cfRule type="expression" dxfId="27598" priority="27603" stopIfTrue="1">
      <formula>IF(FIND("!",D46),TRUE)</formula>
    </cfRule>
  </conditionalFormatting>
  <conditionalFormatting sqref="E46">
    <cfRule type="expression" dxfId="27597" priority="27599" stopIfTrue="1">
      <formula>IF(AND(E46="",$C46=$X$4),TRUE)</formula>
    </cfRule>
    <cfRule type="expression" dxfId="27596" priority="27600" stopIfTrue="1">
      <formula>IF(FIND("!",E46),TRUE)</formula>
    </cfRule>
  </conditionalFormatting>
  <conditionalFormatting sqref="F46">
    <cfRule type="expression" dxfId="27595" priority="27597" stopIfTrue="1">
      <formula>IF(AND(LEN($A46)&gt;0,$A46&lt;&gt;$F46),TRUE,FALSE)</formula>
    </cfRule>
  </conditionalFormatting>
  <conditionalFormatting sqref="C46">
    <cfRule type="expression" dxfId="27594" priority="27596" stopIfTrue="1">
      <formula>IF(AND(B46&lt;&gt;"",C46=""),TRUE)</formula>
    </cfRule>
  </conditionalFormatting>
  <conditionalFormatting sqref="G46">
    <cfRule type="expression" dxfId="27593" priority="27594" stopIfTrue="1">
      <formula>IF(FIND("Enter smelter details",G46),TRUE)</formula>
    </cfRule>
  </conditionalFormatting>
  <conditionalFormatting sqref="B47">
    <cfRule type="expression" dxfId="27592" priority="27588" stopIfTrue="1">
      <formula>IF(B47="",TRUE)</formula>
    </cfRule>
    <cfRule type="expression" dxfId="27591" priority="27591" stopIfTrue="1">
      <formula>IF(AND(COUNTIF(MetalSmelter,B47&amp;C47)=0,LEN(C47)&gt;0), TRUE, FALSE)</formula>
    </cfRule>
  </conditionalFormatting>
  <conditionalFormatting sqref="D47">
    <cfRule type="expression" dxfId="27590" priority="27585" stopIfTrue="1">
      <formula>IF(AND(LEN($C47) &gt;0, ($C47 &lt;&gt; "Smelter Not Listed")),1,0)</formula>
    </cfRule>
    <cfRule type="expression" dxfId="27589" priority="27592" stopIfTrue="1">
      <formula>IF(AND(D47="",$C47=$X$4),TRUE)</formula>
    </cfRule>
    <cfRule type="expression" dxfId="27588" priority="27593" stopIfTrue="1">
      <formula>IF(FIND("!",D47),TRUE)</formula>
    </cfRule>
  </conditionalFormatting>
  <conditionalFormatting sqref="E47">
    <cfRule type="expression" dxfId="27587" priority="27589" stopIfTrue="1">
      <formula>IF(AND(E47="",$C47=$X$4),TRUE)</formula>
    </cfRule>
    <cfRule type="expression" dxfId="27586" priority="27590" stopIfTrue="1">
      <formula>IF(FIND("!",E47),TRUE)</formula>
    </cfRule>
  </conditionalFormatting>
  <conditionalFormatting sqref="F47">
    <cfRule type="expression" dxfId="27585" priority="27587" stopIfTrue="1">
      <formula>IF(AND(LEN($A47)&gt;0,$A47&lt;&gt;$F47),TRUE,FALSE)</formula>
    </cfRule>
  </conditionalFormatting>
  <conditionalFormatting sqref="C47">
    <cfRule type="expression" dxfId="27584" priority="27586" stopIfTrue="1">
      <formula>IF(AND(B47&lt;&gt;"",C47=""),TRUE)</formula>
    </cfRule>
  </conditionalFormatting>
  <conditionalFormatting sqref="G47">
    <cfRule type="expression" dxfId="27583" priority="27584" stopIfTrue="1">
      <formula>IF(FIND("Enter smelter details",G47),TRUE)</formula>
    </cfRule>
  </conditionalFormatting>
  <conditionalFormatting sqref="B48">
    <cfRule type="expression" dxfId="27582" priority="27578" stopIfTrue="1">
      <formula>IF(B48="",TRUE)</formula>
    </cfRule>
    <cfRule type="expression" dxfId="27581" priority="27581" stopIfTrue="1">
      <formula>IF(AND(COUNTIF(MetalSmelter,B48&amp;C48)=0,LEN(C48)&gt;0), TRUE, FALSE)</formula>
    </cfRule>
  </conditionalFormatting>
  <conditionalFormatting sqref="D48">
    <cfRule type="expression" dxfId="27580" priority="27575" stopIfTrue="1">
      <formula>IF(AND(LEN($C48) &gt;0, ($C48 &lt;&gt; "Smelter Not Listed")),1,0)</formula>
    </cfRule>
    <cfRule type="expression" dxfId="27579" priority="27582" stopIfTrue="1">
      <formula>IF(AND(D48="",$C48=$X$4),TRUE)</formula>
    </cfRule>
    <cfRule type="expression" dxfId="27578" priority="27583" stopIfTrue="1">
      <formula>IF(FIND("!",D48),TRUE)</formula>
    </cfRule>
  </conditionalFormatting>
  <conditionalFormatting sqref="E48">
    <cfRule type="expression" dxfId="27577" priority="27579" stopIfTrue="1">
      <formula>IF(AND(E48="",$C48=$X$4),TRUE)</formula>
    </cfRule>
    <cfRule type="expression" dxfId="27576" priority="27580" stopIfTrue="1">
      <formula>IF(FIND("!",E48),TRUE)</formula>
    </cfRule>
  </conditionalFormatting>
  <conditionalFormatting sqref="F48">
    <cfRule type="expression" dxfId="27575" priority="27577" stopIfTrue="1">
      <formula>IF(AND(LEN($A48)&gt;0,$A48&lt;&gt;$F48),TRUE,FALSE)</formula>
    </cfRule>
  </conditionalFormatting>
  <conditionalFormatting sqref="C48">
    <cfRule type="expression" dxfId="27574" priority="27576" stopIfTrue="1">
      <formula>IF(AND(B48&lt;&gt;"",C48=""),TRUE)</formula>
    </cfRule>
  </conditionalFormatting>
  <conditionalFormatting sqref="G48">
    <cfRule type="expression" dxfId="27573" priority="27574" stopIfTrue="1">
      <formula>IF(FIND("Enter smelter details",G48),TRUE)</formula>
    </cfRule>
  </conditionalFormatting>
  <conditionalFormatting sqref="B54">
    <cfRule type="expression" dxfId="27572" priority="27571" stopIfTrue="1">
      <formula>IF(B54="",TRUE)</formula>
    </cfRule>
    <cfRule type="expression" dxfId="27571" priority="27572" stopIfTrue="1">
      <formula>IF(AND(COUNTIF(MetalSmelter,B54&amp;C54)=0,LEN(C54)&gt;0), TRUE, FALSE)</formula>
    </cfRule>
  </conditionalFormatting>
  <conditionalFormatting sqref="G54">
    <cfRule type="expression" dxfId="27570" priority="27573" stopIfTrue="1">
      <formula>IF(FIND("Enter smelter details",G54),TRUE)</formula>
    </cfRule>
  </conditionalFormatting>
  <conditionalFormatting sqref="F54">
    <cfRule type="expression" dxfId="27569" priority="27570" stopIfTrue="1">
      <formula>IF(AND(LEN($A54)&gt;0,$A54&lt;&gt;$F54),TRUE,FALSE)</formula>
    </cfRule>
  </conditionalFormatting>
  <conditionalFormatting sqref="C54">
    <cfRule type="expression" dxfId="27568" priority="27569" stopIfTrue="1">
      <formula>IF(AND(B54&lt;&gt;"",C54=""),TRUE)</formula>
    </cfRule>
  </conditionalFormatting>
  <conditionalFormatting sqref="B54">
    <cfRule type="expression" dxfId="27567" priority="27566" stopIfTrue="1">
      <formula>IF(B54="",TRUE)</formula>
    </cfRule>
    <cfRule type="expression" dxfId="27566" priority="27567" stopIfTrue="1">
      <formula>IF(AND(COUNTIF(MetalSmelter,B54&amp;C54)=0,LEN(C54)&gt;0), TRUE, FALSE)</formula>
    </cfRule>
  </conditionalFormatting>
  <conditionalFormatting sqref="G54">
    <cfRule type="expression" dxfId="27565" priority="27568" stopIfTrue="1">
      <formula>IF(FIND("Enter smelter details",G54),TRUE)</formula>
    </cfRule>
  </conditionalFormatting>
  <conditionalFormatting sqref="F54">
    <cfRule type="expression" dxfId="27564" priority="27565" stopIfTrue="1">
      <formula>IF(AND(LEN($A54)&gt;0,$A54&lt;&gt;$F54),TRUE,FALSE)</formula>
    </cfRule>
  </conditionalFormatting>
  <conditionalFormatting sqref="C54">
    <cfRule type="expression" dxfId="27563" priority="27564" stopIfTrue="1">
      <formula>IF(AND(B54&lt;&gt;"",C54=""),TRUE)</formula>
    </cfRule>
  </conditionalFormatting>
  <conditionalFormatting sqref="B54">
    <cfRule type="expression" dxfId="27562" priority="27562" stopIfTrue="1">
      <formula>IF(B54="",TRUE)</formula>
    </cfRule>
    <cfRule type="expression" dxfId="27561" priority="27563" stopIfTrue="1">
      <formula>IF(AND(COUNTIF(MetalSmelter,B54&amp;C54)=0,LEN(C54)&gt;0), TRUE, FALSE)</formula>
    </cfRule>
  </conditionalFormatting>
  <conditionalFormatting sqref="F54">
    <cfRule type="expression" dxfId="27560" priority="27561" stopIfTrue="1">
      <formula>IF(AND(LEN($A54)&gt;0,$A54&lt;&gt;$F54),TRUE,FALSE)</formula>
    </cfRule>
  </conditionalFormatting>
  <conditionalFormatting sqref="C54">
    <cfRule type="expression" dxfId="27559" priority="27560" stopIfTrue="1">
      <formula>IF(AND(B54&lt;&gt;"",C54=""),TRUE)</formula>
    </cfRule>
  </conditionalFormatting>
  <conditionalFormatting sqref="B49">
    <cfRule type="expression" dxfId="27558" priority="27557" stopIfTrue="1">
      <formula>IF(B49="",TRUE)</formula>
    </cfRule>
    <cfRule type="expression" dxfId="27557" priority="27558" stopIfTrue="1">
      <formula>IF(AND(COUNTIF(MetalSmelter,B49&amp;C49)=0,LEN(C49)&gt;0), TRUE, FALSE)</formula>
    </cfRule>
  </conditionalFormatting>
  <conditionalFormatting sqref="G49">
    <cfRule type="expression" dxfId="27556" priority="27559" stopIfTrue="1">
      <formula>IF(FIND("Enter smelter details",G49),TRUE)</formula>
    </cfRule>
  </conditionalFormatting>
  <conditionalFormatting sqref="F49">
    <cfRule type="expression" dxfId="27555" priority="27556" stopIfTrue="1">
      <formula>IF(AND(LEN($A49)&gt;0,$A49&lt;&gt;$F49),TRUE,FALSE)</formula>
    </cfRule>
  </conditionalFormatting>
  <conditionalFormatting sqref="C49">
    <cfRule type="expression" dxfId="27554" priority="27555" stopIfTrue="1">
      <formula>IF(AND(B49&lt;&gt;"",C49=""),TRUE)</formula>
    </cfRule>
  </conditionalFormatting>
  <conditionalFormatting sqref="B49">
    <cfRule type="expression" dxfId="27553" priority="27552" stopIfTrue="1">
      <formula>IF(B49="",TRUE)</formula>
    </cfRule>
    <cfRule type="expression" dxfId="27552" priority="27553" stopIfTrue="1">
      <formula>IF(AND(COUNTIF(MetalSmelter,B49&amp;C49)=0,LEN(C49)&gt;0), TRUE, FALSE)</formula>
    </cfRule>
  </conditionalFormatting>
  <conditionalFormatting sqref="G49">
    <cfRule type="expression" dxfId="27551" priority="27554" stopIfTrue="1">
      <formula>IF(FIND("Enter smelter details",G49),TRUE)</formula>
    </cfRule>
  </conditionalFormatting>
  <conditionalFormatting sqref="F49">
    <cfRule type="expression" dxfId="27550" priority="27551" stopIfTrue="1">
      <formula>IF(AND(LEN($A49)&gt;0,$A49&lt;&gt;$F49),TRUE,FALSE)</formula>
    </cfRule>
  </conditionalFormatting>
  <conditionalFormatting sqref="C49">
    <cfRule type="expression" dxfId="27549" priority="27550" stopIfTrue="1">
      <formula>IF(AND(B49&lt;&gt;"",C49=""),TRUE)</formula>
    </cfRule>
  </conditionalFormatting>
  <conditionalFormatting sqref="G54">
    <cfRule type="expression" dxfId="27548" priority="27549" stopIfTrue="1">
      <formula>IF(FIND("Enter smelter details",G54),TRUE)</formula>
    </cfRule>
  </conditionalFormatting>
  <conditionalFormatting sqref="B50">
    <cfRule type="expression" dxfId="27547" priority="27546" stopIfTrue="1">
      <formula>IF(B50="",TRUE)</formula>
    </cfRule>
    <cfRule type="expression" dxfId="27546" priority="27547" stopIfTrue="1">
      <formula>IF(AND(COUNTIF(MetalSmelter,B50&amp;C50)=0,LEN(C50)&gt;0), TRUE, FALSE)</formula>
    </cfRule>
  </conditionalFormatting>
  <conditionalFormatting sqref="G50">
    <cfRule type="expression" dxfId="27545" priority="27548" stopIfTrue="1">
      <formula>IF(FIND("Enter smelter details",G50),TRUE)</formula>
    </cfRule>
  </conditionalFormatting>
  <conditionalFormatting sqref="F50">
    <cfRule type="expression" dxfId="27544" priority="27545" stopIfTrue="1">
      <formula>IF(AND(LEN($A50)&gt;0,$A50&lt;&gt;$F50),TRUE,FALSE)</formula>
    </cfRule>
  </conditionalFormatting>
  <conditionalFormatting sqref="C50">
    <cfRule type="expression" dxfId="27543" priority="27544" stopIfTrue="1">
      <formula>IF(AND(B50&lt;&gt;"",C50=""),TRUE)</formula>
    </cfRule>
  </conditionalFormatting>
  <conditionalFormatting sqref="B55">
    <cfRule type="expression" dxfId="27542" priority="27541" stopIfTrue="1">
      <formula>IF(B55="",TRUE)</formula>
    </cfRule>
    <cfRule type="expression" dxfId="27541" priority="27542" stopIfTrue="1">
      <formula>IF(AND(COUNTIF(MetalSmelter,B55&amp;C55)=0,LEN(C55)&gt;0), TRUE, FALSE)</formula>
    </cfRule>
  </conditionalFormatting>
  <conditionalFormatting sqref="G55">
    <cfRule type="expression" dxfId="27540" priority="27543" stopIfTrue="1">
      <formula>IF(FIND("Enter smelter details",G55),TRUE)</formula>
    </cfRule>
  </conditionalFormatting>
  <conditionalFormatting sqref="F55">
    <cfRule type="expression" dxfId="27539" priority="27540" stopIfTrue="1">
      <formula>IF(AND(LEN($A55)&gt;0,$A55&lt;&gt;$F55),TRUE,FALSE)</formula>
    </cfRule>
  </conditionalFormatting>
  <conditionalFormatting sqref="C55">
    <cfRule type="expression" dxfId="27538" priority="27539" stopIfTrue="1">
      <formula>IF(AND(B55&lt;&gt;"",C55=""),TRUE)</formula>
    </cfRule>
  </conditionalFormatting>
  <conditionalFormatting sqref="B55">
    <cfRule type="expression" dxfId="27537" priority="27536" stopIfTrue="1">
      <formula>IF(B55="",TRUE)</formula>
    </cfRule>
    <cfRule type="expression" dxfId="27536" priority="27537" stopIfTrue="1">
      <formula>IF(AND(COUNTIF(MetalSmelter,B55&amp;C55)=0,LEN(C55)&gt;0), TRUE, FALSE)</formula>
    </cfRule>
  </conditionalFormatting>
  <conditionalFormatting sqref="G55">
    <cfRule type="expression" dxfId="27535" priority="27538" stopIfTrue="1">
      <formula>IF(FIND("Enter smelter details",G55),TRUE)</formula>
    </cfRule>
  </conditionalFormatting>
  <conditionalFormatting sqref="F55">
    <cfRule type="expression" dxfId="27534" priority="27535" stopIfTrue="1">
      <formula>IF(AND(LEN($A55)&gt;0,$A55&lt;&gt;$F55),TRUE,FALSE)</formula>
    </cfRule>
  </conditionalFormatting>
  <conditionalFormatting sqref="C55">
    <cfRule type="expression" dxfId="27533" priority="27534" stopIfTrue="1">
      <formula>IF(AND(B55&lt;&gt;"",C55=""),TRUE)</formula>
    </cfRule>
  </conditionalFormatting>
  <conditionalFormatting sqref="B55">
    <cfRule type="expression" dxfId="27532" priority="27531" stopIfTrue="1">
      <formula>IF(B55="",TRUE)</formula>
    </cfRule>
    <cfRule type="expression" dxfId="27531" priority="27532" stopIfTrue="1">
      <formula>IF(AND(COUNTIF(MetalSmelter,B55&amp;C55)=0,LEN(C55)&gt;0), TRUE, FALSE)</formula>
    </cfRule>
  </conditionalFormatting>
  <conditionalFormatting sqref="G55">
    <cfRule type="expression" dxfId="27530" priority="27533" stopIfTrue="1">
      <formula>IF(FIND("Enter smelter details",G55),TRUE)</formula>
    </cfRule>
  </conditionalFormatting>
  <conditionalFormatting sqref="F55">
    <cfRule type="expression" dxfId="27529" priority="27530" stopIfTrue="1">
      <formula>IF(AND(LEN($A55)&gt;0,$A55&lt;&gt;$F55),TRUE,FALSE)</formula>
    </cfRule>
  </conditionalFormatting>
  <conditionalFormatting sqref="C55">
    <cfRule type="expression" dxfId="27528" priority="27529" stopIfTrue="1">
      <formula>IF(AND(B55&lt;&gt;"",C55=""),TRUE)</formula>
    </cfRule>
  </conditionalFormatting>
  <conditionalFormatting sqref="B41">
    <cfRule type="expression" dxfId="27527" priority="27526" stopIfTrue="1">
      <formula>IF(B41="",TRUE)</formula>
    </cfRule>
    <cfRule type="expression" dxfId="27526" priority="27527" stopIfTrue="1">
      <formula>IF(AND(COUNTIF(MetalSmelter,B41&amp;C41)=0,LEN(C41)&gt;0), TRUE, FALSE)</formula>
    </cfRule>
  </conditionalFormatting>
  <conditionalFormatting sqref="G41">
    <cfRule type="expression" dxfId="27525" priority="27528" stopIfTrue="1">
      <formula>IF(FIND("Enter smelter details",G41),TRUE)</formula>
    </cfRule>
  </conditionalFormatting>
  <conditionalFormatting sqref="F41">
    <cfRule type="expression" dxfId="27524" priority="27525" stopIfTrue="1">
      <formula>IF(AND(LEN($A41)&gt;0,$A41&lt;&gt;$F41),TRUE,FALSE)</formula>
    </cfRule>
  </conditionalFormatting>
  <conditionalFormatting sqref="C41">
    <cfRule type="expression" dxfId="27523" priority="27524" stopIfTrue="1">
      <formula>IF(AND(B41&lt;&gt;"",C41=""),TRUE)</formula>
    </cfRule>
  </conditionalFormatting>
  <conditionalFormatting sqref="B42">
    <cfRule type="expression" dxfId="27522" priority="27521" stopIfTrue="1">
      <formula>IF(B42="",TRUE)</formula>
    </cfRule>
    <cfRule type="expression" dxfId="27521" priority="27522" stopIfTrue="1">
      <formula>IF(AND(COUNTIF(MetalSmelter,B42&amp;C42)=0,LEN(C42)&gt;0), TRUE, FALSE)</formula>
    </cfRule>
  </conditionalFormatting>
  <conditionalFormatting sqref="G42">
    <cfRule type="expression" dxfId="27520" priority="27523" stopIfTrue="1">
      <formula>IF(FIND("Enter smelter details",G42),TRUE)</formula>
    </cfRule>
  </conditionalFormatting>
  <conditionalFormatting sqref="F42">
    <cfRule type="expression" dxfId="27519" priority="27520" stopIfTrue="1">
      <formula>IF(AND(LEN($A42)&gt;0,$A42&lt;&gt;$F42),TRUE,FALSE)</formula>
    </cfRule>
  </conditionalFormatting>
  <conditionalFormatting sqref="C42">
    <cfRule type="expression" dxfId="27518" priority="27519" stopIfTrue="1">
      <formula>IF(AND(B42&lt;&gt;"",C42=""),TRUE)</formula>
    </cfRule>
  </conditionalFormatting>
  <conditionalFormatting sqref="B42">
    <cfRule type="expression" dxfId="27517" priority="27516" stopIfTrue="1">
      <formula>IF(B42="",TRUE)</formula>
    </cfRule>
    <cfRule type="expression" dxfId="27516" priority="27517" stopIfTrue="1">
      <formula>IF(AND(COUNTIF(MetalSmelter,B42&amp;C42)=0,LEN(C42)&gt;0), TRUE, FALSE)</formula>
    </cfRule>
  </conditionalFormatting>
  <conditionalFormatting sqref="G42">
    <cfRule type="expression" dxfId="27515" priority="27518" stopIfTrue="1">
      <formula>IF(FIND("Enter smelter details",G42),TRUE)</formula>
    </cfRule>
  </conditionalFormatting>
  <conditionalFormatting sqref="F42">
    <cfRule type="expression" dxfId="27514" priority="27515" stopIfTrue="1">
      <formula>IF(AND(LEN($A42)&gt;0,$A42&lt;&gt;$F42),TRUE,FALSE)</formula>
    </cfRule>
  </conditionalFormatting>
  <conditionalFormatting sqref="C42">
    <cfRule type="expression" dxfId="27513" priority="27514" stopIfTrue="1">
      <formula>IF(AND(B42&lt;&gt;"",C42=""),TRUE)</formula>
    </cfRule>
  </conditionalFormatting>
  <conditionalFormatting sqref="B43">
    <cfRule type="expression" dxfId="27512" priority="27508" stopIfTrue="1">
      <formula>IF(B43="",TRUE)</formula>
    </cfRule>
    <cfRule type="expression" dxfId="27511" priority="27511" stopIfTrue="1">
      <formula>IF(AND(COUNTIF(MetalSmelter,B43&amp;C43)=0,LEN(C43)&gt;0), TRUE, FALSE)</formula>
    </cfRule>
  </conditionalFormatting>
  <conditionalFormatting sqref="D43">
    <cfRule type="expression" dxfId="27510" priority="27505" stopIfTrue="1">
      <formula>IF(AND(LEN($C43) &gt;0, ($C43 &lt;&gt; "Smelter Not Listed")),1,0)</formula>
    </cfRule>
    <cfRule type="expression" dxfId="27509" priority="27512" stopIfTrue="1">
      <formula>IF(AND(D43="",$C43=$X$4),TRUE)</formula>
    </cfRule>
    <cfRule type="expression" dxfId="27508" priority="27513" stopIfTrue="1">
      <formula>IF(FIND("!",D43),TRUE)</formula>
    </cfRule>
  </conditionalFormatting>
  <conditionalFormatting sqref="E43">
    <cfRule type="expression" dxfId="27507" priority="27509" stopIfTrue="1">
      <formula>IF(AND(E43="",$C43=$X$4),TRUE)</formula>
    </cfRule>
    <cfRule type="expression" dxfId="27506" priority="27510" stopIfTrue="1">
      <formula>IF(FIND("!",E43),TRUE)</formula>
    </cfRule>
  </conditionalFormatting>
  <conditionalFormatting sqref="F43">
    <cfRule type="expression" dxfId="27505" priority="27507" stopIfTrue="1">
      <formula>IF(AND(LEN($A43)&gt;0,$A43&lt;&gt;$F43),TRUE,FALSE)</formula>
    </cfRule>
  </conditionalFormatting>
  <conditionalFormatting sqref="C43">
    <cfRule type="expression" dxfId="27504" priority="27506" stopIfTrue="1">
      <formula>IF(AND(B43&lt;&gt;"",C43=""),TRUE)</formula>
    </cfRule>
  </conditionalFormatting>
  <conditionalFormatting sqref="G43">
    <cfRule type="expression" dxfId="27503" priority="27504" stopIfTrue="1">
      <formula>IF(FIND("Enter smelter details",G43),TRUE)</formula>
    </cfRule>
  </conditionalFormatting>
  <conditionalFormatting sqref="B44">
    <cfRule type="expression" dxfId="27502" priority="27498" stopIfTrue="1">
      <formula>IF(B44="",TRUE)</formula>
    </cfRule>
    <cfRule type="expression" dxfId="27501" priority="27501" stopIfTrue="1">
      <formula>IF(AND(COUNTIF(MetalSmelter,B44&amp;C44)=0,LEN(C44)&gt;0), TRUE, FALSE)</formula>
    </cfRule>
  </conditionalFormatting>
  <conditionalFormatting sqref="D44">
    <cfRule type="expression" dxfId="27500" priority="27495" stopIfTrue="1">
      <formula>IF(AND(LEN($C44) &gt;0, ($C44 &lt;&gt; "Smelter Not Listed")),1,0)</formula>
    </cfRule>
    <cfRule type="expression" dxfId="27499" priority="27502" stopIfTrue="1">
      <formula>IF(AND(D44="",$C44=$X$4),TRUE)</formula>
    </cfRule>
    <cfRule type="expression" dxfId="27498" priority="27503" stopIfTrue="1">
      <formula>IF(FIND("!",D44),TRUE)</formula>
    </cfRule>
  </conditionalFormatting>
  <conditionalFormatting sqref="E44">
    <cfRule type="expression" dxfId="27497" priority="27499" stopIfTrue="1">
      <formula>IF(AND(E44="",$C44=$X$4),TRUE)</formula>
    </cfRule>
    <cfRule type="expression" dxfId="27496" priority="27500" stopIfTrue="1">
      <formula>IF(FIND("!",E44),TRUE)</formula>
    </cfRule>
  </conditionalFormatting>
  <conditionalFormatting sqref="F44">
    <cfRule type="expression" dxfId="27495" priority="27497" stopIfTrue="1">
      <formula>IF(AND(LEN($A44)&gt;0,$A44&lt;&gt;$F44),TRUE,FALSE)</formula>
    </cfRule>
  </conditionalFormatting>
  <conditionalFormatting sqref="C44">
    <cfRule type="expression" dxfId="27494" priority="27496" stopIfTrue="1">
      <formula>IF(AND(B44&lt;&gt;"",C44=""),TRUE)</formula>
    </cfRule>
  </conditionalFormatting>
  <conditionalFormatting sqref="G44">
    <cfRule type="expression" dxfId="27493" priority="27494" stopIfTrue="1">
      <formula>IF(FIND("Enter smelter details",G44),TRUE)</formula>
    </cfRule>
  </conditionalFormatting>
  <conditionalFormatting sqref="B45">
    <cfRule type="expression" dxfId="27492" priority="27488" stopIfTrue="1">
      <formula>IF(B45="",TRUE)</formula>
    </cfRule>
    <cfRule type="expression" dxfId="27491" priority="27491" stopIfTrue="1">
      <formula>IF(AND(COUNTIF(MetalSmelter,B45&amp;C45)=0,LEN(C45)&gt;0), TRUE, FALSE)</formula>
    </cfRule>
  </conditionalFormatting>
  <conditionalFormatting sqref="D45">
    <cfRule type="expression" dxfId="27490" priority="27485" stopIfTrue="1">
      <formula>IF(AND(LEN($C45) &gt;0, ($C45 &lt;&gt; "Smelter Not Listed")),1,0)</formula>
    </cfRule>
    <cfRule type="expression" dxfId="27489" priority="27492" stopIfTrue="1">
      <formula>IF(AND(D45="",$C45=$X$4),TRUE)</formula>
    </cfRule>
    <cfRule type="expression" dxfId="27488" priority="27493" stopIfTrue="1">
      <formula>IF(FIND("!",D45),TRUE)</formula>
    </cfRule>
  </conditionalFormatting>
  <conditionalFormatting sqref="E45">
    <cfRule type="expression" dxfId="27487" priority="27489" stopIfTrue="1">
      <formula>IF(AND(E45="",$C45=$X$4),TRUE)</formula>
    </cfRule>
    <cfRule type="expression" dxfId="27486" priority="27490" stopIfTrue="1">
      <formula>IF(FIND("!",E45),TRUE)</formula>
    </cfRule>
  </conditionalFormatting>
  <conditionalFormatting sqref="F45">
    <cfRule type="expression" dxfId="27485" priority="27487" stopIfTrue="1">
      <formula>IF(AND(LEN($A45)&gt;0,$A45&lt;&gt;$F45),TRUE,FALSE)</formula>
    </cfRule>
  </conditionalFormatting>
  <conditionalFormatting sqref="C45">
    <cfRule type="expression" dxfId="27484" priority="27486" stopIfTrue="1">
      <formula>IF(AND(B45&lt;&gt;"",C45=""),TRUE)</formula>
    </cfRule>
  </conditionalFormatting>
  <conditionalFormatting sqref="G45">
    <cfRule type="expression" dxfId="27483" priority="27484" stopIfTrue="1">
      <formula>IF(FIND("Enter smelter details",G45),TRUE)</formula>
    </cfRule>
  </conditionalFormatting>
  <conditionalFormatting sqref="B46">
    <cfRule type="expression" dxfId="27482" priority="27478" stopIfTrue="1">
      <formula>IF(B46="",TRUE)</formula>
    </cfRule>
    <cfRule type="expression" dxfId="27481" priority="27481" stopIfTrue="1">
      <formula>IF(AND(COUNTIF(MetalSmelter,B46&amp;C46)=0,LEN(C46)&gt;0), TRUE, FALSE)</formula>
    </cfRule>
  </conditionalFormatting>
  <conditionalFormatting sqref="D46">
    <cfRule type="expression" dxfId="27480" priority="27475" stopIfTrue="1">
      <formula>IF(AND(LEN($C46) &gt;0, ($C46 &lt;&gt; "Smelter Not Listed")),1,0)</formula>
    </cfRule>
    <cfRule type="expression" dxfId="27479" priority="27482" stopIfTrue="1">
      <formula>IF(AND(D46="",$C46=$X$4),TRUE)</formula>
    </cfRule>
    <cfRule type="expression" dxfId="27478" priority="27483" stopIfTrue="1">
      <formula>IF(FIND("!",D46),TRUE)</formula>
    </cfRule>
  </conditionalFormatting>
  <conditionalFormatting sqref="E46">
    <cfRule type="expression" dxfId="27477" priority="27479" stopIfTrue="1">
      <formula>IF(AND(E46="",$C46=$X$4),TRUE)</formula>
    </cfRule>
    <cfRule type="expression" dxfId="27476" priority="27480" stopIfTrue="1">
      <formula>IF(FIND("!",E46),TRUE)</formula>
    </cfRule>
  </conditionalFormatting>
  <conditionalFormatting sqref="F46">
    <cfRule type="expression" dxfId="27475" priority="27477" stopIfTrue="1">
      <formula>IF(AND(LEN($A46)&gt;0,$A46&lt;&gt;$F46),TRUE,FALSE)</formula>
    </cfRule>
  </conditionalFormatting>
  <conditionalFormatting sqref="C46">
    <cfRule type="expression" dxfId="27474" priority="27476" stopIfTrue="1">
      <formula>IF(AND(B46&lt;&gt;"",C46=""),TRUE)</formula>
    </cfRule>
  </conditionalFormatting>
  <conditionalFormatting sqref="G46">
    <cfRule type="expression" dxfId="27473" priority="27474" stopIfTrue="1">
      <formula>IF(FIND("Enter smelter details",G46),TRUE)</formula>
    </cfRule>
  </conditionalFormatting>
  <conditionalFormatting sqref="B47">
    <cfRule type="expression" dxfId="27472" priority="27468" stopIfTrue="1">
      <formula>IF(B47="",TRUE)</formula>
    </cfRule>
    <cfRule type="expression" dxfId="27471" priority="27471" stopIfTrue="1">
      <formula>IF(AND(COUNTIF(MetalSmelter,B47&amp;C47)=0,LEN(C47)&gt;0), TRUE, FALSE)</formula>
    </cfRule>
  </conditionalFormatting>
  <conditionalFormatting sqref="D47">
    <cfRule type="expression" dxfId="27470" priority="27465" stopIfTrue="1">
      <formula>IF(AND(LEN($C47) &gt;0, ($C47 &lt;&gt; "Smelter Not Listed")),1,0)</formula>
    </cfRule>
    <cfRule type="expression" dxfId="27469" priority="27472" stopIfTrue="1">
      <formula>IF(AND(D47="",$C47=$X$4),TRUE)</formula>
    </cfRule>
    <cfRule type="expression" dxfId="27468" priority="27473" stopIfTrue="1">
      <formula>IF(FIND("!",D47),TRUE)</formula>
    </cfRule>
  </conditionalFormatting>
  <conditionalFormatting sqref="E47">
    <cfRule type="expression" dxfId="27467" priority="27469" stopIfTrue="1">
      <formula>IF(AND(E47="",$C47=$X$4),TRUE)</formula>
    </cfRule>
    <cfRule type="expression" dxfId="27466" priority="27470" stopIfTrue="1">
      <formula>IF(FIND("!",E47),TRUE)</formula>
    </cfRule>
  </conditionalFormatting>
  <conditionalFormatting sqref="F47">
    <cfRule type="expression" dxfId="27465" priority="27467" stopIfTrue="1">
      <formula>IF(AND(LEN($A47)&gt;0,$A47&lt;&gt;$F47),TRUE,FALSE)</formula>
    </cfRule>
  </conditionalFormatting>
  <conditionalFormatting sqref="C47">
    <cfRule type="expression" dxfId="27464" priority="27466" stopIfTrue="1">
      <formula>IF(AND(B47&lt;&gt;"",C47=""),TRUE)</formula>
    </cfRule>
  </conditionalFormatting>
  <conditionalFormatting sqref="G47">
    <cfRule type="expression" dxfId="27463" priority="27464" stopIfTrue="1">
      <formula>IF(FIND("Enter smelter details",G47),TRUE)</formula>
    </cfRule>
  </conditionalFormatting>
  <conditionalFormatting sqref="B53">
    <cfRule type="expression" dxfId="27462" priority="27461" stopIfTrue="1">
      <formula>IF(B53="",TRUE)</formula>
    </cfRule>
    <cfRule type="expression" dxfId="27461" priority="27462" stopIfTrue="1">
      <formula>IF(AND(COUNTIF(MetalSmelter,B53&amp;C53)=0,LEN(C53)&gt;0), TRUE, FALSE)</formula>
    </cfRule>
  </conditionalFormatting>
  <conditionalFormatting sqref="G53">
    <cfRule type="expression" dxfId="27460" priority="27463" stopIfTrue="1">
      <formula>IF(FIND("Enter smelter details",G53),TRUE)</formula>
    </cfRule>
  </conditionalFormatting>
  <conditionalFormatting sqref="F53">
    <cfRule type="expression" dxfId="27459" priority="27460" stopIfTrue="1">
      <formula>IF(AND(LEN($A53)&gt;0,$A53&lt;&gt;$F53),TRUE,FALSE)</formula>
    </cfRule>
  </conditionalFormatting>
  <conditionalFormatting sqref="C53">
    <cfRule type="expression" dxfId="27458" priority="27459" stopIfTrue="1">
      <formula>IF(AND(B53&lt;&gt;"",C53=""),TRUE)</formula>
    </cfRule>
  </conditionalFormatting>
  <conditionalFormatting sqref="B53">
    <cfRule type="expression" dxfId="27457" priority="27456" stopIfTrue="1">
      <formula>IF(B53="",TRUE)</formula>
    </cfRule>
    <cfRule type="expression" dxfId="27456" priority="27457" stopIfTrue="1">
      <formula>IF(AND(COUNTIF(MetalSmelter,B53&amp;C53)=0,LEN(C53)&gt;0), TRUE, FALSE)</formula>
    </cfRule>
  </conditionalFormatting>
  <conditionalFormatting sqref="G53">
    <cfRule type="expression" dxfId="27455" priority="27458" stopIfTrue="1">
      <formula>IF(FIND("Enter smelter details",G53),TRUE)</formula>
    </cfRule>
  </conditionalFormatting>
  <conditionalFormatting sqref="F53">
    <cfRule type="expression" dxfId="27454" priority="27455" stopIfTrue="1">
      <formula>IF(AND(LEN($A53)&gt;0,$A53&lt;&gt;$F53),TRUE,FALSE)</formula>
    </cfRule>
  </conditionalFormatting>
  <conditionalFormatting sqref="C53">
    <cfRule type="expression" dxfId="27453" priority="27454" stopIfTrue="1">
      <formula>IF(AND(B53&lt;&gt;"",C53=""),TRUE)</formula>
    </cfRule>
  </conditionalFormatting>
  <conditionalFormatting sqref="B53">
    <cfRule type="expression" dxfId="27452" priority="27452" stopIfTrue="1">
      <formula>IF(B53="",TRUE)</formula>
    </cfRule>
    <cfRule type="expression" dxfId="27451" priority="27453" stopIfTrue="1">
      <formula>IF(AND(COUNTIF(MetalSmelter,B53&amp;C53)=0,LEN(C53)&gt;0), TRUE, FALSE)</formula>
    </cfRule>
  </conditionalFormatting>
  <conditionalFormatting sqref="F53">
    <cfRule type="expression" dxfId="27450" priority="27451" stopIfTrue="1">
      <formula>IF(AND(LEN($A53)&gt;0,$A53&lt;&gt;$F53),TRUE,FALSE)</formula>
    </cfRule>
  </conditionalFormatting>
  <conditionalFormatting sqref="C53">
    <cfRule type="expression" dxfId="27449" priority="27450" stopIfTrue="1">
      <formula>IF(AND(B53&lt;&gt;"",C53=""),TRUE)</formula>
    </cfRule>
  </conditionalFormatting>
  <conditionalFormatting sqref="B48">
    <cfRule type="expression" dxfId="27448" priority="27447" stopIfTrue="1">
      <formula>IF(B48="",TRUE)</formula>
    </cfRule>
    <cfRule type="expression" dxfId="27447" priority="27448" stopIfTrue="1">
      <formula>IF(AND(COUNTIF(MetalSmelter,B48&amp;C48)=0,LEN(C48)&gt;0), TRUE, FALSE)</formula>
    </cfRule>
  </conditionalFormatting>
  <conditionalFormatting sqref="G48">
    <cfRule type="expression" dxfId="27446" priority="27449" stopIfTrue="1">
      <formula>IF(FIND("Enter smelter details",G48),TRUE)</formula>
    </cfRule>
  </conditionalFormatting>
  <conditionalFormatting sqref="F48">
    <cfRule type="expression" dxfId="27445" priority="27446" stopIfTrue="1">
      <formula>IF(AND(LEN($A48)&gt;0,$A48&lt;&gt;$F48),TRUE,FALSE)</formula>
    </cfRule>
  </conditionalFormatting>
  <conditionalFormatting sqref="C48">
    <cfRule type="expression" dxfId="27444" priority="27445" stopIfTrue="1">
      <formula>IF(AND(B48&lt;&gt;"",C48=""),TRUE)</formula>
    </cfRule>
  </conditionalFormatting>
  <conditionalFormatting sqref="B48">
    <cfRule type="expression" dxfId="27443" priority="27442" stopIfTrue="1">
      <formula>IF(B48="",TRUE)</formula>
    </cfRule>
    <cfRule type="expression" dxfId="27442" priority="27443" stopIfTrue="1">
      <formula>IF(AND(COUNTIF(MetalSmelter,B48&amp;C48)=0,LEN(C48)&gt;0), TRUE, FALSE)</formula>
    </cfRule>
  </conditionalFormatting>
  <conditionalFormatting sqref="G48">
    <cfRule type="expression" dxfId="27441" priority="27444" stopIfTrue="1">
      <formula>IF(FIND("Enter smelter details",G48),TRUE)</formula>
    </cfRule>
  </conditionalFormatting>
  <conditionalFormatting sqref="F48">
    <cfRule type="expression" dxfId="27440" priority="27441" stopIfTrue="1">
      <formula>IF(AND(LEN($A48)&gt;0,$A48&lt;&gt;$F48),TRUE,FALSE)</formula>
    </cfRule>
  </conditionalFormatting>
  <conditionalFormatting sqref="C48">
    <cfRule type="expression" dxfId="27439" priority="27440" stopIfTrue="1">
      <formula>IF(AND(B48&lt;&gt;"",C48=""),TRUE)</formula>
    </cfRule>
  </conditionalFormatting>
  <conditionalFormatting sqref="G53">
    <cfRule type="expression" dxfId="27438" priority="27439" stopIfTrue="1">
      <formula>IF(FIND("Enter smelter details",G53),TRUE)</formula>
    </cfRule>
  </conditionalFormatting>
  <conditionalFormatting sqref="B49">
    <cfRule type="expression" dxfId="27437" priority="27436" stopIfTrue="1">
      <formula>IF(B49="",TRUE)</formula>
    </cfRule>
    <cfRule type="expression" dxfId="27436" priority="27437" stopIfTrue="1">
      <formula>IF(AND(COUNTIF(MetalSmelter,B49&amp;C49)=0,LEN(C49)&gt;0), TRUE, FALSE)</formula>
    </cfRule>
  </conditionalFormatting>
  <conditionalFormatting sqref="G49">
    <cfRule type="expression" dxfId="27435" priority="27438" stopIfTrue="1">
      <formula>IF(FIND("Enter smelter details",G49),TRUE)</formula>
    </cfRule>
  </conditionalFormatting>
  <conditionalFormatting sqref="F49">
    <cfRule type="expression" dxfId="27434" priority="27435" stopIfTrue="1">
      <formula>IF(AND(LEN($A49)&gt;0,$A49&lt;&gt;$F49),TRUE,FALSE)</formula>
    </cfRule>
  </conditionalFormatting>
  <conditionalFormatting sqref="C49">
    <cfRule type="expression" dxfId="27433" priority="27434" stopIfTrue="1">
      <formula>IF(AND(B49&lt;&gt;"",C49=""),TRUE)</formula>
    </cfRule>
  </conditionalFormatting>
  <conditionalFormatting sqref="B54">
    <cfRule type="expression" dxfId="27432" priority="27431" stopIfTrue="1">
      <formula>IF(B54="",TRUE)</formula>
    </cfRule>
    <cfRule type="expression" dxfId="27431" priority="27432" stopIfTrue="1">
      <formula>IF(AND(COUNTIF(MetalSmelter,B54&amp;C54)=0,LEN(C54)&gt;0), TRUE, FALSE)</formula>
    </cfRule>
  </conditionalFormatting>
  <conditionalFormatting sqref="G54">
    <cfRule type="expression" dxfId="27430" priority="27433" stopIfTrue="1">
      <formula>IF(FIND("Enter smelter details",G54),TRUE)</formula>
    </cfRule>
  </conditionalFormatting>
  <conditionalFormatting sqref="F54">
    <cfRule type="expression" dxfId="27429" priority="27430" stopIfTrue="1">
      <formula>IF(AND(LEN($A54)&gt;0,$A54&lt;&gt;$F54),TRUE,FALSE)</formula>
    </cfRule>
  </conditionalFormatting>
  <conditionalFormatting sqref="C54">
    <cfRule type="expression" dxfId="27428" priority="27429" stopIfTrue="1">
      <formula>IF(AND(B54&lt;&gt;"",C54=""),TRUE)</formula>
    </cfRule>
  </conditionalFormatting>
  <conditionalFormatting sqref="B54">
    <cfRule type="expression" dxfId="27427" priority="27426" stopIfTrue="1">
      <formula>IF(B54="",TRUE)</formula>
    </cfRule>
    <cfRule type="expression" dxfId="27426" priority="27427" stopIfTrue="1">
      <formula>IF(AND(COUNTIF(MetalSmelter,B54&amp;C54)=0,LEN(C54)&gt;0), TRUE, FALSE)</formula>
    </cfRule>
  </conditionalFormatting>
  <conditionalFormatting sqref="G54">
    <cfRule type="expression" dxfId="27425" priority="27428" stopIfTrue="1">
      <formula>IF(FIND("Enter smelter details",G54),TRUE)</formula>
    </cfRule>
  </conditionalFormatting>
  <conditionalFormatting sqref="F54">
    <cfRule type="expression" dxfId="27424" priority="27425" stopIfTrue="1">
      <formula>IF(AND(LEN($A54)&gt;0,$A54&lt;&gt;$F54),TRUE,FALSE)</formula>
    </cfRule>
  </conditionalFormatting>
  <conditionalFormatting sqref="C54">
    <cfRule type="expression" dxfId="27423" priority="27424" stopIfTrue="1">
      <formula>IF(AND(B54&lt;&gt;"",C54=""),TRUE)</formula>
    </cfRule>
  </conditionalFormatting>
  <conditionalFormatting sqref="B54">
    <cfRule type="expression" dxfId="27422" priority="27421" stopIfTrue="1">
      <formula>IF(B54="",TRUE)</formula>
    </cfRule>
    <cfRule type="expression" dxfId="27421" priority="27422" stopIfTrue="1">
      <formula>IF(AND(COUNTIF(MetalSmelter,B54&amp;C54)=0,LEN(C54)&gt;0), TRUE, FALSE)</formula>
    </cfRule>
  </conditionalFormatting>
  <conditionalFormatting sqref="G54">
    <cfRule type="expression" dxfId="27420" priority="27423" stopIfTrue="1">
      <formula>IF(FIND("Enter smelter details",G54),TRUE)</formula>
    </cfRule>
  </conditionalFormatting>
  <conditionalFormatting sqref="F54">
    <cfRule type="expression" dxfId="27419" priority="27420" stopIfTrue="1">
      <formula>IF(AND(LEN($A54)&gt;0,$A54&lt;&gt;$F54),TRUE,FALSE)</formula>
    </cfRule>
  </conditionalFormatting>
  <conditionalFormatting sqref="C54">
    <cfRule type="expression" dxfId="27418" priority="27419" stopIfTrue="1">
      <formula>IF(AND(B54&lt;&gt;"",C54=""),TRUE)</formula>
    </cfRule>
  </conditionalFormatting>
  <conditionalFormatting sqref="B41">
    <cfRule type="expression" dxfId="27417" priority="27416" stopIfTrue="1">
      <formula>IF(B41="",TRUE)</formula>
    </cfRule>
    <cfRule type="expression" dxfId="27416" priority="27417" stopIfTrue="1">
      <formula>IF(AND(COUNTIF(MetalSmelter,B41&amp;C41)=0,LEN(C41)&gt;0), TRUE, FALSE)</formula>
    </cfRule>
  </conditionalFormatting>
  <conditionalFormatting sqref="G41">
    <cfRule type="expression" dxfId="27415" priority="27418" stopIfTrue="1">
      <formula>IF(FIND("Enter smelter details",G41),TRUE)</formula>
    </cfRule>
  </conditionalFormatting>
  <conditionalFormatting sqref="F41">
    <cfRule type="expression" dxfId="27414" priority="27415" stopIfTrue="1">
      <formula>IF(AND(LEN($A41)&gt;0,$A41&lt;&gt;$F41),TRUE,FALSE)</formula>
    </cfRule>
  </conditionalFormatting>
  <conditionalFormatting sqref="C41">
    <cfRule type="expression" dxfId="27413" priority="27414" stopIfTrue="1">
      <formula>IF(AND(B41&lt;&gt;"",C41=""),TRUE)</formula>
    </cfRule>
  </conditionalFormatting>
  <conditionalFormatting sqref="B41">
    <cfRule type="expression" dxfId="27412" priority="27411" stopIfTrue="1">
      <formula>IF(B41="",TRUE)</formula>
    </cfRule>
    <cfRule type="expression" dxfId="27411" priority="27412" stopIfTrue="1">
      <formula>IF(AND(COUNTIF(MetalSmelter,B41&amp;C41)=0,LEN(C41)&gt;0), TRUE, FALSE)</formula>
    </cfRule>
  </conditionalFormatting>
  <conditionalFormatting sqref="G41">
    <cfRule type="expression" dxfId="27410" priority="27413" stopIfTrue="1">
      <formula>IF(FIND("Enter smelter details",G41),TRUE)</formula>
    </cfRule>
  </conditionalFormatting>
  <conditionalFormatting sqref="F41">
    <cfRule type="expression" dxfId="27409" priority="27410" stopIfTrue="1">
      <formula>IF(AND(LEN($A41)&gt;0,$A41&lt;&gt;$F41),TRUE,FALSE)</formula>
    </cfRule>
  </conditionalFormatting>
  <conditionalFormatting sqref="C41">
    <cfRule type="expression" dxfId="27408" priority="27409" stopIfTrue="1">
      <formula>IF(AND(B41&lt;&gt;"",C41=""),TRUE)</formula>
    </cfRule>
  </conditionalFormatting>
  <conditionalFormatting sqref="B42">
    <cfRule type="expression" dxfId="27407" priority="27403" stopIfTrue="1">
      <formula>IF(B42="",TRUE)</formula>
    </cfRule>
    <cfRule type="expression" dxfId="27406" priority="27406" stopIfTrue="1">
      <formula>IF(AND(COUNTIF(MetalSmelter,B42&amp;C42)=0,LEN(C42)&gt;0), TRUE, FALSE)</formula>
    </cfRule>
  </conditionalFormatting>
  <conditionalFormatting sqref="D42">
    <cfRule type="expression" dxfId="27405" priority="27400" stopIfTrue="1">
      <formula>IF(AND(LEN($C42) &gt;0, ($C42 &lt;&gt; "Smelter Not Listed")),1,0)</formula>
    </cfRule>
    <cfRule type="expression" dxfId="27404" priority="27407" stopIfTrue="1">
      <formula>IF(AND(D42="",$C42=$X$4),TRUE)</formula>
    </cfRule>
    <cfRule type="expression" dxfId="27403" priority="27408" stopIfTrue="1">
      <formula>IF(FIND("!",D42),TRUE)</formula>
    </cfRule>
  </conditionalFormatting>
  <conditionalFormatting sqref="E42">
    <cfRule type="expression" dxfId="27402" priority="27404" stopIfTrue="1">
      <formula>IF(AND(E42="",$C42=$X$4),TRUE)</formula>
    </cfRule>
    <cfRule type="expression" dxfId="27401" priority="27405" stopIfTrue="1">
      <formula>IF(FIND("!",E42),TRUE)</formula>
    </cfRule>
  </conditionalFormatting>
  <conditionalFormatting sqref="F42">
    <cfRule type="expression" dxfId="27400" priority="27402" stopIfTrue="1">
      <formula>IF(AND(LEN($A42)&gt;0,$A42&lt;&gt;$F42),TRUE,FALSE)</formula>
    </cfRule>
  </conditionalFormatting>
  <conditionalFormatting sqref="C42">
    <cfRule type="expression" dxfId="27399" priority="27401" stopIfTrue="1">
      <formula>IF(AND(B42&lt;&gt;"",C42=""),TRUE)</formula>
    </cfRule>
  </conditionalFormatting>
  <conditionalFormatting sqref="G42">
    <cfRule type="expression" dxfId="27398" priority="27399" stopIfTrue="1">
      <formula>IF(FIND("Enter smelter details",G42),TRUE)</formula>
    </cfRule>
  </conditionalFormatting>
  <conditionalFormatting sqref="B43">
    <cfRule type="expression" dxfId="27397" priority="27393" stopIfTrue="1">
      <formula>IF(B43="",TRUE)</formula>
    </cfRule>
    <cfRule type="expression" dxfId="27396" priority="27396" stopIfTrue="1">
      <formula>IF(AND(COUNTIF(MetalSmelter,B43&amp;C43)=0,LEN(C43)&gt;0), TRUE, FALSE)</formula>
    </cfRule>
  </conditionalFormatting>
  <conditionalFormatting sqref="D43">
    <cfRule type="expression" dxfId="27395" priority="27390" stopIfTrue="1">
      <formula>IF(AND(LEN($C43) &gt;0, ($C43 &lt;&gt; "Smelter Not Listed")),1,0)</formula>
    </cfRule>
    <cfRule type="expression" dxfId="27394" priority="27397" stopIfTrue="1">
      <formula>IF(AND(D43="",$C43=$X$4),TRUE)</formula>
    </cfRule>
    <cfRule type="expression" dxfId="27393" priority="27398" stopIfTrue="1">
      <formula>IF(FIND("!",D43),TRUE)</formula>
    </cfRule>
  </conditionalFormatting>
  <conditionalFormatting sqref="E43">
    <cfRule type="expression" dxfId="27392" priority="27394" stopIfTrue="1">
      <formula>IF(AND(E43="",$C43=$X$4),TRUE)</formula>
    </cfRule>
    <cfRule type="expression" dxfId="27391" priority="27395" stopIfTrue="1">
      <formula>IF(FIND("!",E43),TRUE)</formula>
    </cfRule>
  </conditionalFormatting>
  <conditionalFormatting sqref="F43">
    <cfRule type="expression" dxfId="27390" priority="27392" stopIfTrue="1">
      <formula>IF(AND(LEN($A43)&gt;0,$A43&lt;&gt;$F43),TRUE,FALSE)</formula>
    </cfRule>
  </conditionalFormatting>
  <conditionalFormatting sqref="C43">
    <cfRule type="expression" dxfId="27389" priority="27391" stopIfTrue="1">
      <formula>IF(AND(B43&lt;&gt;"",C43=""),TRUE)</formula>
    </cfRule>
  </conditionalFormatting>
  <conditionalFormatting sqref="G43">
    <cfRule type="expression" dxfId="27388" priority="27389" stopIfTrue="1">
      <formula>IF(FIND("Enter smelter details",G43),TRUE)</formula>
    </cfRule>
  </conditionalFormatting>
  <conditionalFormatting sqref="B44">
    <cfRule type="expression" dxfId="27387" priority="27383" stopIfTrue="1">
      <formula>IF(B44="",TRUE)</formula>
    </cfRule>
    <cfRule type="expression" dxfId="27386" priority="27386" stopIfTrue="1">
      <formula>IF(AND(COUNTIF(MetalSmelter,B44&amp;C44)=0,LEN(C44)&gt;0), TRUE, FALSE)</formula>
    </cfRule>
  </conditionalFormatting>
  <conditionalFormatting sqref="D44">
    <cfRule type="expression" dxfId="27385" priority="27380" stopIfTrue="1">
      <formula>IF(AND(LEN($C44) &gt;0, ($C44 &lt;&gt; "Smelter Not Listed")),1,0)</formula>
    </cfRule>
    <cfRule type="expression" dxfId="27384" priority="27387" stopIfTrue="1">
      <formula>IF(AND(D44="",$C44=$X$4),TRUE)</formula>
    </cfRule>
    <cfRule type="expression" dxfId="27383" priority="27388" stopIfTrue="1">
      <formula>IF(FIND("!",D44),TRUE)</formula>
    </cfRule>
  </conditionalFormatting>
  <conditionalFormatting sqref="E44">
    <cfRule type="expression" dxfId="27382" priority="27384" stopIfTrue="1">
      <formula>IF(AND(E44="",$C44=$X$4),TRUE)</formula>
    </cfRule>
    <cfRule type="expression" dxfId="27381" priority="27385" stopIfTrue="1">
      <formula>IF(FIND("!",E44),TRUE)</formula>
    </cfRule>
  </conditionalFormatting>
  <conditionalFormatting sqref="F44">
    <cfRule type="expression" dxfId="27380" priority="27382" stopIfTrue="1">
      <formula>IF(AND(LEN($A44)&gt;0,$A44&lt;&gt;$F44),TRUE,FALSE)</formula>
    </cfRule>
  </conditionalFormatting>
  <conditionalFormatting sqref="C44">
    <cfRule type="expression" dxfId="27379" priority="27381" stopIfTrue="1">
      <formula>IF(AND(B44&lt;&gt;"",C44=""),TRUE)</formula>
    </cfRule>
  </conditionalFormatting>
  <conditionalFormatting sqref="G44">
    <cfRule type="expression" dxfId="27378" priority="27379" stopIfTrue="1">
      <formula>IF(FIND("Enter smelter details",G44),TRUE)</formula>
    </cfRule>
  </conditionalFormatting>
  <conditionalFormatting sqref="B45">
    <cfRule type="expression" dxfId="27377" priority="27373" stopIfTrue="1">
      <formula>IF(B45="",TRUE)</formula>
    </cfRule>
    <cfRule type="expression" dxfId="27376" priority="27376" stopIfTrue="1">
      <formula>IF(AND(COUNTIF(MetalSmelter,B45&amp;C45)=0,LEN(C45)&gt;0), TRUE, FALSE)</formula>
    </cfRule>
  </conditionalFormatting>
  <conditionalFormatting sqref="D45">
    <cfRule type="expression" dxfId="27375" priority="27370" stopIfTrue="1">
      <formula>IF(AND(LEN($C45) &gt;0, ($C45 &lt;&gt; "Smelter Not Listed")),1,0)</formula>
    </cfRule>
    <cfRule type="expression" dxfId="27374" priority="27377" stopIfTrue="1">
      <formula>IF(AND(D45="",$C45=$X$4),TRUE)</formula>
    </cfRule>
    <cfRule type="expression" dxfId="27373" priority="27378" stopIfTrue="1">
      <formula>IF(FIND("!",D45),TRUE)</formula>
    </cfRule>
  </conditionalFormatting>
  <conditionalFormatting sqref="E45">
    <cfRule type="expression" dxfId="27372" priority="27374" stopIfTrue="1">
      <formula>IF(AND(E45="",$C45=$X$4),TRUE)</formula>
    </cfRule>
    <cfRule type="expression" dxfId="27371" priority="27375" stopIfTrue="1">
      <formula>IF(FIND("!",E45),TRUE)</formula>
    </cfRule>
  </conditionalFormatting>
  <conditionalFormatting sqref="F45">
    <cfRule type="expression" dxfId="27370" priority="27372" stopIfTrue="1">
      <formula>IF(AND(LEN($A45)&gt;0,$A45&lt;&gt;$F45),TRUE,FALSE)</formula>
    </cfRule>
  </conditionalFormatting>
  <conditionalFormatting sqref="C45">
    <cfRule type="expression" dxfId="27369" priority="27371" stopIfTrue="1">
      <formula>IF(AND(B45&lt;&gt;"",C45=""),TRUE)</formula>
    </cfRule>
  </conditionalFormatting>
  <conditionalFormatting sqref="G45">
    <cfRule type="expression" dxfId="27368" priority="27369" stopIfTrue="1">
      <formula>IF(FIND("Enter smelter details",G45),TRUE)</formula>
    </cfRule>
  </conditionalFormatting>
  <conditionalFormatting sqref="B46">
    <cfRule type="expression" dxfId="27367" priority="27363" stopIfTrue="1">
      <formula>IF(B46="",TRUE)</formula>
    </cfRule>
    <cfRule type="expression" dxfId="27366" priority="27366" stopIfTrue="1">
      <formula>IF(AND(COUNTIF(MetalSmelter,B46&amp;C46)=0,LEN(C46)&gt;0), TRUE, FALSE)</formula>
    </cfRule>
  </conditionalFormatting>
  <conditionalFormatting sqref="D46">
    <cfRule type="expression" dxfId="27365" priority="27360" stopIfTrue="1">
      <formula>IF(AND(LEN($C46) &gt;0, ($C46 &lt;&gt; "Smelter Not Listed")),1,0)</formula>
    </cfRule>
    <cfRule type="expression" dxfId="27364" priority="27367" stopIfTrue="1">
      <formula>IF(AND(D46="",$C46=$X$4),TRUE)</formula>
    </cfRule>
    <cfRule type="expression" dxfId="27363" priority="27368" stopIfTrue="1">
      <formula>IF(FIND("!",D46),TRUE)</formula>
    </cfRule>
  </conditionalFormatting>
  <conditionalFormatting sqref="E46">
    <cfRule type="expression" dxfId="27362" priority="27364" stopIfTrue="1">
      <formula>IF(AND(E46="",$C46=$X$4),TRUE)</formula>
    </cfRule>
    <cfRule type="expression" dxfId="27361" priority="27365" stopIfTrue="1">
      <formula>IF(FIND("!",E46),TRUE)</formula>
    </cfRule>
  </conditionalFormatting>
  <conditionalFormatting sqref="F46">
    <cfRule type="expression" dxfId="27360" priority="27362" stopIfTrue="1">
      <formula>IF(AND(LEN($A46)&gt;0,$A46&lt;&gt;$F46),TRUE,FALSE)</formula>
    </cfRule>
  </conditionalFormatting>
  <conditionalFormatting sqref="C46">
    <cfRule type="expression" dxfId="27359" priority="27361" stopIfTrue="1">
      <formula>IF(AND(B46&lt;&gt;"",C46=""),TRUE)</formula>
    </cfRule>
  </conditionalFormatting>
  <conditionalFormatting sqref="G46">
    <cfRule type="expression" dxfId="27358" priority="27359" stopIfTrue="1">
      <formula>IF(FIND("Enter smelter details",G46),TRUE)</formula>
    </cfRule>
  </conditionalFormatting>
  <conditionalFormatting sqref="B52">
    <cfRule type="expression" dxfId="27357" priority="27356" stopIfTrue="1">
      <formula>IF(B52="",TRUE)</formula>
    </cfRule>
    <cfRule type="expression" dxfId="27356" priority="27357" stopIfTrue="1">
      <formula>IF(AND(COUNTIF(MetalSmelter,B52&amp;C52)=0,LEN(C52)&gt;0), TRUE, FALSE)</formula>
    </cfRule>
  </conditionalFormatting>
  <conditionalFormatting sqref="G52">
    <cfRule type="expression" dxfId="27355" priority="27358" stopIfTrue="1">
      <formula>IF(FIND("Enter smelter details",G52),TRUE)</formula>
    </cfRule>
  </conditionalFormatting>
  <conditionalFormatting sqref="F52">
    <cfRule type="expression" dxfId="27354" priority="27355" stopIfTrue="1">
      <formula>IF(AND(LEN($A52)&gt;0,$A52&lt;&gt;$F52),TRUE,FALSE)</formula>
    </cfRule>
  </conditionalFormatting>
  <conditionalFormatting sqref="C52">
    <cfRule type="expression" dxfId="27353" priority="27354" stopIfTrue="1">
      <formula>IF(AND(B52&lt;&gt;"",C52=""),TRUE)</formula>
    </cfRule>
  </conditionalFormatting>
  <conditionalFormatting sqref="B52">
    <cfRule type="expression" dxfId="27352" priority="27351" stopIfTrue="1">
      <formula>IF(B52="",TRUE)</formula>
    </cfRule>
    <cfRule type="expression" dxfId="27351" priority="27352" stopIfTrue="1">
      <formula>IF(AND(COUNTIF(MetalSmelter,B52&amp;C52)=0,LEN(C52)&gt;0), TRUE, FALSE)</formula>
    </cfRule>
  </conditionalFormatting>
  <conditionalFormatting sqref="G52">
    <cfRule type="expression" dxfId="27350" priority="27353" stopIfTrue="1">
      <formula>IF(FIND("Enter smelter details",G52),TRUE)</formula>
    </cfRule>
  </conditionalFormatting>
  <conditionalFormatting sqref="F52">
    <cfRule type="expression" dxfId="27349" priority="27350" stopIfTrue="1">
      <formula>IF(AND(LEN($A52)&gt;0,$A52&lt;&gt;$F52),TRUE,FALSE)</formula>
    </cfRule>
  </conditionalFormatting>
  <conditionalFormatting sqref="C52">
    <cfRule type="expression" dxfId="27348" priority="27349" stopIfTrue="1">
      <formula>IF(AND(B52&lt;&gt;"",C52=""),TRUE)</formula>
    </cfRule>
  </conditionalFormatting>
  <conditionalFormatting sqref="B52">
    <cfRule type="expression" dxfId="27347" priority="27347" stopIfTrue="1">
      <formula>IF(B52="",TRUE)</formula>
    </cfRule>
    <cfRule type="expression" dxfId="27346" priority="27348" stopIfTrue="1">
      <formula>IF(AND(COUNTIF(MetalSmelter,B52&amp;C52)=0,LEN(C52)&gt;0), TRUE, FALSE)</formula>
    </cfRule>
  </conditionalFormatting>
  <conditionalFormatting sqref="F52">
    <cfRule type="expression" dxfId="27345" priority="27346" stopIfTrue="1">
      <formula>IF(AND(LEN($A52)&gt;0,$A52&lt;&gt;$F52),TRUE,FALSE)</formula>
    </cfRule>
  </conditionalFormatting>
  <conditionalFormatting sqref="C52">
    <cfRule type="expression" dxfId="27344" priority="27345" stopIfTrue="1">
      <formula>IF(AND(B52&lt;&gt;"",C52=""),TRUE)</formula>
    </cfRule>
  </conditionalFormatting>
  <conditionalFormatting sqref="B47">
    <cfRule type="expression" dxfId="27343" priority="27342" stopIfTrue="1">
      <formula>IF(B47="",TRUE)</formula>
    </cfRule>
    <cfRule type="expression" dxfId="27342" priority="27343" stopIfTrue="1">
      <formula>IF(AND(COUNTIF(MetalSmelter,B47&amp;C47)=0,LEN(C47)&gt;0), TRUE, FALSE)</formula>
    </cfRule>
  </conditionalFormatting>
  <conditionalFormatting sqref="G47">
    <cfRule type="expression" dxfId="27341" priority="27344" stopIfTrue="1">
      <formula>IF(FIND("Enter smelter details",G47),TRUE)</formula>
    </cfRule>
  </conditionalFormatting>
  <conditionalFormatting sqref="F47">
    <cfRule type="expression" dxfId="27340" priority="27341" stopIfTrue="1">
      <formula>IF(AND(LEN($A47)&gt;0,$A47&lt;&gt;$F47),TRUE,FALSE)</formula>
    </cfRule>
  </conditionalFormatting>
  <conditionalFormatting sqref="C47">
    <cfRule type="expression" dxfId="27339" priority="27340" stopIfTrue="1">
      <formula>IF(AND(B47&lt;&gt;"",C47=""),TRUE)</formula>
    </cfRule>
  </conditionalFormatting>
  <conditionalFormatting sqref="B47">
    <cfRule type="expression" dxfId="27338" priority="27337" stopIfTrue="1">
      <formula>IF(B47="",TRUE)</formula>
    </cfRule>
    <cfRule type="expression" dxfId="27337" priority="27338" stopIfTrue="1">
      <formula>IF(AND(COUNTIF(MetalSmelter,B47&amp;C47)=0,LEN(C47)&gt;0), TRUE, FALSE)</formula>
    </cfRule>
  </conditionalFormatting>
  <conditionalFormatting sqref="G47">
    <cfRule type="expression" dxfId="27336" priority="27339" stopIfTrue="1">
      <formula>IF(FIND("Enter smelter details",G47),TRUE)</formula>
    </cfRule>
  </conditionalFormatting>
  <conditionalFormatting sqref="F47">
    <cfRule type="expression" dxfId="27335" priority="27336" stopIfTrue="1">
      <formula>IF(AND(LEN($A47)&gt;0,$A47&lt;&gt;$F47),TRUE,FALSE)</formula>
    </cfRule>
  </conditionalFormatting>
  <conditionalFormatting sqref="C47">
    <cfRule type="expression" dxfId="27334" priority="27335" stopIfTrue="1">
      <formula>IF(AND(B47&lt;&gt;"",C47=""),TRUE)</formula>
    </cfRule>
  </conditionalFormatting>
  <conditionalFormatting sqref="G52">
    <cfRule type="expression" dxfId="27333" priority="27334" stopIfTrue="1">
      <formula>IF(FIND("Enter smelter details",G52),TRUE)</formula>
    </cfRule>
  </conditionalFormatting>
  <conditionalFormatting sqref="B48">
    <cfRule type="expression" dxfId="27332" priority="27331" stopIfTrue="1">
      <formula>IF(B48="",TRUE)</formula>
    </cfRule>
    <cfRule type="expression" dxfId="27331" priority="27332" stopIfTrue="1">
      <formula>IF(AND(COUNTIF(MetalSmelter,B48&amp;C48)=0,LEN(C48)&gt;0), TRUE, FALSE)</formula>
    </cfRule>
  </conditionalFormatting>
  <conditionalFormatting sqref="G48">
    <cfRule type="expression" dxfId="27330" priority="27333" stopIfTrue="1">
      <formula>IF(FIND("Enter smelter details",G48),TRUE)</formula>
    </cfRule>
  </conditionalFormatting>
  <conditionalFormatting sqref="F48">
    <cfRule type="expression" dxfId="27329" priority="27330" stopIfTrue="1">
      <formula>IF(AND(LEN($A48)&gt;0,$A48&lt;&gt;$F48),TRUE,FALSE)</formula>
    </cfRule>
  </conditionalFormatting>
  <conditionalFormatting sqref="C48">
    <cfRule type="expression" dxfId="27328" priority="27329" stopIfTrue="1">
      <formula>IF(AND(B48&lt;&gt;"",C48=""),TRUE)</formula>
    </cfRule>
  </conditionalFormatting>
  <conditionalFormatting sqref="B53">
    <cfRule type="expression" dxfId="27327" priority="27326" stopIfTrue="1">
      <formula>IF(B53="",TRUE)</formula>
    </cfRule>
    <cfRule type="expression" dxfId="27326" priority="27327" stopIfTrue="1">
      <formula>IF(AND(COUNTIF(MetalSmelter,B53&amp;C53)=0,LEN(C53)&gt;0), TRUE, FALSE)</formula>
    </cfRule>
  </conditionalFormatting>
  <conditionalFormatting sqref="G53">
    <cfRule type="expression" dxfId="27325" priority="27328" stopIfTrue="1">
      <formula>IF(FIND("Enter smelter details",G53),TRUE)</formula>
    </cfRule>
  </conditionalFormatting>
  <conditionalFormatting sqref="F53">
    <cfRule type="expression" dxfId="27324" priority="27325" stopIfTrue="1">
      <formula>IF(AND(LEN($A53)&gt;0,$A53&lt;&gt;$F53),TRUE,FALSE)</formula>
    </cfRule>
  </conditionalFormatting>
  <conditionalFormatting sqref="C53">
    <cfRule type="expression" dxfId="27323" priority="27324" stopIfTrue="1">
      <formula>IF(AND(B53&lt;&gt;"",C53=""),TRUE)</formula>
    </cfRule>
  </conditionalFormatting>
  <conditionalFormatting sqref="B53">
    <cfRule type="expression" dxfId="27322" priority="27321" stopIfTrue="1">
      <formula>IF(B53="",TRUE)</formula>
    </cfRule>
    <cfRule type="expression" dxfId="27321" priority="27322" stopIfTrue="1">
      <formula>IF(AND(COUNTIF(MetalSmelter,B53&amp;C53)=0,LEN(C53)&gt;0), TRUE, FALSE)</formula>
    </cfRule>
  </conditionalFormatting>
  <conditionalFormatting sqref="G53">
    <cfRule type="expression" dxfId="27320" priority="27323" stopIfTrue="1">
      <formula>IF(FIND("Enter smelter details",G53),TRUE)</formula>
    </cfRule>
  </conditionalFormatting>
  <conditionalFormatting sqref="F53">
    <cfRule type="expression" dxfId="27319" priority="27320" stopIfTrue="1">
      <formula>IF(AND(LEN($A53)&gt;0,$A53&lt;&gt;$F53),TRUE,FALSE)</formula>
    </cfRule>
  </conditionalFormatting>
  <conditionalFormatting sqref="C53">
    <cfRule type="expression" dxfId="27318" priority="27319" stopIfTrue="1">
      <formula>IF(AND(B53&lt;&gt;"",C53=""),TRUE)</formula>
    </cfRule>
  </conditionalFormatting>
  <conditionalFormatting sqref="B53">
    <cfRule type="expression" dxfId="27317" priority="27316" stopIfTrue="1">
      <formula>IF(B53="",TRUE)</formula>
    </cfRule>
    <cfRule type="expression" dxfId="27316" priority="27317" stopIfTrue="1">
      <formula>IF(AND(COUNTIF(MetalSmelter,B53&amp;C53)=0,LEN(C53)&gt;0), TRUE, FALSE)</formula>
    </cfRule>
  </conditionalFormatting>
  <conditionalFormatting sqref="G53">
    <cfRule type="expression" dxfId="27315" priority="27318" stopIfTrue="1">
      <formula>IF(FIND("Enter smelter details",G53),TRUE)</formula>
    </cfRule>
  </conditionalFormatting>
  <conditionalFormatting sqref="F53">
    <cfRule type="expression" dxfId="27314" priority="27315" stopIfTrue="1">
      <formula>IF(AND(LEN($A53)&gt;0,$A53&lt;&gt;$F53),TRUE,FALSE)</formula>
    </cfRule>
  </conditionalFormatting>
  <conditionalFormatting sqref="C53">
    <cfRule type="expression" dxfId="27313" priority="27314" stopIfTrue="1">
      <formula>IF(AND(B53&lt;&gt;"",C53=""),TRUE)</formula>
    </cfRule>
  </conditionalFormatting>
  <conditionalFormatting sqref="B41">
    <cfRule type="expression" dxfId="27312" priority="27308" stopIfTrue="1">
      <formula>IF(B41="",TRUE)</formula>
    </cfRule>
    <cfRule type="expression" dxfId="27311" priority="27311" stopIfTrue="1">
      <formula>IF(AND(COUNTIF(MetalSmelter,B41&amp;C41)=0,LEN(C41)&gt;0), TRUE, FALSE)</formula>
    </cfRule>
  </conditionalFormatting>
  <conditionalFormatting sqref="D41">
    <cfRule type="expression" dxfId="27310" priority="27305" stopIfTrue="1">
      <formula>IF(AND(LEN($C41) &gt;0, ($C41 &lt;&gt; "Smelter Not Listed")),1,0)</formula>
    </cfRule>
    <cfRule type="expression" dxfId="27309" priority="27312" stopIfTrue="1">
      <formula>IF(AND(D41="",$C41=$X$4),TRUE)</formula>
    </cfRule>
    <cfRule type="expression" dxfId="27308" priority="27313" stopIfTrue="1">
      <formula>IF(FIND("!",D41),TRUE)</formula>
    </cfRule>
  </conditionalFormatting>
  <conditionalFormatting sqref="E41">
    <cfRule type="expression" dxfId="27307" priority="27309" stopIfTrue="1">
      <formula>IF(AND(E41="",$C41=$X$4),TRUE)</formula>
    </cfRule>
    <cfRule type="expression" dxfId="27306" priority="27310" stopIfTrue="1">
      <formula>IF(FIND("!",E41),TRUE)</formula>
    </cfRule>
  </conditionalFormatting>
  <conditionalFormatting sqref="F41">
    <cfRule type="expression" dxfId="27305" priority="27307" stopIfTrue="1">
      <formula>IF(AND(LEN($A41)&gt;0,$A41&lt;&gt;$F41),TRUE,FALSE)</formula>
    </cfRule>
  </conditionalFormatting>
  <conditionalFormatting sqref="C41">
    <cfRule type="expression" dxfId="27304" priority="27306" stopIfTrue="1">
      <formula>IF(AND(B41&lt;&gt;"",C41=""),TRUE)</formula>
    </cfRule>
  </conditionalFormatting>
  <conditionalFormatting sqref="G41">
    <cfRule type="expression" dxfId="27303" priority="27304" stopIfTrue="1">
      <formula>IF(FIND("Enter smelter details",G41),TRUE)</formula>
    </cfRule>
  </conditionalFormatting>
  <conditionalFormatting sqref="B42">
    <cfRule type="expression" dxfId="27302" priority="27298" stopIfTrue="1">
      <formula>IF(B42="",TRUE)</formula>
    </cfRule>
    <cfRule type="expression" dxfId="27301" priority="27301" stopIfTrue="1">
      <formula>IF(AND(COUNTIF(MetalSmelter,B42&amp;C42)=0,LEN(C42)&gt;0), TRUE, FALSE)</formula>
    </cfRule>
  </conditionalFormatting>
  <conditionalFormatting sqref="D42">
    <cfRule type="expression" dxfId="27300" priority="27295" stopIfTrue="1">
      <formula>IF(AND(LEN($C42) &gt;0, ($C42 &lt;&gt; "Smelter Not Listed")),1,0)</formula>
    </cfRule>
    <cfRule type="expression" dxfId="27299" priority="27302" stopIfTrue="1">
      <formula>IF(AND(D42="",$C42=$X$4),TRUE)</formula>
    </cfRule>
    <cfRule type="expression" dxfId="27298" priority="27303" stopIfTrue="1">
      <formula>IF(FIND("!",D42),TRUE)</formula>
    </cfRule>
  </conditionalFormatting>
  <conditionalFormatting sqref="E42">
    <cfRule type="expression" dxfId="27297" priority="27299" stopIfTrue="1">
      <formula>IF(AND(E42="",$C42=$X$4),TRUE)</formula>
    </cfRule>
    <cfRule type="expression" dxfId="27296" priority="27300" stopIfTrue="1">
      <formula>IF(FIND("!",E42),TRUE)</formula>
    </cfRule>
  </conditionalFormatting>
  <conditionalFormatting sqref="F42">
    <cfRule type="expression" dxfId="27295" priority="27297" stopIfTrue="1">
      <formula>IF(AND(LEN($A42)&gt;0,$A42&lt;&gt;$F42),TRUE,FALSE)</formula>
    </cfRule>
  </conditionalFormatting>
  <conditionalFormatting sqref="C42">
    <cfRule type="expression" dxfId="27294" priority="27296" stopIfTrue="1">
      <formula>IF(AND(B42&lt;&gt;"",C42=""),TRUE)</formula>
    </cfRule>
  </conditionalFormatting>
  <conditionalFormatting sqref="G42">
    <cfRule type="expression" dxfId="27293" priority="27294" stopIfTrue="1">
      <formula>IF(FIND("Enter smelter details",G42),TRUE)</formula>
    </cfRule>
  </conditionalFormatting>
  <conditionalFormatting sqref="B43">
    <cfRule type="expression" dxfId="27292" priority="27288" stopIfTrue="1">
      <formula>IF(B43="",TRUE)</formula>
    </cfRule>
    <cfRule type="expression" dxfId="27291" priority="27291" stopIfTrue="1">
      <formula>IF(AND(COUNTIF(MetalSmelter,B43&amp;C43)=0,LEN(C43)&gt;0), TRUE, FALSE)</formula>
    </cfRule>
  </conditionalFormatting>
  <conditionalFormatting sqref="D43">
    <cfRule type="expression" dxfId="27290" priority="27285" stopIfTrue="1">
      <formula>IF(AND(LEN($C43) &gt;0, ($C43 &lt;&gt; "Smelter Not Listed")),1,0)</formula>
    </cfRule>
    <cfRule type="expression" dxfId="27289" priority="27292" stopIfTrue="1">
      <formula>IF(AND(D43="",$C43=$X$4),TRUE)</formula>
    </cfRule>
    <cfRule type="expression" dxfId="27288" priority="27293" stopIfTrue="1">
      <formula>IF(FIND("!",D43),TRUE)</formula>
    </cfRule>
  </conditionalFormatting>
  <conditionalFormatting sqref="E43">
    <cfRule type="expression" dxfId="27287" priority="27289" stopIfTrue="1">
      <formula>IF(AND(E43="",$C43=$X$4),TRUE)</formula>
    </cfRule>
    <cfRule type="expression" dxfId="27286" priority="27290" stopIfTrue="1">
      <formula>IF(FIND("!",E43),TRUE)</formula>
    </cfRule>
  </conditionalFormatting>
  <conditionalFormatting sqref="F43">
    <cfRule type="expression" dxfId="27285" priority="27287" stopIfTrue="1">
      <formula>IF(AND(LEN($A43)&gt;0,$A43&lt;&gt;$F43),TRUE,FALSE)</formula>
    </cfRule>
  </conditionalFormatting>
  <conditionalFormatting sqref="C43">
    <cfRule type="expression" dxfId="27284" priority="27286" stopIfTrue="1">
      <formula>IF(AND(B43&lt;&gt;"",C43=""),TRUE)</formula>
    </cfRule>
  </conditionalFormatting>
  <conditionalFormatting sqref="G43">
    <cfRule type="expression" dxfId="27283" priority="27284" stopIfTrue="1">
      <formula>IF(FIND("Enter smelter details",G43),TRUE)</formula>
    </cfRule>
  </conditionalFormatting>
  <conditionalFormatting sqref="B44">
    <cfRule type="expression" dxfId="27282" priority="27278" stopIfTrue="1">
      <formula>IF(B44="",TRUE)</formula>
    </cfRule>
    <cfRule type="expression" dxfId="27281" priority="27281" stopIfTrue="1">
      <formula>IF(AND(COUNTIF(MetalSmelter,B44&amp;C44)=0,LEN(C44)&gt;0), TRUE, FALSE)</formula>
    </cfRule>
  </conditionalFormatting>
  <conditionalFormatting sqref="D44">
    <cfRule type="expression" dxfId="27280" priority="27275" stopIfTrue="1">
      <formula>IF(AND(LEN($C44) &gt;0, ($C44 &lt;&gt; "Smelter Not Listed")),1,0)</formula>
    </cfRule>
    <cfRule type="expression" dxfId="27279" priority="27282" stopIfTrue="1">
      <formula>IF(AND(D44="",$C44=$X$4),TRUE)</formula>
    </cfRule>
    <cfRule type="expression" dxfId="27278" priority="27283" stopIfTrue="1">
      <formula>IF(FIND("!",D44),TRUE)</formula>
    </cfRule>
  </conditionalFormatting>
  <conditionalFormatting sqref="E44">
    <cfRule type="expression" dxfId="27277" priority="27279" stopIfTrue="1">
      <formula>IF(AND(E44="",$C44=$X$4),TRUE)</formula>
    </cfRule>
    <cfRule type="expression" dxfId="27276" priority="27280" stopIfTrue="1">
      <formula>IF(FIND("!",E44),TRUE)</formula>
    </cfRule>
  </conditionalFormatting>
  <conditionalFormatting sqref="F44">
    <cfRule type="expression" dxfId="27275" priority="27277" stopIfTrue="1">
      <formula>IF(AND(LEN($A44)&gt;0,$A44&lt;&gt;$F44),TRUE,FALSE)</formula>
    </cfRule>
  </conditionalFormatting>
  <conditionalFormatting sqref="C44">
    <cfRule type="expression" dxfId="27274" priority="27276" stopIfTrue="1">
      <formula>IF(AND(B44&lt;&gt;"",C44=""),TRUE)</formula>
    </cfRule>
  </conditionalFormatting>
  <conditionalFormatting sqref="G44">
    <cfRule type="expression" dxfId="27273" priority="27274" stopIfTrue="1">
      <formula>IF(FIND("Enter smelter details",G44),TRUE)</formula>
    </cfRule>
  </conditionalFormatting>
  <conditionalFormatting sqref="B45">
    <cfRule type="expression" dxfId="27272" priority="27268" stopIfTrue="1">
      <formula>IF(B45="",TRUE)</formula>
    </cfRule>
    <cfRule type="expression" dxfId="27271" priority="27271" stopIfTrue="1">
      <formula>IF(AND(COUNTIF(MetalSmelter,B45&amp;C45)=0,LEN(C45)&gt;0), TRUE, FALSE)</formula>
    </cfRule>
  </conditionalFormatting>
  <conditionalFormatting sqref="D45">
    <cfRule type="expression" dxfId="27270" priority="27265" stopIfTrue="1">
      <formula>IF(AND(LEN($C45) &gt;0, ($C45 &lt;&gt; "Smelter Not Listed")),1,0)</formula>
    </cfRule>
    <cfRule type="expression" dxfId="27269" priority="27272" stopIfTrue="1">
      <formula>IF(AND(D45="",$C45=$X$4),TRUE)</formula>
    </cfRule>
    <cfRule type="expression" dxfId="27268" priority="27273" stopIfTrue="1">
      <formula>IF(FIND("!",D45),TRUE)</formula>
    </cfRule>
  </conditionalFormatting>
  <conditionalFormatting sqref="E45">
    <cfRule type="expression" dxfId="27267" priority="27269" stopIfTrue="1">
      <formula>IF(AND(E45="",$C45=$X$4),TRUE)</formula>
    </cfRule>
    <cfRule type="expression" dxfId="27266" priority="27270" stopIfTrue="1">
      <formula>IF(FIND("!",E45),TRUE)</formula>
    </cfRule>
  </conditionalFormatting>
  <conditionalFormatting sqref="F45">
    <cfRule type="expression" dxfId="27265" priority="27267" stopIfTrue="1">
      <formula>IF(AND(LEN($A45)&gt;0,$A45&lt;&gt;$F45),TRUE,FALSE)</formula>
    </cfRule>
  </conditionalFormatting>
  <conditionalFormatting sqref="C45">
    <cfRule type="expression" dxfId="27264" priority="27266" stopIfTrue="1">
      <formula>IF(AND(B45&lt;&gt;"",C45=""),TRUE)</formula>
    </cfRule>
  </conditionalFormatting>
  <conditionalFormatting sqref="G45">
    <cfRule type="expression" dxfId="27263" priority="27264" stopIfTrue="1">
      <formula>IF(FIND("Enter smelter details",G45),TRUE)</formula>
    </cfRule>
  </conditionalFormatting>
  <conditionalFormatting sqref="B51">
    <cfRule type="expression" dxfId="27262" priority="27261" stopIfTrue="1">
      <formula>IF(B51="",TRUE)</formula>
    </cfRule>
    <cfRule type="expression" dxfId="27261" priority="27262" stopIfTrue="1">
      <formula>IF(AND(COUNTIF(MetalSmelter,B51&amp;C51)=0,LEN(C51)&gt;0), TRUE, FALSE)</formula>
    </cfRule>
  </conditionalFormatting>
  <conditionalFormatting sqref="G51">
    <cfRule type="expression" dxfId="27260" priority="27263" stopIfTrue="1">
      <formula>IF(FIND("Enter smelter details",G51),TRUE)</formula>
    </cfRule>
  </conditionalFormatting>
  <conditionalFormatting sqref="F51">
    <cfRule type="expression" dxfId="27259" priority="27260" stopIfTrue="1">
      <formula>IF(AND(LEN($A51)&gt;0,$A51&lt;&gt;$F51),TRUE,FALSE)</formula>
    </cfRule>
  </conditionalFormatting>
  <conditionalFormatting sqref="C51">
    <cfRule type="expression" dxfId="27258" priority="27259" stopIfTrue="1">
      <formula>IF(AND(B51&lt;&gt;"",C51=""),TRUE)</formula>
    </cfRule>
  </conditionalFormatting>
  <conditionalFormatting sqref="B51">
    <cfRule type="expression" dxfId="27257" priority="27256" stopIfTrue="1">
      <formula>IF(B51="",TRUE)</formula>
    </cfRule>
    <cfRule type="expression" dxfId="27256" priority="27257" stopIfTrue="1">
      <formula>IF(AND(COUNTIF(MetalSmelter,B51&amp;C51)=0,LEN(C51)&gt;0), TRUE, FALSE)</formula>
    </cfRule>
  </conditionalFormatting>
  <conditionalFormatting sqref="G51">
    <cfRule type="expression" dxfId="27255" priority="27258" stopIfTrue="1">
      <formula>IF(FIND("Enter smelter details",G51),TRUE)</formula>
    </cfRule>
  </conditionalFormatting>
  <conditionalFormatting sqref="F51">
    <cfRule type="expression" dxfId="27254" priority="27255" stopIfTrue="1">
      <formula>IF(AND(LEN($A51)&gt;0,$A51&lt;&gt;$F51),TRUE,FALSE)</formula>
    </cfRule>
  </conditionalFormatting>
  <conditionalFormatting sqref="C51">
    <cfRule type="expression" dxfId="27253" priority="27254" stopIfTrue="1">
      <formula>IF(AND(B51&lt;&gt;"",C51=""),TRUE)</formula>
    </cfRule>
  </conditionalFormatting>
  <conditionalFormatting sqref="B51">
    <cfRule type="expression" dxfId="27252" priority="27252" stopIfTrue="1">
      <formula>IF(B51="",TRUE)</formula>
    </cfRule>
    <cfRule type="expression" dxfId="27251" priority="27253" stopIfTrue="1">
      <formula>IF(AND(COUNTIF(MetalSmelter,B51&amp;C51)=0,LEN(C51)&gt;0), TRUE, FALSE)</formula>
    </cfRule>
  </conditionalFormatting>
  <conditionalFormatting sqref="F51">
    <cfRule type="expression" dxfId="27250" priority="27251" stopIfTrue="1">
      <formula>IF(AND(LEN($A51)&gt;0,$A51&lt;&gt;$F51),TRUE,FALSE)</formula>
    </cfRule>
  </conditionalFormatting>
  <conditionalFormatting sqref="C51">
    <cfRule type="expression" dxfId="27249" priority="27250" stopIfTrue="1">
      <formula>IF(AND(B51&lt;&gt;"",C51=""),TRUE)</formula>
    </cfRule>
  </conditionalFormatting>
  <conditionalFormatting sqref="B46">
    <cfRule type="expression" dxfId="27248" priority="27247" stopIfTrue="1">
      <formula>IF(B46="",TRUE)</formula>
    </cfRule>
    <cfRule type="expression" dxfId="27247" priority="27248" stopIfTrue="1">
      <formula>IF(AND(COUNTIF(MetalSmelter,B46&amp;C46)=0,LEN(C46)&gt;0), TRUE, FALSE)</formula>
    </cfRule>
  </conditionalFormatting>
  <conditionalFormatting sqref="G46">
    <cfRule type="expression" dxfId="27246" priority="27249" stopIfTrue="1">
      <formula>IF(FIND("Enter smelter details",G46),TRUE)</formula>
    </cfRule>
  </conditionalFormatting>
  <conditionalFormatting sqref="F46">
    <cfRule type="expression" dxfId="27245" priority="27246" stopIfTrue="1">
      <formula>IF(AND(LEN($A46)&gt;0,$A46&lt;&gt;$F46),TRUE,FALSE)</formula>
    </cfRule>
  </conditionalFormatting>
  <conditionalFormatting sqref="C46">
    <cfRule type="expression" dxfId="27244" priority="27245" stopIfTrue="1">
      <formula>IF(AND(B46&lt;&gt;"",C46=""),TRUE)</formula>
    </cfRule>
  </conditionalFormatting>
  <conditionalFormatting sqref="B46">
    <cfRule type="expression" dxfId="27243" priority="27242" stopIfTrue="1">
      <formula>IF(B46="",TRUE)</formula>
    </cfRule>
    <cfRule type="expression" dxfId="27242" priority="27243" stopIfTrue="1">
      <formula>IF(AND(COUNTIF(MetalSmelter,B46&amp;C46)=0,LEN(C46)&gt;0), TRUE, FALSE)</formula>
    </cfRule>
  </conditionalFormatting>
  <conditionalFormatting sqref="G46">
    <cfRule type="expression" dxfId="27241" priority="27244" stopIfTrue="1">
      <formula>IF(FIND("Enter smelter details",G46),TRUE)</formula>
    </cfRule>
  </conditionalFormatting>
  <conditionalFormatting sqref="F46">
    <cfRule type="expression" dxfId="27240" priority="27241" stopIfTrue="1">
      <formula>IF(AND(LEN($A46)&gt;0,$A46&lt;&gt;$F46),TRUE,FALSE)</formula>
    </cfRule>
  </conditionalFormatting>
  <conditionalFormatting sqref="C46">
    <cfRule type="expression" dxfId="27239" priority="27240" stopIfTrue="1">
      <formula>IF(AND(B46&lt;&gt;"",C46=""),TRUE)</formula>
    </cfRule>
  </conditionalFormatting>
  <conditionalFormatting sqref="G51">
    <cfRule type="expression" dxfId="27238" priority="27239" stopIfTrue="1">
      <formula>IF(FIND("Enter smelter details",G51),TRUE)</formula>
    </cfRule>
  </conditionalFormatting>
  <conditionalFormatting sqref="B47">
    <cfRule type="expression" dxfId="27237" priority="27236" stopIfTrue="1">
      <formula>IF(B47="",TRUE)</formula>
    </cfRule>
    <cfRule type="expression" dxfId="27236" priority="27237" stopIfTrue="1">
      <formula>IF(AND(COUNTIF(MetalSmelter,B47&amp;C47)=0,LEN(C47)&gt;0), TRUE, FALSE)</formula>
    </cfRule>
  </conditionalFormatting>
  <conditionalFormatting sqref="G47">
    <cfRule type="expression" dxfId="27235" priority="27238" stopIfTrue="1">
      <formula>IF(FIND("Enter smelter details",G47),TRUE)</formula>
    </cfRule>
  </conditionalFormatting>
  <conditionalFormatting sqref="F47">
    <cfRule type="expression" dxfId="27234" priority="27235" stopIfTrue="1">
      <formula>IF(AND(LEN($A47)&gt;0,$A47&lt;&gt;$F47),TRUE,FALSE)</formula>
    </cfRule>
  </conditionalFormatting>
  <conditionalFormatting sqref="C47">
    <cfRule type="expression" dxfId="27233" priority="27234" stopIfTrue="1">
      <formula>IF(AND(B47&lt;&gt;"",C47=""),TRUE)</formula>
    </cfRule>
  </conditionalFormatting>
  <conditionalFormatting sqref="B52">
    <cfRule type="expression" dxfId="27232" priority="27231" stopIfTrue="1">
      <formula>IF(B52="",TRUE)</formula>
    </cfRule>
    <cfRule type="expression" dxfId="27231" priority="27232" stopIfTrue="1">
      <formula>IF(AND(COUNTIF(MetalSmelter,B52&amp;C52)=0,LEN(C52)&gt;0), TRUE, FALSE)</formula>
    </cfRule>
  </conditionalFormatting>
  <conditionalFormatting sqref="G52">
    <cfRule type="expression" dxfId="27230" priority="27233" stopIfTrue="1">
      <formula>IF(FIND("Enter smelter details",G52),TRUE)</formula>
    </cfRule>
  </conditionalFormatting>
  <conditionalFormatting sqref="F52">
    <cfRule type="expression" dxfId="27229" priority="27230" stopIfTrue="1">
      <formula>IF(AND(LEN($A52)&gt;0,$A52&lt;&gt;$F52),TRUE,FALSE)</formula>
    </cfRule>
  </conditionalFormatting>
  <conditionalFormatting sqref="C52">
    <cfRule type="expression" dxfId="27228" priority="27229" stopIfTrue="1">
      <formula>IF(AND(B52&lt;&gt;"",C52=""),TRUE)</formula>
    </cfRule>
  </conditionalFormatting>
  <conditionalFormatting sqref="B52">
    <cfRule type="expression" dxfId="27227" priority="27226" stopIfTrue="1">
      <formula>IF(B52="",TRUE)</formula>
    </cfRule>
    <cfRule type="expression" dxfId="27226" priority="27227" stopIfTrue="1">
      <formula>IF(AND(COUNTIF(MetalSmelter,B52&amp;C52)=0,LEN(C52)&gt;0), TRUE, FALSE)</formula>
    </cfRule>
  </conditionalFormatting>
  <conditionalFormatting sqref="G52">
    <cfRule type="expression" dxfId="27225" priority="27228" stopIfTrue="1">
      <formula>IF(FIND("Enter smelter details",G52),TRUE)</formula>
    </cfRule>
  </conditionalFormatting>
  <conditionalFormatting sqref="F52">
    <cfRule type="expression" dxfId="27224" priority="27225" stopIfTrue="1">
      <formula>IF(AND(LEN($A52)&gt;0,$A52&lt;&gt;$F52),TRUE,FALSE)</formula>
    </cfRule>
  </conditionalFormatting>
  <conditionalFormatting sqref="C52">
    <cfRule type="expression" dxfId="27223" priority="27224" stopIfTrue="1">
      <formula>IF(AND(B52&lt;&gt;"",C52=""),TRUE)</formula>
    </cfRule>
  </conditionalFormatting>
  <conditionalFormatting sqref="B52">
    <cfRule type="expression" dxfId="27222" priority="27221" stopIfTrue="1">
      <formula>IF(B52="",TRUE)</formula>
    </cfRule>
    <cfRule type="expression" dxfId="27221" priority="27222" stopIfTrue="1">
      <formula>IF(AND(COUNTIF(MetalSmelter,B52&amp;C52)=0,LEN(C52)&gt;0), TRUE, FALSE)</formula>
    </cfRule>
  </conditionalFormatting>
  <conditionalFormatting sqref="G52">
    <cfRule type="expression" dxfId="27220" priority="27223" stopIfTrue="1">
      <formula>IF(FIND("Enter smelter details",G52),TRUE)</formula>
    </cfRule>
  </conditionalFormatting>
  <conditionalFormatting sqref="F52">
    <cfRule type="expression" dxfId="27219" priority="27220" stopIfTrue="1">
      <formula>IF(AND(LEN($A52)&gt;0,$A52&lt;&gt;$F52),TRUE,FALSE)</formula>
    </cfRule>
  </conditionalFormatting>
  <conditionalFormatting sqref="C52">
    <cfRule type="expression" dxfId="27218" priority="27219" stopIfTrue="1">
      <formula>IF(AND(B52&lt;&gt;"",C52=""),TRUE)</formula>
    </cfRule>
  </conditionalFormatting>
  <conditionalFormatting sqref="B41">
    <cfRule type="expression" dxfId="27217" priority="27216" stopIfTrue="1">
      <formula>IF(B41="",TRUE)</formula>
    </cfRule>
    <cfRule type="expression" dxfId="27216" priority="27217" stopIfTrue="1">
      <formula>IF(AND(COUNTIF(MetalSmelter,B41&amp;C41)=0,LEN(C41)&gt;0), TRUE, FALSE)</formula>
    </cfRule>
  </conditionalFormatting>
  <conditionalFormatting sqref="G41">
    <cfRule type="expression" dxfId="27215" priority="27218" stopIfTrue="1">
      <formula>IF(FIND("Enter smelter details",G41),TRUE)</formula>
    </cfRule>
  </conditionalFormatting>
  <conditionalFormatting sqref="F41">
    <cfRule type="expression" dxfId="27214" priority="27215" stopIfTrue="1">
      <formula>IF(AND(LEN($A41)&gt;0,$A41&lt;&gt;$F41),TRUE,FALSE)</formula>
    </cfRule>
  </conditionalFormatting>
  <conditionalFormatting sqref="C41">
    <cfRule type="expression" dxfId="27213" priority="27214" stopIfTrue="1">
      <formula>IF(AND(B41&lt;&gt;"",C41=""),TRUE)</formula>
    </cfRule>
  </conditionalFormatting>
  <conditionalFormatting sqref="B42">
    <cfRule type="expression" dxfId="27212" priority="27211" stopIfTrue="1">
      <formula>IF(B42="",TRUE)</formula>
    </cfRule>
    <cfRule type="expression" dxfId="27211" priority="27212" stopIfTrue="1">
      <formula>IF(AND(COUNTIF(MetalSmelter,B42&amp;C42)=0,LEN(C42)&gt;0), TRUE, FALSE)</formula>
    </cfRule>
  </conditionalFormatting>
  <conditionalFormatting sqref="G42">
    <cfRule type="expression" dxfId="27210" priority="27213" stopIfTrue="1">
      <formula>IF(FIND("Enter smelter details",G42),TRUE)</formula>
    </cfRule>
  </conditionalFormatting>
  <conditionalFormatting sqref="F42">
    <cfRule type="expression" dxfId="27209" priority="27210" stopIfTrue="1">
      <formula>IF(AND(LEN($A42)&gt;0,$A42&lt;&gt;$F42),TRUE,FALSE)</formula>
    </cfRule>
  </conditionalFormatting>
  <conditionalFormatting sqref="C42">
    <cfRule type="expression" dxfId="27208" priority="27209" stopIfTrue="1">
      <formula>IF(AND(B42&lt;&gt;"",C42=""),TRUE)</formula>
    </cfRule>
  </conditionalFormatting>
  <conditionalFormatting sqref="B42">
    <cfRule type="expression" dxfId="27207" priority="27206" stopIfTrue="1">
      <formula>IF(B42="",TRUE)</formula>
    </cfRule>
    <cfRule type="expression" dxfId="27206" priority="27207" stopIfTrue="1">
      <formula>IF(AND(COUNTIF(MetalSmelter,B42&amp;C42)=0,LEN(C42)&gt;0), TRUE, FALSE)</formula>
    </cfRule>
  </conditionalFormatting>
  <conditionalFormatting sqref="G42">
    <cfRule type="expression" dxfId="27205" priority="27208" stopIfTrue="1">
      <formula>IF(FIND("Enter smelter details",G42),TRUE)</formula>
    </cfRule>
  </conditionalFormatting>
  <conditionalFormatting sqref="F42">
    <cfRule type="expression" dxfId="27204" priority="27205" stopIfTrue="1">
      <formula>IF(AND(LEN($A42)&gt;0,$A42&lt;&gt;$F42),TRUE,FALSE)</formula>
    </cfRule>
  </conditionalFormatting>
  <conditionalFormatting sqref="C42">
    <cfRule type="expression" dxfId="27203" priority="27204" stopIfTrue="1">
      <formula>IF(AND(B42&lt;&gt;"",C42=""),TRUE)</formula>
    </cfRule>
  </conditionalFormatting>
  <conditionalFormatting sqref="B32">
    <cfRule type="expression" dxfId="27202" priority="27197" stopIfTrue="1">
      <formula>IF(B32="",TRUE)</formula>
    </cfRule>
    <cfRule type="expression" dxfId="27201" priority="27200" stopIfTrue="1">
      <formula>IF(AND(COUNTIF(MetalSmelter,B32&amp;C32)=0,LEN(C32)&gt;0), TRUE, FALSE)</formula>
    </cfRule>
  </conditionalFormatting>
  <conditionalFormatting sqref="D32">
    <cfRule type="expression" dxfId="27200" priority="27194" stopIfTrue="1">
      <formula>IF(AND(LEN($C32) &gt;0, ($C32 &lt;&gt; "Smelter Not Listed")),1,0)</formula>
    </cfRule>
    <cfRule type="expression" dxfId="27199" priority="27201" stopIfTrue="1">
      <formula>IF(AND(D32="",$C32=$X$4),TRUE)</formula>
    </cfRule>
    <cfRule type="expression" dxfId="27198" priority="27202" stopIfTrue="1">
      <formula>IF(FIND("!",D32),TRUE)</formula>
    </cfRule>
  </conditionalFormatting>
  <conditionalFormatting sqref="G32">
    <cfRule type="expression" dxfId="27197" priority="27203" stopIfTrue="1">
      <formula>IF(FIND("Enter smelter details",G32),TRUE)</formula>
    </cfRule>
  </conditionalFormatting>
  <conditionalFormatting sqref="E32">
    <cfRule type="expression" dxfId="27196" priority="27198" stopIfTrue="1">
      <formula>IF(AND(E32="",$C32=$X$4),TRUE)</formula>
    </cfRule>
    <cfRule type="expression" dxfId="27195" priority="27199" stopIfTrue="1">
      <formula>IF(FIND("!",E32),TRUE)</formula>
    </cfRule>
  </conditionalFormatting>
  <conditionalFormatting sqref="F32">
    <cfRule type="expression" dxfId="27194" priority="27196" stopIfTrue="1">
      <formula>IF(AND(LEN($A32)&gt;0,$A32&lt;&gt;$F32),TRUE,FALSE)</formula>
    </cfRule>
  </conditionalFormatting>
  <conditionalFormatting sqref="C32">
    <cfRule type="expression" dxfId="27193" priority="27195" stopIfTrue="1">
      <formula>IF(AND(B32&lt;&gt;"",C32=""),TRUE)</formula>
    </cfRule>
  </conditionalFormatting>
  <conditionalFormatting sqref="B43">
    <cfRule type="expression" dxfId="27192" priority="27188" stopIfTrue="1">
      <formula>IF(B43="",TRUE)</formula>
    </cfRule>
    <cfRule type="expression" dxfId="27191" priority="27191" stopIfTrue="1">
      <formula>IF(AND(COUNTIF(MetalSmelter,B43&amp;C43)=0,LEN(C43)&gt;0), TRUE, FALSE)</formula>
    </cfRule>
  </conditionalFormatting>
  <conditionalFormatting sqref="D43">
    <cfRule type="expression" dxfId="27190" priority="27185" stopIfTrue="1">
      <formula>IF(AND(LEN($C43) &gt;0, ($C43 &lt;&gt; "Smelter Not Listed")),1,0)</formula>
    </cfRule>
    <cfRule type="expression" dxfId="27189" priority="27192" stopIfTrue="1">
      <formula>IF(AND(D43="",$C43=$X$4),TRUE)</formula>
    </cfRule>
    <cfRule type="expression" dxfId="27188" priority="27193" stopIfTrue="1">
      <formula>IF(FIND("!",D43),TRUE)</formula>
    </cfRule>
  </conditionalFormatting>
  <conditionalFormatting sqref="E43">
    <cfRule type="expression" dxfId="27187" priority="27189" stopIfTrue="1">
      <formula>IF(AND(E43="",$C43=$X$4),TRUE)</formula>
    </cfRule>
    <cfRule type="expression" dxfId="27186" priority="27190" stopIfTrue="1">
      <formula>IF(FIND("!",E43),TRUE)</formula>
    </cfRule>
  </conditionalFormatting>
  <conditionalFormatting sqref="F43">
    <cfRule type="expression" dxfId="27185" priority="27187" stopIfTrue="1">
      <formula>IF(AND(LEN($A43)&gt;0,$A43&lt;&gt;$F43),TRUE,FALSE)</formula>
    </cfRule>
  </conditionalFormatting>
  <conditionalFormatting sqref="C43">
    <cfRule type="expression" dxfId="27184" priority="27186" stopIfTrue="1">
      <formula>IF(AND(B43&lt;&gt;"",C43=""),TRUE)</formula>
    </cfRule>
  </conditionalFormatting>
  <conditionalFormatting sqref="G43">
    <cfRule type="expression" dxfId="27183" priority="27184" stopIfTrue="1">
      <formula>IF(FIND("Enter smelter details",G43),TRUE)</formula>
    </cfRule>
  </conditionalFormatting>
  <conditionalFormatting sqref="B44">
    <cfRule type="expression" dxfId="27182" priority="27178" stopIfTrue="1">
      <formula>IF(B44="",TRUE)</formula>
    </cfRule>
    <cfRule type="expression" dxfId="27181" priority="27181" stopIfTrue="1">
      <formula>IF(AND(COUNTIF(MetalSmelter,B44&amp;C44)=0,LEN(C44)&gt;0), TRUE, FALSE)</formula>
    </cfRule>
  </conditionalFormatting>
  <conditionalFormatting sqref="D44">
    <cfRule type="expression" dxfId="27180" priority="27175" stopIfTrue="1">
      <formula>IF(AND(LEN($C44) &gt;0, ($C44 &lt;&gt; "Smelter Not Listed")),1,0)</formula>
    </cfRule>
    <cfRule type="expression" dxfId="27179" priority="27182" stopIfTrue="1">
      <formula>IF(AND(D44="",$C44=$X$4),TRUE)</formula>
    </cfRule>
    <cfRule type="expression" dxfId="27178" priority="27183" stopIfTrue="1">
      <formula>IF(FIND("!",D44),TRUE)</formula>
    </cfRule>
  </conditionalFormatting>
  <conditionalFormatting sqref="E44">
    <cfRule type="expression" dxfId="27177" priority="27179" stopIfTrue="1">
      <formula>IF(AND(E44="",$C44=$X$4),TRUE)</formula>
    </cfRule>
    <cfRule type="expression" dxfId="27176" priority="27180" stopIfTrue="1">
      <formula>IF(FIND("!",E44),TRUE)</formula>
    </cfRule>
  </conditionalFormatting>
  <conditionalFormatting sqref="F44">
    <cfRule type="expression" dxfId="27175" priority="27177" stopIfTrue="1">
      <formula>IF(AND(LEN($A44)&gt;0,$A44&lt;&gt;$F44),TRUE,FALSE)</formula>
    </cfRule>
  </conditionalFormatting>
  <conditionalFormatting sqref="C44">
    <cfRule type="expression" dxfId="27174" priority="27176" stopIfTrue="1">
      <formula>IF(AND(B44&lt;&gt;"",C44=""),TRUE)</formula>
    </cfRule>
  </conditionalFormatting>
  <conditionalFormatting sqref="G44">
    <cfRule type="expression" dxfId="27173" priority="27174" stopIfTrue="1">
      <formula>IF(FIND("Enter smelter details",G44),TRUE)</formula>
    </cfRule>
  </conditionalFormatting>
  <conditionalFormatting sqref="B45">
    <cfRule type="expression" dxfId="27172" priority="27168" stopIfTrue="1">
      <formula>IF(B45="",TRUE)</formula>
    </cfRule>
    <cfRule type="expression" dxfId="27171" priority="27171" stopIfTrue="1">
      <formula>IF(AND(COUNTIF(MetalSmelter,B45&amp;C45)=0,LEN(C45)&gt;0), TRUE, FALSE)</formula>
    </cfRule>
  </conditionalFormatting>
  <conditionalFormatting sqref="D45">
    <cfRule type="expression" dxfId="27170" priority="27165" stopIfTrue="1">
      <formula>IF(AND(LEN($C45) &gt;0, ($C45 &lt;&gt; "Smelter Not Listed")),1,0)</formula>
    </cfRule>
    <cfRule type="expression" dxfId="27169" priority="27172" stopIfTrue="1">
      <formula>IF(AND(D45="",$C45=$X$4),TRUE)</formula>
    </cfRule>
    <cfRule type="expression" dxfId="27168" priority="27173" stopIfTrue="1">
      <formula>IF(FIND("!",D45),TRUE)</formula>
    </cfRule>
  </conditionalFormatting>
  <conditionalFormatting sqref="E45">
    <cfRule type="expression" dxfId="27167" priority="27169" stopIfTrue="1">
      <formula>IF(AND(E45="",$C45=$X$4),TRUE)</formula>
    </cfRule>
    <cfRule type="expression" dxfId="27166" priority="27170" stopIfTrue="1">
      <formula>IF(FIND("!",E45),TRUE)</formula>
    </cfRule>
  </conditionalFormatting>
  <conditionalFormatting sqref="F45">
    <cfRule type="expression" dxfId="27165" priority="27167" stopIfTrue="1">
      <formula>IF(AND(LEN($A45)&gt;0,$A45&lt;&gt;$F45),TRUE,FALSE)</formula>
    </cfRule>
  </conditionalFormatting>
  <conditionalFormatting sqref="C45">
    <cfRule type="expression" dxfId="27164" priority="27166" stopIfTrue="1">
      <formula>IF(AND(B45&lt;&gt;"",C45=""),TRUE)</formula>
    </cfRule>
  </conditionalFormatting>
  <conditionalFormatting sqref="G45">
    <cfRule type="expression" dxfId="27163" priority="27164" stopIfTrue="1">
      <formula>IF(FIND("Enter smelter details",G45),TRUE)</formula>
    </cfRule>
  </conditionalFormatting>
  <conditionalFormatting sqref="B46">
    <cfRule type="expression" dxfId="27162" priority="27158" stopIfTrue="1">
      <formula>IF(B46="",TRUE)</formula>
    </cfRule>
    <cfRule type="expression" dxfId="27161" priority="27161" stopIfTrue="1">
      <formula>IF(AND(COUNTIF(MetalSmelter,B46&amp;C46)=0,LEN(C46)&gt;0), TRUE, FALSE)</formula>
    </cfRule>
  </conditionalFormatting>
  <conditionalFormatting sqref="D46">
    <cfRule type="expression" dxfId="27160" priority="27155" stopIfTrue="1">
      <formula>IF(AND(LEN($C46) &gt;0, ($C46 &lt;&gt; "Smelter Not Listed")),1,0)</formula>
    </cfRule>
    <cfRule type="expression" dxfId="27159" priority="27162" stopIfTrue="1">
      <formula>IF(AND(D46="",$C46=$X$4),TRUE)</formula>
    </cfRule>
    <cfRule type="expression" dxfId="27158" priority="27163" stopIfTrue="1">
      <formula>IF(FIND("!",D46),TRUE)</formula>
    </cfRule>
  </conditionalFormatting>
  <conditionalFormatting sqref="E46">
    <cfRule type="expression" dxfId="27157" priority="27159" stopIfTrue="1">
      <formula>IF(AND(E46="",$C46=$X$4),TRUE)</formula>
    </cfRule>
    <cfRule type="expression" dxfId="27156" priority="27160" stopIfTrue="1">
      <formula>IF(FIND("!",E46),TRUE)</formula>
    </cfRule>
  </conditionalFormatting>
  <conditionalFormatting sqref="F46">
    <cfRule type="expression" dxfId="27155" priority="27157" stopIfTrue="1">
      <formula>IF(AND(LEN($A46)&gt;0,$A46&lt;&gt;$F46),TRUE,FALSE)</formula>
    </cfRule>
  </conditionalFormatting>
  <conditionalFormatting sqref="C46">
    <cfRule type="expression" dxfId="27154" priority="27156" stopIfTrue="1">
      <formula>IF(AND(B46&lt;&gt;"",C46=""),TRUE)</formula>
    </cfRule>
  </conditionalFormatting>
  <conditionalFormatting sqref="G46">
    <cfRule type="expression" dxfId="27153" priority="27154" stopIfTrue="1">
      <formula>IF(FIND("Enter smelter details",G46),TRUE)</formula>
    </cfRule>
  </conditionalFormatting>
  <conditionalFormatting sqref="B47">
    <cfRule type="expression" dxfId="27152" priority="27148" stopIfTrue="1">
      <formula>IF(B47="",TRUE)</formula>
    </cfRule>
    <cfRule type="expression" dxfId="27151" priority="27151" stopIfTrue="1">
      <formula>IF(AND(COUNTIF(MetalSmelter,B47&amp;C47)=0,LEN(C47)&gt;0), TRUE, FALSE)</formula>
    </cfRule>
  </conditionalFormatting>
  <conditionalFormatting sqref="D47">
    <cfRule type="expression" dxfId="27150" priority="27145" stopIfTrue="1">
      <formula>IF(AND(LEN($C47) &gt;0, ($C47 &lt;&gt; "Smelter Not Listed")),1,0)</formula>
    </cfRule>
    <cfRule type="expression" dxfId="27149" priority="27152" stopIfTrue="1">
      <formula>IF(AND(D47="",$C47=$X$4),TRUE)</formula>
    </cfRule>
    <cfRule type="expression" dxfId="27148" priority="27153" stopIfTrue="1">
      <formula>IF(FIND("!",D47),TRUE)</formula>
    </cfRule>
  </conditionalFormatting>
  <conditionalFormatting sqref="E47">
    <cfRule type="expression" dxfId="27147" priority="27149" stopIfTrue="1">
      <formula>IF(AND(E47="",$C47=$X$4),TRUE)</formula>
    </cfRule>
    <cfRule type="expression" dxfId="27146" priority="27150" stopIfTrue="1">
      <formula>IF(FIND("!",E47),TRUE)</formula>
    </cfRule>
  </conditionalFormatting>
  <conditionalFormatting sqref="F47">
    <cfRule type="expression" dxfId="27145" priority="27147" stopIfTrue="1">
      <formula>IF(AND(LEN($A47)&gt;0,$A47&lt;&gt;$F47),TRUE,FALSE)</formula>
    </cfRule>
  </conditionalFormatting>
  <conditionalFormatting sqref="C47">
    <cfRule type="expression" dxfId="27144" priority="27146" stopIfTrue="1">
      <formula>IF(AND(B47&lt;&gt;"",C47=""),TRUE)</formula>
    </cfRule>
  </conditionalFormatting>
  <conditionalFormatting sqref="G47">
    <cfRule type="expression" dxfId="27143" priority="27144" stopIfTrue="1">
      <formula>IF(FIND("Enter smelter details",G47),TRUE)</formula>
    </cfRule>
  </conditionalFormatting>
  <conditionalFormatting sqref="B53">
    <cfRule type="expression" dxfId="27142" priority="27141" stopIfTrue="1">
      <formula>IF(B53="",TRUE)</formula>
    </cfRule>
    <cfRule type="expression" dxfId="27141" priority="27142" stopIfTrue="1">
      <formula>IF(AND(COUNTIF(MetalSmelter,B53&amp;C53)=0,LEN(C53)&gt;0), TRUE, FALSE)</formula>
    </cfRule>
  </conditionalFormatting>
  <conditionalFormatting sqref="G53">
    <cfRule type="expression" dxfId="27140" priority="27143" stopIfTrue="1">
      <formula>IF(FIND("Enter smelter details",G53),TRUE)</formula>
    </cfRule>
  </conditionalFormatting>
  <conditionalFormatting sqref="F53">
    <cfRule type="expression" dxfId="27139" priority="27140" stopIfTrue="1">
      <formula>IF(AND(LEN($A53)&gt;0,$A53&lt;&gt;$F53),TRUE,FALSE)</formula>
    </cfRule>
  </conditionalFormatting>
  <conditionalFormatting sqref="C53">
    <cfRule type="expression" dxfId="27138" priority="27139" stopIfTrue="1">
      <formula>IF(AND(B53&lt;&gt;"",C53=""),TRUE)</formula>
    </cfRule>
  </conditionalFormatting>
  <conditionalFormatting sqref="B53">
    <cfRule type="expression" dxfId="27137" priority="27136" stopIfTrue="1">
      <formula>IF(B53="",TRUE)</formula>
    </cfRule>
    <cfRule type="expression" dxfId="27136" priority="27137" stopIfTrue="1">
      <formula>IF(AND(COUNTIF(MetalSmelter,B53&amp;C53)=0,LEN(C53)&gt;0), TRUE, FALSE)</formula>
    </cfRule>
  </conditionalFormatting>
  <conditionalFormatting sqref="G53">
    <cfRule type="expression" dxfId="27135" priority="27138" stopIfTrue="1">
      <formula>IF(FIND("Enter smelter details",G53),TRUE)</formula>
    </cfRule>
  </conditionalFormatting>
  <conditionalFormatting sqref="F53">
    <cfRule type="expression" dxfId="27134" priority="27135" stopIfTrue="1">
      <formula>IF(AND(LEN($A53)&gt;0,$A53&lt;&gt;$F53),TRUE,FALSE)</formula>
    </cfRule>
  </conditionalFormatting>
  <conditionalFormatting sqref="C53">
    <cfRule type="expression" dxfId="27133" priority="27134" stopIfTrue="1">
      <formula>IF(AND(B53&lt;&gt;"",C53=""),TRUE)</formula>
    </cfRule>
  </conditionalFormatting>
  <conditionalFormatting sqref="B53">
    <cfRule type="expression" dxfId="27132" priority="27132" stopIfTrue="1">
      <formula>IF(B53="",TRUE)</formula>
    </cfRule>
    <cfRule type="expression" dxfId="27131" priority="27133" stopIfTrue="1">
      <formula>IF(AND(COUNTIF(MetalSmelter,B53&amp;C53)=0,LEN(C53)&gt;0), TRUE, FALSE)</formula>
    </cfRule>
  </conditionalFormatting>
  <conditionalFormatting sqref="F53">
    <cfRule type="expression" dxfId="27130" priority="27131" stopIfTrue="1">
      <formula>IF(AND(LEN($A53)&gt;0,$A53&lt;&gt;$F53),TRUE,FALSE)</formula>
    </cfRule>
  </conditionalFormatting>
  <conditionalFormatting sqref="C53">
    <cfRule type="expression" dxfId="27129" priority="27130" stopIfTrue="1">
      <formula>IF(AND(B53&lt;&gt;"",C53=""),TRUE)</formula>
    </cfRule>
  </conditionalFormatting>
  <conditionalFormatting sqref="B48">
    <cfRule type="expression" dxfId="27128" priority="27127" stopIfTrue="1">
      <formula>IF(B48="",TRUE)</formula>
    </cfRule>
    <cfRule type="expression" dxfId="27127" priority="27128" stopIfTrue="1">
      <formula>IF(AND(COUNTIF(MetalSmelter,B48&amp;C48)=0,LEN(C48)&gt;0), TRUE, FALSE)</formula>
    </cfRule>
  </conditionalFormatting>
  <conditionalFormatting sqref="G48">
    <cfRule type="expression" dxfId="27126" priority="27129" stopIfTrue="1">
      <formula>IF(FIND("Enter smelter details",G48),TRUE)</formula>
    </cfRule>
  </conditionalFormatting>
  <conditionalFormatting sqref="F48">
    <cfRule type="expression" dxfId="27125" priority="27126" stopIfTrue="1">
      <formula>IF(AND(LEN($A48)&gt;0,$A48&lt;&gt;$F48),TRUE,FALSE)</formula>
    </cfRule>
  </conditionalFormatting>
  <conditionalFormatting sqref="C48">
    <cfRule type="expression" dxfId="27124" priority="27125" stopIfTrue="1">
      <formula>IF(AND(B48&lt;&gt;"",C48=""),TRUE)</formula>
    </cfRule>
  </conditionalFormatting>
  <conditionalFormatting sqref="B48">
    <cfRule type="expression" dxfId="27123" priority="27122" stopIfTrue="1">
      <formula>IF(B48="",TRUE)</formula>
    </cfRule>
    <cfRule type="expression" dxfId="27122" priority="27123" stopIfTrue="1">
      <formula>IF(AND(COUNTIF(MetalSmelter,B48&amp;C48)=0,LEN(C48)&gt;0), TRUE, FALSE)</formula>
    </cfRule>
  </conditionalFormatting>
  <conditionalFormatting sqref="G48">
    <cfRule type="expression" dxfId="27121" priority="27124" stopIfTrue="1">
      <formula>IF(FIND("Enter smelter details",G48),TRUE)</formula>
    </cfRule>
  </conditionalFormatting>
  <conditionalFormatting sqref="F48">
    <cfRule type="expression" dxfId="27120" priority="27121" stopIfTrue="1">
      <formula>IF(AND(LEN($A48)&gt;0,$A48&lt;&gt;$F48),TRUE,FALSE)</formula>
    </cfRule>
  </conditionalFormatting>
  <conditionalFormatting sqref="C48">
    <cfRule type="expression" dxfId="27119" priority="27120" stopIfTrue="1">
      <formula>IF(AND(B48&lt;&gt;"",C48=""),TRUE)</formula>
    </cfRule>
  </conditionalFormatting>
  <conditionalFormatting sqref="G53">
    <cfRule type="expression" dxfId="27118" priority="27119" stopIfTrue="1">
      <formula>IF(FIND("Enter smelter details",G53),TRUE)</formula>
    </cfRule>
  </conditionalFormatting>
  <conditionalFormatting sqref="B49">
    <cfRule type="expression" dxfId="27117" priority="27116" stopIfTrue="1">
      <formula>IF(B49="",TRUE)</formula>
    </cfRule>
    <cfRule type="expression" dxfId="27116" priority="27117" stopIfTrue="1">
      <formula>IF(AND(COUNTIF(MetalSmelter,B49&amp;C49)=0,LEN(C49)&gt;0), TRUE, FALSE)</formula>
    </cfRule>
  </conditionalFormatting>
  <conditionalFormatting sqref="G49">
    <cfRule type="expression" dxfId="27115" priority="27118" stopIfTrue="1">
      <formula>IF(FIND("Enter smelter details",G49),TRUE)</formula>
    </cfRule>
  </conditionalFormatting>
  <conditionalFormatting sqref="F49">
    <cfRule type="expression" dxfId="27114" priority="27115" stopIfTrue="1">
      <formula>IF(AND(LEN($A49)&gt;0,$A49&lt;&gt;$F49),TRUE,FALSE)</formula>
    </cfRule>
  </conditionalFormatting>
  <conditionalFormatting sqref="C49">
    <cfRule type="expression" dxfId="27113" priority="27114" stopIfTrue="1">
      <formula>IF(AND(B49&lt;&gt;"",C49=""),TRUE)</formula>
    </cfRule>
  </conditionalFormatting>
  <conditionalFormatting sqref="B54">
    <cfRule type="expression" dxfId="27112" priority="27111" stopIfTrue="1">
      <formula>IF(B54="",TRUE)</formula>
    </cfRule>
    <cfRule type="expression" dxfId="27111" priority="27112" stopIfTrue="1">
      <formula>IF(AND(COUNTIF(MetalSmelter,B54&amp;C54)=0,LEN(C54)&gt;0), TRUE, FALSE)</formula>
    </cfRule>
  </conditionalFormatting>
  <conditionalFormatting sqref="G54">
    <cfRule type="expression" dxfId="27110" priority="27113" stopIfTrue="1">
      <formula>IF(FIND("Enter smelter details",G54),TRUE)</formula>
    </cfRule>
  </conditionalFormatting>
  <conditionalFormatting sqref="F54">
    <cfRule type="expression" dxfId="27109" priority="27110" stopIfTrue="1">
      <formula>IF(AND(LEN($A54)&gt;0,$A54&lt;&gt;$F54),TRUE,FALSE)</formula>
    </cfRule>
  </conditionalFormatting>
  <conditionalFormatting sqref="C54">
    <cfRule type="expression" dxfId="27108" priority="27109" stopIfTrue="1">
      <formula>IF(AND(B54&lt;&gt;"",C54=""),TRUE)</formula>
    </cfRule>
  </conditionalFormatting>
  <conditionalFormatting sqref="B54">
    <cfRule type="expression" dxfId="27107" priority="27106" stopIfTrue="1">
      <formula>IF(B54="",TRUE)</formula>
    </cfRule>
    <cfRule type="expression" dxfId="27106" priority="27107" stopIfTrue="1">
      <formula>IF(AND(COUNTIF(MetalSmelter,B54&amp;C54)=0,LEN(C54)&gt;0), TRUE, FALSE)</formula>
    </cfRule>
  </conditionalFormatting>
  <conditionalFormatting sqref="G54">
    <cfRule type="expression" dxfId="27105" priority="27108" stopIfTrue="1">
      <formula>IF(FIND("Enter smelter details",G54),TRUE)</formula>
    </cfRule>
  </conditionalFormatting>
  <conditionalFormatting sqref="F54">
    <cfRule type="expression" dxfId="27104" priority="27105" stopIfTrue="1">
      <formula>IF(AND(LEN($A54)&gt;0,$A54&lt;&gt;$F54),TRUE,FALSE)</formula>
    </cfRule>
  </conditionalFormatting>
  <conditionalFormatting sqref="C54">
    <cfRule type="expression" dxfId="27103" priority="27104" stopIfTrue="1">
      <formula>IF(AND(B54&lt;&gt;"",C54=""),TRUE)</formula>
    </cfRule>
  </conditionalFormatting>
  <conditionalFormatting sqref="B54">
    <cfRule type="expression" dxfId="27102" priority="27101" stopIfTrue="1">
      <formula>IF(B54="",TRUE)</formula>
    </cfRule>
    <cfRule type="expression" dxfId="27101" priority="27102" stopIfTrue="1">
      <formula>IF(AND(COUNTIF(MetalSmelter,B54&amp;C54)=0,LEN(C54)&gt;0), TRUE, FALSE)</formula>
    </cfRule>
  </conditionalFormatting>
  <conditionalFormatting sqref="G54">
    <cfRule type="expression" dxfId="27100" priority="27103" stopIfTrue="1">
      <formula>IF(FIND("Enter smelter details",G54),TRUE)</formula>
    </cfRule>
  </conditionalFormatting>
  <conditionalFormatting sqref="F54">
    <cfRule type="expression" dxfId="27099" priority="27100" stopIfTrue="1">
      <formula>IF(AND(LEN($A54)&gt;0,$A54&lt;&gt;$F54),TRUE,FALSE)</formula>
    </cfRule>
  </conditionalFormatting>
  <conditionalFormatting sqref="C54">
    <cfRule type="expression" dxfId="27098" priority="27099" stopIfTrue="1">
      <formula>IF(AND(B54&lt;&gt;"",C54=""),TRUE)</formula>
    </cfRule>
  </conditionalFormatting>
  <conditionalFormatting sqref="B41">
    <cfRule type="expression" dxfId="27097" priority="27096" stopIfTrue="1">
      <formula>IF(B41="",TRUE)</formula>
    </cfRule>
    <cfRule type="expression" dxfId="27096" priority="27097" stopIfTrue="1">
      <formula>IF(AND(COUNTIF(MetalSmelter,B41&amp;C41)=0,LEN(C41)&gt;0), TRUE, FALSE)</formula>
    </cfRule>
  </conditionalFormatting>
  <conditionalFormatting sqref="G41">
    <cfRule type="expression" dxfId="27095" priority="27098" stopIfTrue="1">
      <formula>IF(FIND("Enter smelter details",G41),TRUE)</formula>
    </cfRule>
  </conditionalFormatting>
  <conditionalFormatting sqref="F41">
    <cfRule type="expression" dxfId="27094" priority="27095" stopIfTrue="1">
      <formula>IF(AND(LEN($A41)&gt;0,$A41&lt;&gt;$F41),TRUE,FALSE)</formula>
    </cfRule>
  </conditionalFormatting>
  <conditionalFormatting sqref="C41">
    <cfRule type="expression" dxfId="27093" priority="27094" stopIfTrue="1">
      <formula>IF(AND(B41&lt;&gt;"",C41=""),TRUE)</formula>
    </cfRule>
  </conditionalFormatting>
  <conditionalFormatting sqref="B41">
    <cfRule type="expression" dxfId="27092" priority="27091" stopIfTrue="1">
      <formula>IF(B41="",TRUE)</formula>
    </cfRule>
    <cfRule type="expression" dxfId="27091" priority="27092" stopIfTrue="1">
      <formula>IF(AND(COUNTIF(MetalSmelter,B41&amp;C41)=0,LEN(C41)&gt;0), TRUE, FALSE)</formula>
    </cfRule>
  </conditionalFormatting>
  <conditionalFormatting sqref="G41">
    <cfRule type="expression" dxfId="27090" priority="27093" stopIfTrue="1">
      <formula>IF(FIND("Enter smelter details",G41),TRUE)</formula>
    </cfRule>
  </conditionalFormatting>
  <conditionalFormatting sqref="F41">
    <cfRule type="expression" dxfId="27089" priority="27090" stopIfTrue="1">
      <formula>IF(AND(LEN($A41)&gt;0,$A41&lt;&gt;$F41),TRUE,FALSE)</formula>
    </cfRule>
  </conditionalFormatting>
  <conditionalFormatting sqref="C41">
    <cfRule type="expression" dxfId="27088" priority="27089" stopIfTrue="1">
      <formula>IF(AND(B41&lt;&gt;"",C41=""),TRUE)</formula>
    </cfRule>
  </conditionalFormatting>
  <conditionalFormatting sqref="B42">
    <cfRule type="expression" dxfId="27087" priority="27083" stopIfTrue="1">
      <formula>IF(B42="",TRUE)</formula>
    </cfRule>
    <cfRule type="expression" dxfId="27086" priority="27086" stopIfTrue="1">
      <formula>IF(AND(COUNTIF(MetalSmelter,B42&amp;C42)=0,LEN(C42)&gt;0), TRUE, FALSE)</formula>
    </cfRule>
  </conditionalFormatting>
  <conditionalFormatting sqref="D42">
    <cfRule type="expression" dxfId="27085" priority="27080" stopIfTrue="1">
      <formula>IF(AND(LEN($C42) &gt;0, ($C42 &lt;&gt; "Smelter Not Listed")),1,0)</formula>
    </cfRule>
    <cfRule type="expression" dxfId="27084" priority="27087" stopIfTrue="1">
      <formula>IF(AND(D42="",$C42=$X$4),TRUE)</formula>
    </cfRule>
    <cfRule type="expression" dxfId="27083" priority="27088" stopIfTrue="1">
      <formula>IF(FIND("!",D42),TRUE)</formula>
    </cfRule>
  </conditionalFormatting>
  <conditionalFormatting sqref="E42">
    <cfRule type="expression" dxfId="27082" priority="27084" stopIfTrue="1">
      <formula>IF(AND(E42="",$C42=$X$4),TRUE)</formula>
    </cfRule>
    <cfRule type="expression" dxfId="27081" priority="27085" stopIfTrue="1">
      <formula>IF(FIND("!",E42),TRUE)</formula>
    </cfRule>
  </conditionalFormatting>
  <conditionalFormatting sqref="F42">
    <cfRule type="expression" dxfId="27080" priority="27082" stopIfTrue="1">
      <formula>IF(AND(LEN($A42)&gt;0,$A42&lt;&gt;$F42),TRUE,FALSE)</formula>
    </cfRule>
  </conditionalFormatting>
  <conditionalFormatting sqref="C42">
    <cfRule type="expression" dxfId="27079" priority="27081" stopIfTrue="1">
      <formula>IF(AND(B42&lt;&gt;"",C42=""),TRUE)</formula>
    </cfRule>
  </conditionalFormatting>
  <conditionalFormatting sqref="G42">
    <cfRule type="expression" dxfId="27078" priority="27079" stopIfTrue="1">
      <formula>IF(FIND("Enter smelter details",G42),TRUE)</formula>
    </cfRule>
  </conditionalFormatting>
  <conditionalFormatting sqref="B43">
    <cfRule type="expression" dxfId="27077" priority="27073" stopIfTrue="1">
      <formula>IF(B43="",TRUE)</formula>
    </cfRule>
    <cfRule type="expression" dxfId="27076" priority="27076" stopIfTrue="1">
      <formula>IF(AND(COUNTIF(MetalSmelter,B43&amp;C43)=0,LEN(C43)&gt;0), TRUE, FALSE)</formula>
    </cfRule>
  </conditionalFormatting>
  <conditionalFormatting sqref="D43">
    <cfRule type="expression" dxfId="27075" priority="27070" stopIfTrue="1">
      <formula>IF(AND(LEN($C43) &gt;0, ($C43 &lt;&gt; "Smelter Not Listed")),1,0)</formula>
    </cfRule>
    <cfRule type="expression" dxfId="27074" priority="27077" stopIfTrue="1">
      <formula>IF(AND(D43="",$C43=$X$4),TRUE)</formula>
    </cfRule>
    <cfRule type="expression" dxfId="27073" priority="27078" stopIfTrue="1">
      <formula>IF(FIND("!",D43),TRUE)</formula>
    </cfRule>
  </conditionalFormatting>
  <conditionalFormatting sqref="E43">
    <cfRule type="expression" dxfId="27072" priority="27074" stopIfTrue="1">
      <formula>IF(AND(E43="",$C43=$X$4),TRUE)</formula>
    </cfRule>
    <cfRule type="expression" dxfId="27071" priority="27075" stopIfTrue="1">
      <formula>IF(FIND("!",E43),TRUE)</formula>
    </cfRule>
  </conditionalFormatting>
  <conditionalFormatting sqref="F43">
    <cfRule type="expression" dxfId="27070" priority="27072" stopIfTrue="1">
      <formula>IF(AND(LEN($A43)&gt;0,$A43&lt;&gt;$F43),TRUE,FALSE)</formula>
    </cfRule>
  </conditionalFormatting>
  <conditionalFormatting sqref="C43">
    <cfRule type="expression" dxfId="27069" priority="27071" stopIfTrue="1">
      <formula>IF(AND(B43&lt;&gt;"",C43=""),TRUE)</formula>
    </cfRule>
  </conditionalFormatting>
  <conditionalFormatting sqref="G43">
    <cfRule type="expression" dxfId="27068" priority="27069" stopIfTrue="1">
      <formula>IF(FIND("Enter smelter details",G43),TRUE)</formula>
    </cfRule>
  </conditionalFormatting>
  <conditionalFormatting sqref="B44">
    <cfRule type="expression" dxfId="27067" priority="27063" stopIfTrue="1">
      <formula>IF(B44="",TRUE)</formula>
    </cfRule>
    <cfRule type="expression" dxfId="27066" priority="27066" stopIfTrue="1">
      <formula>IF(AND(COUNTIF(MetalSmelter,B44&amp;C44)=0,LEN(C44)&gt;0), TRUE, FALSE)</formula>
    </cfRule>
  </conditionalFormatting>
  <conditionalFormatting sqref="D44">
    <cfRule type="expression" dxfId="27065" priority="27060" stopIfTrue="1">
      <formula>IF(AND(LEN($C44) &gt;0, ($C44 &lt;&gt; "Smelter Not Listed")),1,0)</formula>
    </cfRule>
    <cfRule type="expression" dxfId="27064" priority="27067" stopIfTrue="1">
      <formula>IF(AND(D44="",$C44=$X$4),TRUE)</formula>
    </cfRule>
    <cfRule type="expression" dxfId="27063" priority="27068" stopIfTrue="1">
      <formula>IF(FIND("!",D44),TRUE)</formula>
    </cfRule>
  </conditionalFormatting>
  <conditionalFormatting sqref="E44">
    <cfRule type="expression" dxfId="27062" priority="27064" stopIfTrue="1">
      <formula>IF(AND(E44="",$C44=$X$4),TRUE)</formula>
    </cfRule>
    <cfRule type="expression" dxfId="27061" priority="27065" stopIfTrue="1">
      <formula>IF(FIND("!",E44),TRUE)</formula>
    </cfRule>
  </conditionalFormatting>
  <conditionalFormatting sqref="F44">
    <cfRule type="expression" dxfId="27060" priority="27062" stopIfTrue="1">
      <formula>IF(AND(LEN($A44)&gt;0,$A44&lt;&gt;$F44),TRUE,FALSE)</formula>
    </cfRule>
  </conditionalFormatting>
  <conditionalFormatting sqref="C44">
    <cfRule type="expression" dxfId="27059" priority="27061" stopIfTrue="1">
      <formula>IF(AND(B44&lt;&gt;"",C44=""),TRUE)</formula>
    </cfRule>
  </conditionalFormatting>
  <conditionalFormatting sqref="G44">
    <cfRule type="expression" dxfId="27058" priority="27059" stopIfTrue="1">
      <formula>IF(FIND("Enter smelter details",G44),TRUE)</formula>
    </cfRule>
  </conditionalFormatting>
  <conditionalFormatting sqref="B45">
    <cfRule type="expression" dxfId="27057" priority="27053" stopIfTrue="1">
      <formula>IF(B45="",TRUE)</formula>
    </cfRule>
    <cfRule type="expression" dxfId="27056" priority="27056" stopIfTrue="1">
      <formula>IF(AND(COUNTIF(MetalSmelter,B45&amp;C45)=0,LEN(C45)&gt;0), TRUE, FALSE)</formula>
    </cfRule>
  </conditionalFormatting>
  <conditionalFormatting sqref="D45">
    <cfRule type="expression" dxfId="27055" priority="27050" stopIfTrue="1">
      <formula>IF(AND(LEN($C45) &gt;0, ($C45 &lt;&gt; "Smelter Not Listed")),1,0)</formula>
    </cfRule>
    <cfRule type="expression" dxfId="27054" priority="27057" stopIfTrue="1">
      <formula>IF(AND(D45="",$C45=$X$4),TRUE)</formula>
    </cfRule>
    <cfRule type="expression" dxfId="27053" priority="27058" stopIfTrue="1">
      <formula>IF(FIND("!",D45),TRUE)</formula>
    </cfRule>
  </conditionalFormatting>
  <conditionalFormatting sqref="E45">
    <cfRule type="expression" dxfId="27052" priority="27054" stopIfTrue="1">
      <formula>IF(AND(E45="",$C45=$X$4),TRUE)</formula>
    </cfRule>
    <cfRule type="expression" dxfId="27051" priority="27055" stopIfTrue="1">
      <formula>IF(FIND("!",E45),TRUE)</formula>
    </cfRule>
  </conditionalFormatting>
  <conditionalFormatting sqref="F45">
    <cfRule type="expression" dxfId="27050" priority="27052" stopIfTrue="1">
      <formula>IF(AND(LEN($A45)&gt;0,$A45&lt;&gt;$F45),TRUE,FALSE)</formula>
    </cfRule>
  </conditionalFormatting>
  <conditionalFormatting sqref="C45">
    <cfRule type="expression" dxfId="27049" priority="27051" stopIfTrue="1">
      <formula>IF(AND(B45&lt;&gt;"",C45=""),TRUE)</formula>
    </cfRule>
  </conditionalFormatting>
  <conditionalFormatting sqref="G45">
    <cfRule type="expression" dxfId="27048" priority="27049" stopIfTrue="1">
      <formula>IF(FIND("Enter smelter details",G45),TRUE)</formula>
    </cfRule>
  </conditionalFormatting>
  <conditionalFormatting sqref="B46">
    <cfRule type="expression" dxfId="27047" priority="27043" stopIfTrue="1">
      <formula>IF(B46="",TRUE)</formula>
    </cfRule>
    <cfRule type="expression" dxfId="27046" priority="27046" stopIfTrue="1">
      <formula>IF(AND(COUNTIF(MetalSmelter,B46&amp;C46)=0,LEN(C46)&gt;0), TRUE, FALSE)</formula>
    </cfRule>
  </conditionalFormatting>
  <conditionalFormatting sqref="D46">
    <cfRule type="expression" dxfId="27045" priority="27040" stopIfTrue="1">
      <formula>IF(AND(LEN($C46) &gt;0, ($C46 &lt;&gt; "Smelter Not Listed")),1,0)</formula>
    </cfRule>
    <cfRule type="expression" dxfId="27044" priority="27047" stopIfTrue="1">
      <formula>IF(AND(D46="",$C46=$X$4),TRUE)</formula>
    </cfRule>
    <cfRule type="expression" dxfId="27043" priority="27048" stopIfTrue="1">
      <formula>IF(FIND("!",D46),TRUE)</formula>
    </cfRule>
  </conditionalFormatting>
  <conditionalFormatting sqref="E46">
    <cfRule type="expression" dxfId="27042" priority="27044" stopIfTrue="1">
      <formula>IF(AND(E46="",$C46=$X$4),TRUE)</formula>
    </cfRule>
    <cfRule type="expression" dxfId="27041" priority="27045" stopIfTrue="1">
      <formula>IF(FIND("!",E46),TRUE)</formula>
    </cfRule>
  </conditionalFormatting>
  <conditionalFormatting sqref="F46">
    <cfRule type="expression" dxfId="27040" priority="27042" stopIfTrue="1">
      <formula>IF(AND(LEN($A46)&gt;0,$A46&lt;&gt;$F46),TRUE,FALSE)</formula>
    </cfRule>
  </conditionalFormatting>
  <conditionalFormatting sqref="C46">
    <cfRule type="expression" dxfId="27039" priority="27041" stopIfTrue="1">
      <formula>IF(AND(B46&lt;&gt;"",C46=""),TRUE)</formula>
    </cfRule>
  </conditionalFormatting>
  <conditionalFormatting sqref="G46">
    <cfRule type="expression" dxfId="27038" priority="27039" stopIfTrue="1">
      <formula>IF(FIND("Enter smelter details",G46),TRUE)</formula>
    </cfRule>
  </conditionalFormatting>
  <conditionalFormatting sqref="B52">
    <cfRule type="expression" dxfId="27037" priority="27036" stopIfTrue="1">
      <formula>IF(B52="",TRUE)</formula>
    </cfRule>
    <cfRule type="expression" dxfId="27036" priority="27037" stopIfTrue="1">
      <formula>IF(AND(COUNTIF(MetalSmelter,B52&amp;C52)=0,LEN(C52)&gt;0), TRUE, FALSE)</formula>
    </cfRule>
  </conditionalFormatting>
  <conditionalFormatting sqref="G52">
    <cfRule type="expression" dxfId="27035" priority="27038" stopIfTrue="1">
      <formula>IF(FIND("Enter smelter details",G52),TRUE)</formula>
    </cfRule>
  </conditionalFormatting>
  <conditionalFormatting sqref="F52">
    <cfRule type="expression" dxfId="27034" priority="27035" stopIfTrue="1">
      <formula>IF(AND(LEN($A52)&gt;0,$A52&lt;&gt;$F52),TRUE,FALSE)</formula>
    </cfRule>
  </conditionalFormatting>
  <conditionalFormatting sqref="C52">
    <cfRule type="expression" dxfId="27033" priority="27034" stopIfTrue="1">
      <formula>IF(AND(B52&lt;&gt;"",C52=""),TRUE)</formula>
    </cfRule>
  </conditionalFormatting>
  <conditionalFormatting sqref="B52">
    <cfRule type="expression" dxfId="27032" priority="27031" stopIfTrue="1">
      <formula>IF(B52="",TRUE)</formula>
    </cfRule>
    <cfRule type="expression" dxfId="27031" priority="27032" stopIfTrue="1">
      <formula>IF(AND(COUNTIF(MetalSmelter,B52&amp;C52)=0,LEN(C52)&gt;0), TRUE, FALSE)</formula>
    </cfRule>
  </conditionalFormatting>
  <conditionalFormatting sqref="G52">
    <cfRule type="expression" dxfId="27030" priority="27033" stopIfTrue="1">
      <formula>IF(FIND("Enter smelter details",G52),TRUE)</formula>
    </cfRule>
  </conditionalFormatting>
  <conditionalFormatting sqref="F52">
    <cfRule type="expression" dxfId="27029" priority="27030" stopIfTrue="1">
      <formula>IF(AND(LEN($A52)&gt;0,$A52&lt;&gt;$F52),TRUE,FALSE)</formula>
    </cfRule>
  </conditionalFormatting>
  <conditionalFormatting sqref="C52">
    <cfRule type="expression" dxfId="27028" priority="27029" stopIfTrue="1">
      <formula>IF(AND(B52&lt;&gt;"",C52=""),TRUE)</formula>
    </cfRule>
  </conditionalFormatting>
  <conditionalFormatting sqref="B52">
    <cfRule type="expression" dxfId="27027" priority="27027" stopIfTrue="1">
      <formula>IF(B52="",TRUE)</formula>
    </cfRule>
    <cfRule type="expression" dxfId="27026" priority="27028" stopIfTrue="1">
      <formula>IF(AND(COUNTIF(MetalSmelter,B52&amp;C52)=0,LEN(C52)&gt;0), TRUE, FALSE)</formula>
    </cfRule>
  </conditionalFormatting>
  <conditionalFormatting sqref="F52">
    <cfRule type="expression" dxfId="27025" priority="27026" stopIfTrue="1">
      <formula>IF(AND(LEN($A52)&gt;0,$A52&lt;&gt;$F52),TRUE,FALSE)</formula>
    </cfRule>
  </conditionalFormatting>
  <conditionalFormatting sqref="C52">
    <cfRule type="expression" dxfId="27024" priority="27025" stopIfTrue="1">
      <formula>IF(AND(B52&lt;&gt;"",C52=""),TRUE)</formula>
    </cfRule>
  </conditionalFormatting>
  <conditionalFormatting sqref="B47">
    <cfRule type="expression" dxfId="27023" priority="27022" stopIfTrue="1">
      <formula>IF(B47="",TRUE)</formula>
    </cfRule>
    <cfRule type="expression" dxfId="27022" priority="27023" stopIfTrue="1">
      <formula>IF(AND(COUNTIF(MetalSmelter,B47&amp;C47)=0,LEN(C47)&gt;0), TRUE, FALSE)</formula>
    </cfRule>
  </conditionalFormatting>
  <conditionalFormatting sqref="G47">
    <cfRule type="expression" dxfId="27021" priority="27024" stopIfTrue="1">
      <formula>IF(FIND("Enter smelter details",G47),TRUE)</formula>
    </cfRule>
  </conditionalFormatting>
  <conditionalFormatting sqref="F47">
    <cfRule type="expression" dxfId="27020" priority="27021" stopIfTrue="1">
      <formula>IF(AND(LEN($A47)&gt;0,$A47&lt;&gt;$F47),TRUE,FALSE)</formula>
    </cfRule>
  </conditionalFormatting>
  <conditionalFormatting sqref="C47">
    <cfRule type="expression" dxfId="27019" priority="27020" stopIfTrue="1">
      <formula>IF(AND(B47&lt;&gt;"",C47=""),TRUE)</formula>
    </cfRule>
  </conditionalFormatting>
  <conditionalFormatting sqref="B47">
    <cfRule type="expression" dxfId="27018" priority="27017" stopIfTrue="1">
      <formula>IF(B47="",TRUE)</formula>
    </cfRule>
    <cfRule type="expression" dxfId="27017" priority="27018" stopIfTrue="1">
      <formula>IF(AND(COUNTIF(MetalSmelter,B47&amp;C47)=0,LEN(C47)&gt;0), TRUE, FALSE)</formula>
    </cfRule>
  </conditionalFormatting>
  <conditionalFormatting sqref="G47">
    <cfRule type="expression" dxfId="27016" priority="27019" stopIfTrue="1">
      <formula>IF(FIND("Enter smelter details",G47),TRUE)</formula>
    </cfRule>
  </conditionalFormatting>
  <conditionalFormatting sqref="F47">
    <cfRule type="expression" dxfId="27015" priority="27016" stopIfTrue="1">
      <formula>IF(AND(LEN($A47)&gt;0,$A47&lt;&gt;$F47),TRUE,FALSE)</formula>
    </cfRule>
  </conditionalFormatting>
  <conditionalFormatting sqref="C47">
    <cfRule type="expression" dxfId="27014" priority="27015" stopIfTrue="1">
      <formula>IF(AND(B47&lt;&gt;"",C47=""),TRUE)</formula>
    </cfRule>
  </conditionalFormatting>
  <conditionalFormatting sqref="G52">
    <cfRule type="expression" dxfId="27013" priority="27014" stopIfTrue="1">
      <formula>IF(FIND("Enter smelter details",G52),TRUE)</formula>
    </cfRule>
  </conditionalFormatting>
  <conditionalFormatting sqref="B48">
    <cfRule type="expression" dxfId="27012" priority="27011" stopIfTrue="1">
      <formula>IF(B48="",TRUE)</formula>
    </cfRule>
    <cfRule type="expression" dxfId="27011" priority="27012" stopIfTrue="1">
      <formula>IF(AND(COUNTIF(MetalSmelter,B48&amp;C48)=0,LEN(C48)&gt;0), TRUE, FALSE)</formula>
    </cfRule>
  </conditionalFormatting>
  <conditionalFormatting sqref="G48">
    <cfRule type="expression" dxfId="27010" priority="27013" stopIfTrue="1">
      <formula>IF(FIND("Enter smelter details",G48),TRUE)</formula>
    </cfRule>
  </conditionalFormatting>
  <conditionalFormatting sqref="F48">
    <cfRule type="expression" dxfId="27009" priority="27010" stopIfTrue="1">
      <formula>IF(AND(LEN($A48)&gt;0,$A48&lt;&gt;$F48),TRUE,FALSE)</formula>
    </cfRule>
  </conditionalFormatting>
  <conditionalFormatting sqref="C48">
    <cfRule type="expression" dxfId="27008" priority="27009" stopIfTrue="1">
      <formula>IF(AND(B48&lt;&gt;"",C48=""),TRUE)</formula>
    </cfRule>
  </conditionalFormatting>
  <conditionalFormatting sqref="B53">
    <cfRule type="expression" dxfId="27007" priority="27006" stopIfTrue="1">
      <formula>IF(B53="",TRUE)</formula>
    </cfRule>
    <cfRule type="expression" dxfId="27006" priority="27007" stopIfTrue="1">
      <formula>IF(AND(COUNTIF(MetalSmelter,B53&amp;C53)=0,LEN(C53)&gt;0), TRUE, FALSE)</formula>
    </cfRule>
  </conditionalFormatting>
  <conditionalFormatting sqref="G53">
    <cfRule type="expression" dxfId="27005" priority="27008" stopIfTrue="1">
      <formula>IF(FIND("Enter smelter details",G53),TRUE)</formula>
    </cfRule>
  </conditionalFormatting>
  <conditionalFormatting sqref="F53">
    <cfRule type="expression" dxfId="27004" priority="27005" stopIfTrue="1">
      <formula>IF(AND(LEN($A53)&gt;0,$A53&lt;&gt;$F53),TRUE,FALSE)</formula>
    </cfRule>
  </conditionalFormatting>
  <conditionalFormatting sqref="C53">
    <cfRule type="expression" dxfId="27003" priority="27004" stopIfTrue="1">
      <formula>IF(AND(B53&lt;&gt;"",C53=""),TRUE)</formula>
    </cfRule>
  </conditionalFormatting>
  <conditionalFormatting sqref="B53">
    <cfRule type="expression" dxfId="27002" priority="27001" stopIfTrue="1">
      <formula>IF(B53="",TRUE)</formula>
    </cfRule>
    <cfRule type="expression" dxfId="27001" priority="27002" stopIfTrue="1">
      <formula>IF(AND(COUNTIF(MetalSmelter,B53&amp;C53)=0,LEN(C53)&gt;0), TRUE, FALSE)</formula>
    </cfRule>
  </conditionalFormatting>
  <conditionalFormatting sqref="G53">
    <cfRule type="expression" dxfId="27000" priority="27003" stopIfTrue="1">
      <formula>IF(FIND("Enter smelter details",G53),TRUE)</formula>
    </cfRule>
  </conditionalFormatting>
  <conditionalFormatting sqref="F53">
    <cfRule type="expression" dxfId="26999" priority="27000" stopIfTrue="1">
      <formula>IF(AND(LEN($A53)&gt;0,$A53&lt;&gt;$F53),TRUE,FALSE)</formula>
    </cfRule>
  </conditionalFormatting>
  <conditionalFormatting sqref="C53">
    <cfRule type="expression" dxfId="26998" priority="26999" stopIfTrue="1">
      <formula>IF(AND(B53&lt;&gt;"",C53=""),TRUE)</formula>
    </cfRule>
  </conditionalFormatting>
  <conditionalFormatting sqref="B53">
    <cfRule type="expression" dxfId="26997" priority="26996" stopIfTrue="1">
      <formula>IF(B53="",TRUE)</formula>
    </cfRule>
    <cfRule type="expression" dxfId="26996" priority="26997" stopIfTrue="1">
      <formula>IF(AND(COUNTIF(MetalSmelter,B53&amp;C53)=0,LEN(C53)&gt;0), TRUE, FALSE)</formula>
    </cfRule>
  </conditionalFormatting>
  <conditionalFormatting sqref="G53">
    <cfRule type="expression" dxfId="26995" priority="26998" stopIfTrue="1">
      <formula>IF(FIND("Enter smelter details",G53),TRUE)</formula>
    </cfRule>
  </conditionalFormatting>
  <conditionalFormatting sqref="F53">
    <cfRule type="expression" dxfId="26994" priority="26995" stopIfTrue="1">
      <formula>IF(AND(LEN($A53)&gt;0,$A53&lt;&gt;$F53),TRUE,FALSE)</formula>
    </cfRule>
  </conditionalFormatting>
  <conditionalFormatting sqref="C53">
    <cfRule type="expression" dxfId="26993" priority="26994" stopIfTrue="1">
      <formula>IF(AND(B53&lt;&gt;"",C53=""),TRUE)</formula>
    </cfRule>
  </conditionalFormatting>
  <conditionalFormatting sqref="B49">
    <cfRule type="expression" dxfId="26992" priority="26991" stopIfTrue="1">
      <formula>IF(B49="",TRUE)</formula>
    </cfRule>
    <cfRule type="expression" dxfId="26991" priority="26992" stopIfTrue="1">
      <formula>IF(AND(COUNTIF(MetalSmelter,B49&amp;C49)=0,LEN(C49)&gt;0), TRUE, FALSE)</formula>
    </cfRule>
  </conditionalFormatting>
  <conditionalFormatting sqref="G49">
    <cfRule type="expression" dxfId="26990" priority="26993" stopIfTrue="1">
      <formula>IF(FIND("Enter smelter details",G49),TRUE)</formula>
    </cfRule>
  </conditionalFormatting>
  <conditionalFormatting sqref="F49">
    <cfRule type="expression" dxfId="26989" priority="26990" stopIfTrue="1">
      <formula>IF(AND(LEN($A49)&gt;0,$A49&lt;&gt;$F49),TRUE,FALSE)</formula>
    </cfRule>
  </conditionalFormatting>
  <conditionalFormatting sqref="C49">
    <cfRule type="expression" dxfId="26988" priority="26989" stopIfTrue="1">
      <formula>IF(AND(B49&lt;&gt;"",C49=""),TRUE)</formula>
    </cfRule>
  </conditionalFormatting>
  <conditionalFormatting sqref="B48">
    <cfRule type="expression" dxfId="26987" priority="26981" stopIfTrue="1">
      <formula>IF(B48="",TRUE)</formula>
    </cfRule>
    <cfRule type="expression" dxfId="26986" priority="26982" stopIfTrue="1">
      <formula>IF(AND(COUNTIF(MetalSmelter,B48&amp;C48)=0,LEN(C48)&gt;0), TRUE, FALSE)</formula>
    </cfRule>
  </conditionalFormatting>
  <conditionalFormatting sqref="G48">
    <cfRule type="expression" dxfId="26985" priority="26983" stopIfTrue="1">
      <formula>IF(FIND("Enter smelter details",G48),TRUE)</formula>
    </cfRule>
  </conditionalFormatting>
  <conditionalFormatting sqref="F48">
    <cfRule type="expression" dxfId="26984" priority="26980" stopIfTrue="1">
      <formula>IF(AND(LEN($A48)&gt;0,$A48&lt;&gt;$F48),TRUE,FALSE)</formula>
    </cfRule>
  </conditionalFormatting>
  <conditionalFormatting sqref="C48">
    <cfRule type="expression" dxfId="26983" priority="26979" stopIfTrue="1">
      <formula>IF(AND(B48&lt;&gt;"",C48=""),TRUE)</formula>
    </cfRule>
  </conditionalFormatting>
  <conditionalFormatting sqref="B50">
    <cfRule type="expression" dxfId="26982" priority="26986" stopIfTrue="1">
      <formula>IF(B50="",TRUE)</formula>
    </cfRule>
    <cfRule type="expression" dxfId="26981" priority="26987" stopIfTrue="1">
      <formula>IF(AND(COUNTIF(MetalSmelter,B50&amp;C50)=0,LEN(C50)&gt;0), TRUE, FALSE)</formula>
    </cfRule>
  </conditionalFormatting>
  <conditionalFormatting sqref="G50">
    <cfRule type="expression" dxfId="26980" priority="26988" stopIfTrue="1">
      <formula>IF(FIND("Enter smelter details",G50),TRUE)</formula>
    </cfRule>
  </conditionalFormatting>
  <conditionalFormatting sqref="F50">
    <cfRule type="expression" dxfId="26979" priority="26985" stopIfTrue="1">
      <formula>IF(AND(LEN($A50)&gt;0,$A50&lt;&gt;$F50),TRUE,FALSE)</formula>
    </cfRule>
  </conditionalFormatting>
  <conditionalFormatting sqref="C50">
    <cfRule type="expression" dxfId="26978" priority="26984" stopIfTrue="1">
      <formula>IF(AND(B50&lt;&gt;"",C50=""),TRUE)</formula>
    </cfRule>
  </conditionalFormatting>
  <conditionalFormatting sqref="B43">
    <cfRule type="expression" dxfId="26977" priority="26976" stopIfTrue="1">
      <formula>IF(B43="",TRUE)</formula>
    </cfRule>
    <cfRule type="expression" dxfId="26976" priority="26977" stopIfTrue="1">
      <formula>IF(AND(COUNTIF(MetalSmelter,B43&amp;C43)=0,LEN(C43)&gt;0), TRUE, FALSE)</formula>
    </cfRule>
  </conditionalFormatting>
  <conditionalFormatting sqref="G43">
    <cfRule type="expression" dxfId="26975" priority="26978" stopIfTrue="1">
      <formula>IF(FIND("Enter smelter details",G43),TRUE)</formula>
    </cfRule>
  </conditionalFormatting>
  <conditionalFormatting sqref="F43">
    <cfRule type="expression" dxfId="26974" priority="26975" stopIfTrue="1">
      <formula>IF(AND(LEN($A43)&gt;0,$A43&lt;&gt;$F43),TRUE,FALSE)</formula>
    </cfRule>
  </conditionalFormatting>
  <conditionalFormatting sqref="C43">
    <cfRule type="expression" dxfId="26973" priority="26974" stopIfTrue="1">
      <formula>IF(AND(B43&lt;&gt;"",C43=""),TRUE)</formula>
    </cfRule>
  </conditionalFormatting>
  <conditionalFormatting sqref="B43">
    <cfRule type="expression" dxfId="26972" priority="26971" stopIfTrue="1">
      <formula>IF(B43="",TRUE)</formula>
    </cfRule>
    <cfRule type="expression" dxfId="26971" priority="26972" stopIfTrue="1">
      <formula>IF(AND(COUNTIF(MetalSmelter,B43&amp;C43)=0,LEN(C43)&gt;0), TRUE, FALSE)</formula>
    </cfRule>
  </conditionalFormatting>
  <conditionalFormatting sqref="G43">
    <cfRule type="expression" dxfId="26970" priority="26973" stopIfTrue="1">
      <formula>IF(FIND("Enter smelter details",G43),TRUE)</formula>
    </cfRule>
  </conditionalFormatting>
  <conditionalFormatting sqref="F43">
    <cfRule type="expression" dxfId="26969" priority="26970" stopIfTrue="1">
      <formula>IF(AND(LEN($A43)&gt;0,$A43&lt;&gt;$F43),TRUE,FALSE)</formula>
    </cfRule>
  </conditionalFormatting>
  <conditionalFormatting sqref="C43">
    <cfRule type="expression" dxfId="26968" priority="26969" stopIfTrue="1">
      <formula>IF(AND(B43&lt;&gt;"",C43=""),TRUE)</formula>
    </cfRule>
  </conditionalFormatting>
  <conditionalFormatting sqref="B50">
    <cfRule type="expression" dxfId="26967" priority="26966" stopIfTrue="1">
      <formula>IF(B50="",TRUE)</formula>
    </cfRule>
    <cfRule type="expression" dxfId="26966" priority="26967" stopIfTrue="1">
      <formula>IF(AND(COUNTIF(MetalSmelter,B50&amp;C50)=0,LEN(C50)&gt;0), TRUE, FALSE)</formula>
    </cfRule>
  </conditionalFormatting>
  <conditionalFormatting sqref="G50">
    <cfRule type="expression" dxfId="26965" priority="26968" stopIfTrue="1">
      <formula>IF(FIND("Enter smelter details",G50),TRUE)</formula>
    </cfRule>
  </conditionalFormatting>
  <conditionalFormatting sqref="F50">
    <cfRule type="expression" dxfId="26964" priority="26965" stopIfTrue="1">
      <formula>IF(AND(LEN($A50)&gt;0,$A50&lt;&gt;$F50),TRUE,FALSE)</formula>
    </cfRule>
  </conditionalFormatting>
  <conditionalFormatting sqref="C50">
    <cfRule type="expression" dxfId="26963" priority="26964" stopIfTrue="1">
      <formula>IF(AND(B50&lt;&gt;"",C50=""),TRUE)</formula>
    </cfRule>
  </conditionalFormatting>
  <conditionalFormatting sqref="G48">
    <cfRule type="expression" dxfId="26962" priority="26963" stopIfTrue="1">
      <formula>IF(FIND("Enter smelter details",G48),TRUE)</formula>
    </cfRule>
  </conditionalFormatting>
  <conditionalFormatting sqref="B49">
    <cfRule type="expression" dxfId="26961" priority="26960" stopIfTrue="1">
      <formula>IF(B49="",TRUE)</formula>
    </cfRule>
    <cfRule type="expression" dxfId="26960" priority="26961" stopIfTrue="1">
      <formula>IF(AND(COUNTIF(MetalSmelter,B49&amp;C49)=0,LEN(C49)&gt;0), TRUE, FALSE)</formula>
    </cfRule>
  </conditionalFormatting>
  <conditionalFormatting sqref="G49">
    <cfRule type="expression" dxfId="26959" priority="26962" stopIfTrue="1">
      <formula>IF(FIND("Enter smelter details",G49),TRUE)</formula>
    </cfRule>
  </conditionalFormatting>
  <conditionalFormatting sqref="F49">
    <cfRule type="expression" dxfId="26958" priority="26959" stopIfTrue="1">
      <formula>IF(AND(LEN($A49)&gt;0,$A49&lt;&gt;$F49),TRUE,FALSE)</formula>
    </cfRule>
  </conditionalFormatting>
  <conditionalFormatting sqref="C49">
    <cfRule type="expression" dxfId="26957" priority="26958" stopIfTrue="1">
      <formula>IF(AND(B49&lt;&gt;"",C49=""),TRUE)</formula>
    </cfRule>
  </conditionalFormatting>
  <conditionalFormatting sqref="B44">
    <cfRule type="expression" dxfId="26956" priority="26955" stopIfTrue="1">
      <formula>IF(B44="",TRUE)</formula>
    </cfRule>
    <cfRule type="expression" dxfId="26955" priority="26956" stopIfTrue="1">
      <formula>IF(AND(COUNTIF(MetalSmelter,B44&amp;C44)=0,LEN(C44)&gt;0), TRUE, FALSE)</formula>
    </cfRule>
  </conditionalFormatting>
  <conditionalFormatting sqref="G44">
    <cfRule type="expression" dxfId="26954" priority="26957" stopIfTrue="1">
      <formula>IF(FIND("Enter smelter details",G44),TRUE)</formula>
    </cfRule>
  </conditionalFormatting>
  <conditionalFormatting sqref="F44">
    <cfRule type="expression" dxfId="26953" priority="26954" stopIfTrue="1">
      <formula>IF(AND(LEN($A44)&gt;0,$A44&lt;&gt;$F44),TRUE,FALSE)</formula>
    </cfRule>
  </conditionalFormatting>
  <conditionalFormatting sqref="C44">
    <cfRule type="expression" dxfId="26952" priority="26953" stopIfTrue="1">
      <formula>IF(AND(B44&lt;&gt;"",C44=""),TRUE)</formula>
    </cfRule>
  </conditionalFormatting>
  <conditionalFormatting sqref="G49">
    <cfRule type="expression" dxfId="26951" priority="26952" stopIfTrue="1">
      <formula>IF(FIND("Enter smelter details",G49),TRUE)</formula>
    </cfRule>
  </conditionalFormatting>
  <conditionalFormatting sqref="B50">
    <cfRule type="expression" dxfId="26950" priority="26949" stopIfTrue="1">
      <formula>IF(B50="",TRUE)</formula>
    </cfRule>
    <cfRule type="expression" dxfId="26949" priority="26950" stopIfTrue="1">
      <formula>IF(AND(COUNTIF(MetalSmelter,B50&amp;C50)=0,LEN(C50)&gt;0), TRUE, FALSE)</formula>
    </cfRule>
  </conditionalFormatting>
  <conditionalFormatting sqref="G50">
    <cfRule type="expression" dxfId="26948" priority="26951" stopIfTrue="1">
      <formula>IF(FIND("Enter smelter details",G50),TRUE)</formula>
    </cfRule>
  </conditionalFormatting>
  <conditionalFormatting sqref="F50">
    <cfRule type="expression" dxfId="26947" priority="26948" stopIfTrue="1">
      <formula>IF(AND(LEN($A50)&gt;0,$A50&lt;&gt;$F50),TRUE,FALSE)</formula>
    </cfRule>
  </conditionalFormatting>
  <conditionalFormatting sqref="C50">
    <cfRule type="expression" dxfId="26946" priority="26947" stopIfTrue="1">
      <formula>IF(AND(B50&lt;&gt;"",C50=""),TRUE)</formula>
    </cfRule>
  </conditionalFormatting>
  <conditionalFormatting sqref="B43">
    <cfRule type="expression" dxfId="26945" priority="26941" stopIfTrue="1">
      <formula>IF(B43="",TRUE)</formula>
    </cfRule>
    <cfRule type="expression" dxfId="26944" priority="26944" stopIfTrue="1">
      <formula>IF(AND(COUNTIF(MetalSmelter,B43&amp;C43)=0,LEN(C43)&gt;0), TRUE, FALSE)</formula>
    </cfRule>
  </conditionalFormatting>
  <conditionalFormatting sqref="D43">
    <cfRule type="expression" dxfId="26943" priority="26938" stopIfTrue="1">
      <formula>IF(AND(LEN($C43) &gt;0, ($C43 &lt;&gt; "Smelter Not Listed")),1,0)</formula>
    </cfRule>
    <cfRule type="expression" dxfId="26942" priority="26945" stopIfTrue="1">
      <formula>IF(AND(D43="",$C43=$X$4),TRUE)</formula>
    </cfRule>
    <cfRule type="expression" dxfId="26941" priority="26946" stopIfTrue="1">
      <formula>IF(FIND("!",D43),TRUE)</formula>
    </cfRule>
  </conditionalFormatting>
  <conditionalFormatting sqref="E43">
    <cfRule type="expression" dxfId="26940" priority="26942" stopIfTrue="1">
      <formula>IF(AND(E43="",$C43=$X$4),TRUE)</formula>
    </cfRule>
    <cfRule type="expression" dxfId="26939" priority="26943" stopIfTrue="1">
      <formula>IF(FIND("!",E43),TRUE)</formula>
    </cfRule>
  </conditionalFormatting>
  <conditionalFormatting sqref="F43">
    <cfRule type="expression" dxfId="26938" priority="26940" stopIfTrue="1">
      <formula>IF(AND(LEN($A43)&gt;0,$A43&lt;&gt;$F43),TRUE,FALSE)</formula>
    </cfRule>
  </conditionalFormatting>
  <conditionalFormatting sqref="C43">
    <cfRule type="expression" dxfId="26937" priority="26939" stopIfTrue="1">
      <formula>IF(AND(B43&lt;&gt;"",C43=""),TRUE)</formula>
    </cfRule>
  </conditionalFormatting>
  <conditionalFormatting sqref="G43">
    <cfRule type="expression" dxfId="26936" priority="26937" stopIfTrue="1">
      <formula>IF(FIND("Enter smelter details",G43),TRUE)</formula>
    </cfRule>
  </conditionalFormatting>
  <conditionalFormatting sqref="B44">
    <cfRule type="expression" dxfId="26935" priority="26931" stopIfTrue="1">
      <formula>IF(B44="",TRUE)</formula>
    </cfRule>
    <cfRule type="expression" dxfId="26934" priority="26934" stopIfTrue="1">
      <formula>IF(AND(COUNTIF(MetalSmelter,B44&amp;C44)=0,LEN(C44)&gt;0), TRUE, FALSE)</formula>
    </cfRule>
  </conditionalFormatting>
  <conditionalFormatting sqref="D44">
    <cfRule type="expression" dxfId="26933" priority="26928" stopIfTrue="1">
      <formula>IF(AND(LEN($C44) &gt;0, ($C44 &lt;&gt; "Smelter Not Listed")),1,0)</formula>
    </cfRule>
    <cfRule type="expression" dxfId="26932" priority="26935" stopIfTrue="1">
      <formula>IF(AND(D44="",$C44=$X$4),TRUE)</formula>
    </cfRule>
    <cfRule type="expression" dxfId="26931" priority="26936" stopIfTrue="1">
      <formula>IF(FIND("!",D44),TRUE)</formula>
    </cfRule>
  </conditionalFormatting>
  <conditionalFormatting sqref="E44">
    <cfRule type="expression" dxfId="26930" priority="26932" stopIfTrue="1">
      <formula>IF(AND(E44="",$C44=$X$4),TRUE)</formula>
    </cfRule>
    <cfRule type="expression" dxfId="26929" priority="26933" stopIfTrue="1">
      <formula>IF(FIND("!",E44),TRUE)</formula>
    </cfRule>
  </conditionalFormatting>
  <conditionalFormatting sqref="F44">
    <cfRule type="expression" dxfId="26928" priority="26930" stopIfTrue="1">
      <formula>IF(AND(LEN($A44)&gt;0,$A44&lt;&gt;$F44),TRUE,FALSE)</formula>
    </cfRule>
  </conditionalFormatting>
  <conditionalFormatting sqref="C44">
    <cfRule type="expression" dxfId="26927" priority="26929" stopIfTrue="1">
      <formula>IF(AND(B44&lt;&gt;"",C44=""),TRUE)</formula>
    </cfRule>
  </conditionalFormatting>
  <conditionalFormatting sqref="G44">
    <cfRule type="expression" dxfId="26926" priority="26927" stopIfTrue="1">
      <formula>IF(FIND("Enter smelter details",G44),TRUE)</formula>
    </cfRule>
  </conditionalFormatting>
  <conditionalFormatting sqref="B45">
    <cfRule type="expression" dxfId="26925" priority="26921" stopIfTrue="1">
      <formula>IF(B45="",TRUE)</formula>
    </cfRule>
    <cfRule type="expression" dxfId="26924" priority="26924" stopIfTrue="1">
      <formula>IF(AND(COUNTIF(MetalSmelter,B45&amp;C45)=0,LEN(C45)&gt;0), TRUE, FALSE)</formula>
    </cfRule>
  </conditionalFormatting>
  <conditionalFormatting sqref="D45">
    <cfRule type="expression" dxfId="26923" priority="26918" stopIfTrue="1">
      <formula>IF(AND(LEN($C45) &gt;0, ($C45 &lt;&gt; "Smelter Not Listed")),1,0)</formula>
    </cfRule>
    <cfRule type="expression" dxfId="26922" priority="26925" stopIfTrue="1">
      <formula>IF(AND(D45="",$C45=$X$4),TRUE)</formula>
    </cfRule>
    <cfRule type="expression" dxfId="26921" priority="26926" stopIfTrue="1">
      <formula>IF(FIND("!",D45),TRUE)</formula>
    </cfRule>
  </conditionalFormatting>
  <conditionalFormatting sqref="E45">
    <cfRule type="expression" dxfId="26920" priority="26922" stopIfTrue="1">
      <formula>IF(AND(E45="",$C45=$X$4),TRUE)</formula>
    </cfRule>
    <cfRule type="expression" dxfId="26919" priority="26923" stopIfTrue="1">
      <formula>IF(FIND("!",E45),TRUE)</formula>
    </cfRule>
  </conditionalFormatting>
  <conditionalFormatting sqref="F45">
    <cfRule type="expression" dxfId="26918" priority="26920" stopIfTrue="1">
      <formula>IF(AND(LEN($A45)&gt;0,$A45&lt;&gt;$F45),TRUE,FALSE)</formula>
    </cfRule>
  </conditionalFormatting>
  <conditionalFormatting sqref="C45">
    <cfRule type="expression" dxfId="26917" priority="26919" stopIfTrue="1">
      <formula>IF(AND(B45&lt;&gt;"",C45=""),TRUE)</formula>
    </cfRule>
  </conditionalFormatting>
  <conditionalFormatting sqref="G45">
    <cfRule type="expression" dxfId="26916" priority="26917" stopIfTrue="1">
      <formula>IF(FIND("Enter smelter details",G45),TRUE)</formula>
    </cfRule>
  </conditionalFormatting>
  <conditionalFormatting sqref="B51">
    <cfRule type="expression" dxfId="26915" priority="26914" stopIfTrue="1">
      <formula>IF(B51="",TRUE)</formula>
    </cfRule>
    <cfRule type="expression" dxfId="26914" priority="26915" stopIfTrue="1">
      <formula>IF(AND(COUNTIF(MetalSmelter,B51&amp;C51)=0,LEN(C51)&gt;0), TRUE, FALSE)</formula>
    </cfRule>
  </conditionalFormatting>
  <conditionalFormatting sqref="G51">
    <cfRule type="expression" dxfId="26913" priority="26916" stopIfTrue="1">
      <formula>IF(FIND("Enter smelter details",G51),TRUE)</formula>
    </cfRule>
  </conditionalFormatting>
  <conditionalFormatting sqref="F51">
    <cfRule type="expression" dxfId="26912" priority="26913" stopIfTrue="1">
      <formula>IF(AND(LEN($A51)&gt;0,$A51&lt;&gt;$F51),TRUE,FALSE)</formula>
    </cfRule>
  </conditionalFormatting>
  <conditionalFormatting sqref="C51">
    <cfRule type="expression" dxfId="26911" priority="26912" stopIfTrue="1">
      <formula>IF(AND(B51&lt;&gt;"",C51=""),TRUE)</formula>
    </cfRule>
  </conditionalFormatting>
  <conditionalFormatting sqref="B51">
    <cfRule type="expression" dxfId="26910" priority="26909" stopIfTrue="1">
      <formula>IF(B51="",TRUE)</formula>
    </cfRule>
    <cfRule type="expression" dxfId="26909" priority="26910" stopIfTrue="1">
      <formula>IF(AND(COUNTIF(MetalSmelter,B51&amp;C51)=0,LEN(C51)&gt;0), TRUE, FALSE)</formula>
    </cfRule>
  </conditionalFormatting>
  <conditionalFormatting sqref="G51">
    <cfRule type="expression" dxfId="26908" priority="26911" stopIfTrue="1">
      <formula>IF(FIND("Enter smelter details",G51),TRUE)</formula>
    </cfRule>
  </conditionalFormatting>
  <conditionalFormatting sqref="F51">
    <cfRule type="expression" dxfId="26907" priority="26908" stopIfTrue="1">
      <formula>IF(AND(LEN($A51)&gt;0,$A51&lt;&gt;$F51),TRUE,FALSE)</formula>
    </cfRule>
  </conditionalFormatting>
  <conditionalFormatting sqref="C51">
    <cfRule type="expression" dxfId="26906" priority="26907" stopIfTrue="1">
      <formula>IF(AND(B51&lt;&gt;"",C51=""),TRUE)</formula>
    </cfRule>
  </conditionalFormatting>
  <conditionalFormatting sqref="B51">
    <cfRule type="expression" dxfId="26905" priority="26905" stopIfTrue="1">
      <formula>IF(B51="",TRUE)</formula>
    </cfRule>
    <cfRule type="expression" dxfId="26904" priority="26906" stopIfTrue="1">
      <formula>IF(AND(COUNTIF(MetalSmelter,B51&amp;C51)=0,LEN(C51)&gt;0), TRUE, FALSE)</formula>
    </cfRule>
  </conditionalFormatting>
  <conditionalFormatting sqref="F51">
    <cfRule type="expression" dxfId="26903" priority="26904" stopIfTrue="1">
      <formula>IF(AND(LEN($A51)&gt;0,$A51&lt;&gt;$F51),TRUE,FALSE)</formula>
    </cfRule>
  </conditionalFormatting>
  <conditionalFormatting sqref="C51">
    <cfRule type="expression" dxfId="26902" priority="26903" stopIfTrue="1">
      <formula>IF(AND(B51&lt;&gt;"",C51=""),TRUE)</formula>
    </cfRule>
  </conditionalFormatting>
  <conditionalFormatting sqref="B46">
    <cfRule type="expression" dxfId="26901" priority="26900" stopIfTrue="1">
      <formula>IF(B46="",TRUE)</formula>
    </cfRule>
    <cfRule type="expression" dxfId="26900" priority="26901" stopIfTrue="1">
      <formula>IF(AND(COUNTIF(MetalSmelter,B46&amp;C46)=0,LEN(C46)&gt;0), TRUE, FALSE)</formula>
    </cfRule>
  </conditionalFormatting>
  <conditionalFormatting sqref="G46">
    <cfRule type="expression" dxfId="26899" priority="26902" stopIfTrue="1">
      <formula>IF(FIND("Enter smelter details",G46),TRUE)</formula>
    </cfRule>
  </conditionalFormatting>
  <conditionalFormatting sqref="F46">
    <cfRule type="expression" dxfId="26898" priority="26899" stopIfTrue="1">
      <formula>IF(AND(LEN($A46)&gt;0,$A46&lt;&gt;$F46),TRUE,FALSE)</formula>
    </cfRule>
  </conditionalFormatting>
  <conditionalFormatting sqref="C46">
    <cfRule type="expression" dxfId="26897" priority="26898" stopIfTrue="1">
      <formula>IF(AND(B46&lt;&gt;"",C46=""),TRUE)</formula>
    </cfRule>
  </conditionalFormatting>
  <conditionalFormatting sqref="B46">
    <cfRule type="expression" dxfId="26896" priority="26895" stopIfTrue="1">
      <formula>IF(B46="",TRUE)</formula>
    </cfRule>
    <cfRule type="expression" dxfId="26895" priority="26896" stopIfTrue="1">
      <formula>IF(AND(COUNTIF(MetalSmelter,B46&amp;C46)=0,LEN(C46)&gt;0), TRUE, FALSE)</formula>
    </cfRule>
  </conditionalFormatting>
  <conditionalFormatting sqref="G46">
    <cfRule type="expression" dxfId="26894" priority="26897" stopIfTrue="1">
      <formula>IF(FIND("Enter smelter details",G46),TRUE)</formula>
    </cfRule>
  </conditionalFormatting>
  <conditionalFormatting sqref="F46">
    <cfRule type="expression" dxfId="26893" priority="26894" stopIfTrue="1">
      <formula>IF(AND(LEN($A46)&gt;0,$A46&lt;&gt;$F46),TRUE,FALSE)</formula>
    </cfRule>
  </conditionalFormatting>
  <conditionalFormatting sqref="C46">
    <cfRule type="expression" dxfId="26892" priority="26893" stopIfTrue="1">
      <formula>IF(AND(B46&lt;&gt;"",C46=""),TRUE)</formula>
    </cfRule>
  </conditionalFormatting>
  <conditionalFormatting sqref="G51">
    <cfRule type="expression" dxfId="26891" priority="26892" stopIfTrue="1">
      <formula>IF(FIND("Enter smelter details",G51),TRUE)</formula>
    </cfRule>
  </conditionalFormatting>
  <conditionalFormatting sqref="B47">
    <cfRule type="expression" dxfId="26890" priority="26889" stopIfTrue="1">
      <formula>IF(B47="",TRUE)</formula>
    </cfRule>
    <cfRule type="expression" dxfId="26889" priority="26890" stopIfTrue="1">
      <formula>IF(AND(COUNTIF(MetalSmelter,B47&amp;C47)=0,LEN(C47)&gt;0), TRUE, FALSE)</formula>
    </cfRule>
  </conditionalFormatting>
  <conditionalFormatting sqref="G47">
    <cfRule type="expression" dxfId="26888" priority="26891" stopIfTrue="1">
      <formula>IF(FIND("Enter smelter details",G47),TRUE)</formula>
    </cfRule>
  </conditionalFormatting>
  <conditionalFormatting sqref="F47">
    <cfRule type="expression" dxfId="26887" priority="26888" stopIfTrue="1">
      <formula>IF(AND(LEN($A47)&gt;0,$A47&lt;&gt;$F47),TRUE,FALSE)</formula>
    </cfRule>
  </conditionalFormatting>
  <conditionalFormatting sqref="C47">
    <cfRule type="expression" dxfId="26886" priority="26887" stopIfTrue="1">
      <formula>IF(AND(B47&lt;&gt;"",C47=""),TRUE)</formula>
    </cfRule>
  </conditionalFormatting>
  <conditionalFormatting sqref="B52">
    <cfRule type="expression" dxfId="26885" priority="26884" stopIfTrue="1">
      <formula>IF(B52="",TRUE)</formula>
    </cfRule>
    <cfRule type="expression" dxfId="26884" priority="26885" stopIfTrue="1">
      <formula>IF(AND(COUNTIF(MetalSmelter,B52&amp;C52)=0,LEN(C52)&gt;0), TRUE, FALSE)</formula>
    </cfRule>
  </conditionalFormatting>
  <conditionalFormatting sqref="G52">
    <cfRule type="expression" dxfId="26883" priority="26886" stopIfTrue="1">
      <formula>IF(FIND("Enter smelter details",G52),TRUE)</formula>
    </cfRule>
  </conditionalFormatting>
  <conditionalFormatting sqref="F52">
    <cfRule type="expression" dxfId="26882" priority="26883" stopIfTrue="1">
      <formula>IF(AND(LEN($A52)&gt;0,$A52&lt;&gt;$F52),TRUE,FALSE)</formula>
    </cfRule>
  </conditionalFormatting>
  <conditionalFormatting sqref="C52">
    <cfRule type="expression" dxfId="26881" priority="26882" stopIfTrue="1">
      <formula>IF(AND(B52&lt;&gt;"",C52=""),TRUE)</formula>
    </cfRule>
  </conditionalFormatting>
  <conditionalFormatting sqref="B52">
    <cfRule type="expression" dxfId="26880" priority="26879" stopIfTrue="1">
      <formula>IF(B52="",TRUE)</formula>
    </cfRule>
    <cfRule type="expression" dxfId="26879" priority="26880" stopIfTrue="1">
      <formula>IF(AND(COUNTIF(MetalSmelter,B52&amp;C52)=0,LEN(C52)&gt;0), TRUE, FALSE)</formula>
    </cfRule>
  </conditionalFormatting>
  <conditionalFormatting sqref="G52">
    <cfRule type="expression" dxfId="26878" priority="26881" stopIfTrue="1">
      <formula>IF(FIND("Enter smelter details",G52),TRUE)</formula>
    </cfRule>
  </conditionalFormatting>
  <conditionalFormatting sqref="F52">
    <cfRule type="expression" dxfId="26877" priority="26878" stopIfTrue="1">
      <formula>IF(AND(LEN($A52)&gt;0,$A52&lt;&gt;$F52),TRUE,FALSE)</formula>
    </cfRule>
  </conditionalFormatting>
  <conditionalFormatting sqref="C52">
    <cfRule type="expression" dxfId="26876" priority="26877" stopIfTrue="1">
      <formula>IF(AND(B52&lt;&gt;"",C52=""),TRUE)</formula>
    </cfRule>
  </conditionalFormatting>
  <conditionalFormatting sqref="B52">
    <cfRule type="expression" dxfId="26875" priority="26874" stopIfTrue="1">
      <formula>IF(B52="",TRUE)</formula>
    </cfRule>
    <cfRule type="expression" dxfId="26874" priority="26875" stopIfTrue="1">
      <formula>IF(AND(COUNTIF(MetalSmelter,B52&amp;C52)=0,LEN(C52)&gt;0), TRUE, FALSE)</formula>
    </cfRule>
  </conditionalFormatting>
  <conditionalFormatting sqref="G52">
    <cfRule type="expression" dxfId="26873" priority="26876" stopIfTrue="1">
      <formula>IF(FIND("Enter smelter details",G52),TRUE)</formula>
    </cfRule>
  </conditionalFormatting>
  <conditionalFormatting sqref="F52">
    <cfRule type="expression" dxfId="26872" priority="26873" stopIfTrue="1">
      <formula>IF(AND(LEN($A52)&gt;0,$A52&lt;&gt;$F52),TRUE,FALSE)</formula>
    </cfRule>
  </conditionalFormatting>
  <conditionalFormatting sqref="C52">
    <cfRule type="expression" dxfId="26871" priority="26872" stopIfTrue="1">
      <formula>IF(AND(B52&lt;&gt;"",C52=""),TRUE)</formula>
    </cfRule>
  </conditionalFormatting>
  <conditionalFormatting sqref="B43">
    <cfRule type="expression" dxfId="26870" priority="26866" stopIfTrue="1">
      <formula>IF(B43="",TRUE)</formula>
    </cfRule>
    <cfRule type="expression" dxfId="26869" priority="26869" stopIfTrue="1">
      <formula>IF(AND(COUNTIF(MetalSmelter,B43&amp;C43)=0,LEN(C43)&gt;0), TRUE, FALSE)</formula>
    </cfRule>
  </conditionalFormatting>
  <conditionalFormatting sqref="D43">
    <cfRule type="expression" dxfId="26868" priority="26863" stopIfTrue="1">
      <formula>IF(AND(LEN($C43) &gt;0, ($C43 &lt;&gt; "Smelter Not Listed")),1,0)</formula>
    </cfRule>
    <cfRule type="expression" dxfId="26867" priority="26870" stopIfTrue="1">
      <formula>IF(AND(D43="",$C43=$X$4),TRUE)</formula>
    </cfRule>
    <cfRule type="expression" dxfId="26866" priority="26871" stopIfTrue="1">
      <formula>IF(FIND("!",D43),TRUE)</formula>
    </cfRule>
  </conditionalFormatting>
  <conditionalFormatting sqref="E43">
    <cfRule type="expression" dxfId="26865" priority="26867" stopIfTrue="1">
      <formula>IF(AND(E43="",$C43=$X$4),TRUE)</formula>
    </cfRule>
    <cfRule type="expression" dxfId="26864" priority="26868" stopIfTrue="1">
      <formula>IF(FIND("!",E43),TRUE)</formula>
    </cfRule>
  </conditionalFormatting>
  <conditionalFormatting sqref="F43">
    <cfRule type="expression" dxfId="26863" priority="26865" stopIfTrue="1">
      <formula>IF(AND(LEN($A43)&gt;0,$A43&lt;&gt;$F43),TRUE,FALSE)</formula>
    </cfRule>
  </conditionalFormatting>
  <conditionalFormatting sqref="C43">
    <cfRule type="expression" dxfId="26862" priority="26864" stopIfTrue="1">
      <formula>IF(AND(B43&lt;&gt;"",C43=""),TRUE)</formula>
    </cfRule>
  </conditionalFormatting>
  <conditionalFormatting sqref="G43">
    <cfRule type="expression" dxfId="26861" priority="26862" stopIfTrue="1">
      <formula>IF(FIND("Enter smelter details",G43),TRUE)</formula>
    </cfRule>
  </conditionalFormatting>
  <conditionalFormatting sqref="B44">
    <cfRule type="expression" dxfId="26860" priority="26856" stopIfTrue="1">
      <formula>IF(B44="",TRUE)</formula>
    </cfRule>
    <cfRule type="expression" dxfId="26859" priority="26859" stopIfTrue="1">
      <formula>IF(AND(COUNTIF(MetalSmelter,B44&amp;C44)=0,LEN(C44)&gt;0), TRUE, FALSE)</formula>
    </cfRule>
  </conditionalFormatting>
  <conditionalFormatting sqref="D44">
    <cfRule type="expression" dxfId="26858" priority="26853" stopIfTrue="1">
      <formula>IF(AND(LEN($C44) &gt;0, ($C44 &lt;&gt; "Smelter Not Listed")),1,0)</formula>
    </cfRule>
    <cfRule type="expression" dxfId="26857" priority="26860" stopIfTrue="1">
      <formula>IF(AND(D44="",$C44=$X$4),TRUE)</formula>
    </cfRule>
    <cfRule type="expression" dxfId="26856" priority="26861" stopIfTrue="1">
      <formula>IF(FIND("!",D44),TRUE)</formula>
    </cfRule>
  </conditionalFormatting>
  <conditionalFormatting sqref="E44">
    <cfRule type="expression" dxfId="26855" priority="26857" stopIfTrue="1">
      <formula>IF(AND(E44="",$C44=$X$4),TRUE)</formula>
    </cfRule>
    <cfRule type="expression" dxfId="26854" priority="26858" stopIfTrue="1">
      <formula>IF(FIND("!",E44),TRUE)</formula>
    </cfRule>
  </conditionalFormatting>
  <conditionalFormatting sqref="F44">
    <cfRule type="expression" dxfId="26853" priority="26855" stopIfTrue="1">
      <formula>IF(AND(LEN($A44)&gt;0,$A44&lt;&gt;$F44),TRUE,FALSE)</formula>
    </cfRule>
  </conditionalFormatting>
  <conditionalFormatting sqref="C44">
    <cfRule type="expression" dxfId="26852" priority="26854" stopIfTrue="1">
      <formula>IF(AND(B44&lt;&gt;"",C44=""),TRUE)</formula>
    </cfRule>
  </conditionalFormatting>
  <conditionalFormatting sqref="G44">
    <cfRule type="expression" dxfId="26851" priority="26852" stopIfTrue="1">
      <formula>IF(FIND("Enter smelter details",G44),TRUE)</formula>
    </cfRule>
  </conditionalFormatting>
  <conditionalFormatting sqref="B50">
    <cfRule type="expression" dxfId="26850" priority="26849" stopIfTrue="1">
      <formula>IF(B50="",TRUE)</formula>
    </cfRule>
    <cfRule type="expression" dxfId="26849" priority="26850" stopIfTrue="1">
      <formula>IF(AND(COUNTIF(MetalSmelter,B50&amp;C50)=0,LEN(C50)&gt;0), TRUE, FALSE)</formula>
    </cfRule>
  </conditionalFormatting>
  <conditionalFormatting sqref="G50">
    <cfRule type="expression" dxfId="26848" priority="26851" stopIfTrue="1">
      <formula>IF(FIND("Enter smelter details",G50),TRUE)</formula>
    </cfRule>
  </conditionalFormatting>
  <conditionalFormatting sqref="F50">
    <cfRule type="expression" dxfId="26847" priority="26848" stopIfTrue="1">
      <formula>IF(AND(LEN($A50)&gt;0,$A50&lt;&gt;$F50),TRUE,FALSE)</formula>
    </cfRule>
  </conditionalFormatting>
  <conditionalFormatting sqref="C50">
    <cfRule type="expression" dxfId="26846" priority="26847" stopIfTrue="1">
      <formula>IF(AND(B50&lt;&gt;"",C50=""),TRUE)</formula>
    </cfRule>
  </conditionalFormatting>
  <conditionalFormatting sqref="B50">
    <cfRule type="expression" dxfId="26845" priority="26844" stopIfTrue="1">
      <formula>IF(B50="",TRUE)</formula>
    </cfRule>
    <cfRule type="expression" dxfId="26844" priority="26845" stopIfTrue="1">
      <formula>IF(AND(COUNTIF(MetalSmelter,B50&amp;C50)=0,LEN(C50)&gt;0), TRUE, FALSE)</formula>
    </cfRule>
  </conditionalFormatting>
  <conditionalFormatting sqref="G50">
    <cfRule type="expression" dxfId="26843" priority="26846" stopIfTrue="1">
      <formula>IF(FIND("Enter smelter details",G50),TRUE)</formula>
    </cfRule>
  </conditionalFormatting>
  <conditionalFormatting sqref="F50">
    <cfRule type="expression" dxfId="26842" priority="26843" stopIfTrue="1">
      <formula>IF(AND(LEN($A50)&gt;0,$A50&lt;&gt;$F50),TRUE,FALSE)</formula>
    </cfRule>
  </conditionalFormatting>
  <conditionalFormatting sqref="C50">
    <cfRule type="expression" dxfId="26841" priority="26842" stopIfTrue="1">
      <formula>IF(AND(B50&lt;&gt;"",C50=""),TRUE)</formula>
    </cfRule>
  </conditionalFormatting>
  <conditionalFormatting sqref="B50">
    <cfRule type="expression" dxfId="26840" priority="26840" stopIfTrue="1">
      <formula>IF(B50="",TRUE)</formula>
    </cfRule>
    <cfRule type="expression" dxfId="26839" priority="26841" stopIfTrue="1">
      <formula>IF(AND(COUNTIF(MetalSmelter,B50&amp;C50)=0,LEN(C50)&gt;0), TRUE, FALSE)</formula>
    </cfRule>
  </conditionalFormatting>
  <conditionalFormatting sqref="F50">
    <cfRule type="expression" dxfId="26838" priority="26839" stopIfTrue="1">
      <formula>IF(AND(LEN($A50)&gt;0,$A50&lt;&gt;$F50),TRUE,FALSE)</formula>
    </cfRule>
  </conditionalFormatting>
  <conditionalFormatting sqref="C50">
    <cfRule type="expression" dxfId="26837" priority="26838" stopIfTrue="1">
      <formula>IF(AND(B50&lt;&gt;"",C50=""),TRUE)</formula>
    </cfRule>
  </conditionalFormatting>
  <conditionalFormatting sqref="B45">
    <cfRule type="expression" dxfId="26836" priority="26835" stopIfTrue="1">
      <formula>IF(B45="",TRUE)</formula>
    </cfRule>
    <cfRule type="expression" dxfId="26835" priority="26836" stopIfTrue="1">
      <formula>IF(AND(COUNTIF(MetalSmelter,B45&amp;C45)=0,LEN(C45)&gt;0), TRUE, FALSE)</formula>
    </cfRule>
  </conditionalFormatting>
  <conditionalFormatting sqref="G45">
    <cfRule type="expression" dxfId="26834" priority="26837" stopIfTrue="1">
      <formula>IF(FIND("Enter smelter details",G45),TRUE)</formula>
    </cfRule>
  </conditionalFormatting>
  <conditionalFormatting sqref="F45">
    <cfRule type="expression" dxfId="26833" priority="26834" stopIfTrue="1">
      <formula>IF(AND(LEN($A45)&gt;0,$A45&lt;&gt;$F45),TRUE,FALSE)</formula>
    </cfRule>
  </conditionalFormatting>
  <conditionalFormatting sqref="C45">
    <cfRule type="expression" dxfId="26832" priority="26833" stopIfTrue="1">
      <formula>IF(AND(B45&lt;&gt;"",C45=""),TRUE)</formula>
    </cfRule>
  </conditionalFormatting>
  <conditionalFormatting sqref="B45">
    <cfRule type="expression" dxfId="26831" priority="26830" stopIfTrue="1">
      <formula>IF(B45="",TRUE)</formula>
    </cfRule>
    <cfRule type="expression" dxfId="26830" priority="26831" stopIfTrue="1">
      <formula>IF(AND(COUNTIF(MetalSmelter,B45&amp;C45)=0,LEN(C45)&gt;0), TRUE, FALSE)</formula>
    </cfRule>
  </conditionalFormatting>
  <conditionalFormatting sqref="G45">
    <cfRule type="expression" dxfId="26829" priority="26832" stopIfTrue="1">
      <formula>IF(FIND("Enter smelter details",G45),TRUE)</formula>
    </cfRule>
  </conditionalFormatting>
  <conditionalFormatting sqref="F45">
    <cfRule type="expression" dxfId="26828" priority="26829" stopIfTrue="1">
      <formula>IF(AND(LEN($A45)&gt;0,$A45&lt;&gt;$F45),TRUE,FALSE)</formula>
    </cfRule>
  </conditionalFormatting>
  <conditionalFormatting sqref="C45">
    <cfRule type="expression" dxfId="26827" priority="26828" stopIfTrue="1">
      <formula>IF(AND(B45&lt;&gt;"",C45=""),TRUE)</formula>
    </cfRule>
  </conditionalFormatting>
  <conditionalFormatting sqref="G50">
    <cfRule type="expression" dxfId="26826" priority="26827" stopIfTrue="1">
      <formula>IF(FIND("Enter smelter details",G50),TRUE)</formula>
    </cfRule>
  </conditionalFormatting>
  <conditionalFormatting sqref="B46">
    <cfRule type="expression" dxfId="26825" priority="26824" stopIfTrue="1">
      <formula>IF(B46="",TRUE)</formula>
    </cfRule>
    <cfRule type="expression" dxfId="26824" priority="26825" stopIfTrue="1">
      <formula>IF(AND(COUNTIF(MetalSmelter,B46&amp;C46)=0,LEN(C46)&gt;0), TRUE, FALSE)</formula>
    </cfRule>
  </conditionalFormatting>
  <conditionalFormatting sqref="G46">
    <cfRule type="expression" dxfId="26823" priority="26826" stopIfTrue="1">
      <formula>IF(FIND("Enter smelter details",G46),TRUE)</formula>
    </cfRule>
  </conditionalFormatting>
  <conditionalFormatting sqref="F46">
    <cfRule type="expression" dxfId="26822" priority="26823" stopIfTrue="1">
      <formula>IF(AND(LEN($A46)&gt;0,$A46&lt;&gt;$F46),TRUE,FALSE)</formula>
    </cfRule>
  </conditionalFormatting>
  <conditionalFormatting sqref="C46">
    <cfRule type="expression" dxfId="26821" priority="26822" stopIfTrue="1">
      <formula>IF(AND(B46&lt;&gt;"",C46=""),TRUE)</formula>
    </cfRule>
  </conditionalFormatting>
  <conditionalFormatting sqref="B51">
    <cfRule type="expression" dxfId="26820" priority="26819" stopIfTrue="1">
      <formula>IF(B51="",TRUE)</formula>
    </cfRule>
    <cfRule type="expression" dxfId="26819" priority="26820" stopIfTrue="1">
      <formula>IF(AND(COUNTIF(MetalSmelter,B51&amp;C51)=0,LEN(C51)&gt;0), TRUE, FALSE)</formula>
    </cfRule>
  </conditionalFormatting>
  <conditionalFormatting sqref="G51">
    <cfRule type="expression" dxfId="26818" priority="26821" stopIfTrue="1">
      <formula>IF(FIND("Enter smelter details",G51),TRUE)</formula>
    </cfRule>
  </conditionalFormatting>
  <conditionalFormatting sqref="F51">
    <cfRule type="expression" dxfId="26817" priority="26818" stopIfTrue="1">
      <formula>IF(AND(LEN($A51)&gt;0,$A51&lt;&gt;$F51),TRUE,FALSE)</formula>
    </cfRule>
  </conditionalFormatting>
  <conditionalFormatting sqref="C51">
    <cfRule type="expression" dxfId="26816" priority="26817" stopIfTrue="1">
      <formula>IF(AND(B51&lt;&gt;"",C51=""),TRUE)</formula>
    </cfRule>
  </conditionalFormatting>
  <conditionalFormatting sqref="B51">
    <cfRule type="expression" dxfId="26815" priority="26814" stopIfTrue="1">
      <formula>IF(B51="",TRUE)</formula>
    </cfRule>
    <cfRule type="expression" dxfId="26814" priority="26815" stopIfTrue="1">
      <formula>IF(AND(COUNTIF(MetalSmelter,B51&amp;C51)=0,LEN(C51)&gt;0), TRUE, FALSE)</formula>
    </cfRule>
  </conditionalFormatting>
  <conditionalFormatting sqref="G51">
    <cfRule type="expression" dxfId="26813" priority="26816" stopIfTrue="1">
      <formula>IF(FIND("Enter smelter details",G51),TRUE)</formula>
    </cfRule>
  </conditionalFormatting>
  <conditionalFormatting sqref="F51">
    <cfRule type="expression" dxfId="26812" priority="26813" stopIfTrue="1">
      <formula>IF(AND(LEN($A51)&gt;0,$A51&lt;&gt;$F51),TRUE,FALSE)</formula>
    </cfRule>
  </conditionalFormatting>
  <conditionalFormatting sqref="C51">
    <cfRule type="expression" dxfId="26811" priority="26812" stopIfTrue="1">
      <formula>IF(AND(B51&lt;&gt;"",C51=""),TRUE)</formula>
    </cfRule>
  </conditionalFormatting>
  <conditionalFormatting sqref="B51">
    <cfRule type="expression" dxfId="26810" priority="26809" stopIfTrue="1">
      <formula>IF(B51="",TRUE)</formula>
    </cfRule>
    <cfRule type="expression" dxfId="26809" priority="26810" stopIfTrue="1">
      <formula>IF(AND(COUNTIF(MetalSmelter,B51&amp;C51)=0,LEN(C51)&gt;0), TRUE, FALSE)</formula>
    </cfRule>
  </conditionalFormatting>
  <conditionalFormatting sqref="G51">
    <cfRule type="expression" dxfId="26808" priority="26811" stopIfTrue="1">
      <formula>IF(FIND("Enter smelter details",G51),TRUE)</formula>
    </cfRule>
  </conditionalFormatting>
  <conditionalFormatting sqref="F51">
    <cfRule type="expression" dxfId="26807" priority="26808" stopIfTrue="1">
      <formula>IF(AND(LEN($A51)&gt;0,$A51&lt;&gt;$F51),TRUE,FALSE)</formula>
    </cfRule>
  </conditionalFormatting>
  <conditionalFormatting sqref="C51">
    <cfRule type="expression" dxfId="26806" priority="26807" stopIfTrue="1">
      <formula>IF(AND(B51&lt;&gt;"",C51=""),TRUE)</formula>
    </cfRule>
  </conditionalFormatting>
  <conditionalFormatting sqref="B43">
    <cfRule type="expression" dxfId="26805" priority="26801" stopIfTrue="1">
      <formula>IF(B43="",TRUE)</formula>
    </cfRule>
    <cfRule type="expression" dxfId="26804" priority="26804" stopIfTrue="1">
      <formula>IF(AND(COUNTIF(MetalSmelter,B43&amp;C43)=0,LEN(C43)&gt;0), TRUE, FALSE)</formula>
    </cfRule>
  </conditionalFormatting>
  <conditionalFormatting sqref="D43">
    <cfRule type="expression" dxfId="26803" priority="26798" stopIfTrue="1">
      <formula>IF(AND(LEN($C43) &gt;0, ($C43 &lt;&gt; "Smelter Not Listed")),1,0)</formula>
    </cfRule>
    <cfRule type="expression" dxfId="26802" priority="26805" stopIfTrue="1">
      <formula>IF(AND(D43="",$C43=$X$4),TRUE)</formula>
    </cfRule>
    <cfRule type="expression" dxfId="26801" priority="26806" stopIfTrue="1">
      <formula>IF(FIND("!",D43),TRUE)</formula>
    </cfRule>
  </conditionalFormatting>
  <conditionalFormatting sqref="E43">
    <cfRule type="expression" dxfId="26800" priority="26802" stopIfTrue="1">
      <formula>IF(AND(E43="",$C43=$X$4),TRUE)</formula>
    </cfRule>
    <cfRule type="expression" dxfId="26799" priority="26803" stopIfTrue="1">
      <formula>IF(FIND("!",E43),TRUE)</formula>
    </cfRule>
  </conditionalFormatting>
  <conditionalFormatting sqref="F43">
    <cfRule type="expression" dxfId="26798" priority="26800" stopIfTrue="1">
      <formula>IF(AND(LEN($A43)&gt;0,$A43&lt;&gt;$F43),TRUE,FALSE)</formula>
    </cfRule>
  </conditionalFormatting>
  <conditionalFormatting sqref="C43">
    <cfRule type="expression" dxfId="26797" priority="26799" stopIfTrue="1">
      <formula>IF(AND(B43&lt;&gt;"",C43=""),TRUE)</formula>
    </cfRule>
  </conditionalFormatting>
  <conditionalFormatting sqref="G43">
    <cfRule type="expression" dxfId="26796" priority="26797" stopIfTrue="1">
      <formula>IF(FIND("Enter smelter details",G43),TRUE)</formula>
    </cfRule>
  </conditionalFormatting>
  <conditionalFormatting sqref="B44">
    <cfRule type="expression" dxfId="26795" priority="26791" stopIfTrue="1">
      <formula>IF(B44="",TRUE)</formula>
    </cfRule>
    <cfRule type="expression" dxfId="26794" priority="26794" stopIfTrue="1">
      <formula>IF(AND(COUNTIF(MetalSmelter,B44&amp;C44)=0,LEN(C44)&gt;0), TRUE, FALSE)</formula>
    </cfRule>
  </conditionalFormatting>
  <conditionalFormatting sqref="D44">
    <cfRule type="expression" dxfId="26793" priority="26788" stopIfTrue="1">
      <formula>IF(AND(LEN($C44) &gt;0, ($C44 &lt;&gt; "Smelter Not Listed")),1,0)</formula>
    </cfRule>
    <cfRule type="expression" dxfId="26792" priority="26795" stopIfTrue="1">
      <formula>IF(AND(D44="",$C44=$X$4),TRUE)</formula>
    </cfRule>
    <cfRule type="expression" dxfId="26791" priority="26796" stopIfTrue="1">
      <formula>IF(FIND("!",D44),TRUE)</formula>
    </cfRule>
  </conditionalFormatting>
  <conditionalFormatting sqref="E44">
    <cfRule type="expression" dxfId="26790" priority="26792" stopIfTrue="1">
      <formula>IF(AND(E44="",$C44=$X$4),TRUE)</formula>
    </cfRule>
    <cfRule type="expression" dxfId="26789" priority="26793" stopIfTrue="1">
      <formula>IF(FIND("!",E44),TRUE)</formula>
    </cfRule>
  </conditionalFormatting>
  <conditionalFormatting sqref="F44">
    <cfRule type="expression" dxfId="26788" priority="26790" stopIfTrue="1">
      <formula>IF(AND(LEN($A44)&gt;0,$A44&lt;&gt;$F44),TRUE,FALSE)</formula>
    </cfRule>
  </conditionalFormatting>
  <conditionalFormatting sqref="C44">
    <cfRule type="expression" dxfId="26787" priority="26789" stopIfTrue="1">
      <formula>IF(AND(B44&lt;&gt;"",C44=""),TRUE)</formula>
    </cfRule>
  </conditionalFormatting>
  <conditionalFormatting sqref="G44">
    <cfRule type="expression" dxfId="26786" priority="26787" stopIfTrue="1">
      <formula>IF(FIND("Enter smelter details",G44),TRUE)</formula>
    </cfRule>
  </conditionalFormatting>
  <conditionalFormatting sqref="B45">
    <cfRule type="expression" dxfId="26785" priority="26781" stopIfTrue="1">
      <formula>IF(B45="",TRUE)</formula>
    </cfRule>
    <cfRule type="expression" dxfId="26784" priority="26784" stopIfTrue="1">
      <formula>IF(AND(COUNTIF(MetalSmelter,B45&amp;C45)=0,LEN(C45)&gt;0), TRUE, FALSE)</formula>
    </cfRule>
  </conditionalFormatting>
  <conditionalFormatting sqref="D45">
    <cfRule type="expression" dxfId="26783" priority="26778" stopIfTrue="1">
      <formula>IF(AND(LEN($C45) &gt;0, ($C45 &lt;&gt; "Smelter Not Listed")),1,0)</formula>
    </cfRule>
    <cfRule type="expression" dxfId="26782" priority="26785" stopIfTrue="1">
      <formula>IF(AND(D45="",$C45=$X$4),TRUE)</formula>
    </cfRule>
    <cfRule type="expression" dxfId="26781" priority="26786" stopIfTrue="1">
      <formula>IF(FIND("!",D45),TRUE)</formula>
    </cfRule>
  </conditionalFormatting>
  <conditionalFormatting sqref="E45">
    <cfRule type="expression" dxfId="26780" priority="26782" stopIfTrue="1">
      <formula>IF(AND(E45="",$C45=$X$4),TRUE)</formula>
    </cfRule>
    <cfRule type="expression" dxfId="26779" priority="26783" stopIfTrue="1">
      <formula>IF(FIND("!",E45),TRUE)</formula>
    </cfRule>
  </conditionalFormatting>
  <conditionalFormatting sqref="F45">
    <cfRule type="expression" dxfId="26778" priority="26780" stopIfTrue="1">
      <formula>IF(AND(LEN($A45)&gt;0,$A45&lt;&gt;$F45),TRUE,FALSE)</formula>
    </cfRule>
  </conditionalFormatting>
  <conditionalFormatting sqref="C45">
    <cfRule type="expression" dxfId="26777" priority="26779" stopIfTrue="1">
      <formula>IF(AND(B45&lt;&gt;"",C45=""),TRUE)</formula>
    </cfRule>
  </conditionalFormatting>
  <conditionalFormatting sqref="G45">
    <cfRule type="expression" dxfId="26776" priority="26777" stopIfTrue="1">
      <formula>IF(FIND("Enter smelter details",G45),TRUE)</formula>
    </cfRule>
  </conditionalFormatting>
  <conditionalFormatting sqref="B46">
    <cfRule type="expression" dxfId="26775" priority="26771" stopIfTrue="1">
      <formula>IF(B46="",TRUE)</formula>
    </cfRule>
    <cfRule type="expression" dxfId="26774" priority="26774" stopIfTrue="1">
      <formula>IF(AND(COUNTIF(MetalSmelter,B46&amp;C46)=0,LEN(C46)&gt;0), TRUE, FALSE)</formula>
    </cfRule>
  </conditionalFormatting>
  <conditionalFormatting sqref="D46">
    <cfRule type="expression" dxfId="26773" priority="26768" stopIfTrue="1">
      <formula>IF(AND(LEN($C46) &gt;0, ($C46 &lt;&gt; "Smelter Not Listed")),1,0)</formula>
    </cfRule>
    <cfRule type="expression" dxfId="26772" priority="26775" stopIfTrue="1">
      <formula>IF(AND(D46="",$C46=$X$4),TRUE)</formula>
    </cfRule>
    <cfRule type="expression" dxfId="26771" priority="26776" stopIfTrue="1">
      <formula>IF(FIND("!",D46),TRUE)</formula>
    </cfRule>
  </conditionalFormatting>
  <conditionalFormatting sqref="E46">
    <cfRule type="expression" dxfId="26770" priority="26772" stopIfTrue="1">
      <formula>IF(AND(E46="",$C46=$X$4),TRUE)</formula>
    </cfRule>
    <cfRule type="expression" dxfId="26769" priority="26773" stopIfTrue="1">
      <formula>IF(FIND("!",E46),TRUE)</formula>
    </cfRule>
  </conditionalFormatting>
  <conditionalFormatting sqref="F46">
    <cfRule type="expression" dxfId="26768" priority="26770" stopIfTrue="1">
      <formula>IF(AND(LEN($A46)&gt;0,$A46&lt;&gt;$F46),TRUE,FALSE)</formula>
    </cfRule>
  </conditionalFormatting>
  <conditionalFormatting sqref="C46">
    <cfRule type="expression" dxfId="26767" priority="26769" stopIfTrue="1">
      <formula>IF(AND(B46&lt;&gt;"",C46=""),TRUE)</formula>
    </cfRule>
  </conditionalFormatting>
  <conditionalFormatting sqref="G46">
    <cfRule type="expression" dxfId="26766" priority="26767" stopIfTrue="1">
      <formula>IF(FIND("Enter smelter details",G46),TRUE)</formula>
    </cfRule>
  </conditionalFormatting>
  <conditionalFormatting sqref="B52">
    <cfRule type="expression" dxfId="26765" priority="26764" stopIfTrue="1">
      <formula>IF(B52="",TRUE)</formula>
    </cfRule>
    <cfRule type="expression" dxfId="26764" priority="26765" stopIfTrue="1">
      <formula>IF(AND(COUNTIF(MetalSmelter,B52&amp;C52)=0,LEN(C52)&gt;0), TRUE, FALSE)</formula>
    </cfRule>
  </conditionalFormatting>
  <conditionalFormatting sqref="G52">
    <cfRule type="expression" dxfId="26763" priority="26766" stopIfTrue="1">
      <formula>IF(FIND("Enter smelter details",G52),TRUE)</formula>
    </cfRule>
  </conditionalFormatting>
  <conditionalFormatting sqref="F52">
    <cfRule type="expression" dxfId="26762" priority="26763" stopIfTrue="1">
      <formula>IF(AND(LEN($A52)&gt;0,$A52&lt;&gt;$F52),TRUE,FALSE)</formula>
    </cfRule>
  </conditionalFormatting>
  <conditionalFormatting sqref="C52">
    <cfRule type="expression" dxfId="26761" priority="26762" stopIfTrue="1">
      <formula>IF(AND(B52&lt;&gt;"",C52=""),TRUE)</formula>
    </cfRule>
  </conditionalFormatting>
  <conditionalFormatting sqref="B52">
    <cfRule type="expression" dxfId="26760" priority="26759" stopIfTrue="1">
      <formula>IF(B52="",TRUE)</formula>
    </cfRule>
    <cfRule type="expression" dxfId="26759" priority="26760" stopIfTrue="1">
      <formula>IF(AND(COUNTIF(MetalSmelter,B52&amp;C52)=0,LEN(C52)&gt;0), TRUE, FALSE)</formula>
    </cfRule>
  </conditionalFormatting>
  <conditionalFormatting sqref="G52">
    <cfRule type="expression" dxfId="26758" priority="26761" stopIfTrue="1">
      <formula>IF(FIND("Enter smelter details",G52),TRUE)</formula>
    </cfRule>
  </conditionalFormatting>
  <conditionalFormatting sqref="F52">
    <cfRule type="expression" dxfId="26757" priority="26758" stopIfTrue="1">
      <formula>IF(AND(LEN($A52)&gt;0,$A52&lt;&gt;$F52),TRUE,FALSE)</formula>
    </cfRule>
  </conditionalFormatting>
  <conditionalFormatting sqref="C52">
    <cfRule type="expression" dxfId="26756" priority="26757" stopIfTrue="1">
      <formula>IF(AND(B52&lt;&gt;"",C52=""),TRUE)</formula>
    </cfRule>
  </conditionalFormatting>
  <conditionalFormatting sqref="B52">
    <cfRule type="expression" dxfId="26755" priority="26755" stopIfTrue="1">
      <formula>IF(B52="",TRUE)</formula>
    </cfRule>
    <cfRule type="expression" dxfId="26754" priority="26756" stopIfTrue="1">
      <formula>IF(AND(COUNTIF(MetalSmelter,B52&amp;C52)=0,LEN(C52)&gt;0), TRUE, FALSE)</formula>
    </cfRule>
  </conditionalFormatting>
  <conditionalFormatting sqref="F52">
    <cfRule type="expression" dxfId="26753" priority="26754" stopIfTrue="1">
      <formula>IF(AND(LEN($A52)&gt;0,$A52&lt;&gt;$F52),TRUE,FALSE)</formula>
    </cfRule>
  </conditionalFormatting>
  <conditionalFormatting sqref="C52">
    <cfRule type="expression" dxfId="26752" priority="26753" stopIfTrue="1">
      <formula>IF(AND(B52&lt;&gt;"",C52=""),TRUE)</formula>
    </cfRule>
  </conditionalFormatting>
  <conditionalFormatting sqref="B47">
    <cfRule type="expression" dxfId="26751" priority="26750" stopIfTrue="1">
      <formula>IF(B47="",TRUE)</formula>
    </cfRule>
    <cfRule type="expression" dxfId="26750" priority="26751" stopIfTrue="1">
      <formula>IF(AND(COUNTIF(MetalSmelter,B47&amp;C47)=0,LEN(C47)&gt;0), TRUE, FALSE)</formula>
    </cfRule>
  </conditionalFormatting>
  <conditionalFormatting sqref="G47">
    <cfRule type="expression" dxfId="26749" priority="26752" stopIfTrue="1">
      <formula>IF(FIND("Enter smelter details",G47),TRUE)</formula>
    </cfRule>
  </conditionalFormatting>
  <conditionalFormatting sqref="F47">
    <cfRule type="expression" dxfId="26748" priority="26749" stopIfTrue="1">
      <formula>IF(AND(LEN($A47)&gt;0,$A47&lt;&gt;$F47),TRUE,FALSE)</formula>
    </cfRule>
  </conditionalFormatting>
  <conditionalFormatting sqref="C47">
    <cfRule type="expression" dxfId="26747" priority="26748" stopIfTrue="1">
      <formula>IF(AND(B47&lt;&gt;"",C47=""),TRUE)</formula>
    </cfRule>
  </conditionalFormatting>
  <conditionalFormatting sqref="B47">
    <cfRule type="expression" dxfId="26746" priority="26745" stopIfTrue="1">
      <formula>IF(B47="",TRUE)</formula>
    </cfRule>
    <cfRule type="expression" dxfId="26745" priority="26746" stopIfTrue="1">
      <formula>IF(AND(COUNTIF(MetalSmelter,B47&amp;C47)=0,LEN(C47)&gt;0), TRUE, FALSE)</formula>
    </cfRule>
  </conditionalFormatting>
  <conditionalFormatting sqref="G47">
    <cfRule type="expression" dxfId="26744" priority="26747" stopIfTrue="1">
      <formula>IF(FIND("Enter smelter details",G47),TRUE)</formula>
    </cfRule>
  </conditionalFormatting>
  <conditionalFormatting sqref="F47">
    <cfRule type="expression" dxfId="26743" priority="26744" stopIfTrue="1">
      <formula>IF(AND(LEN($A47)&gt;0,$A47&lt;&gt;$F47),TRUE,FALSE)</formula>
    </cfRule>
  </conditionalFormatting>
  <conditionalFormatting sqref="C47">
    <cfRule type="expression" dxfId="26742" priority="26743" stopIfTrue="1">
      <formula>IF(AND(B47&lt;&gt;"",C47=""),TRUE)</formula>
    </cfRule>
  </conditionalFormatting>
  <conditionalFormatting sqref="G52">
    <cfRule type="expression" dxfId="26741" priority="26742" stopIfTrue="1">
      <formula>IF(FIND("Enter smelter details",G52),TRUE)</formula>
    </cfRule>
  </conditionalFormatting>
  <conditionalFormatting sqref="B48">
    <cfRule type="expression" dxfId="26740" priority="26739" stopIfTrue="1">
      <formula>IF(B48="",TRUE)</formula>
    </cfRule>
    <cfRule type="expression" dxfId="26739" priority="26740" stopIfTrue="1">
      <formula>IF(AND(COUNTIF(MetalSmelter,B48&amp;C48)=0,LEN(C48)&gt;0), TRUE, FALSE)</formula>
    </cfRule>
  </conditionalFormatting>
  <conditionalFormatting sqref="G48">
    <cfRule type="expression" dxfId="26738" priority="26741" stopIfTrue="1">
      <formula>IF(FIND("Enter smelter details",G48),TRUE)</formula>
    </cfRule>
  </conditionalFormatting>
  <conditionalFormatting sqref="F48">
    <cfRule type="expression" dxfId="26737" priority="26738" stopIfTrue="1">
      <formula>IF(AND(LEN($A48)&gt;0,$A48&lt;&gt;$F48),TRUE,FALSE)</formula>
    </cfRule>
  </conditionalFormatting>
  <conditionalFormatting sqref="C48">
    <cfRule type="expression" dxfId="26736" priority="26737" stopIfTrue="1">
      <formula>IF(AND(B48&lt;&gt;"",C48=""),TRUE)</formula>
    </cfRule>
  </conditionalFormatting>
  <conditionalFormatting sqref="B53">
    <cfRule type="expression" dxfId="26735" priority="26734" stopIfTrue="1">
      <formula>IF(B53="",TRUE)</formula>
    </cfRule>
    <cfRule type="expression" dxfId="26734" priority="26735" stopIfTrue="1">
      <formula>IF(AND(COUNTIF(MetalSmelter,B53&amp;C53)=0,LEN(C53)&gt;0), TRUE, FALSE)</formula>
    </cfRule>
  </conditionalFormatting>
  <conditionalFormatting sqref="G53">
    <cfRule type="expression" dxfId="26733" priority="26736" stopIfTrue="1">
      <formula>IF(FIND("Enter smelter details",G53),TRUE)</formula>
    </cfRule>
  </conditionalFormatting>
  <conditionalFormatting sqref="F53">
    <cfRule type="expression" dxfId="26732" priority="26733" stopIfTrue="1">
      <formula>IF(AND(LEN($A53)&gt;0,$A53&lt;&gt;$F53),TRUE,FALSE)</formula>
    </cfRule>
  </conditionalFormatting>
  <conditionalFormatting sqref="C53">
    <cfRule type="expression" dxfId="26731" priority="26732" stopIfTrue="1">
      <formula>IF(AND(B53&lt;&gt;"",C53=""),TRUE)</formula>
    </cfRule>
  </conditionalFormatting>
  <conditionalFormatting sqref="B53">
    <cfRule type="expression" dxfId="26730" priority="26729" stopIfTrue="1">
      <formula>IF(B53="",TRUE)</formula>
    </cfRule>
    <cfRule type="expression" dxfId="26729" priority="26730" stopIfTrue="1">
      <formula>IF(AND(COUNTIF(MetalSmelter,B53&amp;C53)=0,LEN(C53)&gt;0), TRUE, FALSE)</formula>
    </cfRule>
  </conditionalFormatting>
  <conditionalFormatting sqref="G53">
    <cfRule type="expression" dxfId="26728" priority="26731" stopIfTrue="1">
      <formula>IF(FIND("Enter smelter details",G53),TRUE)</formula>
    </cfRule>
  </conditionalFormatting>
  <conditionalFormatting sqref="F53">
    <cfRule type="expression" dxfId="26727" priority="26728" stopIfTrue="1">
      <formula>IF(AND(LEN($A53)&gt;0,$A53&lt;&gt;$F53),TRUE,FALSE)</formula>
    </cfRule>
  </conditionalFormatting>
  <conditionalFormatting sqref="C53">
    <cfRule type="expression" dxfId="26726" priority="26727" stopIfTrue="1">
      <formula>IF(AND(B53&lt;&gt;"",C53=""),TRUE)</formula>
    </cfRule>
  </conditionalFormatting>
  <conditionalFormatting sqref="B53">
    <cfRule type="expression" dxfId="26725" priority="26724" stopIfTrue="1">
      <formula>IF(B53="",TRUE)</formula>
    </cfRule>
    <cfRule type="expression" dxfId="26724" priority="26725" stopIfTrue="1">
      <formula>IF(AND(COUNTIF(MetalSmelter,B53&amp;C53)=0,LEN(C53)&gt;0), TRUE, FALSE)</formula>
    </cfRule>
  </conditionalFormatting>
  <conditionalFormatting sqref="G53">
    <cfRule type="expression" dxfId="26723" priority="26726" stopIfTrue="1">
      <formula>IF(FIND("Enter smelter details",G53),TRUE)</formula>
    </cfRule>
  </conditionalFormatting>
  <conditionalFormatting sqref="F53">
    <cfRule type="expression" dxfId="26722" priority="26723" stopIfTrue="1">
      <formula>IF(AND(LEN($A53)&gt;0,$A53&lt;&gt;$F53),TRUE,FALSE)</formula>
    </cfRule>
  </conditionalFormatting>
  <conditionalFormatting sqref="C53">
    <cfRule type="expression" dxfId="26721" priority="26722" stopIfTrue="1">
      <formula>IF(AND(B53&lt;&gt;"",C53=""),TRUE)</formula>
    </cfRule>
  </conditionalFormatting>
  <conditionalFormatting sqref="B43">
    <cfRule type="expression" dxfId="26720" priority="26716" stopIfTrue="1">
      <formula>IF(B43="",TRUE)</formula>
    </cfRule>
    <cfRule type="expression" dxfId="26719" priority="26719" stopIfTrue="1">
      <formula>IF(AND(COUNTIF(MetalSmelter,B43&amp;C43)=0,LEN(C43)&gt;0), TRUE, FALSE)</formula>
    </cfRule>
  </conditionalFormatting>
  <conditionalFormatting sqref="D43">
    <cfRule type="expression" dxfId="26718" priority="26713" stopIfTrue="1">
      <formula>IF(AND(LEN($C43) &gt;0, ($C43 &lt;&gt; "Smelter Not Listed")),1,0)</formula>
    </cfRule>
    <cfRule type="expression" dxfId="26717" priority="26720" stopIfTrue="1">
      <formula>IF(AND(D43="",$C43=$X$4),TRUE)</formula>
    </cfRule>
    <cfRule type="expression" dxfId="26716" priority="26721" stopIfTrue="1">
      <formula>IF(FIND("!",D43),TRUE)</formula>
    </cfRule>
  </conditionalFormatting>
  <conditionalFormatting sqref="E43">
    <cfRule type="expression" dxfId="26715" priority="26717" stopIfTrue="1">
      <formula>IF(AND(E43="",$C43=$X$4),TRUE)</formula>
    </cfRule>
    <cfRule type="expression" dxfId="26714" priority="26718" stopIfTrue="1">
      <formula>IF(FIND("!",E43),TRUE)</formula>
    </cfRule>
  </conditionalFormatting>
  <conditionalFormatting sqref="F43">
    <cfRule type="expression" dxfId="26713" priority="26715" stopIfTrue="1">
      <formula>IF(AND(LEN($A43)&gt;0,$A43&lt;&gt;$F43),TRUE,FALSE)</formula>
    </cfRule>
  </conditionalFormatting>
  <conditionalFormatting sqref="C43">
    <cfRule type="expression" dxfId="26712" priority="26714" stopIfTrue="1">
      <formula>IF(AND(B43&lt;&gt;"",C43=""),TRUE)</formula>
    </cfRule>
  </conditionalFormatting>
  <conditionalFormatting sqref="G43">
    <cfRule type="expression" dxfId="26711" priority="26712" stopIfTrue="1">
      <formula>IF(FIND("Enter smelter details",G43),TRUE)</formula>
    </cfRule>
  </conditionalFormatting>
  <conditionalFormatting sqref="B44">
    <cfRule type="expression" dxfId="26710" priority="26706" stopIfTrue="1">
      <formula>IF(B44="",TRUE)</formula>
    </cfRule>
    <cfRule type="expression" dxfId="26709" priority="26709" stopIfTrue="1">
      <formula>IF(AND(COUNTIF(MetalSmelter,B44&amp;C44)=0,LEN(C44)&gt;0), TRUE, FALSE)</formula>
    </cfRule>
  </conditionalFormatting>
  <conditionalFormatting sqref="D44">
    <cfRule type="expression" dxfId="26708" priority="26703" stopIfTrue="1">
      <formula>IF(AND(LEN($C44) &gt;0, ($C44 &lt;&gt; "Smelter Not Listed")),1,0)</formula>
    </cfRule>
    <cfRule type="expression" dxfId="26707" priority="26710" stopIfTrue="1">
      <formula>IF(AND(D44="",$C44=$X$4),TRUE)</formula>
    </cfRule>
    <cfRule type="expression" dxfId="26706" priority="26711" stopIfTrue="1">
      <formula>IF(FIND("!",D44),TRUE)</formula>
    </cfRule>
  </conditionalFormatting>
  <conditionalFormatting sqref="E44">
    <cfRule type="expression" dxfId="26705" priority="26707" stopIfTrue="1">
      <formula>IF(AND(E44="",$C44=$X$4),TRUE)</formula>
    </cfRule>
    <cfRule type="expression" dxfId="26704" priority="26708" stopIfTrue="1">
      <formula>IF(FIND("!",E44),TRUE)</formula>
    </cfRule>
  </conditionalFormatting>
  <conditionalFormatting sqref="F44">
    <cfRule type="expression" dxfId="26703" priority="26705" stopIfTrue="1">
      <formula>IF(AND(LEN($A44)&gt;0,$A44&lt;&gt;$F44),TRUE,FALSE)</formula>
    </cfRule>
  </conditionalFormatting>
  <conditionalFormatting sqref="C44">
    <cfRule type="expression" dxfId="26702" priority="26704" stopIfTrue="1">
      <formula>IF(AND(B44&lt;&gt;"",C44=""),TRUE)</formula>
    </cfRule>
  </conditionalFormatting>
  <conditionalFormatting sqref="G44">
    <cfRule type="expression" dxfId="26701" priority="26702" stopIfTrue="1">
      <formula>IF(FIND("Enter smelter details",G44),TRUE)</formula>
    </cfRule>
  </conditionalFormatting>
  <conditionalFormatting sqref="B45">
    <cfRule type="expression" dxfId="26700" priority="26696" stopIfTrue="1">
      <formula>IF(B45="",TRUE)</formula>
    </cfRule>
    <cfRule type="expression" dxfId="26699" priority="26699" stopIfTrue="1">
      <formula>IF(AND(COUNTIF(MetalSmelter,B45&amp;C45)=0,LEN(C45)&gt;0), TRUE, FALSE)</formula>
    </cfRule>
  </conditionalFormatting>
  <conditionalFormatting sqref="D45">
    <cfRule type="expression" dxfId="26698" priority="26693" stopIfTrue="1">
      <formula>IF(AND(LEN($C45) &gt;0, ($C45 &lt;&gt; "Smelter Not Listed")),1,0)</formula>
    </cfRule>
    <cfRule type="expression" dxfId="26697" priority="26700" stopIfTrue="1">
      <formula>IF(AND(D45="",$C45=$X$4),TRUE)</formula>
    </cfRule>
    <cfRule type="expression" dxfId="26696" priority="26701" stopIfTrue="1">
      <formula>IF(FIND("!",D45),TRUE)</formula>
    </cfRule>
  </conditionalFormatting>
  <conditionalFormatting sqref="E45">
    <cfRule type="expression" dxfId="26695" priority="26697" stopIfTrue="1">
      <formula>IF(AND(E45="",$C45=$X$4),TRUE)</formula>
    </cfRule>
    <cfRule type="expression" dxfId="26694" priority="26698" stopIfTrue="1">
      <formula>IF(FIND("!",E45),TRUE)</formula>
    </cfRule>
  </conditionalFormatting>
  <conditionalFormatting sqref="F45">
    <cfRule type="expression" dxfId="26693" priority="26695" stopIfTrue="1">
      <formula>IF(AND(LEN($A45)&gt;0,$A45&lt;&gt;$F45),TRUE,FALSE)</formula>
    </cfRule>
  </conditionalFormatting>
  <conditionalFormatting sqref="C45">
    <cfRule type="expression" dxfId="26692" priority="26694" stopIfTrue="1">
      <formula>IF(AND(B45&lt;&gt;"",C45=""),TRUE)</formula>
    </cfRule>
  </conditionalFormatting>
  <conditionalFormatting sqref="G45">
    <cfRule type="expression" dxfId="26691" priority="26692" stopIfTrue="1">
      <formula>IF(FIND("Enter smelter details",G45),TRUE)</formula>
    </cfRule>
  </conditionalFormatting>
  <conditionalFormatting sqref="B51">
    <cfRule type="expression" dxfId="26690" priority="26689" stopIfTrue="1">
      <formula>IF(B51="",TRUE)</formula>
    </cfRule>
    <cfRule type="expression" dxfId="26689" priority="26690" stopIfTrue="1">
      <formula>IF(AND(COUNTIF(MetalSmelter,B51&amp;C51)=0,LEN(C51)&gt;0), TRUE, FALSE)</formula>
    </cfRule>
  </conditionalFormatting>
  <conditionalFormatting sqref="G51">
    <cfRule type="expression" dxfId="26688" priority="26691" stopIfTrue="1">
      <formula>IF(FIND("Enter smelter details",G51),TRUE)</formula>
    </cfRule>
  </conditionalFormatting>
  <conditionalFormatting sqref="F51">
    <cfRule type="expression" dxfId="26687" priority="26688" stopIfTrue="1">
      <formula>IF(AND(LEN($A51)&gt;0,$A51&lt;&gt;$F51),TRUE,FALSE)</formula>
    </cfRule>
  </conditionalFormatting>
  <conditionalFormatting sqref="C51">
    <cfRule type="expression" dxfId="26686" priority="26687" stopIfTrue="1">
      <formula>IF(AND(B51&lt;&gt;"",C51=""),TRUE)</formula>
    </cfRule>
  </conditionalFormatting>
  <conditionalFormatting sqref="B51">
    <cfRule type="expression" dxfId="26685" priority="26684" stopIfTrue="1">
      <formula>IF(B51="",TRUE)</formula>
    </cfRule>
    <cfRule type="expression" dxfId="26684" priority="26685" stopIfTrue="1">
      <formula>IF(AND(COUNTIF(MetalSmelter,B51&amp;C51)=0,LEN(C51)&gt;0), TRUE, FALSE)</formula>
    </cfRule>
  </conditionalFormatting>
  <conditionalFormatting sqref="G51">
    <cfRule type="expression" dxfId="26683" priority="26686" stopIfTrue="1">
      <formula>IF(FIND("Enter smelter details",G51),TRUE)</formula>
    </cfRule>
  </conditionalFormatting>
  <conditionalFormatting sqref="F51">
    <cfRule type="expression" dxfId="26682" priority="26683" stopIfTrue="1">
      <formula>IF(AND(LEN($A51)&gt;0,$A51&lt;&gt;$F51),TRUE,FALSE)</formula>
    </cfRule>
  </conditionalFormatting>
  <conditionalFormatting sqref="C51">
    <cfRule type="expression" dxfId="26681" priority="26682" stopIfTrue="1">
      <formula>IF(AND(B51&lt;&gt;"",C51=""),TRUE)</formula>
    </cfRule>
  </conditionalFormatting>
  <conditionalFormatting sqref="B51">
    <cfRule type="expression" dxfId="26680" priority="26680" stopIfTrue="1">
      <formula>IF(B51="",TRUE)</formula>
    </cfRule>
    <cfRule type="expression" dxfId="26679" priority="26681" stopIfTrue="1">
      <formula>IF(AND(COUNTIF(MetalSmelter,B51&amp;C51)=0,LEN(C51)&gt;0), TRUE, FALSE)</formula>
    </cfRule>
  </conditionalFormatting>
  <conditionalFormatting sqref="F51">
    <cfRule type="expression" dxfId="26678" priority="26679" stopIfTrue="1">
      <formula>IF(AND(LEN($A51)&gt;0,$A51&lt;&gt;$F51),TRUE,FALSE)</formula>
    </cfRule>
  </conditionalFormatting>
  <conditionalFormatting sqref="C51">
    <cfRule type="expression" dxfId="26677" priority="26678" stopIfTrue="1">
      <formula>IF(AND(B51&lt;&gt;"",C51=""),TRUE)</formula>
    </cfRule>
  </conditionalFormatting>
  <conditionalFormatting sqref="B46">
    <cfRule type="expression" dxfId="26676" priority="26675" stopIfTrue="1">
      <formula>IF(B46="",TRUE)</formula>
    </cfRule>
    <cfRule type="expression" dxfId="26675" priority="26676" stopIfTrue="1">
      <formula>IF(AND(COUNTIF(MetalSmelter,B46&amp;C46)=0,LEN(C46)&gt;0), TRUE, FALSE)</formula>
    </cfRule>
  </conditionalFormatting>
  <conditionalFormatting sqref="G46">
    <cfRule type="expression" dxfId="26674" priority="26677" stopIfTrue="1">
      <formula>IF(FIND("Enter smelter details",G46),TRUE)</formula>
    </cfRule>
  </conditionalFormatting>
  <conditionalFormatting sqref="F46">
    <cfRule type="expression" dxfId="26673" priority="26674" stopIfTrue="1">
      <formula>IF(AND(LEN($A46)&gt;0,$A46&lt;&gt;$F46),TRUE,FALSE)</formula>
    </cfRule>
  </conditionalFormatting>
  <conditionalFormatting sqref="C46">
    <cfRule type="expression" dxfId="26672" priority="26673" stopIfTrue="1">
      <formula>IF(AND(B46&lt;&gt;"",C46=""),TRUE)</formula>
    </cfRule>
  </conditionalFormatting>
  <conditionalFormatting sqref="B46">
    <cfRule type="expression" dxfId="26671" priority="26670" stopIfTrue="1">
      <formula>IF(B46="",TRUE)</formula>
    </cfRule>
    <cfRule type="expression" dxfId="26670" priority="26671" stopIfTrue="1">
      <formula>IF(AND(COUNTIF(MetalSmelter,B46&amp;C46)=0,LEN(C46)&gt;0), TRUE, FALSE)</formula>
    </cfRule>
  </conditionalFormatting>
  <conditionalFormatting sqref="G46">
    <cfRule type="expression" dxfId="26669" priority="26672" stopIfTrue="1">
      <formula>IF(FIND("Enter smelter details",G46),TRUE)</formula>
    </cfRule>
  </conditionalFormatting>
  <conditionalFormatting sqref="F46">
    <cfRule type="expression" dxfId="26668" priority="26669" stopIfTrue="1">
      <formula>IF(AND(LEN($A46)&gt;0,$A46&lt;&gt;$F46),TRUE,FALSE)</formula>
    </cfRule>
  </conditionalFormatting>
  <conditionalFormatting sqref="C46">
    <cfRule type="expression" dxfId="26667" priority="26668" stopIfTrue="1">
      <formula>IF(AND(B46&lt;&gt;"",C46=""),TRUE)</formula>
    </cfRule>
  </conditionalFormatting>
  <conditionalFormatting sqref="G51">
    <cfRule type="expression" dxfId="26666" priority="26667" stopIfTrue="1">
      <formula>IF(FIND("Enter smelter details",G51),TRUE)</formula>
    </cfRule>
  </conditionalFormatting>
  <conditionalFormatting sqref="B47">
    <cfRule type="expression" dxfId="26665" priority="26664" stopIfTrue="1">
      <formula>IF(B47="",TRUE)</formula>
    </cfRule>
    <cfRule type="expression" dxfId="26664" priority="26665" stopIfTrue="1">
      <formula>IF(AND(COUNTIF(MetalSmelter,B47&amp;C47)=0,LEN(C47)&gt;0), TRUE, FALSE)</formula>
    </cfRule>
  </conditionalFormatting>
  <conditionalFormatting sqref="G47">
    <cfRule type="expression" dxfId="26663" priority="26666" stopIfTrue="1">
      <formula>IF(FIND("Enter smelter details",G47),TRUE)</formula>
    </cfRule>
  </conditionalFormatting>
  <conditionalFormatting sqref="F47">
    <cfRule type="expression" dxfId="26662" priority="26663" stopIfTrue="1">
      <formula>IF(AND(LEN($A47)&gt;0,$A47&lt;&gt;$F47),TRUE,FALSE)</formula>
    </cfRule>
  </conditionalFormatting>
  <conditionalFormatting sqref="C47">
    <cfRule type="expression" dxfId="26661" priority="26662" stopIfTrue="1">
      <formula>IF(AND(B47&lt;&gt;"",C47=""),TRUE)</formula>
    </cfRule>
  </conditionalFormatting>
  <conditionalFormatting sqref="B52">
    <cfRule type="expression" dxfId="26660" priority="26659" stopIfTrue="1">
      <formula>IF(B52="",TRUE)</formula>
    </cfRule>
    <cfRule type="expression" dxfId="26659" priority="26660" stopIfTrue="1">
      <formula>IF(AND(COUNTIF(MetalSmelter,B52&amp;C52)=0,LEN(C52)&gt;0), TRUE, FALSE)</formula>
    </cfRule>
  </conditionalFormatting>
  <conditionalFormatting sqref="G52">
    <cfRule type="expression" dxfId="26658" priority="26661" stopIfTrue="1">
      <formula>IF(FIND("Enter smelter details",G52),TRUE)</formula>
    </cfRule>
  </conditionalFormatting>
  <conditionalFormatting sqref="F52">
    <cfRule type="expression" dxfId="26657" priority="26658" stopIfTrue="1">
      <formula>IF(AND(LEN($A52)&gt;0,$A52&lt;&gt;$F52),TRUE,FALSE)</formula>
    </cfRule>
  </conditionalFormatting>
  <conditionalFormatting sqref="C52">
    <cfRule type="expression" dxfId="26656" priority="26657" stopIfTrue="1">
      <formula>IF(AND(B52&lt;&gt;"",C52=""),TRUE)</formula>
    </cfRule>
  </conditionalFormatting>
  <conditionalFormatting sqref="B52">
    <cfRule type="expression" dxfId="26655" priority="26654" stopIfTrue="1">
      <formula>IF(B52="",TRUE)</formula>
    </cfRule>
    <cfRule type="expression" dxfId="26654" priority="26655" stopIfTrue="1">
      <formula>IF(AND(COUNTIF(MetalSmelter,B52&amp;C52)=0,LEN(C52)&gt;0), TRUE, FALSE)</formula>
    </cfRule>
  </conditionalFormatting>
  <conditionalFormatting sqref="G52">
    <cfRule type="expression" dxfId="26653" priority="26656" stopIfTrue="1">
      <formula>IF(FIND("Enter smelter details",G52),TRUE)</formula>
    </cfRule>
  </conditionalFormatting>
  <conditionalFormatting sqref="F52">
    <cfRule type="expression" dxfId="26652" priority="26653" stopIfTrue="1">
      <formula>IF(AND(LEN($A52)&gt;0,$A52&lt;&gt;$F52),TRUE,FALSE)</formula>
    </cfRule>
  </conditionalFormatting>
  <conditionalFormatting sqref="C52">
    <cfRule type="expression" dxfId="26651" priority="26652" stopIfTrue="1">
      <formula>IF(AND(B52&lt;&gt;"",C52=""),TRUE)</formula>
    </cfRule>
  </conditionalFormatting>
  <conditionalFormatting sqref="B52">
    <cfRule type="expression" dxfId="26650" priority="26649" stopIfTrue="1">
      <formula>IF(B52="",TRUE)</formula>
    </cfRule>
    <cfRule type="expression" dxfId="26649" priority="26650" stopIfTrue="1">
      <formula>IF(AND(COUNTIF(MetalSmelter,B52&amp;C52)=0,LEN(C52)&gt;0), TRUE, FALSE)</formula>
    </cfRule>
  </conditionalFormatting>
  <conditionalFormatting sqref="G52">
    <cfRule type="expression" dxfId="26648" priority="26651" stopIfTrue="1">
      <formula>IF(FIND("Enter smelter details",G52),TRUE)</formula>
    </cfRule>
  </conditionalFormatting>
  <conditionalFormatting sqref="F52">
    <cfRule type="expression" dxfId="26647" priority="26648" stopIfTrue="1">
      <formula>IF(AND(LEN($A52)&gt;0,$A52&lt;&gt;$F52),TRUE,FALSE)</formula>
    </cfRule>
  </conditionalFormatting>
  <conditionalFormatting sqref="C52">
    <cfRule type="expression" dxfId="26646" priority="26647" stopIfTrue="1">
      <formula>IF(AND(B52&lt;&gt;"",C52=""),TRUE)</formula>
    </cfRule>
  </conditionalFormatting>
  <conditionalFormatting sqref="B43">
    <cfRule type="expression" dxfId="26645" priority="26641" stopIfTrue="1">
      <formula>IF(B43="",TRUE)</formula>
    </cfRule>
    <cfRule type="expression" dxfId="26644" priority="26644" stopIfTrue="1">
      <formula>IF(AND(COUNTIF(MetalSmelter,B43&amp;C43)=0,LEN(C43)&gt;0), TRUE, FALSE)</formula>
    </cfRule>
  </conditionalFormatting>
  <conditionalFormatting sqref="D43">
    <cfRule type="expression" dxfId="26643" priority="26638" stopIfTrue="1">
      <formula>IF(AND(LEN($C43) &gt;0, ($C43 &lt;&gt; "Smelter Not Listed")),1,0)</formula>
    </cfRule>
    <cfRule type="expression" dxfId="26642" priority="26645" stopIfTrue="1">
      <formula>IF(AND(D43="",$C43=$X$4),TRUE)</formula>
    </cfRule>
    <cfRule type="expression" dxfId="26641" priority="26646" stopIfTrue="1">
      <formula>IF(FIND("!",D43),TRUE)</formula>
    </cfRule>
  </conditionalFormatting>
  <conditionalFormatting sqref="E43">
    <cfRule type="expression" dxfId="26640" priority="26642" stopIfTrue="1">
      <formula>IF(AND(E43="",$C43=$X$4),TRUE)</formula>
    </cfRule>
    <cfRule type="expression" dxfId="26639" priority="26643" stopIfTrue="1">
      <formula>IF(FIND("!",E43),TRUE)</formula>
    </cfRule>
  </conditionalFormatting>
  <conditionalFormatting sqref="F43">
    <cfRule type="expression" dxfId="26638" priority="26640" stopIfTrue="1">
      <formula>IF(AND(LEN($A43)&gt;0,$A43&lt;&gt;$F43),TRUE,FALSE)</formula>
    </cfRule>
  </conditionalFormatting>
  <conditionalFormatting sqref="C43">
    <cfRule type="expression" dxfId="26637" priority="26639" stopIfTrue="1">
      <formula>IF(AND(B43&lt;&gt;"",C43=""),TRUE)</formula>
    </cfRule>
  </conditionalFormatting>
  <conditionalFormatting sqref="G43">
    <cfRule type="expression" dxfId="26636" priority="26637" stopIfTrue="1">
      <formula>IF(FIND("Enter smelter details",G43),TRUE)</formula>
    </cfRule>
  </conditionalFormatting>
  <conditionalFormatting sqref="B44">
    <cfRule type="expression" dxfId="26635" priority="26631" stopIfTrue="1">
      <formula>IF(B44="",TRUE)</formula>
    </cfRule>
    <cfRule type="expression" dxfId="26634" priority="26634" stopIfTrue="1">
      <formula>IF(AND(COUNTIF(MetalSmelter,B44&amp;C44)=0,LEN(C44)&gt;0), TRUE, FALSE)</formula>
    </cfRule>
  </conditionalFormatting>
  <conditionalFormatting sqref="D44">
    <cfRule type="expression" dxfId="26633" priority="26628" stopIfTrue="1">
      <formula>IF(AND(LEN($C44) &gt;0, ($C44 &lt;&gt; "Smelter Not Listed")),1,0)</formula>
    </cfRule>
    <cfRule type="expression" dxfId="26632" priority="26635" stopIfTrue="1">
      <formula>IF(AND(D44="",$C44=$X$4),TRUE)</formula>
    </cfRule>
    <cfRule type="expression" dxfId="26631" priority="26636" stopIfTrue="1">
      <formula>IF(FIND("!",D44),TRUE)</formula>
    </cfRule>
  </conditionalFormatting>
  <conditionalFormatting sqref="E44">
    <cfRule type="expression" dxfId="26630" priority="26632" stopIfTrue="1">
      <formula>IF(AND(E44="",$C44=$X$4),TRUE)</formula>
    </cfRule>
    <cfRule type="expression" dxfId="26629" priority="26633" stopIfTrue="1">
      <formula>IF(FIND("!",E44),TRUE)</formula>
    </cfRule>
  </conditionalFormatting>
  <conditionalFormatting sqref="F44">
    <cfRule type="expression" dxfId="26628" priority="26630" stopIfTrue="1">
      <formula>IF(AND(LEN($A44)&gt;0,$A44&lt;&gt;$F44),TRUE,FALSE)</formula>
    </cfRule>
  </conditionalFormatting>
  <conditionalFormatting sqref="C44">
    <cfRule type="expression" dxfId="26627" priority="26629" stopIfTrue="1">
      <formula>IF(AND(B44&lt;&gt;"",C44=""),TRUE)</formula>
    </cfRule>
  </conditionalFormatting>
  <conditionalFormatting sqref="G44">
    <cfRule type="expression" dxfId="26626" priority="26627" stopIfTrue="1">
      <formula>IF(FIND("Enter smelter details",G44),TRUE)</formula>
    </cfRule>
  </conditionalFormatting>
  <conditionalFormatting sqref="B50">
    <cfRule type="expression" dxfId="26625" priority="26624" stopIfTrue="1">
      <formula>IF(B50="",TRUE)</formula>
    </cfRule>
    <cfRule type="expression" dxfId="26624" priority="26625" stopIfTrue="1">
      <formula>IF(AND(COUNTIF(MetalSmelter,B50&amp;C50)=0,LEN(C50)&gt;0), TRUE, FALSE)</formula>
    </cfRule>
  </conditionalFormatting>
  <conditionalFormatting sqref="G50">
    <cfRule type="expression" dxfId="26623" priority="26626" stopIfTrue="1">
      <formula>IF(FIND("Enter smelter details",G50),TRUE)</formula>
    </cfRule>
  </conditionalFormatting>
  <conditionalFormatting sqref="F50">
    <cfRule type="expression" dxfId="26622" priority="26623" stopIfTrue="1">
      <formula>IF(AND(LEN($A50)&gt;0,$A50&lt;&gt;$F50),TRUE,FALSE)</formula>
    </cfRule>
  </conditionalFormatting>
  <conditionalFormatting sqref="C50">
    <cfRule type="expression" dxfId="26621" priority="26622" stopIfTrue="1">
      <formula>IF(AND(B50&lt;&gt;"",C50=""),TRUE)</formula>
    </cfRule>
  </conditionalFormatting>
  <conditionalFormatting sqref="B50">
    <cfRule type="expression" dxfId="26620" priority="26619" stopIfTrue="1">
      <formula>IF(B50="",TRUE)</formula>
    </cfRule>
    <cfRule type="expression" dxfId="26619" priority="26620" stopIfTrue="1">
      <formula>IF(AND(COUNTIF(MetalSmelter,B50&amp;C50)=0,LEN(C50)&gt;0), TRUE, FALSE)</formula>
    </cfRule>
  </conditionalFormatting>
  <conditionalFormatting sqref="G50">
    <cfRule type="expression" dxfId="26618" priority="26621" stopIfTrue="1">
      <formula>IF(FIND("Enter smelter details",G50),TRUE)</formula>
    </cfRule>
  </conditionalFormatting>
  <conditionalFormatting sqref="F50">
    <cfRule type="expression" dxfId="26617" priority="26618" stopIfTrue="1">
      <formula>IF(AND(LEN($A50)&gt;0,$A50&lt;&gt;$F50),TRUE,FALSE)</formula>
    </cfRule>
  </conditionalFormatting>
  <conditionalFormatting sqref="C50">
    <cfRule type="expression" dxfId="26616" priority="26617" stopIfTrue="1">
      <formula>IF(AND(B50&lt;&gt;"",C50=""),TRUE)</formula>
    </cfRule>
  </conditionalFormatting>
  <conditionalFormatting sqref="B50">
    <cfRule type="expression" dxfId="26615" priority="26615" stopIfTrue="1">
      <formula>IF(B50="",TRUE)</formula>
    </cfRule>
    <cfRule type="expression" dxfId="26614" priority="26616" stopIfTrue="1">
      <formula>IF(AND(COUNTIF(MetalSmelter,B50&amp;C50)=0,LEN(C50)&gt;0), TRUE, FALSE)</formula>
    </cfRule>
  </conditionalFormatting>
  <conditionalFormatting sqref="F50">
    <cfRule type="expression" dxfId="26613" priority="26614" stopIfTrue="1">
      <formula>IF(AND(LEN($A50)&gt;0,$A50&lt;&gt;$F50),TRUE,FALSE)</formula>
    </cfRule>
  </conditionalFormatting>
  <conditionalFormatting sqref="C50">
    <cfRule type="expression" dxfId="26612" priority="26613" stopIfTrue="1">
      <formula>IF(AND(B50&lt;&gt;"",C50=""),TRUE)</formula>
    </cfRule>
  </conditionalFormatting>
  <conditionalFormatting sqref="B45">
    <cfRule type="expression" dxfId="26611" priority="26610" stopIfTrue="1">
      <formula>IF(B45="",TRUE)</formula>
    </cfRule>
    <cfRule type="expression" dxfId="26610" priority="26611" stopIfTrue="1">
      <formula>IF(AND(COUNTIF(MetalSmelter,B45&amp;C45)=0,LEN(C45)&gt;0), TRUE, FALSE)</formula>
    </cfRule>
  </conditionalFormatting>
  <conditionalFormatting sqref="G45">
    <cfRule type="expression" dxfId="26609" priority="26612" stopIfTrue="1">
      <formula>IF(FIND("Enter smelter details",G45),TRUE)</formula>
    </cfRule>
  </conditionalFormatting>
  <conditionalFormatting sqref="F45">
    <cfRule type="expression" dxfId="26608" priority="26609" stopIfTrue="1">
      <formula>IF(AND(LEN($A45)&gt;0,$A45&lt;&gt;$F45),TRUE,FALSE)</formula>
    </cfRule>
  </conditionalFormatting>
  <conditionalFormatting sqref="C45">
    <cfRule type="expression" dxfId="26607" priority="26608" stopIfTrue="1">
      <formula>IF(AND(B45&lt;&gt;"",C45=""),TRUE)</formula>
    </cfRule>
  </conditionalFormatting>
  <conditionalFormatting sqref="B45">
    <cfRule type="expression" dxfId="26606" priority="26605" stopIfTrue="1">
      <formula>IF(B45="",TRUE)</formula>
    </cfRule>
    <cfRule type="expression" dxfId="26605" priority="26606" stopIfTrue="1">
      <formula>IF(AND(COUNTIF(MetalSmelter,B45&amp;C45)=0,LEN(C45)&gt;0), TRUE, FALSE)</formula>
    </cfRule>
  </conditionalFormatting>
  <conditionalFormatting sqref="G45">
    <cfRule type="expression" dxfId="26604" priority="26607" stopIfTrue="1">
      <formula>IF(FIND("Enter smelter details",G45),TRUE)</formula>
    </cfRule>
  </conditionalFormatting>
  <conditionalFormatting sqref="F45">
    <cfRule type="expression" dxfId="26603" priority="26604" stopIfTrue="1">
      <formula>IF(AND(LEN($A45)&gt;0,$A45&lt;&gt;$F45),TRUE,FALSE)</formula>
    </cfRule>
  </conditionalFormatting>
  <conditionalFormatting sqref="C45">
    <cfRule type="expression" dxfId="26602" priority="26603" stopIfTrue="1">
      <formula>IF(AND(B45&lt;&gt;"",C45=""),TRUE)</formula>
    </cfRule>
  </conditionalFormatting>
  <conditionalFormatting sqref="G50">
    <cfRule type="expression" dxfId="26601" priority="26602" stopIfTrue="1">
      <formula>IF(FIND("Enter smelter details",G50),TRUE)</formula>
    </cfRule>
  </conditionalFormatting>
  <conditionalFormatting sqref="B46">
    <cfRule type="expression" dxfId="26600" priority="26599" stopIfTrue="1">
      <formula>IF(B46="",TRUE)</formula>
    </cfRule>
    <cfRule type="expression" dxfId="26599" priority="26600" stopIfTrue="1">
      <formula>IF(AND(COUNTIF(MetalSmelter,B46&amp;C46)=0,LEN(C46)&gt;0), TRUE, FALSE)</formula>
    </cfRule>
  </conditionalFormatting>
  <conditionalFormatting sqref="G46">
    <cfRule type="expression" dxfId="26598" priority="26601" stopIfTrue="1">
      <formula>IF(FIND("Enter smelter details",G46),TRUE)</formula>
    </cfRule>
  </conditionalFormatting>
  <conditionalFormatting sqref="F46">
    <cfRule type="expression" dxfId="26597" priority="26598" stopIfTrue="1">
      <formula>IF(AND(LEN($A46)&gt;0,$A46&lt;&gt;$F46),TRUE,FALSE)</formula>
    </cfRule>
  </conditionalFormatting>
  <conditionalFormatting sqref="C46">
    <cfRule type="expression" dxfId="26596" priority="26597" stopIfTrue="1">
      <formula>IF(AND(B46&lt;&gt;"",C46=""),TRUE)</formula>
    </cfRule>
  </conditionalFormatting>
  <conditionalFormatting sqref="B51">
    <cfRule type="expression" dxfId="26595" priority="26594" stopIfTrue="1">
      <formula>IF(B51="",TRUE)</formula>
    </cfRule>
    <cfRule type="expression" dxfId="26594" priority="26595" stopIfTrue="1">
      <formula>IF(AND(COUNTIF(MetalSmelter,B51&amp;C51)=0,LEN(C51)&gt;0), TRUE, FALSE)</formula>
    </cfRule>
  </conditionalFormatting>
  <conditionalFormatting sqref="G51">
    <cfRule type="expression" dxfId="26593" priority="26596" stopIfTrue="1">
      <formula>IF(FIND("Enter smelter details",G51),TRUE)</formula>
    </cfRule>
  </conditionalFormatting>
  <conditionalFormatting sqref="F51">
    <cfRule type="expression" dxfId="26592" priority="26593" stopIfTrue="1">
      <formula>IF(AND(LEN($A51)&gt;0,$A51&lt;&gt;$F51),TRUE,FALSE)</formula>
    </cfRule>
  </conditionalFormatting>
  <conditionalFormatting sqref="C51">
    <cfRule type="expression" dxfId="26591" priority="26592" stopIfTrue="1">
      <formula>IF(AND(B51&lt;&gt;"",C51=""),TRUE)</formula>
    </cfRule>
  </conditionalFormatting>
  <conditionalFormatting sqref="B51">
    <cfRule type="expression" dxfId="26590" priority="26589" stopIfTrue="1">
      <formula>IF(B51="",TRUE)</formula>
    </cfRule>
    <cfRule type="expression" dxfId="26589" priority="26590" stopIfTrue="1">
      <formula>IF(AND(COUNTIF(MetalSmelter,B51&amp;C51)=0,LEN(C51)&gt;0), TRUE, FALSE)</formula>
    </cfRule>
  </conditionalFormatting>
  <conditionalFormatting sqref="G51">
    <cfRule type="expression" dxfId="26588" priority="26591" stopIfTrue="1">
      <formula>IF(FIND("Enter smelter details",G51),TRUE)</formula>
    </cfRule>
  </conditionalFormatting>
  <conditionalFormatting sqref="F51">
    <cfRule type="expression" dxfId="26587" priority="26588" stopIfTrue="1">
      <formula>IF(AND(LEN($A51)&gt;0,$A51&lt;&gt;$F51),TRUE,FALSE)</formula>
    </cfRule>
  </conditionalFormatting>
  <conditionalFormatting sqref="C51">
    <cfRule type="expression" dxfId="26586" priority="26587" stopIfTrue="1">
      <formula>IF(AND(B51&lt;&gt;"",C51=""),TRUE)</formula>
    </cfRule>
  </conditionalFormatting>
  <conditionalFormatting sqref="B51">
    <cfRule type="expression" dxfId="26585" priority="26584" stopIfTrue="1">
      <formula>IF(B51="",TRUE)</formula>
    </cfRule>
    <cfRule type="expression" dxfId="26584" priority="26585" stopIfTrue="1">
      <formula>IF(AND(COUNTIF(MetalSmelter,B51&amp;C51)=0,LEN(C51)&gt;0), TRUE, FALSE)</formula>
    </cfRule>
  </conditionalFormatting>
  <conditionalFormatting sqref="G51">
    <cfRule type="expression" dxfId="26583" priority="26586" stopIfTrue="1">
      <formula>IF(FIND("Enter smelter details",G51),TRUE)</formula>
    </cfRule>
  </conditionalFormatting>
  <conditionalFormatting sqref="F51">
    <cfRule type="expression" dxfId="26582" priority="26583" stopIfTrue="1">
      <formula>IF(AND(LEN($A51)&gt;0,$A51&lt;&gt;$F51),TRUE,FALSE)</formula>
    </cfRule>
  </conditionalFormatting>
  <conditionalFormatting sqref="C51">
    <cfRule type="expression" dxfId="26581" priority="26582" stopIfTrue="1">
      <formula>IF(AND(B51&lt;&gt;"",C51=""),TRUE)</formula>
    </cfRule>
  </conditionalFormatting>
  <conditionalFormatting sqref="B43">
    <cfRule type="expression" dxfId="26580" priority="26576" stopIfTrue="1">
      <formula>IF(B43="",TRUE)</formula>
    </cfRule>
    <cfRule type="expression" dxfId="26579" priority="26579" stopIfTrue="1">
      <formula>IF(AND(COUNTIF(MetalSmelter,B43&amp;C43)=0,LEN(C43)&gt;0), TRUE, FALSE)</formula>
    </cfRule>
  </conditionalFormatting>
  <conditionalFormatting sqref="D43">
    <cfRule type="expression" dxfId="26578" priority="26573" stopIfTrue="1">
      <formula>IF(AND(LEN($C43) &gt;0, ($C43 &lt;&gt; "Smelter Not Listed")),1,0)</formula>
    </cfRule>
    <cfRule type="expression" dxfId="26577" priority="26580" stopIfTrue="1">
      <formula>IF(AND(D43="",$C43=$X$4),TRUE)</formula>
    </cfRule>
    <cfRule type="expression" dxfId="26576" priority="26581" stopIfTrue="1">
      <formula>IF(FIND("!",D43),TRUE)</formula>
    </cfRule>
  </conditionalFormatting>
  <conditionalFormatting sqref="E43">
    <cfRule type="expression" dxfId="26575" priority="26577" stopIfTrue="1">
      <formula>IF(AND(E43="",$C43=$X$4),TRUE)</formula>
    </cfRule>
    <cfRule type="expression" dxfId="26574" priority="26578" stopIfTrue="1">
      <formula>IF(FIND("!",E43),TRUE)</formula>
    </cfRule>
  </conditionalFormatting>
  <conditionalFormatting sqref="F43">
    <cfRule type="expression" dxfId="26573" priority="26575" stopIfTrue="1">
      <formula>IF(AND(LEN($A43)&gt;0,$A43&lt;&gt;$F43),TRUE,FALSE)</formula>
    </cfRule>
  </conditionalFormatting>
  <conditionalFormatting sqref="C43">
    <cfRule type="expression" dxfId="26572" priority="26574" stopIfTrue="1">
      <formula>IF(AND(B43&lt;&gt;"",C43=""),TRUE)</formula>
    </cfRule>
  </conditionalFormatting>
  <conditionalFormatting sqref="G43">
    <cfRule type="expression" dxfId="26571" priority="26572" stopIfTrue="1">
      <formula>IF(FIND("Enter smelter details",G43),TRUE)</formula>
    </cfRule>
  </conditionalFormatting>
  <conditionalFormatting sqref="B49">
    <cfRule type="expression" dxfId="26570" priority="26569" stopIfTrue="1">
      <formula>IF(B49="",TRUE)</formula>
    </cfRule>
    <cfRule type="expression" dxfId="26569" priority="26570" stopIfTrue="1">
      <formula>IF(AND(COUNTIF(MetalSmelter,B49&amp;C49)=0,LEN(C49)&gt;0), TRUE, FALSE)</formula>
    </cfRule>
  </conditionalFormatting>
  <conditionalFormatting sqref="G49">
    <cfRule type="expression" dxfId="26568" priority="26571" stopIfTrue="1">
      <formula>IF(FIND("Enter smelter details",G49),TRUE)</formula>
    </cfRule>
  </conditionalFormatting>
  <conditionalFormatting sqref="F49">
    <cfRule type="expression" dxfId="26567" priority="26568" stopIfTrue="1">
      <formula>IF(AND(LEN($A49)&gt;0,$A49&lt;&gt;$F49),TRUE,FALSE)</formula>
    </cfRule>
  </conditionalFormatting>
  <conditionalFormatting sqref="C49">
    <cfRule type="expression" dxfId="26566" priority="26567" stopIfTrue="1">
      <formula>IF(AND(B49&lt;&gt;"",C49=""),TRUE)</formula>
    </cfRule>
  </conditionalFormatting>
  <conditionalFormatting sqref="B49">
    <cfRule type="expression" dxfId="26565" priority="26564" stopIfTrue="1">
      <formula>IF(B49="",TRUE)</formula>
    </cfRule>
    <cfRule type="expression" dxfId="26564" priority="26565" stopIfTrue="1">
      <formula>IF(AND(COUNTIF(MetalSmelter,B49&amp;C49)=0,LEN(C49)&gt;0), TRUE, FALSE)</formula>
    </cfRule>
  </conditionalFormatting>
  <conditionalFormatting sqref="G49">
    <cfRule type="expression" dxfId="26563" priority="26566" stopIfTrue="1">
      <formula>IF(FIND("Enter smelter details",G49),TRUE)</formula>
    </cfRule>
  </conditionalFormatting>
  <conditionalFormatting sqref="F49">
    <cfRule type="expression" dxfId="26562" priority="26563" stopIfTrue="1">
      <formula>IF(AND(LEN($A49)&gt;0,$A49&lt;&gt;$F49),TRUE,FALSE)</formula>
    </cfRule>
  </conditionalFormatting>
  <conditionalFormatting sqref="C49">
    <cfRule type="expression" dxfId="26561" priority="26562" stopIfTrue="1">
      <formula>IF(AND(B49&lt;&gt;"",C49=""),TRUE)</formula>
    </cfRule>
  </conditionalFormatting>
  <conditionalFormatting sqref="B49">
    <cfRule type="expression" dxfId="26560" priority="26560" stopIfTrue="1">
      <formula>IF(B49="",TRUE)</formula>
    </cfRule>
    <cfRule type="expression" dxfId="26559" priority="26561" stopIfTrue="1">
      <formula>IF(AND(COUNTIF(MetalSmelter,B49&amp;C49)=0,LEN(C49)&gt;0), TRUE, FALSE)</formula>
    </cfRule>
  </conditionalFormatting>
  <conditionalFormatting sqref="F49">
    <cfRule type="expression" dxfId="26558" priority="26559" stopIfTrue="1">
      <formula>IF(AND(LEN($A49)&gt;0,$A49&lt;&gt;$F49),TRUE,FALSE)</formula>
    </cfRule>
  </conditionalFormatting>
  <conditionalFormatting sqref="C49">
    <cfRule type="expression" dxfId="26557" priority="26558" stopIfTrue="1">
      <formula>IF(AND(B49&lt;&gt;"",C49=""),TRUE)</formula>
    </cfRule>
  </conditionalFormatting>
  <conditionalFormatting sqref="B44">
    <cfRule type="expression" dxfId="26556" priority="26555" stopIfTrue="1">
      <formula>IF(B44="",TRUE)</formula>
    </cfRule>
    <cfRule type="expression" dxfId="26555" priority="26556" stopIfTrue="1">
      <formula>IF(AND(COUNTIF(MetalSmelter,B44&amp;C44)=0,LEN(C44)&gt;0), TRUE, FALSE)</formula>
    </cfRule>
  </conditionalFormatting>
  <conditionalFormatting sqref="G44">
    <cfRule type="expression" dxfId="26554" priority="26557" stopIfTrue="1">
      <formula>IF(FIND("Enter smelter details",G44),TRUE)</formula>
    </cfRule>
  </conditionalFormatting>
  <conditionalFormatting sqref="F44">
    <cfRule type="expression" dxfId="26553" priority="26554" stopIfTrue="1">
      <formula>IF(AND(LEN($A44)&gt;0,$A44&lt;&gt;$F44),TRUE,FALSE)</formula>
    </cfRule>
  </conditionalFormatting>
  <conditionalFormatting sqref="C44">
    <cfRule type="expression" dxfId="26552" priority="26553" stopIfTrue="1">
      <formula>IF(AND(B44&lt;&gt;"",C44=""),TRUE)</formula>
    </cfRule>
  </conditionalFormatting>
  <conditionalFormatting sqref="B44">
    <cfRule type="expression" dxfId="26551" priority="26550" stopIfTrue="1">
      <formula>IF(B44="",TRUE)</formula>
    </cfRule>
    <cfRule type="expression" dxfId="26550" priority="26551" stopIfTrue="1">
      <formula>IF(AND(COUNTIF(MetalSmelter,B44&amp;C44)=0,LEN(C44)&gt;0), TRUE, FALSE)</formula>
    </cfRule>
  </conditionalFormatting>
  <conditionalFormatting sqref="G44">
    <cfRule type="expression" dxfId="26549" priority="26552" stopIfTrue="1">
      <formula>IF(FIND("Enter smelter details",G44),TRUE)</formula>
    </cfRule>
  </conditionalFormatting>
  <conditionalFormatting sqref="F44">
    <cfRule type="expression" dxfId="26548" priority="26549" stopIfTrue="1">
      <formula>IF(AND(LEN($A44)&gt;0,$A44&lt;&gt;$F44),TRUE,FALSE)</formula>
    </cfRule>
  </conditionalFormatting>
  <conditionalFormatting sqref="C44">
    <cfRule type="expression" dxfId="26547" priority="26548" stopIfTrue="1">
      <formula>IF(AND(B44&lt;&gt;"",C44=""),TRUE)</formula>
    </cfRule>
  </conditionalFormatting>
  <conditionalFormatting sqref="G49">
    <cfRule type="expression" dxfId="26546" priority="26547" stopIfTrue="1">
      <formula>IF(FIND("Enter smelter details",G49),TRUE)</formula>
    </cfRule>
  </conditionalFormatting>
  <conditionalFormatting sqref="B45">
    <cfRule type="expression" dxfId="26545" priority="26544" stopIfTrue="1">
      <formula>IF(B45="",TRUE)</formula>
    </cfRule>
    <cfRule type="expression" dxfId="26544" priority="26545" stopIfTrue="1">
      <formula>IF(AND(COUNTIF(MetalSmelter,B45&amp;C45)=0,LEN(C45)&gt;0), TRUE, FALSE)</formula>
    </cfRule>
  </conditionalFormatting>
  <conditionalFormatting sqref="G45">
    <cfRule type="expression" dxfId="26543" priority="26546" stopIfTrue="1">
      <formula>IF(FIND("Enter smelter details",G45),TRUE)</formula>
    </cfRule>
  </conditionalFormatting>
  <conditionalFormatting sqref="F45">
    <cfRule type="expression" dxfId="26542" priority="26543" stopIfTrue="1">
      <formula>IF(AND(LEN($A45)&gt;0,$A45&lt;&gt;$F45),TRUE,FALSE)</formula>
    </cfRule>
  </conditionalFormatting>
  <conditionalFormatting sqref="C45">
    <cfRule type="expression" dxfId="26541" priority="26542" stopIfTrue="1">
      <formula>IF(AND(B45&lt;&gt;"",C45=""),TRUE)</formula>
    </cfRule>
  </conditionalFormatting>
  <conditionalFormatting sqref="B50">
    <cfRule type="expression" dxfId="26540" priority="26539" stopIfTrue="1">
      <formula>IF(B50="",TRUE)</formula>
    </cfRule>
    <cfRule type="expression" dxfId="26539" priority="26540" stopIfTrue="1">
      <formula>IF(AND(COUNTIF(MetalSmelter,B50&amp;C50)=0,LEN(C50)&gt;0), TRUE, FALSE)</formula>
    </cfRule>
  </conditionalFormatting>
  <conditionalFormatting sqref="G50">
    <cfRule type="expression" dxfId="26538" priority="26541" stopIfTrue="1">
      <formula>IF(FIND("Enter smelter details",G50),TRUE)</formula>
    </cfRule>
  </conditionalFormatting>
  <conditionalFormatting sqref="F50">
    <cfRule type="expression" dxfId="26537" priority="26538" stopIfTrue="1">
      <formula>IF(AND(LEN($A50)&gt;0,$A50&lt;&gt;$F50),TRUE,FALSE)</formula>
    </cfRule>
  </conditionalFormatting>
  <conditionalFormatting sqref="C50">
    <cfRule type="expression" dxfId="26536" priority="26537" stopIfTrue="1">
      <formula>IF(AND(B50&lt;&gt;"",C50=""),TRUE)</formula>
    </cfRule>
  </conditionalFormatting>
  <conditionalFormatting sqref="B50">
    <cfRule type="expression" dxfId="26535" priority="26534" stopIfTrue="1">
      <formula>IF(B50="",TRUE)</formula>
    </cfRule>
    <cfRule type="expression" dxfId="26534" priority="26535" stopIfTrue="1">
      <formula>IF(AND(COUNTIF(MetalSmelter,B50&amp;C50)=0,LEN(C50)&gt;0), TRUE, FALSE)</formula>
    </cfRule>
  </conditionalFormatting>
  <conditionalFormatting sqref="G50">
    <cfRule type="expression" dxfId="26533" priority="26536" stopIfTrue="1">
      <formula>IF(FIND("Enter smelter details",G50),TRUE)</formula>
    </cfRule>
  </conditionalFormatting>
  <conditionalFormatting sqref="F50">
    <cfRule type="expression" dxfId="26532" priority="26533" stopIfTrue="1">
      <formula>IF(AND(LEN($A50)&gt;0,$A50&lt;&gt;$F50),TRUE,FALSE)</formula>
    </cfRule>
  </conditionalFormatting>
  <conditionalFormatting sqref="C50">
    <cfRule type="expression" dxfId="26531" priority="26532" stopIfTrue="1">
      <formula>IF(AND(B50&lt;&gt;"",C50=""),TRUE)</formula>
    </cfRule>
  </conditionalFormatting>
  <conditionalFormatting sqref="B50">
    <cfRule type="expression" dxfId="26530" priority="26529" stopIfTrue="1">
      <formula>IF(B50="",TRUE)</formula>
    </cfRule>
    <cfRule type="expression" dxfId="26529" priority="26530" stopIfTrue="1">
      <formula>IF(AND(COUNTIF(MetalSmelter,B50&amp;C50)=0,LEN(C50)&gt;0), TRUE, FALSE)</formula>
    </cfRule>
  </conditionalFormatting>
  <conditionalFormatting sqref="G50">
    <cfRule type="expression" dxfId="26528" priority="26531" stopIfTrue="1">
      <formula>IF(FIND("Enter smelter details",G50),TRUE)</formula>
    </cfRule>
  </conditionalFormatting>
  <conditionalFormatting sqref="F50">
    <cfRule type="expression" dxfId="26527" priority="26528" stopIfTrue="1">
      <formula>IF(AND(LEN($A50)&gt;0,$A50&lt;&gt;$F50),TRUE,FALSE)</formula>
    </cfRule>
  </conditionalFormatting>
  <conditionalFormatting sqref="C50">
    <cfRule type="expression" dxfId="26526" priority="26527" stopIfTrue="1">
      <formula>IF(AND(B50&lt;&gt;"",C50=""),TRUE)</formula>
    </cfRule>
  </conditionalFormatting>
  <conditionalFormatting sqref="B43">
    <cfRule type="expression" dxfId="26525" priority="26521" stopIfTrue="1">
      <formula>IF(B43="",TRUE)</formula>
    </cfRule>
    <cfRule type="expression" dxfId="26524" priority="26524" stopIfTrue="1">
      <formula>IF(AND(COUNTIF(MetalSmelter,B43&amp;C43)=0,LEN(C43)&gt;0), TRUE, FALSE)</formula>
    </cfRule>
  </conditionalFormatting>
  <conditionalFormatting sqref="D43">
    <cfRule type="expression" dxfId="26523" priority="26518" stopIfTrue="1">
      <formula>IF(AND(LEN($C43) &gt;0, ($C43 &lt;&gt; "Smelter Not Listed")),1,0)</formula>
    </cfRule>
    <cfRule type="expression" dxfId="26522" priority="26525" stopIfTrue="1">
      <formula>IF(AND(D43="",$C43=$X$4),TRUE)</formula>
    </cfRule>
    <cfRule type="expression" dxfId="26521" priority="26526" stopIfTrue="1">
      <formula>IF(FIND("!",D43),TRUE)</formula>
    </cfRule>
  </conditionalFormatting>
  <conditionalFormatting sqref="E43">
    <cfRule type="expression" dxfId="26520" priority="26522" stopIfTrue="1">
      <formula>IF(AND(E43="",$C43=$X$4),TRUE)</formula>
    </cfRule>
    <cfRule type="expression" dxfId="26519" priority="26523" stopIfTrue="1">
      <formula>IF(FIND("!",E43),TRUE)</formula>
    </cfRule>
  </conditionalFormatting>
  <conditionalFormatting sqref="F43">
    <cfRule type="expression" dxfId="26518" priority="26520" stopIfTrue="1">
      <formula>IF(AND(LEN($A43)&gt;0,$A43&lt;&gt;$F43),TRUE,FALSE)</formula>
    </cfRule>
  </conditionalFormatting>
  <conditionalFormatting sqref="C43">
    <cfRule type="expression" dxfId="26517" priority="26519" stopIfTrue="1">
      <formula>IF(AND(B43&lt;&gt;"",C43=""),TRUE)</formula>
    </cfRule>
  </conditionalFormatting>
  <conditionalFormatting sqref="G43">
    <cfRule type="expression" dxfId="26516" priority="26517" stopIfTrue="1">
      <formula>IF(FIND("Enter smelter details",G43),TRUE)</formula>
    </cfRule>
  </conditionalFormatting>
  <conditionalFormatting sqref="B44">
    <cfRule type="expression" dxfId="26515" priority="26511" stopIfTrue="1">
      <formula>IF(B44="",TRUE)</formula>
    </cfRule>
    <cfRule type="expression" dxfId="26514" priority="26514" stopIfTrue="1">
      <formula>IF(AND(COUNTIF(MetalSmelter,B44&amp;C44)=0,LEN(C44)&gt;0), TRUE, FALSE)</formula>
    </cfRule>
  </conditionalFormatting>
  <conditionalFormatting sqref="D44">
    <cfRule type="expression" dxfId="26513" priority="26508" stopIfTrue="1">
      <formula>IF(AND(LEN($C44) &gt;0, ($C44 &lt;&gt; "Smelter Not Listed")),1,0)</formula>
    </cfRule>
    <cfRule type="expression" dxfId="26512" priority="26515" stopIfTrue="1">
      <formula>IF(AND(D44="",$C44=$X$4),TRUE)</formula>
    </cfRule>
    <cfRule type="expression" dxfId="26511" priority="26516" stopIfTrue="1">
      <formula>IF(FIND("!",D44),TRUE)</formula>
    </cfRule>
  </conditionalFormatting>
  <conditionalFormatting sqref="E44">
    <cfRule type="expression" dxfId="26510" priority="26512" stopIfTrue="1">
      <formula>IF(AND(E44="",$C44=$X$4),TRUE)</formula>
    </cfRule>
    <cfRule type="expression" dxfId="26509" priority="26513" stopIfTrue="1">
      <formula>IF(FIND("!",E44),TRUE)</formula>
    </cfRule>
  </conditionalFormatting>
  <conditionalFormatting sqref="F44">
    <cfRule type="expression" dxfId="26508" priority="26510" stopIfTrue="1">
      <formula>IF(AND(LEN($A44)&gt;0,$A44&lt;&gt;$F44),TRUE,FALSE)</formula>
    </cfRule>
  </conditionalFormatting>
  <conditionalFormatting sqref="C44">
    <cfRule type="expression" dxfId="26507" priority="26509" stopIfTrue="1">
      <formula>IF(AND(B44&lt;&gt;"",C44=""),TRUE)</formula>
    </cfRule>
  </conditionalFormatting>
  <conditionalFormatting sqref="G44">
    <cfRule type="expression" dxfId="26506" priority="26507" stopIfTrue="1">
      <formula>IF(FIND("Enter smelter details",G44),TRUE)</formula>
    </cfRule>
  </conditionalFormatting>
  <conditionalFormatting sqref="B45">
    <cfRule type="expression" dxfId="26505" priority="26501" stopIfTrue="1">
      <formula>IF(B45="",TRUE)</formula>
    </cfRule>
    <cfRule type="expression" dxfId="26504" priority="26504" stopIfTrue="1">
      <formula>IF(AND(COUNTIF(MetalSmelter,B45&amp;C45)=0,LEN(C45)&gt;0), TRUE, FALSE)</formula>
    </cfRule>
  </conditionalFormatting>
  <conditionalFormatting sqref="D45">
    <cfRule type="expression" dxfId="26503" priority="26498" stopIfTrue="1">
      <formula>IF(AND(LEN($C45) &gt;0, ($C45 &lt;&gt; "Smelter Not Listed")),1,0)</formula>
    </cfRule>
    <cfRule type="expression" dxfId="26502" priority="26505" stopIfTrue="1">
      <formula>IF(AND(D45="",$C45=$X$4),TRUE)</formula>
    </cfRule>
    <cfRule type="expression" dxfId="26501" priority="26506" stopIfTrue="1">
      <formula>IF(FIND("!",D45),TRUE)</formula>
    </cfRule>
  </conditionalFormatting>
  <conditionalFormatting sqref="E45">
    <cfRule type="expression" dxfId="26500" priority="26502" stopIfTrue="1">
      <formula>IF(AND(E45="",$C45=$X$4),TRUE)</formula>
    </cfRule>
    <cfRule type="expression" dxfId="26499" priority="26503" stopIfTrue="1">
      <formula>IF(FIND("!",E45),TRUE)</formula>
    </cfRule>
  </conditionalFormatting>
  <conditionalFormatting sqref="F45">
    <cfRule type="expression" dxfId="26498" priority="26500" stopIfTrue="1">
      <formula>IF(AND(LEN($A45)&gt;0,$A45&lt;&gt;$F45),TRUE,FALSE)</formula>
    </cfRule>
  </conditionalFormatting>
  <conditionalFormatting sqref="C45">
    <cfRule type="expression" dxfId="26497" priority="26499" stopIfTrue="1">
      <formula>IF(AND(B45&lt;&gt;"",C45=""),TRUE)</formula>
    </cfRule>
  </conditionalFormatting>
  <conditionalFormatting sqref="G45">
    <cfRule type="expression" dxfId="26496" priority="26497" stopIfTrue="1">
      <formula>IF(FIND("Enter smelter details",G45),TRUE)</formula>
    </cfRule>
  </conditionalFormatting>
  <conditionalFormatting sqref="B51">
    <cfRule type="expression" dxfId="26495" priority="26494" stopIfTrue="1">
      <formula>IF(B51="",TRUE)</formula>
    </cfRule>
    <cfRule type="expression" dxfId="26494" priority="26495" stopIfTrue="1">
      <formula>IF(AND(COUNTIF(MetalSmelter,B51&amp;C51)=0,LEN(C51)&gt;0), TRUE, FALSE)</formula>
    </cfRule>
  </conditionalFormatting>
  <conditionalFormatting sqref="G51">
    <cfRule type="expression" dxfId="26493" priority="26496" stopIfTrue="1">
      <formula>IF(FIND("Enter smelter details",G51),TRUE)</formula>
    </cfRule>
  </conditionalFormatting>
  <conditionalFormatting sqref="F51">
    <cfRule type="expression" dxfId="26492" priority="26493" stopIfTrue="1">
      <formula>IF(AND(LEN($A51)&gt;0,$A51&lt;&gt;$F51),TRUE,FALSE)</formula>
    </cfRule>
  </conditionalFormatting>
  <conditionalFormatting sqref="C51">
    <cfRule type="expression" dxfId="26491" priority="26492" stopIfTrue="1">
      <formula>IF(AND(B51&lt;&gt;"",C51=""),TRUE)</formula>
    </cfRule>
  </conditionalFormatting>
  <conditionalFormatting sqref="B51">
    <cfRule type="expression" dxfId="26490" priority="26489" stopIfTrue="1">
      <formula>IF(B51="",TRUE)</formula>
    </cfRule>
    <cfRule type="expression" dxfId="26489" priority="26490" stopIfTrue="1">
      <formula>IF(AND(COUNTIF(MetalSmelter,B51&amp;C51)=0,LEN(C51)&gt;0), TRUE, FALSE)</formula>
    </cfRule>
  </conditionalFormatting>
  <conditionalFormatting sqref="G51">
    <cfRule type="expression" dxfId="26488" priority="26491" stopIfTrue="1">
      <formula>IF(FIND("Enter smelter details",G51),TRUE)</formula>
    </cfRule>
  </conditionalFormatting>
  <conditionalFormatting sqref="F51">
    <cfRule type="expression" dxfId="26487" priority="26488" stopIfTrue="1">
      <formula>IF(AND(LEN($A51)&gt;0,$A51&lt;&gt;$F51),TRUE,FALSE)</formula>
    </cfRule>
  </conditionalFormatting>
  <conditionalFormatting sqref="C51">
    <cfRule type="expression" dxfId="26486" priority="26487" stopIfTrue="1">
      <formula>IF(AND(B51&lt;&gt;"",C51=""),TRUE)</formula>
    </cfRule>
  </conditionalFormatting>
  <conditionalFormatting sqref="B51">
    <cfRule type="expression" dxfId="26485" priority="26485" stopIfTrue="1">
      <formula>IF(B51="",TRUE)</formula>
    </cfRule>
    <cfRule type="expression" dxfId="26484" priority="26486" stopIfTrue="1">
      <formula>IF(AND(COUNTIF(MetalSmelter,B51&amp;C51)=0,LEN(C51)&gt;0), TRUE, FALSE)</formula>
    </cfRule>
  </conditionalFormatting>
  <conditionalFormatting sqref="F51">
    <cfRule type="expression" dxfId="26483" priority="26484" stopIfTrue="1">
      <formula>IF(AND(LEN($A51)&gt;0,$A51&lt;&gt;$F51),TRUE,FALSE)</formula>
    </cfRule>
  </conditionalFormatting>
  <conditionalFormatting sqref="C51">
    <cfRule type="expression" dxfId="26482" priority="26483" stopIfTrue="1">
      <formula>IF(AND(B51&lt;&gt;"",C51=""),TRUE)</formula>
    </cfRule>
  </conditionalFormatting>
  <conditionalFormatting sqref="B46">
    <cfRule type="expression" dxfId="26481" priority="26480" stopIfTrue="1">
      <formula>IF(B46="",TRUE)</formula>
    </cfRule>
    <cfRule type="expression" dxfId="26480" priority="26481" stopIfTrue="1">
      <formula>IF(AND(COUNTIF(MetalSmelter,B46&amp;C46)=0,LEN(C46)&gt;0), TRUE, FALSE)</formula>
    </cfRule>
  </conditionalFormatting>
  <conditionalFormatting sqref="G46">
    <cfRule type="expression" dxfId="26479" priority="26482" stopIfTrue="1">
      <formula>IF(FIND("Enter smelter details",G46),TRUE)</formula>
    </cfRule>
  </conditionalFormatting>
  <conditionalFormatting sqref="F46">
    <cfRule type="expression" dxfId="26478" priority="26479" stopIfTrue="1">
      <formula>IF(AND(LEN($A46)&gt;0,$A46&lt;&gt;$F46),TRUE,FALSE)</formula>
    </cfRule>
  </conditionalFormatting>
  <conditionalFormatting sqref="C46">
    <cfRule type="expression" dxfId="26477" priority="26478" stopIfTrue="1">
      <formula>IF(AND(B46&lt;&gt;"",C46=""),TRUE)</formula>
    </cfRule>
  </conditionalFormatting>
  <conditionalFormatting sqref="B46">
    <cfRule type="expression" dxfId="26476" priority="26475" stopIfTrue="1">
      <formula>IF(B46="",TRUE)</formula>
    </cfRule>
    <cfRule type="expression" dxfId="26475" priority="26476" stopIfTrue="1">
      <formula>IF(AND(COUNTIF(MetalSmelter,B46&amp;C46)=0,LEN(C46)&gt;0), TRUE, FALSE)</formula>
    </cfRule>
  </conditionalFormatting>
  <conditionalFormatting sqref="G46">
    <cfRule type="expression" dxfId="26474" priority="26477" stopIfTrue="1">
      <formula>IF(FIND("Enter smelter details",G46),TRUE)</formula>
    </cfRule>
  </conditionalFormatting>
  <conditionalFormatting sqref="F46">
    <cfRule type="expression" dxfId="26473" priority="26474" stopIfTrue="1">
      <formula>IF(AND(LEN($A46)&gt;0,$A46&lt;&gt;$F46),TRUE,FALSE)</formula>
    </cfRule>
  </conditionalFormatting>
  <conditionalFormatting sqref="C46">
    <cfRule type="expression" dxfId="26472" priority="26473" stopIfTrue="1">
      <formula>IF(AND(B46&lt;&gt;"",C46=""),TRUE)</formula>
    </cfRule>
  </conditionalFormatting>
  <conditionalFormatting sqref="G51">
    <cfRule type="expression" dxfId="26471" priority="26472" stopIfTrue="1">
      <formula>IF(FIND("Enter smelter details",G51),TRUE)</formula>
    </cfRule>
  </conditionalFormatting>
  <conditionalFormatting sqref="B47">
    <cfRule type="expression" dxfId="26470" priority="26469" stopIfTrue="1">
      <formula>IF(B47="",TRUE)</formula>
    </cfRule>
    <cfRule type="expression" dxfId="26469" priority="26470" stopIfTrue="1">
      <formula>IF(AND(COUNTIF(MetalSmelter,B47&amp;C47)=0,LEN(C47)&gt;0), TRUE, FALSE)</formula>
    </cfRule>
  </conditionalFormatting>
  <conditionalFormatting sqref="G47">
    <cfRule type="expression" dxfId="26468" priority="26471" stopIfTrue="1">
      <formula>IF(FIND("Enter smelter details",G47),TRUE)</formula>
    </cfRule>
  </conditionalFormatting>
  <conditionalFormatting sqref="F47">
    <cfRule type="expression" dxfId="26467" priority="26468" stopIfTrue="1">
      <formula>IF(AND(LEN($A47)&gt;0,$A47&lt;&gt;$F47),TRUE,FALSE)</formula>
    </cfRule>
  </conditionalFormatting>
  <conditionalFormatting sqref="C47">
    <cfRule type="expression" dxfId="26466" priority="26467" stopIfTrue="1">
      <formula>IF(AND(B47&lt;&gt;"",C47=""),TRUE)</formula>
    </cfRule>
  </conditionalFormatting>
  <conditionalFormatting sqref="B52">
    <cfRule type="expression" dxfId="26465" priority="26464" stopIfTrue="1">
      <formula>IF(B52="",TRUE)</formula>
    </cfRule>
    <cfRule type="expression" dxfId="26464" priority="26465" stopIfTrue="1">
      <formula>IF(AND(COUNTIF(MetalSmelter,B52&amp;C52)=0,LEN(C52)&gt;0), TRUE, FALSE)</formula>
    </cfRule>
  </conditionalFormatting>
  <conditionalFormatting sqref="G52">
    <cfRule type="expression" dxfId="26463" priority="26466" stopIfTrue="1">
      <formula>IF(FIND("Enter smelter details",G52),TRUE)</formula>
    </cfRule>
  </conditionalFormatting>
  <conditionalFormatting sqref="F52">
    <cfRule type="expression" dxfId="26462" priority="26463" stopIfTrue="1">
      <formula>IF(AND(LEN($A52)&gt;0,$A52&lt;&gt;$F52),TRUE,FALSE)</formula>
    </cfRule>
  </conditionalFormatting>
  <conditionalFormatting sqref="C52">
    <cfRule type="expression" dxfId="26461" priority="26462" stopIfTrue="1">
      <formula>IF(AND(B52&lt;&gt;"",C52=""),TRUE)</formula>
    </cfRule>
  </conditionalFormatting>
  <conditionalFormatting sqref="B52">
    <cfRule type="expression" dxfId="26460" priority="26459" stopIfTrue="1">
      <formula>IF(B52="",TRUE)</formula>
    </cfRule>
    <cfRule type="expression" dxfId="26459" priority="26460" stopIfTrue="1">
      <formula>IF(AND(COUNTIF(MetalSmelter,B52&amp;C52)=0,LEN(C52)&gt;0), TRUE, FALSE)</formula>
    </cfRule>
  </conditionalFormatting>
  <conditionalFormatting sqref="G52">
    <cfRule type="expression" dxfId="26458" priority="26461" stopIfTrue="1">
      <formula>IF(FIND("Enter smelter details",G52),TRUE)</formula>
    </cfRule>
  </conditionalFormatting>
  <conditionalFormatting sqref="F52">
    <cfRule type="expression" dxfId="26457" priority="26458" stopIfTrue="1">
      <formula>IF(AND(LEN($A52)&gt;0,$A52&lt;&gt;$F52),TRUE,FALSE)</formula>
    </cfRule>
  </conditionalFormatting>
  <conditionalFormatting sqref="C52">
    <cfRule type="expression" dxfId="26456" priority="26457" stopIfTrue="1">
      <formula>IF(AND(B52&lt;&gt;"",C52=""),TRUE)</formula>
    </cfRule>
  </conditionalFormatting>
  <conditionalFormatting sqref="B52">
    <cfRule type="expression" dxfId="26455" priority="26454" stopIfTrue="1">
      <formula>IF(B52="",TRUE)</formula>
    </cfRule>
    <cfRule type="expression" dxfId="26454" priority="26455" stopIfTrue="1">
      <formula>IF(AND(COUNTIF(MetalSmelter,B52&amp;C52)=0,LEN(C52)&gt;0), TRUE, FALSE)</formula>
    </cfRule>
  </conditionalFormatting>
  <conditionalFormatting sqref="G52">
    <cfRule type="expression" dxfId="26453" priority="26456" stopIfTrue="1">
      <formula>IF(FIND("Enter smelter details",G52),TRUE)</formula>
    </cfRule>
  </conditionalFormatting>
  <conditionalFormatting sqref="F52">
    <cfRule type="expression" dxfId="26452" priority="26453" stopIfTrue="1">
      <formula>IF(AND(LEN($A52)&gt;0,$A52&lt;&gt;$F52),TRUE,FALSE)</formula>
    </cfRule>
  </conditionalFormatting>
  <conditionalFormatting sqref="C52">
    <cfRule type="expression" dxfId="26451" priority="26452" stopIfTrue="1">
      <formula>IF(AND(B52&lt;&gt;"",C52=""),TRUE)</formula>
    </cfRule>
  </conditionalFormatting>
  <conditionalFormatting sqref="B43">
    <cfRule type="expression" dxfId="26450" priority="26446" stopIfTrue="1">
      <formula>IF(B43="",TRUE)</formula>
    </cfRule>
    <cfRule type="expression" dxfId="26449" priority="26449" stopIfTrue="1">
      <formula>IF(AND(COUNTIF(MetalSmelter,B43&amp;C43)=0,LEN(C43)&gt;0), TRUE, FALSE)</formula>
    </cfRule>
  </conditionalFormatting>
  <conditionalFormatting sqref="D43">
    <cfRule type="expression" dxfId="26448" priority="26443" stopIfTrue="1">
      <formula>IF(AND(LEN($C43) &gt;0, ($C43 &lt;&gt; "Smelter Not Listed")),1,0)</formula>
    </cfRule>
    <cfRule type="expression" dxfId="26447" priority="26450" stopIfTrue="1">
      <formula>IF(AND(D43="",$C43=$X$4),TRUE)</formula>
    </cfRule>
    <cfRule type="expression" dxfId="26446" priority="26451" stopIfTrue="1">
      <formula>IF(FIND("!",D43),TRUE)</formula>
    </cfRule>
  </conditionalFormatting>
  <conditionalFormatting sqref="E43">
    <cfRule type="expression" dxfId="26445" priority="26447" stopIfTrue="1">
      <formula>IF(AND(E43="",$C43=$X$4),TRUE)</formula>
    </cfRule>
    <cfRule type="expression" dxfId="26444" priority="26448" stopIfTrue="1">
      <formula>IF(FIND("!",E43),TRUE)</formula>
    </cfRule>
  </conditionalFormatting>
  <conditionalFormatting sqref="F43">
    <cfRule type="expression" dxfId="26443" priority="26445" stopIfTrue="1">
      <formula>IF(AND(LEN($A43)&gt;0,$A43&lt;&gt;$F43),TRUE,FALSE)</formula>
    </cfRule>
  </conditionalFormatting>
  <conditionalFormatting sqref="C43">
    <cfRule type="expression" dxfId="26442" priority="26444" stopIfTrue="1">
      <formula>IF(AND(B43&lt;&gt;"",C43=""),TRUE)</formula>
    </cfRule>
  </conditionalFormatting>
  <conditionalFormatting sqref="G43">
    <cfRule type="expression" dxfId="26441" priority="26442" stopIfTrue="1">
      <formula>IF(FIND("Enter smelter details",G43),TRUE)</formula>
    </cfRule>
  </conditionalFormatting>
  <conditionalFormatting sqref="B44">
    <cfRule type="expression" dxfId="26440" priority="26436" stopIfTrue="1">
      <formula>IF(B44="",TRUE)</formula>
    </cfRule>
    <cfRule type="expression" dxfId="26439" priority="26439" stopIfTrue="1">
      <formula>IF(AND(COUNTIF(MetalSmelter,B44&amp;C44)=0,LEN(C44)&gt;0), TRUE, FALSE)</formula>
    </cfRule>
  </conditionalFormatting>
  <conditionalFormatting sqref="D44">
    <cfRule type="expression" dxfId="26438" priority="26433" stopIfTrue="1">
      <formula>IF(AND(LEN($C44) &gt;0, ($C44 &lt;&gt; "Smelter Not Listed")),1,0)</formula>
    </cfRule>
    <cfRule type="expression" dxfId="26437" priority="26440" stopIfTrue="1">
      <formula>IF(AND(D44="",$C44=$X$4),TRUE)</formula>
    </cfRule>
    <cfRule type="expression" dxfId="26436" priority="26441" stopIfTrue="1">
      <formula>IF(FIND("!",D44),TRUE)</formula>
    </cfRule>
  </conditionalFormatting>
  <conditionalFormatting sqref="E44">
    <cfRule type="expression" dxfId="26435" priority="26437" stopIfTrue="1">
      <formula>IF(AND(E44="",$C44=$X$4),TRUE)</formula>
    </cfRule>
    <cfRule type="expression" dxfId="26434" priority="26438" stopIfTrue="1">
      <formula>IF(FIND("!",E44),TRUE)</formula>
    </cfRule>
  </conditionalFormatting>
  <conditionalFormatting sqref="F44">
    <cfRule type="expression" dxfId="26433" priority="26435" stopIfTrue="1">
      <formula>IF(AND(LEN($A44)&gt;0,$A44&lt;&gt;$F44),TRUE,FALSE)</formula>
    </cfRule>
  </conditionalFormatting>
  <conditionalFormatting sqref="C44">
    <cfRule type="expression" dxfId="26432" priority="26434" stopIfTrue="1">
      <formula>IF(AND(B44&lt;&gt;"",C44=""),TRUE)</formula>
    </cfRule>
  </conditionalFormatting>
  <conditionalFormatting sqref="G44">
    <cfRule type="expression" dxfId="26431" priority="26432" stopIfTrue="1">
      <formula>IF(FIND("Enter smelter details",G44),TRUE)</formula>
    </cfRule>
  </conditionalFormatting>
  <conditionalFormatting sqref="B50">
    <cfRule type="expression" dxfId="26430" priority="26429" stopIfTrue="1">
      <formula>IF(B50="",TRUE)</formula>
    </cfRule>
    <cfRule type="expression" dxfId="26429" priority="26430" stopIfTrue="1">
      <formula>IF(AND(COUNTIF(MetalSmelter,B50&amp;C50)=0,LEN(C50)&gt;0), TRUE, FALSE)</formula>
    </cfRule>
  </conditionalFormatting>
  <conditionalFormatting sqref="G50">
    <cfRule type="expression" dxfId="26428" priority="26431" stopIfTrue="1">
      <formula>IF(FIND("Enter smelter details",G50),TRUE)</formula>
    </cfRule>
  </conditionalFormatting>
  <conditionalFormatting sqref="F50">
    <cfRule type="expression" dxfId="26427" priority="26428" stopIfTrue="1">
      <formula>IF(AND(LEN($A50)&gt;0,$A50&lt;&gt;$F50),TRUE,FALSE)</formula>
    </cfRule>
  </conditionalFormatting>
  <conditionalFormatting sqref="C50">
    <cfRule type="expression" dxfId="26426" priority="26427" stopIfTrue="1">
      <formula>IF(AND(B50&lt;&gt;"",C50=""),TRUE)</formula>
    </cfRule>
  </conditionalFormatting>
  <conditionalFormatting sqref="B50">
    <cfRule type="expression" dxfId="26425" priority="26424" stopIfTrue="1">
      <formula>IF(B50="",TRUE)</formula>
    </cfRule>
    <cfRule type="expression" dxfId="26424" priority="26425" stopIfTrue="1">
      <formula>IF(AND(COUNTIF(MetalSmelter,B50&amp;C50)=0,LEN(C50)&gt;0), TRUE, FALSE)</formula>
    </cfRule>
  </conditionalFormatting>
  <conditionalFormatting sqref="G50">
    <cfRule type="expression" dxfId="26423" priority="26426" stopIfTrue="1">
      <formula>IF(FIND("Enter smelter details",G50),TRUE)</formula>
    </cfRule>
  </conditionalFormatting>
  <conditionalFormatting sqref="F50">
    <cfRule type="expression" dxfId="26422" priority="26423" stopIfTrue="1">
      <formula>IF(AND(LEN($A50)&gt;0,$A50&lt;&gt;$F50),TRUE,FALSE)</formula>
    </cfRule>
  </conditionalFormatting>
  <conditionalFormatting sqref="C50">
    <cfRule type="expression" dxfId="26421" priority="26422" stopIfTrue="1">
      <formula>IF(AND(B50&lt;&gt;"",C50=""),TRUE)</formula>
    </cfRule>
  </conditionalFormatting>
  <conditionalFormatting sqref="B50">
    <cfRule type="expression" dxfId="26420" priority="26420" stopIfTrue="1">
      <formula>IF(B50="",TRUE)</formula>
    </cfRule>
    <cfRule type="expression" dxfId="26419" priority="26421" stopIfTrue="1">
      <formula>IF(AND(COUNTIF(MetalSmelter,B50&amp;C50)=0,LEN(C50)&gt;0), TRUE, FALSE)</formula>
    </cfRule>
  </conditionalFormatting>
  <conditionalFormatting sqref="F50">
    <cfRule type="expression" dxfId="26418" priority="26419" stopIfTrue="1">
      <formula>IF(AND(LEN($A50)&gt;0,$A50&lt;&gt;$F50),TRUE,FALSE)</formula>
    </cfRule>
  </conditionalFormatting>
  <conditionalFormatting sqref="C50">
    <cfRule type="expression" dxfId="26417" priority="26418" stopIfTrue="1">
      <formula>IF(AND(B50&lt;&gt;"",C50=""),TRUE)</formula>
    </cfRule>
  </conditionalFormatting>
  <conditionalFormatting sqref="B45">
    <cfRule type="expression" dxfId="26416" priority="26415" stopIfTrue="1">
      <formula>IF(B45="",TRUE)</formula>
    </cfRule>
    <cfRule type="expression" dxfId="26415" priority="26416" stopIfTrue="1">
      <formula>IF(AND(COUNTIF(MetalSmelter,B45&amp;C45)=0,LEN(C45)&gt;0), TRUE, FALSE)</formula>
    </cfRule>
  </conditionalFormatting>
  <conditionalFormatting sqref="G45">
    <cfRule type="expression" dxfId="26414" priority="26417" stopIfTrue="1">
      <formula>IF(FIND("Enter smelter details",G45),TRUE)</formula>
    </cfRule>
  </conditionalFormatting>
  <conditionalFormatting sqref="F45">
    <cfRule type="expression" dxfId="26413" priority="26414" stopIfTrue="1">
      <formula>IF(AND(LEN($A45)&gt;0,$A45&lt;&gt;$F45),TRUE,FALSE)</formula>
    </cfRule>
  </conditionalFormatting>
  <conditionalFormatting sqref="C45">
    <cfRule type="expression" dxfId="26412" priority="26413" stopIfTrue="1">
      <formula>IF(AND(B45&lt;&gt;"",C45=""),TRUE)</formula>
    </cfRule>
  </conditionalFormatting>
  <conditionalFormatting sqref="B45">
    <cfRule type="expression" dxfId="26411" priority="26410" stopIfTrue="1">
      <formula>IF(B45="",TRUE)</formula>
    </cfRule>
    <cfRule type="expression" dxfId="26410" priority="26411" stopIfTrue="1">
      <formula>IF(AND(COUNTIF(MetalSmelter,B45&amp;C45)=0,LEN(C45)&gt;0), TRUE, FALSE)</formula>
    </cfRule>
  </conditionalFormatting>
  <conditionalFormatting sqref="G45">
    <cfRule type="expression" dxfId="26409" priority="26412" stopIfTrue="1">
      <formula>IF(FIND("Enter smelter details",G45),TRUE)</formula>
    </cfRule>
  </conditionalFormatting>
  <conditionalFormatting sqref="F45">
    <cfRule type="expression" dxfId="26408" priority="26409" stopIfTrue="1">
      <formula>IF(AND(LEN($A45)&gt;0,$A45&lt;&gt;$F45),TRUE,FALSE)</formula>
    </cfRule>
  </conditionalFormatting>
  <conditionalFormatting sqref="C45">
    <cfRule type="expression" dxfId="26407" priority="26408" stopIfTrue="1">
      <formula>IF(AND(B45&lt;&gt;"",C45=""),TRUE)</formula>
    </cfRule>
  </conditionalFormatting>
  <conditionalFormatting sqref="G50">
    <cfRule type="expression" dxfId="26406" priority="26407" stopIfTrue="1">
      <formula>IF(FIND("Enter smelter details",G50),TRUE)</formula>
    </cfRule>
  </conditionalFormatting>
  <conditionalFormatting sqref="B46">
    <cfRule type="expression" dxfId="26405" priority="26404" stopIfTrue="1">
      <formula>IF(B46="",TRUE)</formula>
    </cfRule>
    <cfRule type="expression" dxfId="26404" priority="26405" stopIfTrue="1">
      <formula>IF(AND(COUNTIF(MetalSmelter,B46&amp;C46)=0,LEN(C46)&gt;0), TRUE, FALSE)</formula>
    </cfRule>
  </conditionalFormatting>
  <conditionalFormatting sqref="G46">
    <cfRule type="expression" dxfId="26403" priority="26406" stopIfTrue="1">
      <formula>IF(FIND("Enter smelter details",G46),TRUE)</formula>
    </cfRule>
  </conditionalFormatting>
  <conditionalFormatting sqref="F46">
    <cfRule type="expression" dxfId="26402" priority="26403" stopIfTrue="1">
      <formula>IF(AND(LEN($A46)&gt;0,$A46&lt;&gt;$F46),TRUE,FALSE)</formula>
    </cfRule>
  </conditionalFormatting>
  <conditionalFormatting sqref="C46">
    <cfRule type="expression" dxfId="26401" priority="26402" stopIfTrue="1">
      <formula>IF(AND(B46&lt;&gt;"",C46=""),TRUE)</formula>
    </cfRule>
  </conditionalFormatting>
  <conditionalFormatting sqref="B51">
    <cfRule type="expression" dxfId="26400" priority="26399" stopIfTrue="1">
      <formula>IF(B51="",TRUE)</formula>
    </cfRule>
    <cfRule type="expression" dxfId="26399" priority="26400" stopIfTrue="1">
      <formula>IF(AND(COUNTIF(MetalSmelter,B51&amp;C51)=0,LEN(C51)&gt;0), TRUE, FALSE)</formula>
    </cfRule>
  </conditionalFormatting>
  <conditionalFormatting sqref="G51">
    <cfRule type="expression" dxfId="26398" priority="26401" stopIfTrue="1">
      <formula>IF(FIND("Enter smelter details",G51),TRUE)</formula>
    </cfRule>
  </conditionalFormatting>
  <conditionalFormatting sqref="F51">
    <cfRule type="expression" dxfId="26397" priority="26398" stopIfTrue="1">
      <formula>IF(AND(LEN($A51)&gt;0,$A51&lt;&gt;$F51),TRUE,FALSE)</formula>
    </cfRule>
  </conditionalFormatting>
  <conditionalFormatting sqref="C51">
    <cfRule type="expression" dxfId="26396" priority="26397" stopIfTrue="1">
      <formula>IF(AND(B51&lt;&gt;"",C51=""),TRUE)</formula>
    </cfRule>
  </conditionalFormatting>
  <conditionalFormatting sqref="B51">
    <cfRule type="expression" dxfId="26395" priority="26394" stopIfTrue="1">
      <formula>IF(B51="",TRUE)</formula>
    </cfRule>
    <cfRule type="expression" dxfId="26394" priority="26395" stopIfTrue="1">
      <formula>IF(AND(COUNTIF(MetalSmelter,B51&amp;C51)=0,LEN(C51)&gt;0), TRUE, FALSE)</formula>
    </cfRule>
  </conditionalFormatting>
  <conditionalFormatting sqref="G51">
    <cfRule type="expression" dxfId="26393" priority="26396" stopIfTrue="1">
      <formula>IF(FIND("Enter smelter details",G51),TRUE)</formula>
    </cfRule>
  </conditionalFormatting>
  <conditionalFormatting sqref="F51">
    <cfRule type="expression" dxfId="26392" priority="26393" stopIfTrue="1">
      <formula>IF(AND(LEN($A51)&gt;0,$A51&lt;&gt;$F51),TRUE,FALSE)</formula>
    </cfRule>
  </conditionalFormatting>
  <conditionalFormatting sqref="C51">
    <cfRule type="expression" dxfId="26391" priority="26392" stopIfTrue="1">
      <formula>IF(AND(B51&lt;&gt;"",C51=""),TRUE)</formula>
    </cfRule>
  </conditionalFormatting>
  <conditionalFormatting sqref="B51">
    <cfRule type="expression" dxfId="26390" priority="26389" stopIfTrue="1">
      <formula>IF(B51="",TRUE)</formula>
    </cfRule>
    <cfRule type="expression" dxfId="26389" priority="26390" stopIfTrue="1">
      <formula>IF(AND(COUNTIF(MetalSmelter,B51&amp;C51)=0,LEN(C51)&gt;0), TRUE, FALSE)</formula>
    </cfRule>
  </conditionalFormatting>
  <conditionalFormatting sqref="G51">
    <cfRule type="expression" dxfId="26388" priority="26391" stopIfTrue="1">
      <formula>IF(FIND("Enter smelter details",G51),TRUE)</formula>
    </cfRule>
  </conditionalFormatting>
  <conditionalFormatting sqref="F51">
    <cfRule type="expression" dxfId="26387" priority="26388" stopIfTrue="1">
      <formula>IF(AND(LEN($A51)&gt;0,$A51&lt;&gt;$F51),TRUE,FALSE)</formula>
    </cfRule>
  </conditionalFormatting>
  <conditionalFormatting sqref="C51">
    <cfRule type="expression" dxfId="26386" priority="26387" stopIfTrue="1">
      <formula>IF(AND(B51&lt;&gt;"",C51=""),TRUE)</formula>
    </cfRule>
  </conditionalFormatting>
  <conditionalFormatting sqref="B50">
    <cfRule type="expression" dxfId="26385" priority="26384" stopIfTrue="1">
      <formula>IF(B50="",TRUE)</formula>
    </cfRule>
    <cfRule type="expression" dxfId="26384" priority="26385" stopIfTrue="1">
      <formula>IF(AND(COUNTIF(MetalSmelter,B50&amp;C50)=0,LEN(C50)&gt;0), TRUE, FALSE)</formula>
    </cfRule>
  </conditionalFormatting>
  <conditionalFormatting sqref="G50">
    <cfRule type="expression" dxfId="26383" priority="26386" stopIfTrue="1">
      <formula>IF(FIND("Enter smelter details",G50),TRUE)</formula>
    </cfRule>
  </conditionalFormatting>
  <conditionalFormatting sqref="F50">
    <cfRule type="expression" dxfId="26382" priority="26383" stopIfTrue="1">
      <formula>IF(AND(LEN($A50)&gt;0,$A50&lt;&gt;$F50),TRUE,FALSE)</formula>
    </cfRule>
  </conditionalFormatting>
  <conditionalFormatting sqref="C50">
    <cfRule type="expression" dxfId="26381" priority="26382" stopIfTrue="1">
      <formula>IF(AND(B50&lt;&gt;"",C50=""),TRUE)</formula>
    </cfRule>
  </conditionalFormatting>
  <conditionalFormatting sqref="B49">
    <cfRule type="expression" dxfId="26380" priority="26374" stopIfTrue="1">
      <formula>IF(B49="",TRUE)</formula>
    </cfRule>
    <cfRule type="expression" dxfId="26379" priority="26375" stopIfTrue="1">
      <formula>IF(AND(COUNTIF(MetalSmelter,B49&amp;C49)=0,LEN(C49)&gt;0), TRUE, FALSE)</formula>
    </cfRule>
  </conditionalFormatting>
  <conditionalFormatting sqref="G49">
    <cfRule type="expression" dxfId="26378" priority="26376" stopIfTrue="1">
      <formula>IF(FIND("Enter smelter details",G49),TRUE)</formula>
    </cfRule>
  </conditionalFormatting>
  <conditionalFormatting sqref="F49">
    <cfRule type="expression" dxfId="26377" priority="26373" stopIfTrue="1">
      <formula>IF(AND(LEN($A49)&gt;0,$A49&lt;&gt;$F49),TRUE,FALSE)</formula>
    </cfRule>
  </conditionalFormatting>
  <conditionalFormatting sqref="C49">
    <cfRule type="expression" dxfId="26376" priority="26372" stopIfTrue="1">
      <formula>IF(AND(B49&lt;&gt;"",C49=""),TRUE)</formula>
    </cfRule>
  </conditionalFormatting>
  <conditionalFormatting sqref="B51">
    <cfRule type="expression" dxfId="26375" priority="26379" stopIfTrue="1">
      <formula>IF(B51="",TRUE)</formula>
    </cfRule>
    <cfRule type="expression" dxfId="26374" priority="26380" stopIfTrue="1">
      <formula>IF(AND(COUNTIF(MetalSmelter,B51&amp;C51)=0,LEN(C51)&gt;0), TRUE, FALSE)</formula>
    </cfRule>
  </conditionalFormatting>
  <conditionalFormatting sqref="G51">
    <cfRule type="expression" dxfId="26373" priority="26381" stopIfTrue="1">
      <formula>IF(FIND("Enter smelter details",G51),TRUE)</formula>
    </cfRule>
  </conditionalFormatting>
  <conditionalFormatting sqref="F51">
    <cfRule type="expression" dxfId="26372" priority="26378" stopIfTrue="1">
      <formula>IF(AND(LEN($A51)&gt;0,$A51&lt;&gt;$F51),TRUE,FALSE)</formula>
    </cfRule>
  </conditionalFormatting>
  <conditionalFormatting sqref="C51">
    <cfRule type="expression" dxfId="26371" priority="26377" stopIfTrue="1">
      <formula>IF(AND(B51&lt;&gt;"",C51=""),TRUE)</formula>
    </cfRule>
  </conditionalFormatting>
  <conditionalFormatting sqref="B44">
    <cfRule type="expression" dxfId="26370" priority="26369" stopIfTrue="1">
      <formula>IF(B44="",TRUE)</formula>
    </cfRule>
    <cfRule type="expression" dxfId="26369" priority="26370" stopIfTrue="1">
      <formula>IF(AND(COUNTIF(MetalSmelter,B44&amp;C44)=0,LEN(C44)&gt;0), TRUE, FALSE)</formula>
    </cfRule>
  </conditionalFormatting>
  <conditionalFormatting sqref="G44">
    <cfRule type="expression" dxfId="26368" priority="26371" stopIfTrue="1">
      <formula>IF(FIND("Enter smelter details",G44),TRUE)</formula>
    </cfRule>
  </conditionalFormatting>
  <conditionalFormatting sqref="F44">
    <cfRule type="expression" dxfId="26367" priority="26368" stopIfTrue="1">
      <formula>IF(AND(LEN($A44)&gt;0,$A44&lt;&gt;$F44),TRUE,FALSE)</formula>
    </cfRule>
  </conditionalFormatting>
  <conditionalFormatting sqref="C44">
    <cfRule type="expression" dxfId="26366" priority="26367" stopIfTrue="1">
      <formula>IF(AND(B44&lt;&gt;"",C44=""),TRUE)</formula>
    </cfRule>
  </conditionalFormatting>
  <conditionalFormatting sqref="B51">
    <cfRule type="expression" dxfId="26365" priority="26364" stopIfTrue="1">
      <formula>IF(B51="",TRUE)</formula>
    </cfRule>
    <cfRule type="expression" dxfId="26364" priority="26365" stopIfTrue="1">
      <formula>IF(AND(COUNTIF(MetalSmelter,B51&amp;C51)=0,LEN(C51)&gt;0), TRUE, FALSE)</formula>
    </cfRule>
  </conditionalFormatting>
  <conditionalFormatting sqref="G51">
    <cfRule type="expression" dxfId="26363" priority="26366" stopIfTrue="1">
      <formula>IF(FIND("Enter smelter details",G51),TRUE)</formula>
    </cfRule>
  </conditionalFormatting>
  <conditionalFormatting sqref="F51">
    <cfRule type="expression" dxfId="26362" priority="26363" stopIfTrue="1">
      <formula>IF(AND(LEN($A51)&gt;0,$A51&lt;&gt;$F51),TRUE,FALSE)</formula>
    </cfRule>
  </conditionalFormatting>
  <conditionalFormatting sqref="C51">
    <cfRule type="expression" dxfId="26361" priority="26362" stopIfTrue="1">
      <formula>IF(AND(B51&lt;&gt;"",C51=""),TRUE)</formula>
    </cfRule>
  </conditionalFormatting>
  <conditionalFormatting sqref="G49">
    <cfRule type="expression" dxfId="26360" priority="26361" stopIfTrue="1">
      <formula>IF(FIND("Enter smelter details",G49),TRUE)</formula>
    </cfRule>
  </conditionalFormatting>
  <conditionalFormatting sqref="B50">
    <cfRule type="expression" dxfId="26359" priority="26358" stopIfTrue="1">
      <formula>IF(B50="",TRUE)</formula>
    </cfRule>
    <cfRule type="expression" dxfId="26358" priority="26359" stopIfTrue="1">
      <formula>IF(AND(COUNTIF(MetalSmelter,B50&amp;C50)=0,LEN(C50)&gt;0), TRUE, FALSE)</formula>
    </cfRule>
  </conditionalFormatting>
  <conditionalFormatting sqref="G50">
    <cfRule type="expression" dxfId="26357" priority="26360" stopIfTrue="1">
      <formula>IF(FIND("Enter smelter details",G50),TRUE)</formula>
    </cfRule>
  </conditionalFormatting>
  <conditionalFormatting sqref="F50">
    <cfRule type="expression" dxfId="26356" priority="26357" stopIfTrue="1">
      <formula>IF(AND(LEN($A50)&gt;0,$A50&lt;&gt;$F50),TRUE,FALSE)</formula>
    </cfRule>
  </conditionalFormatting>
  <conditionalFormatting sqref="C50">
    <cfRule type="expression" dxfId="26355" priority="26356" stopIfTrue="1">
      <formula>IF(AND(B50&lt;&gt;"",C50=""),TRUE)</formula>
    </cfRule>
  </conditionalFormatting>
  <conditionalFormatting sqref="B45">
    <cfRule type="expression" dxfId="26354" priority="26353" stopIfTrue="1">
      <formula>IF(B45="",TRUE)</formula>
    </cfRule>
    <cfRule type="expression" dxfId="26353" priority="26354" stopIfTrue="1">
      <formula>IF(AND(COUNTIF(MetalSmelter,B45&amp;C45)=0,LEN(C45)&gt;0), TRUE, FALSE)</formula>
    </cfRule>
  </conditionalFormatting>
  <conditionalFormatting sqref="G45">
    <cfRule type="expression" dxfId="26352" priority="26355" stopIfTrue="1">
      <formula>IF(FIND("Enter smelter details",G45),TRUE)</formula>
    </cfRule>
  </conditionalFormatting>
  <conditionalFormatting sqref="F45">
    <cfRule type="expression" dxfId="26351" priority="26352" stopIfTrue="1">
      <formula>IF(AND(LEN($A45)&gt;0,$A45&lt;&gt;$F45),TRUE,FALSE)</formula>
    </cfRule>
  </conditionalFormatting>
  <conditionalFormatting sqref="C45">
    <cfRule type="expression" dxfId="26350" priority="26351" stopIfTrue="1">
      <formula>IF(AND(B45&lt;&gt;"",C45=""),TRUE)</formula>
    </cfRule>
  </conditionalFormatting>
  <conditionalFormatting sqref="G50">
    <cfRule type="expression" dxfId="26349" priority="26350" stopIfTrue="1">
      <formula>IF(FIND("Enter smelter details",G50),TRUE)</formula>
    </cfRule>
  </conditionalFormatting>
  <conditionalFormatting sqref="B51">
    <cfRule type="expression" dxfId="26348" priority="26347" stopIfTrue="1">
      <formula>IF(B51="",TRUE)</formula>
    </cfRule>
    <cfRule type="expression" dxfId="26347" priority="26348" stopIfTrue="1">
      <formula>IF(AND(COUNTIF(MetalSmelter,B51&amp;C51)=0,LEN(C51)&gt;0), TRUE, FALSE)</formula>
    </cfRule>
  </conditionalFormatting>
  <conditionalFormatting sqref="G51">
    <cfRule type="expression" dxfId="26346" priority="26349" stopIfTrue="1">
      <formula>IF(FIND("Enter smelter details",G51),TRUE)</formula>
    </cfRule>
  </conditionalFormatting>
  <conditionalFormatting sqref="F51">
    <cfRule type="expression" dxfId="26345" priority="26346" stopIfTrue="1">
      <formula>IF(AND(LEN($A51)&gt;0,$A51&lt;&gt;$F51),TRUE,FALSE)</formula>
    </cfRule>
  </conditionalFormatting>
  <conditionalFormatting sqref="C51">
    <cfRule type="expression" dxfId="26344" priority="26345" stopIfTrue="1">
      <formula>IF(AND(B51&lt;&gt;"",C51=""),TRUE)</formula>
    </cfRule>
  </conditionalFormatting>
  <conditionalFormatting sqref="B44">
    <cfRule type="expression" dxfId="26343" priority="26339" stopIfTrue="1">
      <formula>IF(B44="",TRUE)</formula>
    </cfRule>
    <cfRule type="expression" dxfId="26342" priority="26342" stopIfTrue="1">
      <formula>IF(AND(COUNTIF(MetalSmelter,B44&amp;C44)=0,LEN(C44)&gt;0), TRUE, FALSE)</formula>
    </cfRule>
  </conditionalFormatting>
  <conditionalFormatting sqref="D44">
    <cfRule type="expression" dxfId="26341" priority="26336" stopIfTrue="1">
      <formula>IF(AND(LEN($C44) &gt;0, ($C44 &lt;&gt; "Smelter Not Listed")),1,0)</formula>
    </cfRule>
    <cfRule type="expression" dxfId="26340" priority="26343" stopIfTrue="1">
      <formula>IF(AND(D44="",$C44=$X$4),TRUE)</formula>
    </cfRule>
    <cfRule type="expression" dxfId="26339" priority="26344" stopIfTrue="1">
      <formula>IF(FIND("!",D44),TRUE)</formula>
    </cfRule>
  </conditionalFormatting>
  <conditionalFormatting sqref="E44">
    <cfRule type="expression" dxfId="26338" priority="26340" stopIfTrue="1">
      <formula>IF(AND(E44="",$C44=$X$4),TRUE)</formula>
    </cfRule>
    <cfRule type="expression" dxfId="26337" priority="26341" stopIfTrue="1">
      <formula>IF(FIND("!",E44),TRUE)</formula>
    </cfRule>
  </conditionalFormatting>
  <conditionalFormatting sqref="F44">
    <cfRule type="expression" dxfId="26336" priority="26338" stopIfTrue="1">
      <formula>IF(AND(LEN($A44)&gt;0,$A44&lt;&gt;$F44),TRUE,FALSE)</formula>
    </cfRule>
  </conditionalFormatting>
  <conditionalFormatting sqref="C44">
    <cfRule type="expression" dxfId="26335" priority="26337" stopIfTrue="1">
      <formula>IF(AND(B44&lt;&gt;"",C44=""),TRUE)</formula>
    </cfRule>
  </conditionalFormatting>
  <conditionalFormatting sqref="G44">
    <cfRule type="expression" dxfId="26334" priority="26335" stopIfTrue="1">
      <formula>IF(FIND("Enter smelter details",G44),TRUE)</formula>
    </cfRule>
  </conditionalFormatting>
  <conditionalFormatting sqref="B45">
    <cfRule type="expression" dxfId="26333" priority="26329" stopIfTrue="1">
      <formula>IF(B45="",TRUE)</formula>
    </cfRule>
    <cfRule type="expression" dxfId="26332" priority="26332" stopIfTrue="1">
      <formula>IF(AND(COUNTIF(MetalSmelter,B45&amp;C45)=0,LEN(C45)&gt;0), TRUE, FALSE)</formula>
    </cfRule>
  </conditionalFormatting>
  <conditionalFormatting sqref="D45">
    <cfRule type="expression" dxfId="26331" priority="26326" stopIfTrue="1">
      <formula>IF(AND(LEN($C45) &gt;0, ($C45 &lt;&gt; "Smelter Not Listed")),1,0)</formula>
    </cfRule>
    <cfRule type="expression" dxfId="26330" priority="26333" stopIfTrue="1">
      <formula>IF(AND(D45="",$C45=$X$4),TRUE)</formula>
    </cfRule>
    <cfRule type="expression" dxfId="26329" priority="26334" stopIfTrue="1">
      <formula>IF(FIND("!",D45),TRUE)</formula>
    </cfRule>
  </conditionalFormatting>
  <conditionalFormatting sqref="E45">
    <cfRule type="expression" dxfId="26328" priority="26330" stopIfTrue="1">
      <formula>IF(AND(E45="",$C45=$X$4),TRUE)</formula>
    </cfRule>
    <cfRule type="expression" dxfId="26327" priority="26331" stopIfTrue="1">
      <formula>IF(FIND("!",E45),TRUE)</formula>
    </cfRule>
  </conditionalFormatting>
  <conditionalFormatting sqref="F45">
    <cfRule type="expression" dxfId="26326" priority="26328" stopIfTrue="1">
      <formula>IF(AND(LEN($A45)&gt;0,$A45&lt;&gt;$F45),TRUE,FALSE)</formula>
    </cfRule>
  </conditionalFormatting>
  <conditionalFormatting sqref="C45">
    <cfRule type="expression" dxfId="26325" priority="26327" stopIfTrue="1">
      <formula>IF(AND(B45&lt;&gt;"",C45=""),TRUE)</formula>
    </cfRule>
  </conditionalFormatting>
  <conditionalFormatting sqref="G45">
    <cfRule type="expression" dxfId="26324" priority="26325" stopIfTrue="1">
      <formula>IF(FIND("Enter smelter details",G45),TRUE)</formula>
    </cfRule>
  </conditionalFormatting>
  <conditionalFormatting sqref="B46">
    <cfRule type="expression" dxfId="26323" priority="26319" stopIfTrue="1">
      <formula>IF(B46="",TRUE)</formula>
    </cfRule>
    <cfRule type="expression" dxfId="26322" priority="26322" stopIfTrue="1">
      <formula>IF(AND(COUNTIF(MetalSmelter,B46&amp;C46)=0,LEN(C46)&gt;0), TRUE, FALSE)</formula>
    </cfRule>
  </conditionalFormatting>
  <conditionalFormatting sqref="D46">
    <cfRule type="expression" dxfId="26321" priority="26316" stopIfTrue="1">
      <formula>IF(AND(LEN($C46) &gt;0, ($C46 &lt;&gt; "Smelter Not Listed")),1,0)</formula>
    </cfRule>
    <cfRule type="expression" dxfId="26320" priority="26323" stopIfTrue="1">
      <formula>IF(AND(D46="",$C46=$X$4),TRUE)</formula>
    </cfRule>
    <cfRule type="expression" dxfId="26319" priority="26324" stopIfTrue="1">
      <formula>IF(FIND("!",D46),TRUE)</formula>
    </cfRule>
  </conditionalFormatting>
  <conditionalFormatting sqref="E46">
    <cfRule type="expression" dxfId="26318" priority="26320" stopIfTrue="1">
      <formula>IF(AND(E46="",$C46=$X$4),TRUE)</formula>
    </cfRule>
    <cfRule type="expression" dxfId="26317" priority="26321" stopIfTrue="1">
      <formula>IF(FIND("!",E46),TRUE)</formula>
    </cfRule>
  </conditionalFormatting>
  <conditionalFormatting sqref="F46">
    <cfRule type="expression" dxfId="26316" priority="26318" stopIfTrue="1">
      <formula>IF(AND(LEN($A46)&gt;0,$A46&lt;&gt;$F46),TRUE,FALSE)</formula>
    </cfRule>
  </conditionalFormatting>
  <conditionalFormatting sqref="C46">
    <cfRule type="expression" dxfId="26315" priority="26317" stopIfTrue="1">
      <formula>IF(AND(B46&lt;&gt;"",C46=""),TRUE)</formula>
    </cfRule>
  </conditionalFormatting>
  <conditionalFormatting sqref="G46">
    <cfRule type="expression" dxfId="26314" priority="26315" stopIfTrue="1">
      <formula>IF(FIND("Enter smelter details",G46),TRUE)</formula>
    </cfRule>
  </conditionalFormatting>
  <conditionalFormatting sqref="B52">
    <cfRule type="expression" dxfId="26313" priority="26312" stopIfTrue="1">
      <formula>IF(B52="",TRUE)</formula>
    </cfRule>
    <cfRule type="expression" dxfId="26312" priority="26313" stopIfTrue="1">
      <formula>IF(AND(COUNTIF(MetalSmelter,B52&amp;C52)=0,LEN(C52)&gt;0), TRUE, FALSE)</formula>
    </cfRule>
  </conditionalFormatting>
  <conditionalFormatting sqref="G52">
    <cfRule type="expression" dxfId="26311" priority="26314" stopIfTrue="1">
      <formula>IF(FIND("Enter smelter details",G52),TRUE)</formula>
    </cfRule>
  </conditionalFormatting>
  <conditionalFormatting sqref="F52">
    <cfRule type="expression" dxfId="26310" priority="26311" stopIfTrue="1">
      <formula>IF(AND(LEN($A52)&gt;0,$A52&lt;&gt;$F52),TRUE,FALSE)</formula>
    </cfRule>
  </conditionalFormatting>
  <conditionalFormatting sqref="C52">
    <cfRule type="expression" dxfId="26309" priority="26310" stopIfTrue="1">
      <formula>IF(AND(B52&lt;&gt;"",C52=""),TRUE)</formula>
    </cfRule>
  </conditionalFormatting>
  <conditionalFormatting sqref="B52">
    <cfRule type="expression" dxfId="26308" priority="26307" stopIfTrue="1">
      <formula>IF(B52="",TRUE)</formula>
    </cfRule>
    <cfRule type="expression" dxfId="26307" priority="26308" stopIfTrue="1">
      <formula>IF(AND(COUNTIF(MetalSmelter,B52&amp;C52)=0,LEN(C52)&gt;0), TRUE, FALSE)</formula>
    </cfRule>
  </conditionalFormatting>
  <conditionalFormatting sqref="G52">
    <cfRule type="expression" dxfId="26306" priority="26309" stopIfTrue="1">
      <formula>IF(FIND("Enter smelter details",G52),TRUE)</formula>
    </cfRule>
  </conditionalFormatting>
  <conditionalFormatting sqref="F52">
    <cfRule type="expression" dxfId="26305" priority="26306" stopIfTrue="1">
      <formula>IF(AND(LEN($A52)&gt;0,$A52&lt;&gt;$F52),TRUE,FALSE)</formula>
    </cfRule>
  </conditionalFormatting>
  <conditionalFormatting sqref="C52">
    <cfRule type="expression" dxfId="26304" priority="26305" stopIfTrue="1">
      <formula>IF(AND(B52&lt;&gt;"",C52=""),TRUE)</formula>
    </cfRule>
  </conditionalFormatting>
  <conditionalFormatting sqref="B52">
    <cfRule type="expression" dxfId="26303" priority="26303" stopIfTrue="1">
      <formula>IF(B52="",TRUE)</formula>
    </cfRule>
    <cfRule type="expression" dxfId="26302" priority="26304" stopIfTrue="1">
      <formula>IF(AND(COUNTIF(MetalSmelter,B52&amp;C52)=0,LEN(C52)&gt;0), TRUE, FALSE)</formula>
    </cfRule>
  </conditionalFormatting>
  <conditionalFormatting sqref="F52">
    <cfRule type="expression" dxfId="26301" priority="26302" stopIfTrue="1">
      <formula>IF(AND(LEN($A52)&gt;0,$A52&lt;&gt;$F52),TRUE,FALSE)</formula>
    </cfRule>
  </conditionalFormatting>
  <conditionalFormatting sqref="C52">
    <cfRule type="expression" dxfId="26300" priority="26301" stopIfTrue="1">
      <formula>IF(AND(B52&lt;&gt;"",C52=""),TRUE)</formula>
    </cfRule>
  </conditionalFormatting>
  <conditionalFormatting sqref="B47">
    <cfRule type="expression" dxfId="26299" priority="26298" stopIfTrue="1">
      <formula>IF(B47="",TRUE)</formula>
    </cfRule>
    <cfRule type="expression" dxfId="26298" priority="26299" stopIfTrue="1">
      <formula>IF(AND(COUNTIF(MetalSmelter,B47&amp;C47)=0,LEN(C47)&gt;0), TRUE, FALSE)</formula>
    </cfRule>
  </conditionalFormatting>
  <conditionalFormatting sqref="G47">
    <cfRule type="expression" dxfId="26297" priority="26300" stopIfTrue="1">
      <formula>IF(FIND("Enter smelter details",G47),TRUE)</formula>
    </cfRule>
  </conditionalFormatting>
  <conditionalFormatting sqref="F47">
    <cfRule type="expression" dxfId="26296" priority="26297" stopIfTrue="1">
      <formula>IF(AND(LEN($A47)&gt;0,$A47&lt;&gt;$F47),TRUE,FALSE)</formula>
    </cfRule>
  </conditionalFormatting>
  <conditionalFormatting sqref="C47">
    <cfRule type="expression" dxfId="26295" priority="26296" stopIfTrue="1">
      <formula>IF(AND(B47&lt;&gt;"",C47=""),TRUE)</formula>
    </cfRule>
  </conditionalFormatting>
  <conditionalFormatting sqref="B47">
    <cfRule type="expression" dxfId="26294" priority="26293" stopIfTrue="1">
      <formula>IF(B47="",TRUE)</formula>
    </cfRule>
    <cfRule type="expression" dxfId="26293" priority="26294" stopIfTrue="1">
      <formula>IF(AND(COUNTIF(MetalSmelter,B47&amp;C47)=0,LEN(C47)&gt;0), TRUE, FALSE)</formula>
    </cfRule>
  </conditionalFormatting>
  <conditionalFormatting sqref="G47">
    <cfRule type="expression" dxfId="26292" priority="26295" stopIfTrue="1">
      <formula>IF(FIND("Enter smelter details",G47),TRUE)</formula>
    </cfRule>
  </conditionalFormatting>
  <conditionalFormatting sqref="F47">
    <cfRule type="expression" dxfId="26291" priority="26292" stopIfTrue="1">
      <formula>IF(AND(LEN($A47)&gt;0,$A47&lt;&gt;$F47),TRUE,FALSE)</formula>
    </cfRule>
  </conditionalFormatting>
  <conditionalFormatting sqref="C47">
    <cfRule type="expression" dxfId="26290" priority="26291" stopIfTrue="1">
      <formula>IF(AND(B47&lt;&gt;"",C47=""),TRUE)</formula>
    </cfRule>
  </conditionalFormatting>
  <conditionalFormatting sqref="G52">
    <cfRule type="expression" dxfId="26289" priority="26290" stopIfTrue="1">
      <formula>IF(FIND("Enter smelter details",G52),TRUE)</formula>
    </cfRule>
  </conditionalFormatting>
  <conditionalFormatting sqref="B48">
    <cfRule type="expression" dxfId="26288" priority="26287" stopIfTrue="1">
      <formula>IF(B48="",TRUE)</formula>
    </cfRule>
    <cfRule type="expression" dxfId="26287" priority="26288" stopIfTrue="1">
      <formula>IF(AND(COUNTIF(MetalSmelter,B48&amp;C48)=0,LEN(C48)&gt;0), TRUE, FALSE)</formula>
    </cfRule>
  </conditionalFormatting>
  <conditionalFormatting sqref="G48">
    <cfRule type="expression" dxfId="26286" priority="26289" stopIfTrue="1">
      <formula>IF(FIND("Enter smelter details",G48),TRUE)</formula>
    </cfRule>
  </conditionalFormatting>
  <conditionalFormatting sqref="F48">
    <cfRule type="expression" dxfId="26285" priority="26286" stopIfTrue="1">
      <formula>IF(AND(LEN($A48)&gt;0,$A48&lt;&gt;$F48),TRUE,FALSE)</formula>
    </cfRule>
  </conditionalFormatting>
  <conditionalFormatting sqref="C48">
    <cfRule type="expression" dxfId="26284" priority="26285" stopIfTrue="1">
      <formula>IF(AND(B48&lt;&gt;"",C48=""),TRUE)</formula>
    </cfRule>
  </conditionalFormatting>
  <conditionalFormatting sqref="B53">
    <cfRule type="expression" dxfId="26283" priority="26282" stopIfTrue="1">
      <formula>IF(B53="",TRUE)</formula>
    </cfRule>
    <cfRule type="expression" dxfId="26282" priority="26283" stopIfTrue="1">
      <formula>IF(AND(COUNTIF(MetalSmelter,B53&amp;C53)=0,LEN(C53)&gt;0), TRUE, FALSE)</formula>
    </cfRule>
  </conditionalFormatting>
  <conditionalFormatting sqref="G53">
    <cfRule type="expression" dxfId="26281" priority="26284" stopIfTrue="1">
      <formula>IF(FIND("Enter smelter details",G53),TRUE)</formula>
    </cfRule>
  </conditionalFormatting>
  <conditionalFormatting sqref="F53">
    <cfRule type="expression" dxfId="26280" priority="26281" stopIfTrue="1">
      <formula>IF(AND(LEN($A53)&gt;0,$A53&lt;&gt;$F53),TRUE,FALSE)</formula>
    </cfRule>
  </conditionalFormatting>
  <conditionalFormatting sqref="C53">
    <cfRule type="expression" dxfId="26279" priority="26280" stopIfTrue="1">
      <formula>IF(AND(B53&lt;&gt;"",C53=""),TRUE)</formula>
    </cfRule>
  </conditionalFormatting>
  <conditionalFormatting sqref="B53">
    <cfRule type="expression" dxfId="26278" priority="26277" stopIfTrue="1">
      <formula>IF(B53="",TRUE)</formula>
    </cfRule>
    <cfRule type="expression" dxfId="26277" priority="26278" stopIfTrue="1">
      <formula>IF(AND(COUNTIF(MetalSmelter,B53&amp;C53)=0,LEN(C53)&gt;0), TRUE, FALSE)</formula>
    </cfRule>
  </conditionalFormatting>
  <conditionalFormatting sqref="G53">
    <cfRule type="expression" dxfId="26276" priority="26279" stopIfTrue="1">
      <formula>IF(FIND("Enter smelter details",G53),TRUE)</formula>
    </cfRule>
  </conditionalFormatting>
  <conditionalFormatting sqref="F53">
    <cfRule type="expression" dxfId="26275" priority="26276" stopIfTrue="1">
      <formula>IF(AND(LEN($A53)&gt;0,$A53&lt;&gt;$F53),TRUE,FALSE)</formula>
    </cfRule>
  </conditionalFormatting>
  <conditionalFormatting sqref="C53">
    <cfRule type="expression" dxfId="26274" priority="26275" stopIfTrue="1">
      <formula>IF(AND(B53&lt;&gt;"",C53=""),TRUE)</formula>
    </cfRule>
  </conditionalFormatting>
  <conditionalFormatting sqref="B53">
    <cfRule type="expression" dxfId="26273" priority="26272" stopIfTrue="1">
      <formula>IF(B53="",TRUE)</formula>
    </cfRule>
    <cfRule type="expression" dxfId="26272" priority="26273" stopIfTrue="1">
      <formula>IF(AND(COUNTIF(MetalSmelter,B53&amp;C53)=0,LEN(C53)&gt;0), TRUE, FALSE)</formula>
    </cfRule>
  </conditionalFormatting>
  <conditionalFormatting sqref="G53">
    <cfRule type="expression" dxfId="26271" priority="26274" stopIfTrue="1">
      <formula>IF(FIND("Enter smelter details",G53),TRUE)</formula>
    </cfRule>
  </conditionalFormatting>
  <conditionalFormatting sqref="F53">
    <cfRule type="expression" dxfId="26270" priority="26271" stopIfTrue="1">
      <formula>IF(AND(LEN($A53)&gt;0,$A53&lt;&gt;$F53),TRUE,FALSE)</formula>
    </cfRule>
  </conditionalFormatting>
  <conditionalFormatting sqref="C53">
    <cfRule type="expression" dxfId="26269" priority="26270" stopIfTrue="1">
      <formula>IF(AND(B53&lt;&gt;"",C53=""),TRUE)</formula>
    </cfRule>
  </conditionalFormatting>
  <conditionalFormatting sqref="B44">
    <cfRule type="expression" dxfId="26268" priority="26264" stopIfTrue="1">
      <formula>IF(B44="",TRUE)</formula>
    </cfRule>
    <cfRule type="expression" dxfId="26267" priority="26267" stopIfTrue="1">
      <formula>IF(AND(COUNTIF(MetalSmelter,B44&amp;C44)=0,LEN(C44)&gt;0), TRUE, FALSE)</formula>
    </cfRule>
  </conditionalFormatting>
  <conditionalFormatting sqref="D44">
    <cfRule type="expression" dxfId="26266" priority="26261" stopIfTrue="1">
      <formula>IF(AND(LEN($C44) &gt;0, ($C44 &lt;&gt; "Smelter Not Listed")),1,0)</formula>
    </cfRule>
    <cfRule type="expression" dxfId="26265" priority="26268" stopIfTrue="1">
      <formula>IF(AND(D44="",$C44=$X$4),TRUE)</formula>
    </cfRule>
    <cfRule type="expression" dxfId="26264" priority="26269" stopIfTrue="1">
      <formula>IF(FIND("!",D44),TRUE)</formula>
    </cfRule>
  </conditionalFormatting>
  <conditionalFormatting sqref="E44">
    <cfRule type="expression" dxfId="26263" priority="26265" stopIfTrue="1">
      <formula>IF(AND(E44="",$C44=$X$4),TRUE)</formula>
    </cfRule>
    <cfRule type="expression" dxfId="26262" priority="26266" stopIfTrue="1">
      <formula>IF(FIND("!",E44),TRUE)</formula>
    </cfRule>
  </conditionalFormatting>
  <conditionalFormatting sqref="F44">
    <cfRule type="expression" dxfId="26261" priority="26263" stopIfTrue="1">
      <formula>IF(AND(LEN($A44)&gt;0,$A44&lt;&gt;$F44),TRUE,FALSE)</formula>
    </cfRule>
  </conditionalFormatting>
  <conditionalFormatting sqref="C44">
    <cfRule type="expression" dxfId="26260" priority="26262" stopIfTrue="1">
      <formula>IF(AND(B44&lt;&gt;"",C44=""),TRUE)</formula>
    </cfRule>
  </conditionalFormatting>
  <conditionalFormatting sqref="G44">
    <cfRule type="expression" dxfId="26259" priority="26260" stopIfTrue="1">
      <formula>IF(FIND("Enter smelter details",G44),TRUE)</formula>
    </cfRule>
  </conditionalFormatting>
  <conditionalFormatting sqref="B45">
    <cfRule type="expression" dxfId="26258" priority="26254" stopIfTrue="1">
      <formula>IF(B45="",TRUE)</formula>
    </cfRule>
    <cfRule type="expression" dxfId="26257" priority="26257" stopIfTrue="1">
      <formula>IF(AND(COUNTIF(MetalSmelter,B45&amp;C45)=0,LEN(C45)&gt;0), TRUE, FALSE)</formula>
    </cfRule>
  </conditionalFormatting>
  <conditionalFormatting sqref="D45">
    <cfRule type="expression" dxfId="26256" priority="26251" stopIfTrue="1">
      <formula>IF(AND(LEN($C45) &gt;0, ($C45 &lt;&gt; "Smelter Not Listed")),1,0)</formula>
    </cfRule>
    <cfRule type="expression" dxfId="26255" priority="26258" stopIfTrue="1">
      <formula>IF(AND(D45="",$C45=$X$4),TRUE)</formula>
    </cfRule>
    <cfRule type="expression" dxfId="26254" priority="26259" stopIfTrue="1">
      <formula>IF(FIND("!",D45),TRUE)</formula>
    </cfRule>
  </conditionalFormatting>
  <conditionalFormatting sqref="E45">
    <cfRule type="expression" dxfId="26253" priority="26255" stopIfTrue="1">
      <formula>IF(AND(E45="",$C45=$X$4),TRUE)</formula>
    </cfRule>
    <cfRule type="expression" dxfId="26252" priority="26256" stopIfTrue="1">
      <formula>IF(FIND("!",E45),TRUE)</formula>
    </cfRule>
  </conditionalFormatting>
  <conditionalFormatting sqref="F45">
    <cfRule type="expression" dxfId="26251" priority="26253" stopIfTrue="1">
      <formula>IF(AND(LEN($A45)&gt;0,$A45&lt;&gt;$F45),TRUE,FALSE)</formula>
    </cfRule>
  </conditionalFormatting>
  <conditionalFormatting sqref="C45">
    <cfRule type="expression" dxfId="26250" priority="26252" stopIfTrue="1">
      <formula>IF(AND(B45&lt;&gt;"",C45=""),TRUE)</formula>
    </cfRule>
  </conditionalFormatting>
  <conditionalFormatting sqref="G45">
    <cfRule type="expression" dxfId="26249" priority="26250" stopIfTrue="1">
      <formula>IF(FIND("Enter smelter details",G45),TRUE)</formula>
    </cfRule>
  </conditionalFormatting>
  <conditionalFormatting sqref="B51">
    <cfRule type="expression" dxfId="26248" priority="26247" stopIfTrue="1">
      <formula>IF(B51="",TRUE)</formula>
    </cfRule>
    <cfRule type="expression" dxfId="26247" priority="26248" stopIfTrue="1">
      <formula>IF(AND(COUNTIF(MetalSmelter,B51&amp;C51)=0,LEN(C51)&gt;0), TRUE, FALSE)</formula>
    </cfRule>
  </conditionalFormatting>
  <conditionalFormatting sqref="G51">
    <cfRule type="expression" dxfId="26246" priority="26249" stopIfTrue="1">
      <formula>IF(FIND("Enter smelter details",G51),TRUE)</formula>
    </cfRule>
  </conditionalFormatting>
  <conditionalFormatting sqref="F51">
    <cfRule type="expression" dxfId="26245" priority="26246" stopIfTrue="1">
      <formula>IF(AND(LEN($A51)&gt;0,$A51&lt;&gt;$F51),TRUE,FALSE)</formula>
    </cfRule>
  </conditionalFormatting>
  <conditionalFormatting sqref="C51">
    <cfRule type="expression" dxfId="26244" priority="26245" stopIfTrue="1">
      <formula>IF(AND(B51&lt;&gt;"",C51=""),TRUE)</formula>
    </cfRule>
  </conditionalFormatting>
  <conditionalFormatting sqref="B51">
    <cfRule type="expression" dxfId="26243" priority="26242" stopIfTrue="1">
      <formula>IF(B51="",TRUE)</formula>
    </cfRule>
    <cfRule type="expression" dxfId="26242" priority="26243" stopIfTrue="1">
      <formula>IF(AND(COUNTIF(MetalSmelter,B51&amp;C51)=0,LEN(C51)&gt;0), TRUE, FALSE)</formula>
    </cfRule>
  </conditionalFormatting>
  <conditionalFormatting sqref="G51">
    <cfRule type="expression" dxfId="26241" priority="26244" stopIfTrue="1">
      <formula>IF(FIND("Enter smelter details",G51),TRUE)</formula>
    </cfRule>
  </conditionalFormatting>
  <conditionalFormatting sqref="F51">
    <cfRule type="expression" dxfId="26240" priority="26241" stopIfTrue="1">
      <formula>IF(AND(LEN($A51)&gt;0,$A51&lt;&gt;$F51),TRUE,FALSE)</formula>
    </cfRule>
  </conditionalFormatting>
  <conditionalFormatting sqref="C51">
    <cfRule type="expression" dxfId="26239" priority="26240" stopIfTrue="1">
      <formula>IF(AND(B51&lt;&gt;"",C51=""),TRUE)</formula>
    </cfRule>
  </conditionalFormatting>
  <conditionalFormatting sqref="B51">
    <cfRule type="expression" dxfId="26238" priority="26238" stopIfTrue="1">
      <formula>IF(B51="",TRUE)</formula>
    </cfRule>
    <cfRule type="expression" dxfId="26237" priority="26239" stopIfTrue="1">
      <formula>IF(AND(COUNTIF(MetalSmelter,B51&amp;C51)=0,LEN(C51)&gt;0), TRUE, FALSE)</formula>
    </cfRule>
  </conditionalFormatting>
  <conditionalFormatting sqref="F51">
    <cfRule type="expression" dxfId="26236" priority="26237" stopIfTrue="1">
      <formula>IF(AND(LEN($A51)&gt;0,$A51&lt;&gt;$F51),TRUE,FALSE)</formula>
    </cfRule>
  </conditionalFormatting>
  <conditionalFormatting sqref="C51">
    <cfRule type="expression" dxfId="26235" priority="26236" stopIfTrue="1">
      <formula>IF(AND(B51&lt;&gt;"",C51=""),TRUE)</formula>
    </cfRule>
  </conditionalFormatting>
  <conditionalFormatting sqref="B46">
    <cfRule type="expression" dxfId="26234" priority="26233" stopIfTrue="1">
      <formula>IF(B46="",TRUE)</formula>
    </cfRule>
    <cfRule type="expression" dxfId="26233" priority="26234" stopIfTrue="1">
      <formula>IF(AND(COUNTIF(MetalSmelter,B46&amp;C46)=0,LEN(C46)&gt;0), TRUE, FALSE)</formula>
    </cfRule>
  </conditionalFormatting>
  <conditionalFormatting sqref="G46">
    <cfRule type="expression" dxfId="26232" priority="26235" stopIfTrue="1">
      <formula>IF(FIND("Enter smelter details",G46),TRUE)</formula>
    </cfRule>
  </conditionalFormatting>
  <conditionalFormatting sqref="F46">
    <cfRule type="expression" dxfId="26231" priority="26232" stopIfTrue="1">
      <formula>IF(AND(LEN($A46)&gt;0,$A46&lt;&gt;$F46),TRUE,FALSE)</formula>
    </cfRule>
  </conditionalFormatting>
  <conditionalFormatting sqref="C46">
    <cfRule type="expression" dxfId="26230" priority="26231" stopIfTrue="1">
      <formula>IF(AND(B46&lt;&gt;"",C46=""),TRUE)</formula>
    </cfRule>
  </conditionalFormatting>
  <conditionalFormatting sqref="B46">
    <cfRule type="expression" dxfId="26229" priority="26228" stopIfTrue="1">
      <formula>IF(B46="",TRUE)</formula>
    </cfRule>
    <cfRule type="expression" dxfId="26228" priority="26229" stopIfTrue="1">
      <formula>IF(AND(COUNTIF(MetalSmelter,B46&amp;C46)=0,LEN(C46)&gt;0), TRUE, FALSE)</formula>
    </cfRule>
  </conditionalFormatting>
  <conditionalFormatting sqref="G46">
    <cfRule type="expression" dxfId="26227" priority="26230" stopIfTrue="1">
      <formula>IF(FIND("Enter smelter details",G46),TRUE)</formula>
    </cfRule>
  </conditionalFormatting>
  <conditionalFormatting sqref="F46">
    <cfRule type="expression" dxfId="26226" priority="26227" stopIfTrue="1">
      <formula>IF(AND(LEN($A46)&gt;0,$A46&lt;&gt;$F46),TRUE,FALSE)</formula>
    </cfRule>
  </conditionalFormatting>
  <conditionalFormatting sqref="C46">
    <cfRule type="expression" dxfId="26225" priority="26226" stopIfTrue="1">
      <formula>IF(AND(B46&lt;&gt;"",C46=""),TRUE)</formula>
    </cfRule>
  </conditionalFormatting>
  <conditionalFormatting sqref="G51">
    <cfRule type="expression" dxfId="26224" priority="26225" stopIfTrue="1">
      <formula>IF(FIND("Enter smelter details",G51),TRUE)</formula>
    </cfRule>
  </conditionalFormatting>
  <conditionalFormatting sqref="B47">
    <cfRule type="expression" dxfId="26223" priority="26222" stopIfTrue="1">
      <formula>IF(B47="",TRUE)</formula>
    </cfRule>
    <cfRule type="expression" dxfId="26222" priority="26223" stopIfTrue="1">
      <formula>IF(AND(COUNTIF(MetalSmelter,B47&amp;C47)=0,LEN(C47)&gt;0), TRUE, FALSE)</formula>
    </cfRule>
  </conditionalFormatting>
  <conditionalFormatting sqref="G47">
    <cfRule type="expression" dxfId="26221" priority="26224" stopIfTrue="1">
      <formula>IF(FIND("Enter smelter details",G47),TRUE)</formula>
    </cfRule>
  </conditionalFormatting>
  <conditionalFormatting sqref="F47">
    <cfRule type="expression" dxfId="26220" priority="26221" stopIfTrue="1">
      <formula>IF(AND(LEN($A47)&gt;0,$A47&lt;&gt;$F47),TRUE,FALSE)</formula>
    </cfRule>
  </conditionalFormatting>
  <conditionalFormatting sqref="C47">
    <cfRule type="expression" dxfId="26219" priority="26220" stopIfTrue="1">
      <formula>IF(AND(B47&lt;&gt;"",C47=""),TRUE)</formula>
    </cfRule>
  </conditionalFormatting>
  <conditionalFormatting sqref="B52">
    <cfRule type="expression" dxfId="26218" priority="26217" stopIfTrue="1">
      <formula>IF(B52="",TRUE)</formula>
    </cfRule>
    <cfRule type="expression" dxfId="26217" priority="26218" stopIfTrue="1">
      <formula>IF(AND(COUNTIF(MetalSmelter,B52&amp;C52)=0,LEN(C52)&gt;0), TRUE, FALSE)</formula>
    </cfRule>
  </conditionalFormatting>
  <conditionalFormatting sqref="G52">
    <cfRule type="expression" dxfId="26216" priority="26219" stopIfTrue="1">
      <formula>IF(FIND("Enter smelter details",G52),TRUE)</formula>
    </cfRule>
  </conditionalFormatting>
  <conditionalFormatting sqref="F52">
    <cfRule type="expression" dxfId="26215" priority="26216" stopIfTrue="1">
      <formula>IF(AND(LEN($A52)&gt;0,$A52&lt;&gt;$F52),TRUE,FALSE)</formula>
    </cfRule>
  </conditionalFormatting>
  <conditionalFormatting sqref="C52">
    <cfRule type="expression" dxfId="26214" priority="26215" stopIfTrue="1">
      <formula>IF(AND(B52&lt;&gt;"",C52=""),TRUE)</formula>
    </cfRule>
  </conditionalFormatting>
  <conditionalFormatting sqref="B52">
    <cfRule type="expression" dxfId="26213" priority="26212" stopIfTrue="1">
      <formula>IF(B52="",TRUE)</formula>
    </cfRule>
    <cfRule type="expression" dxfId="26212" priority="26213" stopIfTrue="1">
      <formula>IF(AND(COUNTIF(MetalSmelter,B52&amp;C52)=0,LEN(C52)&gt;0), TRUE, FALSE)</formula>
    </cfRule>
  </conditionalFormatting>
  <conditionalFormatting sqref="G52">
    <cfRule type="expression" dxfId="26211" priority="26214" stopIfTrue="1">
      <formula>IF(FIND("Enter smelter details",G52),TRUE)</formula>
    </cfRule>
  </conditionalFormatting>
  <conditionalFormatting sqref="F52">
    <cfRule type="expression" dxfId="26210" priority="26211" stopIfTrue="1">
      <formula>IF(AND(LEN($A52)&gt;0,$A52&lt;&gt;$F52),TRUE,FALSE)</formula>
    </cfRule>
  </conditionalFormatting>
  <conditionalFormatting sqref="C52">
    <cfRule type="expression" dxfId="26209" priority="26210" stopIfTrue="1">
      <formula>IF(AND(B52&lt;&gt;"",C52=""),TRUE)</formula>
    </cfRule>
  </conditionalFormatting>
  <conditionalFormatting sqref="B52">
    <cfRule type="expression" dxfId="26208" priority="26207" stopIfTrue="1">
      <formula>IF(B52="",TRUE)</formula>
    </cfRule>
    <cfRule type="expression" dxfId="26207" priority="26208" stopIfTrue="1">
      <formula>IF(AND(COUNTIF(MetalSmelter,B52&amp;C52)=0,LEN(C52)&gt;0), TRUE, FALSE)</formula>
    </cfRule>
  </conditionalFormatting>
  <conditionalFormatting sqref="G52">
    <cfRule type="expression" dxfId="26206" priority="26209" stopIfTrue="1">
      <formula>IF(FIND("Enter smelter details",G52),TRUE)</formula>
    </cfRule>
  </conditionalFormatting>
  <conditionalFormatting sqref="F52">
    <cfRule type="expression" dxfId="26205" priority="26206" stopIfTrue="1">
      <formula>IF(AND(LEN($A52)&gt;0,$A52&lt;&gt;$F52),TRUE,FALSE)</formula>
    </cfRule>
  </conditionalFormatting>
  <conditionalFormatting sqref="C52">
    <cfRule type="expression" dxfId="26204" priority="26205" stopIfTrue="1">
      <formula>IF(AND(B52&lt;&gt;"",C52=""),TRUE)</formula>
    </cfRule>
  </conditionalFormatting>
  <conditionalFormatting sqref="B44">
    <cfRule type="expression" dxfId="26203" priority="26199" stopIfTrue="1">
      <formula>IF(B44="",TRUE)</formula>
    </cfRule>
    <cfRule type="expression" dxfId="26202" priority="26202" stopIfTrue="1">
      <formula>IF(AND(COUNTIF(MetalSmelter,B44&amp;C44)=0,LEN(C44)&gt;0), TRUE, FALSE)</formula>
    </cfRule>
  </conditionalFormatting>
  <conditionalFormatting sqref="D44">
    <cfRule type="expression" dxfId="26201" priority="26196" stopIfTrue="1">
      <formula>IF(AND(LEN($C44) &gt;0, ($C44 &lt;&gt; "Smelter Not Listed")),1,0)</formula>
    </cfRule>
    <cfRule type="expression" dxfId="26200" priority="26203" stopIfTrue="1">
      <formula>IF(AND(D44="",$C44=$X$4),TRUE)</formula>
    </cfRule>
    <cfRule type="expression" dxfId="26199" priority="26204" stopIfTrue="1">
      <formula>IF(FIND("!",D44),TRUE)</formula>
    </cfRule>
  </conditionalFormatting>
  <conditionalFormatting sqref="E44">
    <cfRule type="expression" dxfId="26198" priority="26200" stopIfTrue="1">
      <formula>IF(AND(E44="",$C44=$X$4),TRUE)</formula>
    </cfRule>
    <cfRule type="expression" dxfId="26197" priority="26201" stopIfTrue="1">
      <formula>IF(FIND("!",E44),TRUE)</formula>
    </cfRule>
  </conditionalFormatting>
  <conditionalFormatting sqref="F44">
    <cfRule type="expression" dxfId="26196" priority="26198" stopIfTrue="1">
      <formula>IF(AND(LEN($A44)&gt;0,$A44&lt;&gt;$F44),TRUE,FALSE)</formula>
    </cfRule>
  </conditionalFormatting>
  <conditionalFormatting sqref="C44">
    <cfRule type="expression" dxfId="26195" priority="26197" stopIfTrue="1">
      <formula>IF(AND(B44&lt;&gt;"",C44=""),TRUE)</formula>
    </cfRule>
  </conditionalFormatting>
  <conditionalFormatting sqref="G44">
    <cfRule type="expression" dxfId="26194" priority="26195" stopIfTrue="1">
      <formula>IF(FIND("Enter smelter details",G44),TRUE)</formula>
    </cfRule>
  </conditionalFormatting>
  <conditionalFormatting sqref="B45">
    <cfRule type="expression" dxfId="26193" priority="26189" stopIfTrue="1">
      <formula>IF(B45="",TRUE)</formula>
    </cfRule>
    <cfRule type="expression" dxfId="26192" priority="26192" stopIfTrue="1">
      <formula>IF(AND(COUNTIF(MetalSmelter,B45&amp;C45)=0,LEN(C45)&gt;0), TRUE, FALSE)</formula>
    </cfRule>
  </conditionalFormatting>
  <conditionalFormatting sqref="D45">
    <cfRule type="expression" dxfId="26191" priority="26186" stopIfTrue="1">
      <formula>IF(AND(LEN($C45) &gt;0, ($C45 &lt;&gt; "Smelter Not Listed")),1,0)</formula>
    </cfRule>
    <cfRule type="expression" dxfId="26190" priority="26193" stopIfTrue="1">
      <formula>IF(AND(D45="",$C45=$X$4),TRUE)</formula>
    </cfRule>
    <cfRule type="expression" dxfId="26189" priority="26194" stopIfTrue="1">
      <formula>IF(FIND("!",D45),TRUE)</formula>
    </cfRule>
  </conditionalFormatting>
  <conditionalFormatting sqref="E45">
    <cfRule type="expression" dxfId="26188" priority="26190" stopIfTrue="1">
      <formula>IF(AND(E45="",$C45=$X$4),TRUE)</formula>
    </cfRule>
    <cfRule type="expression" dxfId="26187" priority="26191" stopIfTrue="1">
      <formula>IF(FIND("!",E45),TRUE)</formula>
    </cfRule>
  </conditionalFormatting>
  <conditionalFormatting sqref="F45">
    <cfRule type="expression" dxfId="26186" priority="26188" stopIfTrue="1">
      <formula>IF(AND(LEN($A45)&gt;0,$A45&lt;&gt;$F45),TRUE,FALSE)</formula>
    </cfRule>
  </conditionalFormatting>
  <conditionalFormatting sqref="C45">
    <cfRule type="expression" dxfId="26185" priority="26187" stopIfTrue="1">
      <formula>IF(AND(B45&lt;&gt;"",C45=""),TRUE)</formula>
    </cfRule>
  </conditionalFormatting>
  <conditionalFormatting sqref="G45">
    <cfRule type="expression" dxfId="26184" priority="26185" stopIfTrue="1">
      <formula>IF(FIND("Enter smelter details",G45),TRUE)</formula>
    </cfRule>
  </conditionalFormatting>
  <conditionalFormatting sqref="B46">
    <cfRule type="expression" dxfId="26183" priority="26179" stopIfTrue="1">
      <formula>IF(B46="",TRUE)</formula>
    </cfRule>
    <cfRule type="expression" dxfId="26182" priority="26182" stopIfTrue="1">
      <formula>IF(AND(COUNTIF(MetalSmelter,B46&amp;C46)=0,LEN(C46)&gt;0), TRUE, FALSE)</formula>
    </cfRule>
  </conditionalFormatting>
  <conditionalFormatting sqref="D46">
    <cfRule type="expression" dxfId="26181" priority="26176" stopIfTrue="1">
      <formula>IF(AND(LEN($C46) &gt;0, ($C46 &lt;&gt; "Smelter Not Listed")),1,0)</formula>
    </cfRule>
    <cfRule type="expression" dxfId="26180" priority="26183" stopIfTrue="1">
      <formula>IF(AND(D46="",$C46=$X$4),TRUE)</formula>
    </cfRule>
    <cfRule type="expression" dxfId="26179" priority="26184" stopIfTrue="1">
      <formula>IF(FIND("!",D46),TRUE)</formula>
    </cfRule>
  </conditionalFormatting>
  <conditionalFormatting sqref="E46">
    <cfRule type="expression" dxfId="26178" priority="26180" stopIfTrue="1">
      <formula>IF(AND(E46="",$C46=$X$4),TRUE)</formula>
    </cfRule>
    <cfRule type="expression" dxfId="26177" priority="26181" stopIfTrue="1">
      <formula>IF(FIND("!",E46),TRUE)</formula>
    </cfRule>
  </conditionalFormatting>
  <conditionalFormatting sqref="F46">
    <cfRule type="expression" dxfId="26176" priority="26178" stopIfTrue="1">
      <formula>IF(AND(LEN($A46)&gt;0,$A46&lt;&gt;$F46),TRUE,FALSE)</formula>
    </cfRule>
  </conditionalFormatting>
  <conditionalFormatting sqref="C46">
    <cfRule type="expression" dxfId="26175" priority="26177" stopIfTrue="1">
      <formula>IF(AND(B46&lt;&gt;"",C46=""),TRUE)</formula>
    </cfRule>
  </conditionalFormatting>
  <conditionalFormatting sqref="G46">
    <cfRule type="expression" dxfId="26174" priority="26175" stopIfTrue="1">
      <formula>IF(FIND("Enter smelter details",G46),TRUE)</formula>
    </cfRule>
  </conditionalFormatting>
  <conditionalFormatting sqref="B47">
    <cfRule type="expression" dxfId="26173" priority="26169" stopIfTrue="1">
      <formula>IF(B47="",TRUE)</formula>
    </cfRule>
    <cfRule type="expression" dxfId="26172" priority="26172" stopIfTrue="1">
      <formula>IF(AND(COUNTIF(MetalSmelter,B47&amp;C47)=0,LEN(C47)&gt;0), TRUE, FALSE)</formula>
    </cfRule>
  </conditionalFormatting>
  <conditionalFormatting sqref="D47">
    <cfRule type="expression" dxfId="26171" priority="26166" stopIfTrue="1">
      <formula>IF(AND(LEN($C47) &gt;0, ($C47 &lt;&gt; "Smelter Not Listed")),1,0)</formula>
    </cfRule>
    <cfRule type="expression" dxfId="26170" priority="26173" stopIfTrue="1">
      <formula>IF(AND(D47="",$C47=$X$4),TRUE)</formula>
    </cfRule>
    <cfRule type="expression" dxfId="26169" priority="26174" stopIfTrue="1">
      <formula>IF(FIND("!",D47),TRUE)</formula>
    </cfRule>
  </conditionalFormatting>
  <conditionalFormatting sqref="E47">
    <cfRule type="expression" dxfId="26168" priority="26170" stopIfTrue="1">
      <formula>IF(AND(E47="",$C47=$X$4),TRUE)</formula>
    </cfRule>
    <cfRule type="expression" dxfId="26167" priority="26171" stopIfTrue="1">
      <formula>IF(FIND("!",E47),TRUE)</formula>
    </cfRule>
  </conditionalFormatting>
  <conditionalFormatting sqref="F47">
    <cfRule type="expression" dxfId="26166" priority="26168" stopIfTrue="1">
      <formula>IF(AND(LEN($A47)&gt;0,$A47&lt;&gt;$F47),TRUE,FALSE)</formula>
    </cfRule>
  </conditionalFormatting>
  <conditionalFormatting sqref="C47">
    <cfRule type="expression" dxfId="26165" priority="26167" stopIfTrue="1">
      <formula>IF(AND(B47&lt;&gt;"",C47=""),TRUE)</formula>
    </cfRule>
  </conditionalFormatting>
  <conditionalFormatting sqref="G47">
    <cfRule type="expression" dxfId="26164" priority="26165" stopIfTrue="1">
      <formula>IF(FIND("Enter smelter details",G47),TRUE)</formula>
    </cfRule>
  </conditionalFormatting>
  <conditionalFormatting sqref="B53">
    <cfRule type="expression" dxfId="26163" priority="26162" stopIfTrue="1">
      <formula>IF(B53="",TRUE)</formula>
    </cfRule>
    <cfRule type="expression" dxfId="26162" priority="26163" stopIfTrue="1">
      <formula>IF(AND(COUNTIF(MetalSmelter,B53&amp;C53)=0,LEN(C53)&gt;0), TRUE, FALSE)</formula>
    </cfRule>
  </conditionalFormatting>
  <conditionalFormatting sqref="G53">
    <cfRule type="expression" dxfId="26161" priority="26164" stopIfTrue="1">
      <formula>IF(FIND("Enter smelter details",G53),TRUE)</formula>
    </cfRule>
  </conditionalFormatting>
  <conditionalFormatting sqref="F53">
    <cfRule type="expression" dxfId="26160" priority="26161" stopIfTrue="1">
      <formula>IF(AND(LEN($A53)&gt;0,$A53&lt;&gt;$F53),TRUE,FALSE)</formula>
    </cfRule>
  </conditionalFormatting>
  <conditionalFormatting sqref="C53">
    <cfRule type="expression" dxfId="26159" priority="26160" stopIfTrue="1">
      <formula>IF(AND(B53&lt;&gt;"",C53=""),TRUE)</formula>
    </cfRule>
  </conditionalFormatting>
  <conditionalFormatting sqref="B53">
    <cfRule type="expression" dxfId="26158" priority="26157" stopIfTrue="1">
      <formula>IF(B53="",TRUE)</formula>
    </cfRule>
    <cfRule type="expression" dxfId="26157" priority="26158" stopIfTrue="1">
      <formula>IF(AND(COUNTIF(MetalSmelter,B53&amp;C53)=0,LEN(C53)&gt;0), TRUE, FALSE)</formula>
    </cfRule>
  </conditionalFormatting>
  <conditionalFormatting sqref="G53">
    <cfRule type="expression" dxfId="26156" priority="26159" stopIfTrue="1">
      <formula>IF(FIND("Enter smelter details",G53),TRUE)</formula>
    </cfRule>
  </conditionalFormatting>
  <conditionalFormatting sqref="F53">
    <cfRule type="expression" dxfId="26155" priority="26156" stopIfTrue="1">
      <formula>IF(AND(LEN($A53)&gt;0,$A53&lt;&gt;$F53),TRUE,FALSE)</formula>
    </cfRule>
  </conditionalFormatting>
  <conditionalFormatting sqref="C53">
    <cfRule type="expression" dxfId="26154" priority="26155" stopIfTrue="1">
      <formula>IF(AND(B53&lt;&gt;"",C53=""),TRUE)</formula>
    </cfRule>
  </conditionalFormatting>
  <conditionalFormatting sqref="B53">
    <cfRule type="expression" dxfId="26153" priority="26153" stopIfTrue="1">
      <formula>IF(B53="",TRUE)</formula>
    </cfRule>
    <cfRule type="expression" dxfId="26152" priority="26154" stopIfTrue="1">
      <formula>IF(AND(COUNTIF(MetalSmelter,B53&amp;C53)=0,LEN(C53)&gt;0), TRUE, FALSE)</formula>
    </cfRule>
  </conditionalFormatting>
  <conditionalFormatting sqref="F53">
    <cfRule type="expression" dxfId="26151" priority="26152" stopIfTrue="1">
      <formula>IF(AND(LEN($A53)&gt;0,$A53&lt;&gt;$F53),TRUE,FALSE)</formula>
    </cfRule>
  </conditionalFormatting>
  <conditionalFormatting sqref="C53">
    <cfRule type="expression" dxfId="26150" priority="26151" stopIfTrue="1">
      <formula>IF(AND(B53&lt;&gt;"",C53=""),TRUE)</formula>
    </cfRule>
  </conditionalFormatting>
  <conditionalFormatting sqref="B48">
    <cfRule type="expression" dxfId="26149" priority="26148" stopIfTrue="1">
      <formula>IF(B48="",TRUE)</formula>
    </cfRule>
    <cfRule type="expression" dxfId="26148" priority="26149" stopIfTrue="1">
      <formula>IF(AND(COUNTIF(MetalSmelter,B48&amp;C48)=0,LEN(C48)&gt;0), TRUE, FALSE)</formula>
    </cfRule>
  </conditionalFormatting>
  <conditionalFormatting sqref="G48">
    <cfRule type="expression" dxfId="26147" priority="26150" stopIfTrue="1">
      <formula>IF(FIND("Enter smelter details",G48),TRUE)</formula>
    </cfRule>
  </conditionalFormatting>
  <conditionalFormatting sqref="F48">
    <cfRule type="expression" dxfId="26146" priority="26147" stopIfTrue="1">
      <formula>IF(AND(LEN($A48)&gt;0,$A48&lt;&gt;$F48),TRUE,FALSE)</formula>
    </cfRule>
  </conditionalFormatting>
  <conditionalFormatting sqref="C48">
    <cfRule type="expression" dxfId="26145" priority="26146" stopIfTrue="1">
      <formula>IF(AND(B48&lt;&gt;"",C48=""),TRUE)</formula>
    </cfRule>
  </conditionalFormatting>
  <conditionalFormatting sqref="B48">
    <cfRule type="expression" dxfId="26144" priority="26143" stopIfTrue="1">
      <formula>IF(B48="",TRUE)</formula>
    </cfRule>
    <cfRule type="expression" dxfId="26143" priority="26144" stopIfTrue="1">
      <formula>IF(AND(COUNTIF(MetalSmelter,B48&amp;C48)=0,LEN(C48)&gt;0), TRUE, FALSE)</formula>
    </cfRule>
  </conditionalFormatting>
  <conditionalFormatting sqref="G48">
    <cfRule type="expression" dxfId="26142" priority="26145" stopIfTrue="1">
      <formula>IF(FIND("Enter smelter details",G48),TRUE)</formula>
    </cfRule>
  </conditionalFormatting>
  <conditionalFormatting sqref="F48">
    <cfRule type="expression" dxfId="26141" priority="26142" stopIfTrue="1">
      <formula>IF(AND(LEN($A48)&gt;0,$A48&lt;&gt;$F48),TRUE,FALSE)</formula>
    </cfRule>
  </conditionalFormatting>
  <conditionalFormatting sqref="C48">
    <cfRule type="expression" dxfId="26140" priority="26141" stopIfTrue="1">
      <formula>IF(AND(B48&lt;&gt;"",C48=""),TRUE)</formula>
    </cfRule>
  </conditionalFormatting>
  <conditionalFormatting sqref="G53">
    <cfRule type="expression" dxfId="26139" priority="26140" stopIfTrue="1">
      <formula>IF(FIND("Enter smelter details",G53),TRUE)</formula>
    </cfRule>
  </conditionalFormatting>
  <conditionalFormatting sqref="B49">
    <cfRule type="expression" dxfId="26138" priority="26137" stopIfTrue="1">
      <formula>IF(B49="",TRUE)</formula>
    </cfRule>
    <cfRule type="expression" dxfId="26137" priority="26138" stopIfTrue="1">
      <formula>IF(AND(COUNTIF(MetalSmelter,B49&amp;C49)=0,LEN(C49)&gt;0), TRUE, FALSE)</formula>
    </cfRule>
  </conditionalFormatting>
  <conditionalFormatting sqref="G49">
    <cfRule type="expression" dxfId="26136" priority="26139" stopIfTrue="1">
      <formula>IF(FIND("Enter smelter details",G49),TRUE)</formula>
    </cfRule>
  </conditionalFormatting>
  <conditionalFormatting sqref="F49">
    <cfRule type="expression" dxfId="26135" priority="26136" stopIfTrue="1">
      <formula>IF(AND(LEN($A49)&gt;0,$A49&lt;&gt;$F49),TRUE,FALSE)</formula>
    </cfRule>
  </conditionalFormatting>
  <conditionalFormatting sqref="C49">
    <cfRule type="expression" dxfId="26134" priority="26135" stopIfTrue="1">
      <formula>IF(AND(B49&lt;&gt;"",C49=""),TRUE)</formula>
    </cfRule>
  </conditionalFormatting>
  <conditionalFormatting sqref="B54">
    <cfRule type="expression" dxfId="26133" priority="26132" stopIfTrue="1">
      <formula>IF(B54="",TRUE)</formula>
    </cfRule>
    <cfRule type="expression" dxfId="26132" priority="26133" stopIfTrue="1">
      <formula>IF(AND(COUNTIF(MetalSmelter,B54&amp;C54)=0,LEN(C54)&gt;0), TRUE, FALSE)</formula>
    </cfRule>
  </conditionalFormatting>
  <conditionalFormatting sqref="G54">
    <cfRule type="expression" dxfId="26131" priority="26134" stopIfTrue="1">
      <formula>IF(FIND("Enter smelter details",G54),TRUE)</formula>
    </cfRule>
  </conditionalFormatting>
  <conditionalFormatting sqref="F54">
    <cfRule type="expression" dxfId="26130" priority="26131" stopIfTrue="1">
      <formula>IF(AND(LEN($A54)&gt;0,$A54&lt;&gt;$F54),TRUE,FALSE)</formula>
    </cfRule>
  </conditionalFormatting>
  <conditionalFormatting sqref="C54">
    <cfRule type="expression" dxfId="26129" priority="26130" stopIfTrue="1">
      <formula>IF(AND(B54&lt;&gt;"",C54=""),TRUE)</formula>
    </cfRule>
  </conditionalFormatting>
  <conditionalFormatting sqref="B54">
    <cfRule type="expression" dxfId="26128" priority="26127" stopIfTrue="1">
      <formula>IF(B54="",TRUE)</formula>
    </cfRule>
    <cfRule type="expression" dxfId="26127" priority="26128" stopIfTrue="1">
      <formula>IF(AND(COUNTIF(MetalSmelter,B54&amp;C54)=0,LEN(C54)&gt;0), TRUE, FALSE)</formula>
    </cfRule>
  </conditionalFormatting>
  <conditionalFormatting sqref="G54">
    <cfRule type="expression" dxfId="26126" priority="26129" stopIfTrue="1">
      <formula>IF(FIND("Enter smelter details",G54),TRUE)</formula>
    </cfRule>
  </conditionalFormatting>
  <conditionalFormatting sqref="F54">
    <cfRule type="expression" dxfId="26125" priority="26126" stopIfTrue="1">
      <formula>IF(AND(LEN($A54)&gt;0,$A54&lt;&gt;$F54),TRUE,FALSE)</formula>
    </cfRule>
  </conditionalFormatting>
  <conditionalFormatting sqref="C54">
    <cfRule type="expression" dxfId="26124" priority="26125" stopIfTrue="1">
      <formula>IF(AND(B54&lt;&gt;"",C54=""),TRUE)</formula>
    </cfRule>
  </conditionalFormatting>
  <conditionalFormatting sqref="B54">
    <cfRule type="expression" dxfId="26123" priority="26122" stopIfTrue="1">
      <formula>IF(B54="",TRUE)</formula>
    </cfRule>
    <cfRule type="expression" dxfId="26122" priority="26123" stopIfTrue="1">
      <formula>IF(AND(COUNTIF(MetalSmelter,B54&amp;C54)=0,LEN(C54)&gt;0), TRUE, FALSE)</formula>
    </cfRule>
  </conditionalFormatting>
  <conditionalFormatting sqref="G54">
    <cfRule type="expression" dxfId="26121" priority="26124" stopIfTrue="1">
      <formula>IF(FIND("Enter smelter details",G54),TRUE)</formula>
    </cfRule>
  </conditionalFormatting>
  <conditionalFormatting sqref="F54">
    <cfRule type="expression" dxfId="26120" priority="26121" stopIfTrue="1">
      <formula>IF(AND(LEN($A54)&gt;0,$A54&lt;&gt;$F54),TRUE,FALSE)</formula>
    </cfRule>
  </conditionalFormatting>
  <conditionalFormatting sqref="C54">
    <cfRule type="expression" dxfId="26119" priority="26120" stopIfTrue="1">
      <formula>IF(AND(B54&lt;&gt;"",C54=""),TRUE)</formula>
    </cfRule>
  </conditionalFormatting>
  <conditionalFormatting sqref="B44">
    <cfRule type="expression" dxfId="26118" priority="26114" stopIfTrue="1">
      <formula>IF(B44="",TRUE)</formula>
    </cfRule>
    <cfRule type="expression" dxfId="26117" priority="26117" stopIfTrue="1">
      <formula>IF(AND(COUNTIF(MetalSmelter,B44&amp;C44)=0,LEN(C44)&gt;0), TRUE, FALSE)</formula>
    </cfRule>
  </conditionalFormatting>
  <conditionalFormatting sqref="D44">
    <cfRule type="expression" dxfId="26116" priority="26111" stopIfTrue="1">
      <formula>IF(AND(LEN($C44) &gt;0, ($C44 &lt;&gt; "Smelter Not Listed")),1,0)</formula>
    </cfRule>
    <cfRule type="expression" dxfId="26115" priority="26118" stopIfTrue="1">
      <formula>IF(AND(D44="",$C44=$X$4),TRUE)</formula>
    </cfRule>
    <cfRule type="expression" dxfId="26114" priority="26119" stopIfTrue="1">
      <formula>IF(FIND("!",D44),TRUE)</formula>
    </cfRule>
  </conditionalFormatting>
  <conditionalFormatting sqref="E44">
    <cfRule type="expression" dxfId="26113" priority="26115" stopIfTrue="1">
      <formula>IF(AND(E44="",$C44=$X$4),TRUE)</formula>
    </cfRule>
    <cfRule type="expression" dxfId="26112" priority="26116" stopIfTrue="1">
      <formula>IF(FIND("!",E44),TRUE)</formula>
    </cfRule>
  </conditionalFormatting>
  <conditionalFormatting sqref="F44">
    <cfRule type="expression" dxfId="26111" priority="26113" stopIfTrue="1">
      <formula>IF(AND(LEN($A44)&gt;0,$A44&lt;&gt;$F44),TRUE,FALSE)</formula>
    </cfRule>
  </conditionalFormatting>
  <conditionalFormatting sqref="C44">
    <cfRule type="expression" dxfId="26110" priority="26112" stopIfTrue="1">
      <formula>IF(AND(B44&lt;&gt;"",C44=""),TRUE)</formula>
    </cfRule>
  </conditionalFormatting>
  <conditionalFormatting sqref="G44">
    <cfRule type="expression" dxfId="26109" priority="26110" stopIfTrue="1">
      <formula>IF(FIND("Enter smelter details",G44),TRUE)</formula>
    </cfRule>
  </conditionalFormatting>
  <conditionalFormatting sqref="B45">
    <cfRule type="expression" dxfId="26108" priority="26104" stopIfTrue="1">
      <formula>IF(B45="",TRUE)</formula>
    </cfRule>
    <cfRule type="expression" dxfId="26107" priority="26107" stopIfTrue="1">
      <formula>IF(AND(COUNTIF(MetalSmelter,B45&amp;C45)=0,LEN(C45)&gt;0), TRUE, FALSE)</formula>
    </cfRule>
  </conditionalFormatting>
  <conditionalFormatting sqref="D45">
    <cfRule type="expression" dxfId="26106" priority="26101" stopIfTrue="1">
      <formula>IF(AND(LEN($C45) &gt;0, ($C45 &lt;&gt; "Smelter Not Listed")),1,0)</formula>
    </cfRule>
    <cfRule type="expression" dxfId="26105" priority="26108" stopIfTrue="1">
      <formula>IF(AND(D45="",$C45=$X$4),TRUE)</formula>
    </cfRule>
    <cfRule type="expression" dxfId="26104" priority="26109" stopIfTrue="1">
      <formula>IF(FIND("!",D45),TRUE)</formula>
    </cfRule>
  </conditionalFormatting>
  <conditionalFormatting sqref="E45">
    <cfRule type="expression" dxfId="26103" priority="26105" stopIfTrue="1">
      <formula>IF(AND(E45="",$C45=$X$4),TRUE)</formula>
    </cfRule>
    <cfRule type="expression" dxfId="26102" priority="26106" stopIfTrue="1">
      <formula>IF(FIND("!",E45),TRUE)</formula>
    </cfRule>
  </conditionalFormatting>
  <conditionalFormatting sqref="F45">
    <cfRule type="expression" dxfId="26101" priority="26103" stopIfTrue="1">
      <formula>IF(AND(LEN($A45)&gt;0,$A45&lt;&gt;$F45),TRUE,FALSE)</formula>
    </cfRule>
  </conditionalFormatting>
  <conditionalFormatting sqref="C45">
    <cfRule type="expression" dxfId="26100" priority="26102" stopIfTrue="1">
      <formula>IF(AND(B45&lt;&gt;"",C45=""),TRUE)</formula>
    </cfRule>
  </conditionalFormatting>
  <conditionalFormatting sqref="G45">
    <cfRule type="expression" dxfId="26099" priority="26100" stopIfTrue="1">
      <formula>IF(FIND("Enter smelter details",G45),TRUE)</formula>
    </cfRule>
  </conditionalFormatting>
  <conditionalFormatting sqref="B46">
    <cfRule type="expression" dxfId="26098" priority="26094" stopIfTrue="1">
      <formula>IF(B46="",TRUE)</formula>
    </cfRule>
    <cfRule type="expression" dxfId="26097" priority="26097" stopIfTrue="1">
      <formula>IF(AND(COUNTIF(MetalSmelter,B46&amp;C46)=0,LEN(C46)&gt;0), TRUE, FALSE)</formula>
    </cfRule>
  </conditionalFormatting>
  <conditionalFormatting sqref="D46">
    <cfRule type="expression" dxfId="26096" priority="26091" stopIfTrue="1">
      <formula>IF(AND(LEN($C46) &gt;0, ($C46 &lt;&gt; "Smelter Not Listed")),1,0)</formula>
    </cfRule>
    <cfRule type="expression" dxfId="26095" priority="26098" stopIfTrue="1">
      <formula>IF(AND(D46="",$C46=$X$4),TRUE)</formula>
    </cfRule>
    <cfRule type="expression" dxfId="26094" priority="26099" stopIfTrue="1">
      <formula>IF(FIND("!",D46),TRUE)</formula>
    </cfRule>
  </conditionalFormatting>
  <conditionalFormatting sqref="E46">
    <cfRule type="expression" dxfId="26093" priority="26095" stopIfTrue="1">
      <formula>IF(AND(E46="",$C46=$X$4),TRUE)</formula>
    </cfRule>
    <cfRule type="expression" dxfId="26092" priority="26096" stopIfTrue="1">
      <formula>IF(FIND("!",E46),TRUE)</formula>
    </cfRule>
  </conditionalFormatting>
  <conditionalFormatting sqref="F46">
    <cfRule type="expression" dxfId="26091" priority="26093" stopIfTrue="1">
      <formula>IF(AND(LEN($A46)&gt;0,$A46&lt;&gt;$F46),TRUE,FALSE)</formula>
    </cfRule>
  </conditionalFormatting>
  <conditionalFormatting sqref="C46">
    <cfRule type="expression" dxfId="26090" priority="26092" stopIfTrue="1">
      <formula>IF(AND(B46&lt;&gt;"",C46=""),TRUE)</formula>
    </cfRule>
  </conditionalFormatting>
  <conditionalFormatting sqref="G46">
    <cfRule type="expression" dxfId="26089" priority="26090" stopIfTrue="1">
      <formula>IF(FIND("Enter smelter details",G46),TRUE)</formula>
    </cfRule>
  </conditionalFormatting>
  <conditionalFormatting sqref="B52">
    <cfRule type="expression" dxfId="26088" priority="26087" stopIfTrue="1">
      <formula>IF(B52="",TRUE)</formula>
    </cfRule>
    <cfRule type="expression" dxfId="26087" priority="26088" stopIfTrue="1">
      <formula>IF(AND(COUNTIF(MetalSmelter,B52&amp;C52)=0,LEN(C52)&gt;0), TRUE, FALSE)</formula>
    </cfRule>
  </conditionalFormatting>
  <conditionalFormatting sqref="G52">
    <cfRule type="expression" dxfId="26086" priority="26089" stopIfTrue="1">
      <formula>IF(FIND("Enter smelter details",G52),TRUE)</formula>
    </cfRule>
  </conditionalFormatting>
  <conditionalFormatting sqref="F52">
    <cfRule type="expression" dxfId="26085" priority="26086" stopIfTrue="1">
      <formula>IF(AND(LEN($A52)&gt;0,$A52&lt;&gt;$F52),TRUE,FALSE)</formula>
    </cfRule>
  </conditionalFormatting>
  <conditionalFormatting sqref="C52">
    <cfRule type="expression" dxfId="26084" priority="26085" stopIfTrue="1">
      <formula>IF(AND(B52&lt;&gt;"",C52=""),TRUE)</formula>
    </cfRule>
  </conditionalFormatting>
  <conditionalFormatting sqref="B52">
    <cfRule type="expression" dxfId="26083" priority="26082" stopIfTrue="1">
      <formula>IF(B52="",TRUE)</formula>
    </cfRule>
    <cfRule type="expression" dxfId="26082" priority="26083" stopIfTrue="1">
      <formula>IF(AND(COUNTIF(MetalSmelter,B52&amp;C52)=0,LEN(C52)&gt;0), TRUE, FALSE)</formula>
    </cfRule>
  </conditionalFormatting>
  <conditionalFormatting sqref="G52">
    <cfRule type="expression" dxfId="26081" priority="26084" stopIfTrue="1">
      <formula>IF(FIND("Enter smelter details",G52),TRUE)</formula>
    </cfRule>
  </conditionalFormatting>
  <conditionalFormatting sqref="F52">
    <cfRule type="expression" dxfId="26080" priority="26081" stopIfTrue="1">
      <formula>IF(AND(LEN($A52)&gt;0,$A52&lt;&gt;$F52),TRUE,FALSE)</formula>
    </cfRule>
  </conditionalFormatting>
  <conditionalFormatting sqref="C52">
    <cfRule type="expression" dxfId="26079" priority="26080" stopIfTrue="1">
      <formula>IF(AND(B52&lt;&gt;"",C52=""),TRUE)</formula>
    </cfRule>
  </conditionalFormatting>
  <conditionalFormatting sqref="B52">
    <cfRule type="expression" dxfId="26078" priority="26078" stopIfTrue="1">
      <formula>IF(B52="",TRUE)</formula>
    </cfRule>
    <cfRule type="expression" dxfId="26077" priority="26079" stopIfTrue="1">
      <formula>IF(AND(COUNTIF(MetalSmelter,B52&amp;C52)=0,LEN(C52)&gt;0), TRUE, FALSE)</formula>
    </cfRule>
  </conditionalFormatting>
  <conditionalFormatting sqref="F52">
    <cfRule type="expression" dxfId="26076" priority="26077" stopIfTrue="1">
      <formula>IF(AND(LEN($A52)&gt;0,$A52&lt;&gt;$F52),TRUE,FALSE)</formula>
    </cfRule>
  </conditionalFormatting>
  <conditionalFormatting sqref="C52">
    <cfRule type="expression" dxfId="26075" priority="26076" stopIfTrue="1">
      <formula>IF(AND(B52&lt;&gt;"",C52=""),TRUE)</formula>
    </cfRule>
  </conditionalFormatting>
  <conditionalFormatting sqref="B47">
    <cfRule type="expression" dxfId="26074" priority="26073" stopIfTrue="1">
      <formula>IF(B47="",TRUE)</formula>
    </cfRule>
    <cfRule type="expression" dxfId="26073" priority="26074" stopIfTrue="1">
      <formula>IF(AND(COUNTIF(MetalSmelter,B47&amp;C47)=0,LEN(C47)&gt;0), TRUE, FALSE)</formula>
    </cfRule>
  </conditionalFormatting>
  <conditionalFormatting sqref="G47">
    <cfRule type="expression" dxfId="26072" priority="26075" stopIfTrue="1">
      <formula>IF(FIND("Enter smelter details",G47),TRUE)</formula>
    </cfRule>
  </conditionalFormatting>
  <conditionalFormatting sqref="F47">
    <cfRule type="expression" dxfId="26071" priority="26072" stopIfTrue="1">
      <formula>IF(AND(LEN($A47)&gt;0,$A47&lt;&gt;$F47),TRUE,FALSE)</formula>
    </cfRule>
  </conditionalFormatting>
  <conditionalFormatting sqref="C47">
    <cfRule type="expression" dxfId="26070" priority="26071" stopIfTrue="1">
      <formula>IF(AND(B47&lt;&gt;"",C47=""),TRUE)</formula>
    </cfRule>
  </conditionalFormatting>
  <conditionalFormatting sqref="B47">
    <cfRule type="expression" dxfId="26069" priority="26068" stopIfTrue="1">
      <formula>IF(B47="",TRUE)</formula>
    </cfRule>
    <cfRule type="expression" dxfId="26068" priority="26069" stopIfTrue="1">
      <formula>IF(AND(COUNTIF(MetalSmelter,B47&amp;C47)=0,LEN(C47)&gt;0), TRUE, FALSE)</formula>
    </cfRule>
  </conditionalFormatting>
  <conditionalFormatting sqref="G47">
    <cfRule type="expression" dxfId="26067" priority="26070" stopIfTrue="1">
      <formula>IF(FIND("Enter smelter details",G47),TRUE)</formula>
    </cfRule>
  </conditionalFormatting>
  <conditionalFormatting sqref="F47">
    <cfRule type="expression" dxfId="26066" priority="26067" stopIfTrue="1">
      <formula>IF(AND(LEN($A47)&gt;0,$A47&lt;&gt;$F47),TRUE,FALSE)</formula>
    </cfRule>
  </conditionalFormatting>
  <conditionalFormatting sqref="C47">
    <cfRule type="expression" dxfId="26065" priority="26066" stopIfTrue="1">
      <formula>IF(AND(B47&lt;&gt;"",C47=""),TRUE)</formula>
    </cfRule>
  </conditionalFormatting>
  <conditionalFormatting sqref="G52">
    <cfRule type="expression" dxfId="26064" priority="26065" stopIfTrue="1">
      <formula>IF(FIND("Enter smelter details",G52),TRUE)</formula>
    </cfRule>
  </conditionalFormatting>
  <conditionalFormatting sqref="B48">
    <cfRule type="expression" dxfId="26063" priority="26062" stopIfTrue="1">
      <formula>IF(B48="",TRUE)</formula>
    </cfRule>
    <cfRule type="expression" dxfId="26062" priority="26063" stopIfTrue="1">
      <formula>IF(AND(COUNTIF(MetalSmelter,B48&amp;C48)=0,LEN(C48)&gt;0), TRUE, FALSE)</formula>
    </cfRule>
  </conditionalFormatting>
  <conditionalFormatting sqref="G48">
    <cfRule type="expression" dxfId="26061" priority="26064" stopIfTrue="1">
      <formula>IF(FIND("Enter smelter details",G48),TRUE)</formula>
    </cfRule>
  </conditionalFormatting>
  <conditionalFormatting sqref="F48">
    <cfRule type="expression" dxfId="26060" priority="26061" stopIfTrue="1">
      <formula>IF(AND(LEN($A48)&gt;0,$A48&lt;&gt;$F48),TRUE,FALSE)</formula>
    </cfRule>
  </conditionalFormatting>
  <conditionalFormatting sqref="C48">
    <cfRule type="expression" dxfId="26059" priority="26060" stopIfTrue="1">
      <formula>IF(AND(B48&lt;&gt;"",C48=""),TRUE)</formula>
    </cfRule>
  </conditionalFormatting>
  <conditionalFormatting sqref="B53">
    <cfRule type="expression" dxfId="26058" priority="26057" stopIfTrue="1">
      <formula>IF(B53="",TRUE)</formula>
    </cfRule>
    <cfRule type="expression" dxfId="26057" priority="26058" stopIfTrue="1">
      <formula>IF(AND(COUNTIF(MetalSmelter,B53&amp;C53)=0,LEN(C53)&gt;0), TRUE, FALSE)</formula>
    </cfRule>
  </conditionalFormatting>
  <conditionalFormatting sqref="G53">
    <cfRule type="expression" dxfId="26056" priority="26059" stopIfTrue="1">
      <formula>IF(FIND("Enter smelter details",G53),TRUE)</formula>
    </cfRule>
  </conditionalFormatting>
  <conditionalFormatting sqref="F53">
    <cfRule type="expression" dxfId="26055" priority="26056" stopIfTrue="1">
      <formula>IF(AND(LEN($A53)&gt;0,$A53&lt;&gt;$F53),TRUE,FALSE)</formula>
    </cfRule>
  </conditionalFormatting>
  <conditionalFormatting sqref="C53">
    <cfRule type="expression" dxfId="26054" priority="26055" stopIfTrue="1">
      <formula>IF(AND(B53&lt;&gt;"",C53=""),TRUE)</formula>
    </cfRule>
  </conditionalFormatting>
  <conditionalFormatting sqref="B53">
    <cfRule type="expression" dxfId="26053" priority="26052" stopIfTrue="1">
      <formula>IF(B53="",TRUE)</formula>
    </cfRule>
    <cfRule type="expression" dxfId="26052" priority="26053" stopIfTrue="1">
      <formula>IF(AND(COUNTIF(MetalSmelter,B53&amp;C53)=0,LEN(C53)&gt;0), TRUE, FALSE)</formula>
    </cfRule>
  </conditionalFormatting>
  <conditionalFormatting sqref="G53">
    <cfRule type="expression" dxfId="26051" priority="26054" stopIfTrue="1">
      <formula>IF(FIND("Enter smelter details",G53),TRUE)</formula>
    </cfRule>
  </conditionalFormatting>
  <conditionalFormatting sqref="F53">
    <cfRule type="expression" dxfId="26050" priority="26051" stopIfTrue="1">
      <formula>IF(AND(LEN($A53)&gt;0,$A53&lt;&gt;$F53),TRUE,FALSE)</formula>
    </cfRule>
  </conditionalFormatting>
  <conditionalFormatting sqref="C53">
    <cfRule type="expression" dxfId="26049" priority="26050" stopIfTrue="1">
      <formula>IF(AND(B53&lt;&gt;"",C53=""),TRUE)</formula>
    </cfRule>
  </conditionalFormatting>
  <conditionalFormatting sqref="B53">
    <cfRule type="expression" dxfId="26048" priority="26047" stopIfTrue="1">
      <formula>IF(B53="",TRUE)</formula>
    </cfRule>
    <cfRule type="expression" dxfId="26047" priority="26048" stopIfTrue="1">
      <formula>IF(AND(COUNTIF(MetalSmelter,B53&amp;C53)=0,LEN(C53)&gt;0), TRUE, FALSE)</formula>
    </cfRule>
  </conditionalFormatting>
  <conditionalFormatting sqref="G53">
    <cfRule type="expression" dxfId="26046" priority="26049" stopIfTrue="1">
      <formula>IF(FIND("Enter smelter details",G53),TRUE)</formula>
    </cfRule>
  </conditionalFormatting>
  <conditionalFormatting sqref="F53">
    <cfRule type="expression" dxfId="26045" priority="26046" stopIfTrue="1">
      <formula>IF(AND(LEN($A53)&gt;0,$A53&lt;&gt;$F53),TRUE,FALSE)</formula>
    </cfRule>
  </conditionalFormatting>
  <conditionalFormatting sqref="C53">
    <cfRule type="expression" dxfId="26044" priority="26045" stopIfTrue="1">
      <formula>IF(AND(B53&lt;&gt;"",C53=""),TRUE)</formula>
    </cfRule>
  </conditionalFormatting>
  <conditionalFormatting sqref="B44">
    <cfRule type="expression" dxfId="26043" priority="26039" stopIfTrue="1">
      <formula>IF(B44="",TRUE)</formula>
    </cfRule>
    <cfRule type="expression" dxfId="26042" priority="26042" stopIfTrue="1">
      <formula>IF(AND(COUNTIF(MetalSmelter,B44&amp;C44)=0,LEN(C44)&gt;0), TRUE, FALSE)</formula>
    </cfRule>
  </conditionalFormatting>
  <conditionalFormatting sqref="D44">
    <cfRule type="expression" dxfId="26041" priority="26036" stopIfTrue="1">
      <formula>IF(AND(LEN($C44) &gt;0, ($C44 &lt;&gt; "Smelter Not Listed")),1,0)</formula>
    </cfRule>
    <cfRule type="expression" dxfId="26040" priority="26043" stopIfTrue="1">
      <formula>IF(AND(D44="",$C44=$X$4),TRUE)</formula>
    </cfRule>
    <cfRule type="expression" dxfId="26039" priority="26044" stopIfTrue="1">
      <formula>IF(FIND("!",D44),TRUE)</formula>
    </cfRule>
  </conditionalFormatting>
  <conditionalFormatting sqref="E44">
    <cfRule type="expression" dxfId="26038" priority="26040" stopIfTrue="1">
      <formula>IF(AND(E44="",$C44=$X$4),TRUE)</formula>
    </cfRule>
    <cfRule type="expression" dxfId="26037" priority="26041" stopIfTrue="1">
      <formula>IF(FIND("!",E44),TRUE)</formula>
    </cfRule>
  </conditionalFormatting>
  <conditionalFormatting sqref="F44">
    <cfRule type="expression" dxfId="26036" priority="26038" stopIfTrue="1">
      <formula>IF(AND(LEN($A44)&gt;0,$A44&lt;&gt;$F44),TRUE,FALSE)</formula>
    </cfRule>
  </conditionalFormatting>
  <conditionalFormatting sqref="C44">
    <cfRule type="expression" dxfId="26035" priority="26037" stopIfTrue="1">
      <formula>IF(AND(B44&lt;&gt;"",C44=""),TRUE)</formula>
    </cfRule>
  </conditionalFormatting>
  <conditionalFormatting sqref="G44">
    <cfRule type="expression" dxfId="26034" priority="26035" stopIfTrue="1">
      <formula>IF(FIND("Enter smelter details",G44),TRUE)</formula>
    </cfRule>
  </conditionalFormatting>
  <conditionalFormatting sqref="B45">
    <cfRule type="expression" dxfId="26033" priority="26029" stopIfTrue="1">
      <formula>IF(B45="",TRUE)</formula>
    </cfRule>
    <cfRule type="expression" dxfId="26032" priority="26032" stopIfTrue="1">
      <formula>IF(AND(COUNTIF(MetalSmelter,B45&amp;C45)=0,LEN(C45)&gt;0), TRUE, FALSE)</formula>
    </cfRule>
  </conditionalFormatting>
  <conditionalFormatting sqref="D45">
    <cfRule type="expression" dxfId="26031" priority="26026" stopIfTrue="1">
      <formula>IF(AND(LEN($C45) &gt;0, ($C45 &lt;&gt; "Smelter Not Listed")),1,0)</formula>
    </cfRule>
    <cfRule type="expression" dxfId="26030" priority="26033" stopIfTrue="1">
      <formula>IF(AND(D45="",$C45=$X$4),TRUE)</formula>
    </cfRule>
    <cfRule type="expression" dxfId="26029" priority="26034" stopIfTrue="1">
      <formula>IF(FIND("!",D45),TRUE)</formula>
    </cfRule>
  </conditionalFormatting>
  <conditionalFormatting sqref="E45">
    <cfRule type="expression" dxfId="26028" priority="26030" stopIfTrue="1">
      <formula>IF(AND(E45="",$C45=$X$4),TRUE)</formula>
    </cfRule>
    <cfRule type="expression" dxfId="26027" priority="26031" stopIfTrue="1">
      <formula>IF(FIND("!",E45),TRUE)</formula>
    </cfRule>
  </conditionalFormatting>
  <conditionalFormatting sqref="F45">
    <cfRule type="expression" dxfId="26026" priority="26028" stopIfTrue="1">
      <formula>IF(AND(LEN($A45)&gt;0,$A45&lt;&gt;$F45),TRUE,FALSE)</formula>
    </cfRule>
  </conditionalFormatting>
  <conditionalFormatting sqref="C45">
    <cfRule type="expression" dxfId="26025" priority="26027" stopIfTrue="1">
      <formula>IF(AND(B45&lt;&gt;"",C45=""),TRUE)</formula>
    </cfRule>
  </conditionalFormatting>
  <conditionalFormatting sqref="G45">
    <cfRule type="expression" dxfId="26024" priority="26025" stopIfTrue="1">
      <formula>IF(FIND("Enter smelter details",G45),TRUE)</formula>
    </cfRule>
  </conditionalFormatting>
  <conditionalFormatting sqref="B51">
    <cfRule type="expression" dxfId="26023" priority="26022" stopIfTrue="1">
      <formula>IF(B51="",TRUE)</formula>
    </cfRule>
    <cfRule type="expression" dxfId="26022" priority="26023" stopIfTrue="1">
      <formula>IF(AND(COUNTIF(MetalSmelter,B51&amp;C51)=0,LEN(C51)&gt;0), TRUE, FALSE)</formula>
    </cfRule>
  </conditionalFormatting>
  <conditionalFormatting sqref="G51">
    <cfRule type="expression" dxfId="26021" priority="26024" stopIfTrue="1">
      <formula>IF(FIND("Enter smelter details",G51),TRUE)</formula>
    </cfRule>
  </conditionalFormatting>
  <conditionalFormatting sqref="F51">
    <cfRule type="expression" dxfId="26020" priority="26021" stopIfTrue="1">
      <formula>IF(AND(LEN($A51)&gt;0,$A51&lt;&gt;$F51),TRUE,FALSE)</formula>
    </cfRule>
  </conditionalFormatting>
  <conditionalFormatting sqref="C51">
    <cfRule type="expression" dxfId="26019" priority="26020" stopIfTrue="1">
      <formula>IF(AND(B51&lt;&gt;"",C51=""),TRUE)</formula>
    </cfRule>
  </conditionalFormatting>
  <conditionalFormatting sqref="B51">
    <cfRule type="expression" dxfId="26018" priority="26017" stopIfTrue="1">
      <formula>IF(B51="",TRUE)</formula>
    </cfRule>
    <cfRule type="expression" dxfId="26017" priority="26018" stopIfTrue="1">
      <formula>IF(AND(COUNTIF(MetalSmelter,B51&amp;C51)=0,LEN(C51)&gt;0), TRUE, FALSE)</formula>
    </cfRule>
  </conditionalFormatting>
  <conditionalFormatting sqref="G51">
    <cfRule type="expression" dxfId="26016" priority="26019" stopIfTrue="1">
      <formula>IF(FIND("Enter smelter details",G51),TRUE)</formula>
    </cfRule>
  </conditionalFormatting>
  <conditionalFormatting sqref="F51">
    <cfRule type="expression" dxfId="26015" priority="26016" stopIfTrue="1">
      <formula>IF(AND(LEN($A51)&gt;0,$A51&lt;&gt;$F51),TRUE,FALSE)</formula>
    </cfRule>
  </conditionalFormatting>
  <conditionalFormatting sqref="C51">
    <cfRule type="expression" dxfId="26014" priority="26015" stopIfTrue="1">
      <formula>IF(AND(B51&lt;&gt;"",C51=""),TRUE)</formula>
    </cfRule>
  </conditionalFormatting>
  <conditionalFormatting sqref="B51">
    <cfRule type="expression" dxfId="26013" priority="26013" stopIfTrue="1">
      <formula>IF(B51="",TRUE)</formula>
    </cfRule>
    <cfRule type="expression" dxfId="26012" priority="26014" stopIfTrue="1">
      <formula>IF(AND(COUNTIF(MetalSmelter,B51&amp;C51)=0,LEN(C51)&gt;0), TRUE, FALSE)</formula>
    </cfRule>
  </conditionalFormatting>
  <conditionalFormatting sqref="F51">
    <cfRule type="expression" dxfId="26011" priority="26012" stopIfTrue="1">
      <formula>IF(AND(LEN($A51)&gt;0,$A51&lt;&gt;$F51),TRUE,FALSE)</formula>
    </cfRule>
  </conditionalFormatting>
  <conditionalFormatting sqref="C51">
    <cfRule type="expression" dxfId="26010" priority="26011" stopIfTrue="1">
      <formula>IF(AND(B51&lt;&gt;"",C51=""),TRUE)</formula>
    </cfRule>
  </conditionalFormatting>
  <conditionalFormatting sqref="B46">
    <cfRule type="expression" dxfId="26009" priority="26008" stopIfTrue="1">
      <formula>IF(B46="",TRUE)</formula>
    </cfRule>
    <cfRule type="expression" dxfId="26008" priority="26009" stopIfTrue="1">
      <formula>IF(AND(COUNTIF(MetalSmelter,B46&amp;C46)=0,LEN(C46)&gt;0), TRUE, FALSE)</formula>
    </cfRule>
  </conditionalFormatting>
  <conditionalFormatting sqref="G46">
    <cfRule type="expression" dxfId="26007" priority="26010" stopIfTrue="1">
      <formula>IF(FIND("Enter smelter details",G46),TRUE)</formula>
    </cfRule>
  </conditionalFormatting>
  <conditionalFormatting sqref="F46">
    <cfRule type="expression" dxfId="26006" priority="26007" stopIfTrue="1">
      <formula>IF(AND(LEN($A46)&gt;0,$A46&lt;&gt;$F46),TRUE,FALSE)</formula>
    </cfRule>
  </conditionalFormatting>
  <conditionalFormatting sqref="C46">
    <cfRule type="expression" dxfId="26005" priority="26006" stopIfTrue="1">
      <formula>IF(AND(B46&lt;&gt;"",C46=""),TRUE)</formula>
    </cfRule>
  </conditionalFormatting>
  <conditionalFormatting sqref="B46">
    <cfRule type="expression" dxfId="26004" priority="26003" stopIfTrue="1">
      <formula>IF(B46="",TRUE)</formula>
    </cfRule>
    <cfRule type="expression" dxfId="26003" priority="26004" stopIfTrue="1">
      <formula>IF(AND(COUNTIF(MetalSmelter,B46&amp;C46)=0,LEN(C46)&gt;0), TRUE, FALSE)</formula>
    </cfRule>
  </conditionalFormatting>
  <conditionalFormatting sqref="G46">
    <cfRule type="expression" dxfId="26002" priority="26005" stopIfTrue="1">
      <formula>IF(FIND("Enter smelter details",G46),TRUE)</formula>
    </cfRule>
  </conditionalFormatting>
  <conditionalFormatting sqref="F46">
    <cfRule type="expression" dxfId="26001" priority="26002" stopIfTrue="1">
      <formula>IF(AND(LEN($A46)&gt;0,$A46&lt;&gt;$F46),TRUE,FALSE)</formula>
    </cfRule>
  </conditionalFormatting>
  <conditionalFormatting sqref="C46">
    <cfRule type="expression" dxfId="26000" priority="26001" stopIfTrue="1">
      <formula>IF(AND(B46&lt;&gt;"",C46=""),TRUE)</formula>
    </cfRule>
  </conditionalFormatting>
  <conditionalFormatting sqref="G51">
    <cfRule type="expression" dxfId="25999" priority="26000" stopIfTrue="1">
      <formula>IF(FIND("Enter smelter details",G51),TRUE)</formula>
    </cfRule>
  </conditionalFormatting>
  <conditionalFormatting sqref="B47">
    <cfRule type="expression" dxfId="25998" priority="25997" stopIfTrue="1">
      <formula>IF(B47="",TRUE)</formula>
    </cfRule>
    <cfRule type="expression" dxfId="25997" priority="25998" stopIfTrue="1">
      <formula>IF(AND(COUNTIF(MetalSmelter,B47&amp;C47)=0,LEN(C47)&gt;0), TRUE, FALSE)</formula>
    </cfRule>
  </conditionalFormatting>
  <conditionalFormatting sqref="G47">
    <cfRule type="expression" dxfId="25996" priority="25999" stopIfTrue="1">
      <formula>IF(FIND("Enter smelter details",G47),TRUE)</formula>
    </cfRule>
  </conditionalFormatting>
  <conditionalFormatting sqref="F47">
    <cfRule type="expression" dxfId="25995" priority="25996" stopIfTrue="1">
      <formula>IF(AND(LEN($A47)&gt;0,$A47&lt;&gt;$F47),TRUE,FALSE)</formula>
    </cfRule>
  </conditionalFormatting>
  <conditionalFormatting sqref="C47">
    <cfRule type="expression" dxfId="25994" priority="25995" stopIfTrue="1">
      <formula>IF(AND(B47&lt;&gt;"",C47=""),TRUE)</formula>
    </cfRule>
  </conditionalFormatting>
  <conditionalFormatting sqref="B52">
    <cfRule type="expression" dxfId="25993" priority="25992" stopIfTrue="1">
      <formula>IF(B52="",TRUE)</formula>
    </cfRule>
    <cfRule type="expression" dxfId="25992" priority="25993" stopIfTrue="1">
      <formula>IF(AND(COUNTIF(MetalSmelter,B52&amp;C52)=0,LEN(C52)&gt;0), TRUE, FALSE)</formula>
    </cfRule>
  </conditionalFormatting>
  <conditionalFormatting sqref="G52">
    <cfRule type="expression" dxfId="25991" priority="25994" stopIfTrue="1">
      <formula>IF(FIND("Enter smelter details",G52),TRUE)</formula>
    </cfRule>
  </conditionalFormatting>
  <conditionalFormatting sqref="F52">
    <cfRule type="expression" dxfId="25990" priority="25991" stopIfTrue="1">
      <formula>IF(AND(LEN($A52)&gt;0,$A52&lt;&gt;$F52),TRUE,FALSE)</formula>
    </cfRule>
  </conditionalFormatting>
  <conditionalFormatting sqref="C52">
    <cfRule type="expression" dxfId="25989" priority="25990" stopIfTrue="1">
      <formula>IF(AND(B52&lt;&gt;"",C52=""),TRUE)</formula>
    </cfRule>
  </conditionalFormatting>
  <conditionalFormatting sqref="B52">
    <cfRule type="expression" dxfId="25988" priority="25987" stopIfTrue="1">
      <formula>IF(B52="",TRUE)</formula>
    </cfRule>
    <cfRule type="expression" dxfId="25987" priority="25988" stopIfTrue="1">
      <formula>IF(AND(COUNTIF(MetalSmelter,B52&amp;C52)=0,LEN(C52)&gt;0), TRUE, FALSE)</formula>
    </cfRule>
  </conditionalFormatting>
  <conditionalFormatting sqref="G52">
    <cfRule type="expression" dxfId="25986" priority="25989" stopIfTrue="1">
      <formula>IF(FIND("Enter smelter details",G52),TRUE)</formula>
    </cfRule>
  </conditionalFormatting>
  <conditionalFormatting sqref="F52">
    <cfRule type="expression" dxfId="25985" priority="25986" stopIfTrue="1">
      <formula>IF(AND(LEN($A52)&gt;0,$A52&lt;&gt;$F52),TRUE,FALSE)</formula>
    </cfRule>
  </conditionalFormatting>
  <conditionalFormatting sqref="C52">
    <cfRule type="expression" dxfId="25984" priority="25985" stopIfTrue="1">
      <formula>IF(AND(B52&lt;&gt;"",C52=""),TRUE)</formula>
    </cfRule>
  </conditionalFormatting>
  <conditionalFormatting sqref="B52">
    <cfRule type="expression" dxfId="25983" priority="25982" stopIfTrue="1">
      <formula>IF(B52="",TRUE)</formula>
    </cfRule>
    <cfRule type="expression" dxfId="25982" priority="25983" stopIfTrue="1">
      <formula>IF(AND(COUNTIF(MetalSmelter,B52&amp;C52)=0,LEN(C52)&gt;0), TRUE, FALSE)</formula>
    </cfRule>
  </conditionalFormatting>
  <conditionalFormatting sqref="G52">
    <cfRule type="expression" dxfId="25981" priority="25984" stopIfTrue="1">
      <formula>IF(FIND("Enter smelter details",G52),TRUE)</formula>
    </cfRule>
  </conditionalFormatting>
  <conditionalFormatting sqref="F52">
    <cfRule type="expression" dxfId="25980" priority="25981" stopIfTrue="1">
      <formula>IF(AND(LEN($A52)&gt;0,$A52&lt;&gt;$F52),TRUE,FALSE)</formula>
    </cfRule>
  </conditionalFormatting>
  <conditionalFormatting sqref="C52">
    <cfRule type="expression" dxfId="25979" priority="25980" stopIfTrue="1">
      <formula>IF(AND(B52&lt;&gt;"",C52=""),TRUE)</formula>
    </cfRule>
  </conditionalFormatting>
  <conditionalFormatting sqref="B44">
    <cfRule type="expression" dxfId="25978" priority="25974" stopIfTrue="1">
      <formula>IF(B44="",TRUE)</formula>
    </cfRule>
    <cfRule type="expression" dxfId="25977" priority="25977" stopIfTrue="1">
      <formula>IF(AND(COUNTIF(MetalSmelter,B44&amp;C44)=0,LEN(C44)&gt;0), TRUE, FALSE)</formula>
    </cfRule>
  </conditionalFormatting>
  <conditionalFormatting sqref="D44">
    <cfRule type="expression" dxfId="25976" priority="25971" stopIfTrue="1">
      <formula>IF(AND(LEN($C44) &gt;0, ($C44 &lt;&gt; "Smelter Not Listed")),1,0)</formula>
    </cfRule>
    <cfRule type="expression" dxfId="25975" priority="25978" stopIfTrue="1">
      <formula>IF(AND(D44="",$C44=$X$4),TRUE)</formula>
    </cfRule>
    <cfRule type="expression" dxfId="25974" priority="25979" stopIfTrue="1">
      <formula>IF(FIND("!",D44),TRUE)</formula>
    </cfRule>
  </conditionalFormatting>
  <conditionalFormatting sqref="E44">
    <cfRule type="expression" dxfId="25973" priority="25975" stopIfTrue="1">
      <formula>IF(AND(E44="",$C44=$X$4),TRUE)</formula>
    </cfRule>
    <cfRule type="expression" dxfId="25972" priority="25976" stopIfTrue="1">
      <formula>IF(FIND("!",E44),TRUE)</formula>
    </cfRule>
  </conditionalFormatting>
  <conditionalFormatting sqref="F44">
    <cfRule type="expression" dxfId="25971" priority="25973" stopIfTrue="1">
      <formula>IF(AND(LEN($A44)&gt;0,$A44&lt;&gt;$F44),TRUE,FALSE)</formula>
    </cfRule>
  </conditionalFormatting>
  <conditionalFormatting sqref="C44">
    <cfRule type="expression" dxfId="25970" priority="25972" stopIfTrue="1">
      <formula>IF(AND(B44&lt;&gt;"",C44=""),TRUE)</formula>
    </cfRule>
  </conditionalFormatting>
  <conditionalFormatting sqref="G44">
    <cfRule type="expression" dxfId="25969" priority="25970" stopIfTrue="1">
      <formula>IF(FIND("Enter smelter details",G44),TRUE)</formula>
    </cfRule>
  </conditionalFormatting>
  <conditionalFormatting sqref="B50">
    <cfRule type="expression" dxfId="25968" priority="25967" stopIfTrue="1">
      <formula>IF(B50="",TRUE)</formula>
    </cfRule>
    <cfRule type="expression" dxfId="25967" priority="25968" stopIfTrue="1">
      <formula>IF(AND(COUNTIF(MetalSmelter,B50&amp;C50)=0,LEN(C50)&gt;0), TRUE, FALSE)</formula>
    </cfRule>
  </conditionalFormatting>
  <conditionalFormatting sqref="G50">
    <cfRule type="expression" dxfId="25966" priority="25969" stopIfTrue="1">
      <formula>IF(FIND("Enter smelter details",G50),TRUE)</formula>
    </cfRule>
  </conditionalFormatting>
  <conditionalFormatting sqref="F50">
    <cfRule type="expression" dxfId="25965" priority="25966" stopIfTrue="1">
      <formula>IF(AND(LEN($A50)&gt;0,$A50&lt;&gt;$F50),TRUE,FALSE)</formula>
    </cfRule>
  </conditionalFormatting>
  <conditionalFormatting sqref="C50">
    <cfRule type="expression" dxfId="25964" priority="25965" stopIfTrue="1">
      <formula>IF(AND(B50&lt;&gt;"",C50=""),TRUE)</formula>
    </cfRule>
  </conditionalFormatting>
  <conditionalFormatting sqref="B50">
    <cfRule type="expression" dxfId="25963" priority="25962" stopIfTrue="1">
      <formula>IF(B50="",TRUE)</formula>
    </cfRule>
    <cfRule type="expression" dxfId="25962" priority="25963" stopIfTrue="1">
      <formula>IF(AND(COUNTIF(MetalSmelter,B50&amp;C50)=0,LEN(C50)&gt;0), TRUE, FALSE)</formula>
    </cfRule>
  </conditionalFormatting>
  <conditionalFormatting sqref="G50">
    <cfRule type="expression" dxfId="25961" priority="25964" stopIfTrue="1">
      <formula>IF(FIND("Enter smelter details",G50),TRUE)</formula>
    </cfRule>
  </conditionalFormatting>
  <conditionalFormatting sqref="F50">
    <cfRule type="expression" dxfId="25960" priority="25961" stopIfTrue="1">
      <formula>IF(AND(LEN($A50)&gt;0,$A50&lt;&gt;$F50),TRUE,FALSE)</formula>
    </cfRule>
  </conditionalFormatting>
  <conditionalFormatting sqref="C50">
    <cfRule type="expression" dxfId="25959" priority="25960" stopIfTrue="1">
      <formula>IF(AND(B50&lt;&gt;"",C50=""),TRUE)</formula>
    </cfRule>
  </conditionalFormatting>
  <conditionalFormatting sqref="B50">
    <cfRule type="expression" dxfId="25958" priority="25958" stopIfTrue="1">
      <formula>IF(B50="",TRUE)</formula>
    </cfRule>
    <cfRule type="expression" dxfId="25957" priority="25959" stopIfTrue="1">
      <formula>IF(AND(COUNTIF(MetalSmelter,B50&amp;C50)=0,LEN(C50)&gt;0), TRUE, FALSE)</formula>
    </cfRule>
  </conditionalFormatting>
  <conditionalFormatting sqref="F50">
    <cfRule type="expression" dxfId="25956" priority="25957" stopIfTrue="1">
      <formula>IF(AND(LEN($A50)&gt;0,$A50&lt;&gt;$F50),TRUE,FALSE)</formula>
    </cfRule>
  </conditionalFormatting>
  <conditionalFormatting sqref="C50">
    <cfRule type="expression" dxfId="25955" priority="25956" stopIfTrue="1">
      <formula>IF(AND(B50&lt;&gt;"",C50=""),TRUE)</formula>
    </cfRule>
  </conditionalFormatting>
  <conditionalFormatting sqref="B45">
    <cfRule type="expression" dxfId="25954" priority="25953" stopIfTrue="1">
      <formula>IF(B45="",TRUE)</formula>
    </cfRule>
    <cfRule type="expression" dxfId="25953" priority="25954" stopIfTrue="1">
      <formula>IF(AND(COUNTIF(MetalSmelter,B45&amp;C45)=0,LEN(C45)&gt;0), TRUE, FALSE)</formula>
    </cfRule>
  </conditionalFormatting>
  <conditionalFormatting sqref="G45">
    <cfRule type="expression" dxfId="25952" priority="25955" stopIfTrue="1">
      <formula>IF(FIND("Enter smelter details",G45),TRUE)</formula>
    </cfRule>
  </conditionalFormatting>
  <conditionalFormatting sqref="F45">
    <cfRule type="expression" dxfId="25951" priority="25952" stopIfTrue="1">
      <formula>IF(AND(LEN($A45)&gt;0,$A45&lt;&gt;$F45),TRUE,FALSE)</formula>
    </cfRule>
  </conditionalFormatting>
  <conditionalFormatting sqref="C45">
    <cfRule type="expression" dxfId="25950" priority="25951" stopIfTrue="1">
      <formula>IF(AND(B45&lt;&gt;"",C45=""),TRUE)</formula>
    </cfRule>
  </conditionalFormatting>
  <conditionalFormatting sqref="B45">
    <cfRule type="expression" dxfId="25949" priority="25948" stopIfTrue="1">
      <formula>IF(B45="",TRUE)</formula>
    </cfRule>
    <cfRule type="expression" dxfId="25948" priority="25949" stopIfTrue="1">
      <formula>IF(AND(COUNTIF(MetalSmelter,B45&amp;C45)=0,LEN(C45)&gt;0), TRUE, FALSE)</formula>
    </cfRule>
  </conditionalFormatting>
  <conditionalFormatting sqref="G45">
    <cfRule type="expression" dxfId="25947" priority="25950" stopIfTrue="1">
      <formula>IF(FIND("Enter smelter details",G45),TRUE)</formula>
    </cfRule>
  </conditionalFormatting>
  <conditionalFormatting sqref="F45">
    <cfRule type="expression" dxfId="25946" priority="25947" stopIfTrue="1">
      <formula>IF(AND(LEN($A45)&gt;0,$A45&lt;&gt;$F45),TRUE,FALSE)</formula>
    </cfRule>
  </conditionalFormatting>
  <conditionalFormatting sqref="C45">
    <cfRule type="expression" dxfId="25945" priority="25946" stopIfTrue="1">
      <formula>IF(AND(B45&lt;&gt;"",C45=""),TRUE)</formula>
    </cfRule>
  </conditionalFormatting>
  <conditionalFormatting sqref="G50">
    <cfRule type="expression" dxfId="25944" priority="25945" stopIfTrue="1">
      <formula>IF(FIND("Enter smelter details",G50),TRUE)</formula>
    </cfRule>
  </conditionalFormatting>
  <conditionalFormatting sqref="B46">
    <cfRule type="expression" dxfId="25943" priority="25942" stopIfTrue="1">
      <formula>IF(B46="",TRUE)</formula>
    </cfRule>
    <cfRule type="expression" dxfId="25942" priority="25943" stopIfTrue="1">
      <formula>IF(AND(COUNTIF(MetalSmelter,B46&amp;C46)=0,LEN(C46)&gt;0), TRUE, FALSE)</formula>
    </cfRule>
  </conditionalFormatting>
  <conditionalFormatting sqref="G46">
    <cfRule type="expression" dxfId="25941" priority="25944" stopIfTrue="1">
      <formula>IF(FIND("Enter smelter details",G46),TRUE)</formula>
    </cfRule>
  </conditionalFormatting>
  <conditionalFormatting sqref="F46">
    <cfRule type="expression" dxfId="25940" priority="25941" stopIfTrue="1">
      <formula>IF(AND(LEN($A46)&gt;0,$A46&lt;&gt;$F46),TRUE,FALSE)</formula>
    </cfRule>
  </conditionalFormatting>
  <conditionalFormatting sqref="C46">
    <cfRule type="expression" dxfId="25939" priority="25940" stopIfTrue="1">
      <formula>IF(AND(B46&lt;&gt;"",C46=""),TRUE)</formula>
    </cfRule>
  </conditionalFormatting>
  <conditionalFormatting sqref="B51">
    <cfRule type="expression" dxfId="25938" priority="25937" stopIfTrue="1">
      <formula>IF(B51="",TRUE)</formula>
    </cfRule>
    <cfRule type="expression" dxfId="25937" priority="25938" stopIfTrue="1">
      <formula>IF(AND(COUNTIF(MetalSmelter,B51&amp;C51)=0,LEN(C51)&gt;0), TRUE, FALSE)</formula>
    </cfRule>
  </conditionalFormatting>
  <conditionalFormatting sqref="G51">
    <cfRule type="expression" dxfId="25936" priority="25939" stopIfTrue="1">
      <formula>IF(FIND("Enter smelter details",G51),TRUE)</formula>
    </cfRule>
  </conditionalFormatting>
  <conditionalFormatting sqref="F51">
    <cfRule type="expression" dxfId="25935" priority="25936" stopIfTrue="1">
      <formula>IF(AND(LEN($A51)&gt;0,$A51&lt;&gt;$F51),TRUE,FALSE)</formula>
    </cfRule>
  </conditionalFormatting>
  <conditionalFormatting sqref="C51">
    <cfRule type="expression" dxfId="25934" priority="25935" stopIfTrue="1">
      <formula>IF(AND(B51&lt;&gt;"",C51=""),TRUE)</formula>
    </cfRule>
  </conditionalFormatting>
  <conditionalFormatting sqref="B51">
    <cfRule type="expression" dxfId="25933" priority="25932" stopIfTrue="1">
      <formula>IF(B51="",TRUE)</formula>
    </cfRule>
    <cfRule type="expression" dxfId="25932" priority="25933" stopIfTrue="1">
      <formula>IF(AND(COUNTIF(MetalSmelter,B51&amp;C51)=0,LEN(C51)&gt;0), TRUE, FALSE)</formula>
    </cfRule>
  </conditionalFormatting>
  <conditionalFormatting sqref="G51">
    <cfRule type="expression" dxfId="25931" priority="25934" stopIfTrue="1">
      <formula>IF(FIND("Enter smelter details",G51),TRUE)</formula>
    </cfRule>
  </conditionalFormatting>
  <conditionalFormatting sqref="F51">
    <cfRule type="expression" dxfId="25930" priority="25931" stopIfTrue="1">
      <formula>IF(AND(LEN($A51)&gt;0,$A51&lt;&gt;$F51),TRUE,FALSE)</formula>
    </cfRule>
  </conditionalFormatting>
  <conditionalFormatting sqref="C51">
    <cfRule type="expression" dxfId="25929" priority="25930" stopIfTrue="1">
      <formula>IF(AND(B51&lt;&gt;"",C51=""),TRUE)</formula>
    </cfRule>
  </conditionalFormatting>
  <conditionalFormatting sqref="B51">
    <cfRule type="expression" dxfId="25928" priority="25927" stopIfTrue="1">
      <formula>IF(B51="",TRUE)</formula>
    </cfRule>
    <cfRule type="expression" dxfId="25927" priority="25928" stopIfTrue="1">
      <formula>IF(AND(COUNTIF(MetalSmelter,B51&amp;C51)=0,LEN(C51)&gt;0), TRUE, FALSE)</formula>
    </cfRule>
  </conditionalFormatting>
  <conditionalFormatting sqref="G51">
    <cfRule type="expression" dxfId="25926" priority="25929" stopIfTrue="1">
      <formula>IF(FIND("Enter smelter details",G51),TRUE)</formula>
    </cfRule>
  </conditionalFormatting>
  <conditionalFormatting sqref="F51">
    <cfRule type="expression" dxfId="25925" priority="25926" stopIfTrue="1">
      <formula>IF(AND(LEN($A51)&gt;0,$A51&lt;&gt;$F51),TRUE,FALSE)</formula>
    </cfRule>
  </conditionalFormatting>
  <conditionalFormatting sqref="C51">
    <cfRule type="expression" dxfId="25924" priority="25925" stopIfTrue="1">
      <formula>IF(AND(B51&lt;&gt;"",C51=""),TRUE)</formula>
    </cfRule>
  </conditionalFormatting>
  <conditionalFormatting sqref="B44">
    <cfRule type="expression" dxfId="25923" priority="25919" stopIfTrue="1">
      <formula>IF(B44="",TRUE)</formula>
    </cfRule>
    <cfRule type="expression" dxfId="25922" priority="25922" stopIfTrue="1">
      <formula>IF(AND(COUNTIF(MetalSmelter,B44&amp;C44)=0,LEN(C44)&gt;0), TRUE, FALSE)</formula>
    </cfRule>
  </conditionalFormatting>
  <conditionalFormatting sqref="D44">
    <cfRule type="expression" dxfId="25921" priority="25916" stopIfTrue="1">
      <formula>IF(AND(LEN($C44) &gt;0, ($C44 &lt;&gt; "Smelter Not Listed")),1,0)</formula>
    </cfRule>
    <cfRule type="expression" dxfId="25920" priority="25923" stopIfTrue="1">
      <formula>IF(AND(D44="",$C44=$X$4),TRUE)</formula>
    </cfRule>
    <cfRule type="expression" dxfId="25919" priority="25924" stopIfTrue="1">
      <formula>IF(FIND("!",D44),TRUE)</formula>
    </cfRule>
  </conditionalFormatting>
  <conditionalFormatting sqref="E44">
    <cfRule type="expression" dxfId="25918" priority="25920" stopIfTrue="1">
      <formula>IF(AND(E44="",$C44=$X$4),TRUE)</formula>
    </cfRule>
    <cfRule type="expression" dxfId="25917" priority="25921" stopIfTrue="1">
      <formula>IF(FIND("!",E44),TRUE)</formula>
    </cfRule>
  </conditionalFormatting>
  <conditionalFormatting sqref="F44">
    <cfRule type="expression" dxfId="25916" priority="25918" stopIfTrue="1">
      <formula>IF(AND(LEN($A44)&gt;0,$A44&lt;&gt;$F44),TRUE,FALSE)</formula>
    </cfRule>
  </conditionalFormatting>
  <conditionalFormatting sqref="C44">
    <cfRule type="expression" dxfId="25915" priority="25917" stopIfTrue="1">
      <formula>IF(AND(B44&lt;&gt;"",C44=""),TRUE)</formula>
    </cfRule>
  </conditionalFormatting>
  <conditionalFormatting sqref="G44">
    <cfRule type="expression" dxfId="25914" priority="25915" stopIfTrue="1">
      <formula>IF(FIND("Enter smelter details",G44),TRUE)</formula>
    </cfRule>
  </conditionalFormatting>
  <conditionalFormatting sqref="B45">
    <cfRule type="expression" dxfId="25913" priority="25909" stopIfTrue="1">
      <formula>IF(B45="",TRUE)</formula>
    </cfRule>
    <cfRule type="expression" dxfId="25912" priority="25912" stopIfTrue="1">
      <formula>IF(AND(COUNTIF(MetalSmelter,B45&amp;C45)=0,LEN(C45)&gt;0), TRUE, FALSE)</formula>
    </cfRule>
  </conditionalFormatting>
  <conditionalFormatting sqref="D45">
    <cfRule type="expression" dxfId="25911" priority="25906" stopIfTrue="1">
      <formula>IF(AND(LEN($C45) &gt;0, ($C45 &lt;&gt; "Smelter Not Listed")),1,0)</formula>
    </cfRule>
    <cfRule type="expression" dxfId="25910" priority="25913" stopIfTrue="1">
      <formula>IF(AND(D45="",$C45=$X$4),TRUE)</formula>
    </cfRule>
    <cfRule type="expression" dxfId="25909" priority="25914" stopIfTrue="1">
      <formula>IF(FIND("!",D45),TRUE)</formula>
    </cfRule>
  </conditionalFormatting>
  <conditionalFormatting sqref="E45">
    <cfRule type="expression" dxfId="25908" priority="25910" stopIfTrue="1">
      <formula>IF(AND(E45="",$C45=$X$4),TRUE)</formula>
    </cfRule>
    <cfRule type="expression" dxfId="25907" priority="25911" stopIfTrue="1">
      <formula>IF(FIND("!",E45),TRUE)</formula>
    </cfRule>
  </conditionalFormatting>
  <conditionalFormatting sqref="F45">
    <cfRule type="expression" dxfId="25906" priority="25908" stopIfTrue="1">
      <formula>IF(AND(LEN($A45)&gt;0,$A45&lt;&gt;$F45),TRUE,FALSE)</formula>
    </cfRule>
  </conditionalFormatting>
  <conditionalFormatting sqref="C45">
    <cfRule type="expression" dxfId="25905" priority="25907" stopIfTrue="1">
      <formula>IF(AND(B45&lt;&gt;"",C45=""),TRUE)</formula>
    </cfRule>
  </conditionalFormatting>
  <conditionalFormatting sqref="G45">
    <cfRule type="expression" dxfId="25904" priority="25905" stopIfTrue="1">
      <formula>IF(FIND("Enter smelter details",G45),TRUE)</formula>
    </cfRule>
  </conditionalFormatting>
  <conditionalFormatting sqref="B46">
    <cfRule type="expression" dxfId="25903" priority="25899" stopIfTrue="1">
      <formula>IF(B46="",TRUE)</formula>
    </cfRule>
    <cfRule type="expression" dxfId="25902" priority="25902" stopIfTrue="1">
      <formula>IF(AND(COUNTIF(MetalSmelter,B46&amp;C46)=0,LEN(C46)&gt;0), TRUE, FALSE)</formula>
    </cfRule>
  </conditionalFormatting>
  <conditionalFormatting sqref="D46">
    <cfRule type="expression" dxfId="25901" priority="25896" stopIfTrue="1">
      <formula>IF(AND(LEN($C46) &gt;0, ($C46 &lt;&gt; "Smelter Not Listed")),1,0)</formula>
    </cfRule>
    <cfRule type="expression" dxfId="25900" priority="25903" stopIfTrue="1">
      <formula>IF(AND(D46="",$C46=$X$4),TRUE)</formula>
    </cfRule>
    <cfRule type="expression" dxfId="25899" priority="25904" stopIfTrue="1">
      <formula>IF(FIND("!",D46),TRUE)</formula>
    </cfRule>
  </conditionalFormatting>
  <conditionalFormatting sqref="E46">
    <cfRule type="expression" dxfId="25898" priority="25900" stopIfTrue="1">
      <formula>IF(AND(E46="",$C46=$X$4),TRUE)</formula>
    </cfRule>
    <cfRule type="expression" dxfId="25897" priority="25901" stopIfTrue="1">
      <formula>IF(FIND("!",E46),TRUE)</formula>
    </cfRule>
  </conditionalFormatting>
  <conditionalFormatting sqref="F46">
    <cfRule type="expression" dxfId="25896" priority="25898" stopIfTrue="1">
      <formula>IF(AND(LEN($A46)&gt;0,$A46&lt;&gt;$F46),TRUE,FALSE)</formula>
    </cfRule>
  </conditionalFormatting>
  <conditionalFormatting sqref="C46">
    <cfRule type="expression" dxfId="25895" priority="25897" stopIfTrue="1">
      <formula>IF(AND(B46&lt;&gt;"",C46=""),TRUE)</formula>
    </cfRule>
  </conditionalFormatting>
  <conditionalFormatting sqref="G46">
    <cfRule type="expression" dxfId="25894" priority="25895" stopIfTrue="1">
      <formula>IF(FIND("Enter smelter details",G46),TRUE)</formula>
    </cfRule>
  </conditionalFormatting>
  <conditionalFormatting sqref="B52">
    <cfRule type="expression" dxfId="25893" priority="25892" stopIfTrue="1">
      <formula>IF(B52="",TRUE)</formula>
    </cfRule>
    <cfRule type="expression" dxfId="25892" priority="25893" stopIfTrue="1">
      <formula>IF(AND(COUNTIF(MetalSmelter,B52&amp;C52)=0,LEN(C52)&gt;0), TRUE, FALSE)</formula>
    </cfRule>
  </conditionalFormatting>
  <conditionalFormatting sqref="G52">
    <cfRule type="expression" dxfId="25891" priority="25894" stopIfTrue="1">
      <formula>IF(FIND("Enter smelter details",G52),TRUE)</formula>
    </cfRule>
  </conditionalFormatting>
  <conditionalFormatting sqref="F52">
    <cfRule type="expression" dxfId="25890" priority="25891" stopIfTrue="1">
      <formula>IF(AND(LEN($A52)&gt;0,$A52&lt;&gt;$F52),TRUE,FALSE)</formula>
    </cfRule>
  </conditionalFormatting>
  <conditionalFormatting sqref="C52">
    <cfRule type="expression" dxfId="25889" priority="25890" stopIfTrue="1">
      <formula>IF(AND(B52&lt;&gt;"",C52=""),TRUE)</formula>
    </cfRule>
  </conditionalFormatting>
  <conditionalFormatting sqref="B52">
    <cfRule type="expression" dxfId="25888" priority="25887" stopIfTrue="1">
      <formula>IF(B52="",TRUE)</formula>
    </cfRule>
    <cfRule type="expression" dxfId="25887" priority="25888" stopIfTrue="1">
      <formula>IF(AND(COUNTIF(MetalSmelter,B52&amp;C52)=0,LEN(C52)&gt;0), TRUE, FALSE)</formula>
    </cfRule>
  </conditionalFormatting>
  <conditionalFormatting sqref="G52">
    <cfRule type="expression" dxfId="25886" priority="25889" stopIfTrue="1">
      <formula>IF(FIND("Enter smelter details",G52),TRUE)</formula>
    </cfRule>
  </conditionalFormatting>
  <conditionalFormatting sqref="F52">
    <cfRule type="expression" dxfId="25885" priority="25886" stopIfTrue="1">
      <formula>IF(AND(LEN($A52)&gt;0,$A52&lt;&gt;$F52),TRUE,FALSE)</formula>
    </cfRule>
  </conditionalFormatting>
  <conditionalFormatting sqref="C52">
    <cfRule type="expression" dxfId="25884" priority="25885" stopIfTrue="1">
      <formula>IF(AND(B52&lt;&gt;"",C52=""),TRUE)</formula>
    </cfRule>
  </conditionalFormatting>
  <conditionalFormatting sqref="B52">
    <cfRule type="expression" dxfId="25883" priority="25883" stopIfTrue="1">
      <formula>IF(B52="",TRUE)</formula>
    </cfRule>
    <cfRule type="expression" dxfId="25882" priority="25884" stopIfTrue="1">
      <formula>IF(AND(COUNTIF(MetalSmelter,B52&amp;C52)=0,LEN(C52)&gt;0), TRUE, FALSE)</formula>
    </cfRule>
  </conditionalFormatting>
  <conditionalFormatting sqref="F52">
    <cfRule type="expression" dxfId="25881" priority="25882" stopIfTrue="1">
      <formula>IF(AND(LEN($A52)&gt;0,$A52&lt;&gt;$F52),TRUE,FALSE)</formula>
    </cfRule>
  </conditionalFormatting>
  <conditionalFormatting sqref="C52">
    <cfRule type="expression" dxfId="25880" priority="25881" stopIfTrue="1">
      <formula>IF(AND(B52&lt;&gt;"",C52=""),TRUE)</formula>
    </cfRule>
  </conditionalFormatting>
  <conditionalFormatting sqref="B47">
    <cfRule type="expression" dxfId="25879" priority="25878" stopIfTrue="1">
      <formula>IF(B47="",TRUE)</formula>
    </cfRule>
    <cfRule type="expression" dxfId="25878" priority="25879" stopIfTrue="1">
      <formula>IF(AND(COUNTIF(MetalSmelter,B47&amp;C47)=0,LEN(C47)&gt;0), TRUE, FALSE)</formula>
    </cfRule>
  </conditionalFormatting>
  <conditionalFormatting sqref="G47">
    <cfRule type="expression" dxfId="25877" priority="25880" stopIfTrue="1">
      <formula>IF(FIND("Enter smelter details",G47),TRUE)</formula>
    </cfRule>
  </conditionalFormatting>
  <conditionalFormatting sqref="F47">
    <cfRule type="expression" dxfId="25876" priority="25877" stopIfTrue="1">
      <formula>IF(AND(LEN($A47)&gt;0,$A47&lt;&gt;$F47),TRUE,FALSE)</formula>
    </cfRule>
  </conditionalFormatting>
  <conditionalFormatting sqref="C47">
    <cfRule type="expression" dxfId="25875" priority="25876" stopIfTrue="1">
      <formula>IF(AND(B47&lt;&gt;"",C47=""),TRUE)</formula>
    </cfRule>
  </conditionalFormatting>
  <conditionalFormatting sqref="B47">
    <cfRule type="expression" dxfId="25874" priority="25873" stopIfTrue="1">
      <formula>IF(B47="",TRUE)</formula>
    </cfRule>
    <cfRule type="expression" dxfId="25873" priority="25874" stopIfTrue="1">
      <formula>IF(AND(COUNTIF(MetalSmelter,B47&amp;C47)=0,LEN(C47)&gt;0), TRUE, FALSE)</formula>
    </cfRule>
  </conditionalFormatting>
  <conditionalFormatting sqref="G47">
    <cfRule type="expression" dxfId="25872" priority="25875" stopIfTrue="1">
      <formula>IF(FIND("Enter smelter details",G47),TRUE)</formula>
    </cfRule>
  </conditionalFormatting>
  <conditionalFormatting sqref="F47">
    <cfRule type="expression" dxfId="25871" priority="25872" stopIfTrue="1">
      <formula>IF(AND(LEN($A47)&gt;0,$A47&lt;&gt;$F47),TRUE,FALSE)</formula>
    </cfRule>
  </conditionalFormatting>
  <conditionalFormatting sqref="C47">
    <cfRule type="expression" dxfId="25870" priority="25871" stopIfTrue="1">
      <formula>IF(AND(B47&lt;&gt;"",C47=""),TRUE)</formula>
    </cfRule>
  </conditionalFormatting>
  <conditionalFormatting sqref="G52">
    <cfRule type="expression" dxfId="25869" priority="25870" stopIfTrue="1">
      <formula>IF(FIND("Enter smelter details",G52),TRUE)</formula>
    </cfRule>
  </conditionalFormatting>
  <conditionalFormatting sqref="B48">
    <cfRule type="expression" dxfId="25868" priority="25867" stopIfTrue="1">
      <formula>IF(B48="",TRUE)</formula>
    </cfRule>
    <cfRule type="expression" dxfId="25867" priority="25868" stopIfTrue="1">
      <formula>IF(AND(COUNTIF(MetalSmelter,B48&amp;C48)=0,LEN(C48)&gt;0), TRUE, FALSE)</formula>
    </cfRule>
  </conditionalFormatting>
  <conditionalFormatting sqref="G48">
    <cfRule type="expression" dxfId="25866" priority="25869" stopIfTrue="1">
      <formula>IF(FIND("Enter smelter details",G48),TRUE)</formula>
    </cfRule>
  </conditionalFormatting>
  <conditionalFormatting sqref="F48">
    <cfRule type="expression" dxfId="25865" priority="25866" stopIfTrue="1">
      <formula>IF(AND(LEN($A48)&gt;0,$A48&lt;&gt;$F48),TRUE,FALSE)</formula>
    </cfRule>
  </conditionalFormatting>
  <conditionalFormatting sqref="C48">
    <cfRule type="expression" dxfId="25864" priority="25865" stopIfTrue="1">
      <formula>IF(AND(B48&lt;&gt;"",C48=""),TRUE)</formula>
    </cfRule>
  </conditionalFormatting>
  <conditionalFormatting sqref="B53">
    <cfRule type="expression" dxfId="25863" priority="25862" stopIfTrue="1">
      <formula>IF(B53="",TRUE)</formula>
    </cfRule>
    <cfRule type="expression" dxfId="25862" priority="25863" stopIfTrue="1">
      <formula>IF(AND(COUNTIF(MetalSmelter,B53&amp;C53)=0,LEN(C53)&gt;0), TRUE, FALSE)</formula>
    </cfRule>
  </conditionalFormatting>
  <conditionalFormatting sqref="G53">
    <cfRule type="expression" dxfId="25861" priority="25864" stopIfTrue="1">
      <formula>IF(FIND("Enter smelter details",G53),TRUE)</formula>
    </cfRule>
  </conditionalFormatting>
  <conditionalFormatting sqref="F53">
    <cfRule type="expression" dxfId="25860" priority="25861" stopIfTrue="1">
      <formula>IF(AND(LEN($A53)&gt;0,$A53&lt;&gt;$F53),TRUE,FALSE)</formula>
    </cfRule>
  </conditionalFormatting>
  <conditionalFormatting sqref="C53">
    <cfRule type="expression" dxfId="25859" priority="25860" stopIfTrue="1">
      <formula>IF(AND(B53&lt;&gt;"",C53=""),TRUE)</formula>
    </cfRule>
  </conditionalFormatting>
  <conditionalFormatting sqref="B53">
    <cfRule type="expression" dxfId="25858" priority="25857" stopIfTrue="1">
      <formula>IF(B53="",TRUE)</formula>
    </cfRule>
    <cfRule type="expression" dxfId="25857" priority="25858" stopIfTrue="1">
      <formula>IF(AND(COUNTIF(MetalSmelter,B53&amp;C53)=0,LEN(C53)&gt;0), TRUE, FALSE)</formula>
    </cfRule>
  </conditionalFormatting>
  <conditionalFormatting sqref="G53">
    <cfRule type="expression" dxfId="25856" priority="25859" stopIfTrue="1">
      <formula>IF(FIND("Enter smelter details",G53),TRUE)</formula>
    </cfRule>
  </conditionalFormatting>
  <conditionalFormatting sqref="F53">
    <cfRule type="expression" dxfId="25855" priority="25856" stopIfTrue="1">
      <formula>IF(AND(LEN($A53)&gt;0,$A53&lt;&gt;$F53),TRUE,FALSE)</formula>
    </cfRule>
  </conditionalFormatting>
  <conditionalFormatting sqref="C53">
    <cfRule type="expression" dxfId="25854" priority="25855" stopIfTrue="1">
      <formula>IF(AND(B53&lt;&gt;"",C53=""),TRUE)</formula>
    </cfRule>
  </conditionalFormatting>
  <conditionalFormatting sqref="B53">
    <cfRule type="expression" dxfId="25853" priority="25852" stopIfTrue="1">
      <formula>IF(B53="",TRUE)</formula>
    </cfRule>
    <cfRule type="expression" dxfId="25852" priority="25853" stopIfTrue="1">
      <formula>IF(AND(COUNTIF(MetalSmelter,B53&amp;C53)=0,LEN(C53)&gt;0), TRUE, FALSE)</formula>
    </cfRule>
  </conditionalFormatting>
  <conditionalFormatting sqref="G53">
    <cfRule type="expression" dxfId="25851" priority="25854" stopIfTrue="1">
      <formula>IF(FIND("Enter smelter details",G53),TRUE)</formula>
    </cfRule>
  </conditionalFormatting>
  <conditionalFormatting sqref="F53">
    <cfRule type="expression" dxfId="25850" priority="25851" stopIfTrue="1">
      <formula>IF(AND(LEN($A53)&gt;0,$A53&lt;&gt;$F53),TRUE,FALSE)</formula>
    </cfRule>
  </conditionalFormatting>
  <conditionalFormatting sqref="C53">
    <cfRule type="expression" dxfId="25849" priority="25850" stopIfTrue="1">
      <formula>IF(AND(B53&lt;&gt;"",C53=""),TRUE)</formula>
    </cfRule>
  </conditionalFormatting>
  <conditionalFormatting sqref="B44">
    <cfRule type="expression" dxfId="25848" priority="25844" stopIfTrue="1">
      <formula>IF(B44="",TRUE)</formula>
    </cfRule>
    <cfRule type="expression" dxfId="25847" priority="25847" stopIfTrue="1">
      <formula>IF(AND(COUNTIF(MetalSmelter,B44&amp;C44)=0,LEN(C44)&gt;0), TRUE, FALSE)</formula>
    </cfRule>
  </conditionalFormatting>
  <conditionalFormatting sqref="D44">
    <cfRule type="expression" dxfId="25846" priority="25841" stopIfTrue="1">
      <formula>IF(AND(LEN($C44) &gt;0, ($C44 &lt;&gt; "Smelter Not Listed")),1,0)</formula>
    </cfRule>
    <cfRule type="expression" dxfId="25845" priority="25848" stopIfTrue="1">
      <formula>IF(AND(D44="",$C44=$X$4),TRUE)</formula>
    </cfRule>
    <cfRule type="expression" dxfId="25844" priority="25849" stopIfTrue="1">
      <formula>IF(FIND("!",D44),TRUE)</formula>
    </cfRule>
  </conditionalFormatting>
  <conditionalFormatting sqref="E44">
    <cfRule type="expression" dxfId="25843" priority="25845" stopIfTrue="1">
      <formula>IF(AND(E44="",$C44=$X$4),TRUE)</formula>
    </cfRule>
    <cfRule type="expression" dxfId="25842" priority="25846" stopIfTrue="1">
      <formula>IF(FIND("!",E44),TRUE)</formula>
    </cfRule>
  </conditionalFormatting>
  <conditionalFormatting sqref="F44">
    <cfRule type="expression" dxfId="25841" priority="25843" stopIfTrue="1">
      <formula>IF(AND(LEN($A44)&gt;0,$A44&lt;&gt;$F44),TRUE,FALSE)</formula>
    </cfRule>
  </conditionalFormatting>
  <conditionalFormatting sqref="C44">
    <cfRule type="expression" dxfId="25840" priority="25842" stopIfTrue="1">
      <formula>IF(AND(B44&lt;&gt;"",C44=""),TRUE)</formula>
    </cfRule>
  </conditionalFormatting>
  <conditionalFormatting sqref="G44">
    <cfRule type="expression" dxfId="25839" priority="25840" stopIfTrue="1">
      <formula>IF(FIND("Enter smelter details",G44),TRUE)</formula>
    </cfRule>
  </conditionalFormatting>
  <conditionalFormatting sqref="B45">
    <cfRule type="expression" dxfId="25838" priority="25834" stopIfTrue="1">
      <formula>IF(B45="",TRUE)</formula>
    </cfRule>
    <cfRule type="expression" dxfId="25837" priority="25837" stopIfTrue="1">
      <formula>IF(AND(COUNTIF(MetalSmelter,B45&amp;C45)=0,LEN(C45)&gt;0), TRUE, FALSE)</formula>
    </cfRule>
  </conditionalFormatting>
  <conditionalFormatting sqref="D45">
    <cfRule type="expression" dxfId="25836" priority="25831" stopIfTrue="1">
      <formula>IF(AND(LEN($C45) &gt;0, ($C45 &lt;&gt; "Smelter Not Listed")),1,0)</formula>
    </cfRule>
    <cfRule type="expression" dxfId="25835" priority="25838" stopIfTrue="1">
      <formula>IF(AND(D45="",$C45=$X$4),TRUE)</formula>
    </cfRule>
    <cfRule type="expression" dxfId="25834" priority="25839" stopIfTrue="1">
      <formula>IF(FIND("!",D45),TRUE)</formula>
    </cfRule>
  </conditionalFormatting>
  <conditionalFormatting sqref="E45">
    <cfRule type="expression" dxfId="25833" priority="25835" stopIfTrue="1">
      <formula>IF(AND(E45="",$C45=$X$4),TRUE)</formula>
    </cfRule>
    <cfRule type="expression" dxfId="25832" priority="25836" stopIfTrue="1">
      <formula>IF(FIND("!",E45),TRUE)</formula>
    </cfRule>
  </conditionalFormatting>
  <conditionalFormatting sqref="F45">
    <cfRule type="expression" dxfId="25831" priority="25833" stopIfTrue="1">
      <formula>IF(AND(LEN($A45)&gt;0,$A45&lt;&gt;$F45),TRUE,FALSE)</formula>
    </cfRule>
  </conditionalFormatting>
  <conditionalFormatting sqref="C45">
    <cfRule type="expression" dxfId="25830" priority="25832" stopIfTrue="1">
      <formula>IF(AND(B45&lt;&gt;"",C45=""),TRUE)</formula>
    </cfRule>
  </conditionalFormatting>
  <conditionalFormatting sqref="G45">
    <cfRule type="expression" dxfId="25829" priority="25830" stopIfTrue="1">
      <formula>IF(FIND("Enter smelter details",G45),TRUE)</formula>
    </cfRule>
  </conditionalFormatting>
  <conditionalFormatting sqref="B51">
    <cfRule type="expression" dxfId="25828" priority="25827" stopIfTrue="1">
      <formula>IF(B51="",TRUE)</formula>
    </cfRule>
    <cfRule type="expression" dxfId="25827" priority="25828" stopIfTrue="1">
      <formula>IF(AND(COUNTIF(MetalSmelter,B51&amp;C51)=0,LEN(C51)&gt;0), TRUE, FALSE)</formula>
    </cfRule>
  </conditionalFormatting>
  <conditionalFormatting sqref="G51">
    <cfRule type="expression" dxfId="25826" priority="25829" stopIfTrue="1">
      <formula>IF(FIND("Enter smelter details",G51),TRUE)</formula>
    </cfRule>
  </conditionalFormatting>
  <conditionalFormatting sqref="F51">
    <cfRule type="expression" dxfId="25825" priority="25826" stopIfTrue="1">
      <formula>IF(AND(LEN($A51)&gt;0,$A51&lt;&gt;$F51),TRUE,FALSE)</formula>
    </cfRule>
  </conditionalFormatting>
  <conditionalFormatting sqref="C51">
    <cfRule type="expression" dxfId="25824" priority="25825" stopIfTrue="1">
      <formula>IF(AND(B51&lt;&gt;"",C51=""),TRUE)</formula>
    </cfRule>
  </conditionalFormatting>
  <conditionalFormatting sqref="B51">
    <cfRule type="expression" dxfId="25823" priority="25822" stopIfTrue="1">
      <formula>IF(B51="",TRUE)</formula>
    </cfRule>
    <cfRule type="expression" dxfId="25822" priority="25823" stopIfTrue="1">
      <formula>IF(AND(COUNTIF(MetalSmelter,B51&amp;C51)=0,LEN(C51)&gt;0), TRUE, FALSE)</formula>
    </cfRule>
  </conditionalFormatting>
  <conditionalFormatting sqref="G51">
    <cfRule type="expression" dxfId="25821" priority="25824" stopIfTrue="1">
      <formula>IF(FIND("Enter smelter details",G51),TRUE)</formula>
    </cfRule>
  </conditionalFormatting>
  <conditionalFormatting sqref="F51">
    <cfRule type="expression" dxfId="25820" priority="25821" stopIfTrue="1">
      <formula>IF(AND(LEN($A51)&gt;0,$A51&lt;&gt;$F51),TRUE,FALSE)</formula>
    </cfRule>
  </conditionalFormatting>
  <conditionalFormatting sqref="C51">
    <cfRule type="expression" dxfId="25819" priority="25820" stopIfTrue="1">
      <formula>IF(AND(B51&lt;&gt;"",C51=""),TRUE)</formula>
    </cfRule>
  </conditionalFormatting>
  <conditionalFormatting sqref="B51">
    <cfRule type="expression" dxfId="25818" priority="25818" stopIfTrue="1">
      <formula>IF(B51="",TRUE)</formula>
    </cfRule>
    <cfRule type="expression" dxfId="25817" priority="25819" stopIfTrue="1">
      <formula>IF(AND(COUNTIF(MetalSmelter,B51&amp;C51)=0,LEN(C51)&gt;0), TRUE, FALSE)</formula>
    </cfRule>
  </conditionalFormatting>
  <conditionalFormatting sqref="F51">
    <cfRule type="expression" dxfId="25816" priority="25817" stopIfTrue="1">
      <formula>IF(AND(LEN($A51)&gt;0,$A51&lt;&gt;$F51),TRUE,FALSE)</formula>
    </cfRule>
  </conditionalFormatting>
  <conditionalFormatting sqref="C51">
    <cfRule type="expression" dxfId="25815" priority="25816" stopIfTrue="1">
      <formula>IF(AND(B51&lt;&gt;"",C51=""),TRUE)</formula>
    </cfRule>
  </conditionalFormatting>
  <conditionalFormatting sqref="B46">
    <cfRule type="expression" dxfId="25814" priority="25813" stopIfTrue="1">
      <formula>IF(B46="",TRUE)</formula>
    </cfRule>
    <cfRule type="expression" dxfId="25813" priority="25814" stopIfTrue="1">
      <formula>IF(AND(COUNTIF(MetalSmelter,B46&amp;C46)=0,LEN(C46)&gt;0), TRUE, FALSE)</formula>
    </cfRule>
  </conditionalFormatting>
  <conditionalFormatting sqref="G46">
    <cfRule type="expression" dxfId="25812" priority="25815" stopIfTrue="1">
      <formula>IF(FIND("Enter smelter details",G46),TRUE)</formula>
    </cfRule>
  </conditionalFormatting>
  <conditionalFormatting sqref="F46">
    <cfRule type="expression" dxfId="25811" priority="25812" stopIfTrue="1">
      <formula>IF(AND(LEN($A46)&gt;0,$A46&lt;&gt;$F46),TRUE,FALSE)</formula>
    </cfRule>
  </conditionalFormatting>
  <conditionalFormatting sqref="C46">
    <cfRule type="expression" dxfId="25810" priority="25811" stopIfTrue="1">
      <formula>IF(AND(B46&lt;&gt;"",C46=""),TRUE)</formula>
    </cfRule>
  </conditionalFormatting>
  <conditionalFormatting sqref="B46">
    <cfRule type="expression" dxfId="25809" priority="25808" stopIfTrue="1">
      <formula>IF(B46="",TRUE)</formula>
    </cfRule>
    <cfRule type="expression" dxfId="25808" priority="25809" stopIfTrue="1">
      <formula>IF(AND(COUNTIF(MetalSmelter,B46&amp;C46)=0,LEN(C46)&gt;0), TRUE, FALSE)</formula>
    </cfRule>
  </conditionalFormatting>
  <conditionalFormatting sqref="G46">
    <cfRule type="expression" dxfId="25807" priority="25810" stopIfTrue="1">
      <formula>IF(FIND("Enter smelter details",G46),TRUE)</formula>
    </cfRule>
  </conditionalFormatting>
  <conditionalFormatting sqref="F46">
    <cfRule type="expression" dxfId="25806" priority="25807" stopIfTrue="1">
      <formula>IF(AND(LEN($A46)&gt;0,$A46&lt;&gt;$F46),TRUE,FALSE)</formula>
    </cfRule>
  </conditionalFormatting>
  <conditionalFormatting sqref="C46">
    <cfRule type="expression" dxfId="25805" priority="25806" stopIfTrue="1">
      <formula>IF(AND(B46&lt;&gt;"",C46=""),TRUE)</formula>
    </cfRule>
  </conditionalFormatting>
  <conditionalFormatting sqref="G51">
    <cfRule type="expression" dxfId="25804" priority="25805" stopIfTrue="1">
      <formula>IF(FIND("Enter smelter details",G51),TRUE)</formula>
    </cfRule>
  </conditionalFormatting>
  <conditionalFormatting sqref="B47">
    <cfRule type="expression" dxfId="25803" priority="25802" stopIfTrue="1">
      <formula>IF(B47="",TRUE)</formula>
    </cfRule>
    <cfRule type="expression" dxfId="25802" priority="25803" stopIfTrue="1">
      <formula>IF(AND(COUNTIF(MetalSmelter,B47&amp;C47)=0,LEN(C47)&gt;0), TRUE, FALSE)</formula>
    </cfRule>
  </conditionalFormatting>
  <conditionalFormatting sqref="G47">
    <cfRule type="expression" dxfId="25801" priority="25804" stopIfTrue="1">
      <formula>IF(FIND("Enter smelter details",G47),TRUE)</formula>
    </cfRule>
  </conditionalFormatting>
  <conditionalFormatting sqref="F47">
    <cfRule type="expression" dxfId="25800" priority="25801" stopIfTrue="1">
      <formula>IF(AND(LEN($A47)&gt;0,$A47&lt;&gt;$F47),TRUE,FALSE)</formula>
    </cfRule>
  </conditionalFormatting>
  <conditionalFormatting sqref="C47">
    <cfRule type="expression" dxfId="25799" priority="25800" stopIfTrue="1">
      <formula>IF(AND(B47&lt;&gt;"",C47=""),TRUE)</formula>
    </cfRule>
  </conditionalFormatting>
  <conditionalFormatting sqref="B52">
    <cfRule type="expression" dxfId="25798" priority="25797" stopIfTrue="1">
      <formula>IF(B52="",TRUE)</formula>
    </cfRule>
    <cfRule type="expression" dxfId="25797" priority="25798" stopIfTrue="1">
      <formula>IF(AND(COUNTIF(MetalSmelter,B52&amp;C52)=0,LEN(C52)&gt;0), TRUE, FALSE)</formula>
    </cfRule>
  </conditionalFormatting>
  <conditionalFormatting sqref="G52">
    <cfRule type="expression" dxfId="25796" priority="25799" stopIfTrue="1">
      <formula>IF(FIND("Enter smelter details",G52),TRUE)</formula>
    </cfRule>
  </conditionalFormatting>
  <conditionalFormatting sqref="F52">
    <cfRule type="expression" dxfId="25795" priority="25796" stopIfTrue="1">
      <formula>IF(AND(LEN($A52)&gt;0,$A52&lt;&gt;$F52),TRUE,FALSE)</formula>
    </cfRule>
  </conditionalFormatting>
  <conditionalFormatting sqref="C52">
    <cfRule type="expression" dxfId="25794" priority="25795" stopIfTrue="1">
      <formula>IF(AND(B52&lt;&gt;"",C52=""),TRUE)</formula>
    </cfRule>
  </conditionalFormatting>
  <conditionalFormatting sqref="B52">
    <cfRule type="expression" dxfId="25793" priority="25792" stopIfTrue="1">
      <formula>IF(B52="",TRUE)</formula>
    </cfRule>
    <cfRule type="expression" dxfId="25792" priority="25793" stopIfTrue="1">
      <formula>IF(AND(COUNTIF(MetalSmelter,B52&amp;C52)=0,LEN(C52)&gt;0), TRUE, FALSE)</formula>
    </cfRule>
  </conditionalFormatting>
  <conditionalFormatting sqref="G52">
    <cfRule type="expression" dxfId="25791" priority="25794" stopIfTrue="1">
      <formula>IF(FIND("Enter smelter details",G52),TRUE)</formula>
    </cfRule>
  </conditionalFormatting>
  <conditionalFormatting sqref="F52">
    <cfRule type="expression" dxfId="25790" priority="25791" stopIfTrue="1">
      <formula>IF(AND(LEN($A52)&gt;0,$A52&lt;&gt;$F52),TRUE,FALSE)</formula>
    </cfRule>
  </conditionalFormatting>
  <conditionalFormatting sqref="C52">
    <cfRule type="expression" dxfId="25789" priority="25790" stopIfTrue="1">
      <formula>IF(AND(B52&lt;&gt;"",C52=""),TRUE)</formula>
    </cfRule>
  </conditionalFormatting>
  <conditionalFormatting sqref="B52">
    <cfRule type="expression" dxfId="25788" priority="25787" stopIfTrue="1">
      <formula>IF(B52="",TRUE)</formula>
    </cfRule>
    <cfRule type="expression" dxfId="25787" priority="25788" stopIfTrue="1">
      <formula>IF(AND(COUNTIF(MetalSmelter,B52&amp;C52)=0,LEN(C52)&gt;0), TRUE, FALSE)</formula>
    </cfRule>
  </conditionalFormatting>
  <conditionalFormatting sqref="G52">
    <cfRule type="expression" dxfId="25786" priority="25789" stopIfTrue="1">
      <formula>IF(FIND("Enter smelter details",G52),TRUE)</formula>
    </cfRule>
  </conditionalFormatting>
  <conditionalFormatting sqref="F52">
    <cfRule type="expression" dxfId="25785" priority="25786" stopIfTrue="1">
      <formula>IF(AND(LEN($A52)&gt;0,$A52&lt;&gt;$F52),TRUE,FALSE)</formula>
    </cfRule>
  </conditionalFormatting>
  <conditionalFormatting sqref="C52">
    <cfRule type="expression" dxfId="25784" priority="25785" stopIfTrue="1">
      <formula>IF(AND(B52&lt;&gt;"",C52=""),TRUE)</formula>
    </cfRule>
  </conditionalFormatting>
  <conditionalFormatting sqref="B48">
    <cfRule type="expression" dxfId="25783" priority="25782" stopIfTrue="1">
      <formula>IF(B48="",TRUE)</formula>
    </cfRule>
    <cfRule type="expression" dxfId="25782" priority="25783" stopIfTrue="1">
      <formula>IF(AND(COUNTIF(MetalSmelter,B48&amp;C48)=0,LEN(C48)&gt;0), TRUE, FALSE)</formula>
    </cfRule>
  </conditionalFormatting>
  <conditionalFormatting sqref="G48">
    <cfRule type="expression" dxfId="25781" priority="25784" stopIfTrue="1">
      <formula>IF(FIND("Enter smelter details",G48),TRUE)</formula>
    </cfRule>
  </conditionalFormatting>
  <conditionalFormatting sqref="F48">
    <cfRule type="expression" dxfId="25780" priority="25781" stopIfTrue="1">
      <formula>IF(AND(LEN($A48)&gt;0,$A48&lt;&gt;$F48),TRUE,FALSE)</formula>
    </cfRule>
  </conditionalFormatting>
  <conditionalFormatting sqref="C48">
    <cfRule type="expression" dxfId="25779" priority="25780" stopIfTrue="1">
      <formula>IF(AND(B48&lt;&gt;"",C48=""),TRUE)</formula>
    </cfRule>
  </conditionalFormatting>
  <conditionalFormatting sqref="B47">
    <cfRule type="expression" dxfId="25778" priority="25772" stopIfTrue="1">
      <formula>IF(B47="",TRUE)</formula>
    </cfRule>
    <cfRule type="expression" dxfId="25777" priority="25773" stopIfTrue="1">
      <formula>IF(AND(COUNTIF(MetalSmelter,B47&amp;C47)=0,LEN(C47)&gt;0), TRUE, FALSE)</formula>
    </cfRule>
  </conditionalFormatting>
  <conditionalFormatting sqref="G47">
    <cfRule type="expression" dxfId="25776" priority="25774" stopIfTrue="1">
      <formula>IF(FIND("Enter smelter details",G47),TRUE)</formula>
    </cfRule>
  </conditionalFormatting>
  <conditionalFormatting sqref="F47">
    <cfRule type="expression" dxfId="25775" priority="25771" stopIfTrue="1">
      <formula>IF(AND(LEN($A47)&gt;0,$A47&lt;&gt;$F47),TRUE,FALSE)</formula>
    </cfRule>
  </conditionalFormatting>
  <conditionalFormatting sqref="C47">
    <cfRule type="expression" dxfId="25774" priority="25770" stopIfTrue="1">
      <formula>IF(AND(B47&lt;&gt;"",C47=""),TRUE)</formula>
    </cfRule>
  </conditionalFormatting>
  <conditionalFormatting sqref="B49">
    <cfRule type="expression" dxfId="25773" priority="25777" stopIfTrue="1">
      <formula>IF(B49="",TRUE)</formula>
    </cfRule>
    <cfRule type="expression" dxfId="25772" priority="25778" stopIfTrue="1">
      <formula>IF(AND(COUNTIF(MetalSmelter,B49&amp;C49)=0,LEN(C49)&gt;0), TRUE, FALSE)</formula>
    </cfRule>
  </conditionalFormatting>
  <conditionalFormatting sqref="G49">
    <cfRule type="expression" dxfId="25771" priority="25779" stopIfTrue="1">
      <formula>IF(FIND("Enter smelter details",G49),TRUE)</formula>
    </cfRule>
  </conditionalFormatting>
  <conditionalFormatting sqref="F49">
    <cfRule type="expression" dxfId="25770" priority="25776" stopIfTrue="1">
      <formula>IF(AND(LEN($A49)&gt;0,$A49&lt;&gt;$F49),TRUE,FALSE)</formula>
    </cfRule>
  </conditionalFormatting>
  <conditionalFormatting sqref="C49">
    <cfRule type="expression" dxfId="25769" priority="25775" stopIfTrue="1">
      <formula>IF(AND(B49&lt;&gt;"",C49=""),TRUE)</formula>
    </cfRule>
  </conditionalFormatting>
  <conditionalFormatting sqref="B49">
    <cfRule type="expression" dxfId="25768" priority="25767" stopIfTrue="1">
      <formula>IF(B49="",TRUE)</formula>
    </cfRule>
    <cfRule type="expression" dxfId="25767" priority="25768" stopIfTrue="1">
      <formula>IF(AND(COUNTIF(MetalSmelter,B49&amp;C49)=0,LEN(C49)&gt;0), TRUE, FALSE)</formula>
    </cfRule>
  </conditionalFormatting>
  <conditionalFormatting sqref="G49">
    <cfRule type="expression" dxfId="25766" priority="25769" stopIfTrue="1">
      <formula>IF(FIND("Enter smelter details",G49),TRUE)</formula>
    </cfRule>
  </conditionalFormatting>
  <conditionalFormatting sqref="F49">
    <cfRule type="expression" dxfId="25765" priority="25766" stopIfTrue="1">
      <formula>IF(AND(LEN($A49)&gt;0,$A49&lt;&gt;$F49),TRUE,FALSE)</formula>
    </cfRule>
  </conditionalFormatting>
  <conditionalFormatting sqref="C49">
    <cfRule type="expression" dxfId="25764" priority="25765" stopIfTrue="1">
      <formula>IF(AND(B49&lt;&gt;"",C49=""),TRUE)</formula>
    </cfRule>
  </conditionalFormatting>
  <conditionalFormatting sqref="G47">
    <cfRule type="expression" dxfId="25763" priority="25764" stopIfTrue="1">
      <formula>IF(FIND("Enter smelter details",G47),TRUE)</formula>
    </cfRule>
  </conditionalFormatting>
  <conditionalFormatting sqref="B48">
    <cfRule type="expression" dxfId="25762" priority="25761" stopIfTrue="1">
      <formula>IF(B48="",TRUE)</formula>
    </cfRule>
    <cfRule type="expression" dxfId="25761" priority="25762" stopIfTrue="1">
      <formula>IF(AND(COUNTIF(MetalSmelter,B48&amp;C48)=0,LEN(C48)&gt;0), TRUE, FALSE)</formula>
    </cfRule>
  </conditionalFormatting>
  <conditionalFormatting sqref="G48">
    <cfRule type="expression" dxfId="25760" priority="25763" stopIfTrue="1">
      <formula>IF(FIND("Enter smelter details",G48),TRUE)</formula>
    </cfRule>
  </conditionalFormatting>
  <conditionalFormatting sqref="F48">
    <cfRule type="expression" dxfId="25759" priority="25760" stopIfTrue="1">
      <formula>IF(AND(LEN($A48)&gt;0,$A48&lt;&gt;$F48),TRUE,FALSE)</formula>
    </cfRule>
  </conditionalFormatting>
  <conditionalFormatting sqref="C48">
    <cfRule type="expression" dxfId="25758" priority="25759" stopIfTrue="1">
      <formula>IF(AND(B48&lt;&gt;"",C48=""),TRUE)</formula>
    </cfRule>
  </conditionalFormatting>
  <conditionalFormatting sqref="G48">
    <cfRule type="expression" dxfId="25757" priority="25758" stopIfTrue="1">
      <formula>IF(FIND("Enter smelter details",G48),TRUE)</formula>
    </cfRule>
  </conditionalFormatting>
  <conditionalFormatting sqref="B49">
    <cfRule type="expression" dxfId="25756" priority="25755" stopIfTrue="1">
      <formula>IF(B49="",TRUE)</formula>
    </cfRule>
    <cfRule type="expression" dxfId="25755" priority="25756" stopIfTrue="1">
      <formula>IF(AND(COUNTIF(MetalSmelter,B49&amp;C49)=0,LEN(C49)&gt;0), TRUE, FALSE)</formula>
    </cfRule>
  </conditionalFormatting>
  <conditionalFormatting sqref="G49">
    <cfRule type="expression" dxfId="25754" priority="25757" stopIfTrue="1">
      <formula>IF(FIND("Enter smelter details",G49),TRUE)</formula>
    </cfRule>
  </conditionalFormatting>
  <conditionalFormatting sqref="F49">
    <cfRule type="expression" dxfId="25753" priority="25754" stopIfTrue="1">
      <formula>IF(AND(LEN($A49)&gt;0,$A49&lt;&gt;$F49),TRUE,FALSE)</formula>
    </cfRule>
  </conditionalFormatting>
  <conditionalFormatting sqref="C49">
    <cfRule type="expression" dxfId="25752" priority="25753" stopIfTrue="1">
      <formula>IF(AND(B49&lt;&gt;"",C49=""),TRUE)</formula>
    </cfRule>
  </conditionalFormatting>
  <conditionalFormatting sqref="B44">
    <cfRule type="expression" dxfId="25751" priority="25747" stopIfTrue="1">
      <formula>IF(B44="",TRUE)</formula>
    </cfRule>
    <cfRule type="expression" dxfId="25750" priority="25750" stopIfTrue="1">
      <formula>IF(AND(COUNTIF(MetalSmelter,B44&amp;C44)=0,LEN(C44)&gt;0), TRUE, FALSE)</formula>
    </cfRule>
  </conditionalFormatting>
  <conditionalFormatting sqref="D44">
    <cfRule type="expression" dxfId="25749" priority="25744" stopIfTrue="1">
      <formula>IF(AND(LEN($C44) &gt;0, ($C44 &lt;&gt; "Smelter Not Listed")),1,0)</formula>
    </cfRule>
    <cfRule type="expression" dxfId="25748" priority="25751" stopIfTrue="1">
      <formula>IF(AND(D44="",$C44=$X$4),TRUE)</formula>
    </cfRule>
    <cfRule type="expression" dxfId="25747" priority="25752" stopIfTrue="1">
      <formula>IF(FIND("!",D44),TRUE)</formula>
    </cfRule>
  </conditionalFormatting>
  <conditionalFormatting sqref="E44">
    <cfRule type="expression" dxfId="25746" priority="25748" stopIfTrue="1">
      <formula>IF(AND(E44="",$C44=$X$4),TRUE)</formula>
    </cfRule>
    <cfRule type="expression" dxfId="25745" priority="25749" stopIfTrue="1">
      <formula>IF(FIND("!",E44),TRUE)</formula>
    </cfRule>
  </conditionalFormatting>
  <conditionalFormatting sqref="F44">
    <cfRule type="expression" dxfId="25744" priority="25746" stopIfTrue="1">
      <formula>IF(AND(LEN($A44)&gt;0,$A44&lt;&gt;$F44),TRUE,FALSE)</formula>
    </cfRule>
  </conditionalFormatting>
  <conditionalFormatting sqref="C44">
    <cfRule type="expression" dxfId="25743" priority="25745" stopIfTrue="1">
      <formula>IF(AND(B44&lt;&gt;"",C44=""),TRUE)</formula>
    </cfRule>
  </conditionalFormatting>
  <conditionalFormatting sqref="G44">
    <cfRule type="expression" dxfId="25742" priority="25743" stopIfTrue="1">
      <formula>IF(FIND("Enter smelter details",G44),TRUE)</formula>
    </cfRule>
  </conditionalFormatting>
  <conditionalFormatting sqref="B50">
    <cfRule type="expression" dxfId="25741" priority="25740" stopIfTrue="1">
      <formula>IF(B50="",TRUE)</formula>
    </cfRule>
    <cfRule type="expression" dxfId="25740" priority="25741" stopIfTrue="1">
      <formula>IF(AND(COUNTIF(MetalSmelter,B50&amp;C50)=0,LEN(C50)&gt;0), TRUE, FALSE)</formula>
    </cfRule>
  </conditionalFormatting>
  <conditionalFormatting sqref="G50">
    <cfRule type="expression" dxfId="25739" priority="25742" stopIfTrue="1">
      <formula>IF(FIND("Enter smelter details",G50),TRUE)</formula>
    </cfRule>
  </conditionalFormatting>
  <conditionalFormatting sqref="F50">
    <cfRule type="expression" dxfId="25738" priority="25739" stopIfTrue="1">
      <formula>IF(AND(LEN($A50)&gt;0,$A50&lt;&gt;$F50),TRUE,FALSE)</formula>
    </cfRule>
  </conditionalFormatting>
  <conditionalFormatting sqref="C50">
    <cfRule type="expression" dxfId="25737" priority="25738" stopIfTrue="1">
      <formula>IF(AND(B50&lt;&gt;"",C50=""),TRUE)</formula>
    </cfRule>
  </conditionalFormatting>
  <conditionalFormatting sqref="B50">
    <cfRule type="expression" dxfId="25736" priority="25735" stopIfTrue="1">
      <formula>IF(B50="",TRUE)</formula>
    </cfRule>
    <cfRule type="expression" dxfId="25735" priority="25736" stopIfTrue="1">
      <formula>IF(AND(COUNTIF(MetalSmelter,B50&amp;C50)=0,LEN(C50)&gt;0), TRUE, FALSE)</formula>
    </cfRule>
  </conditionalFormatting>
  <conditionalFormatting sqref="G50">
    <cfRule type="expression" dxfId="25734" priority="25737" stopIfTrue="1">
      <formula>IF(FIND("Enter smelter details",G50),TRUE)</formula>
    </cfRule>
  </conditionalFormatting>
  <conditionalFormatting sqref="F50">
    <cfRule type="expression" dxfId="25733" priority="25734" stopIfTrue="1">
      <formula>IF(AND(LEN($A50)&gt;0,$A50&lt;&gt;$F50),TRUE,FALSE)</formula>
    </cfRule>
  </conditionalFormatting>
  <conditionalFormatting sqref="C50">
    <cfRule type="expression" dxfId="25732" priority="25733" stopIfTrue="1">
      <formula>IF(AND(B50&lt;&gt;"",C50=""),TRUE)</formula>
    </cfRule>
  </conditionalFormatting>
  <conditionalFormatting sqref="B50">
    <cfRule type="expression" dxfId="25731" priority="25731" stopIfTrue="1">
      <formula>IF(B50="",TRUE)</formula>
    </cfRule>
    <cfRule type="expression" dxfId="25730" priority="25732" stopIfTrue="1">
      <formula>IF(AND(COUNTIF(MetalSmelter,B50&amp;C50)=0,LEN(C50)&gt;0), TRUE, FALSE)</formula>
    </cfRule>
  </conditionalFormatting>
  <conditionalFormatting sqref="F50">
    <cfRule type="expression" dxfId="25729" priority="25730" stopIfTrue="1">
      <formula>IF(AND(LEN($A50)&gt;0,$A50&lt;&gt;$F50),TRUE,FALSE)</formula>
    </cfRule>
  </conditionalFormatting>
  <conditionalFormatting sqref="C50">
    <cfRule type="expression" dxfId="25728" priority="25729" stopIfTrue="1">
      <formula>IF(AND(B50&lt;&gt;"",C50=""),TRUE)</formula>
    </cfRule>
  </conditionalFormatting>
  <conditionalFormatting sqref="B45">
    <cfRule type="expression" dxfId="25727" priority="25726" stopIfTrue="1">
      <formula>IF(B45="",TRUE)</formula>
    </cfRule>
    <cfRule type="expression" dxfId="25726" priority="25727" stopIfTrue="1">
      <formula>IF(AND(COUNTIF(MetalSmelter,B45&amp;C45)=0,LEN(C45)&gt;0), TRUE, FALSE)</formula>
    </cfRule>
  </conditionalFormatting>
  <conditionalFormatting sqref="G45">
    <cfRule type="expression" dxfId="25725" priority="25728" stopIfTrue="1">
      <formula>IF(FIND("Enter smelter details",G45),TRUE)</formula>
    </cfRule>
  </conditionalFormatting>
  <conditionalFormatting sqref="F45">
    <cfRule type="expression" dxfId="25724" priority="25725" stopIfTrue="1">
      <formula>IF(AND(LEN($A45)&gt;0,$A45&lt;&gt;$F45),TRUE,FALSE)</formula>
    </cfRule>
  </conditionalFormatting>
  <conditionalFormatting sqref="C45">
    <cfRule type="expression" dxfId="25723" priority="25724" stopIfTrue="1">
      <formula>IF(AND(B45&lt;&gt;"",C45=""),TRUE)</formula>
    </cfRule>
  </conditionalFormatting>
  <conditionalFormatting sqref="B45">
    <cfRule type="expression" dxfId="25722" priority="25721" stopIfTrue="1">
      <formula>IF(B45="",TRUE)</formula>
    </cfRule>
    <cfRule type="expression" dxfId="25721" priority="25722" stopIfTrue="1">
      <formula>IF(AND(COUNTIF(MetalSmelter,B45&amp;C45)=0,LEN(C45)&gt;0), TRUE, FALSE)</formula>
    </cfRule>
  </conditionalFormatting>
  <conditionalFormatting sqref="G45">
    <cfRule type="expression" dxfId="25720" priority="25723" stopIfTrue="1">
      <formula>IF(FIND("Enter smelter details",G45),TRUE)</formula>
    </cfRule>
  </conditionalFormatting>
  <conditionalFormatting sqref="F45">
    <cfRule type="expression" dxfId="25719" priority="25720" stopIfTrue="1">
      <formula>IF(AND(LEN($A45)&gt;0,$A45&lt;&gt;$F45),TRUE,FALSE)</formula>
    </cfRule>
  </conditionalFormatting>
  <conditionalFormatting sqref="C45">
    <cfRule type="expression" dxfId="25718" priority="25719" stopIfTrue="1">
      <formula>IF(AND(B45&lt;&gt;"",C45=""),TRUE)</formula>
    </cfRule>
  </conditionalFormatting>
  <conditionalFormatting sqref="G50">
    <cfRule type="expression" dxfId="25717" priority="25718" stopIfTrue="1">
      <formula>IF(FIND("Enter smelter details",G50),TRUE)</formula>
    </cfRule>
  </conditionalFormatting>
  <conditionalFormatting sqref="B46">
    <cfRule type="expression" dxfId="25716" priority="25715" stopIfTrue="1">
      <formula>IF(B46="",TRUE)</formula>
    </cfRule>
    <cfRule type="expression" dxfId="25715" priority="25716" stopIfTrue="1">
      <formula>IF(AND(COUNTIF(MetalSmelter,B46&amp;C46)=0,LEN(C46)&gt;0), TRUE, FALSE)</formula>
    </cfRule>
  </conditionalFormatting>
  <conditionalFormatting sqref="G46">
    <cfRule type="expression" dxfId="25714" priority="25717" stopIfTrue="1">
      <formula>IF(FIND("Enter smelter details",G46),TRUE)</formula>
    </cfRule>
  </conditionalFormatting>
  <conditionalFormatting sqref="F46">
    <cfRule type="expression" dxfId="25713" priority="25714" stopIfTrue="1">
      <formula>IF(AND(LEN($A46)&gt;0,$A46&lt;&gt;$F46),TRUE,FALSE)</formula>
    </cfRule>
  </conditionalFormatting>
  <conditionalFormatting sqref="C46">
    <cfRule type="expression" dxfId="25712" priority="25713" stopIfTrue="1">
      <formula>IF(AND(B46&lt;&gt;"",C46=""),TRUE)</formula>
    </cfRule>
  </conditionalFormatting>
  <conditionalFormatting sqref="B51">
    <cfRule type="expression" dxfId="25711" priority="25710" stopIfTrue="1">
      <formula>IF(B51="",TRUE)</formula>
    </cfRule>
    <cfRule type="expression" dxfId="25710" priority="25711" stopIfTrue="1">
      <formula>IF(AND(COUNTIF(MetalSmelter,B51&amp;C51)=0,LEN(C51)&gt;0), TRUE, FALSE)</formula>
    </cfRule>
  </conditionalFormatting>
  <conditionalFormatting sqref="G51">
    <cfRule type="expression" dxfId="25709" priority="25712" stopIfTrue="1">
      <formula>IF(FIND("Enter smelter details",G51),TRUE)</formula>
    </cfRule>
  </conditionalFormatting>
  <conditionalFormatting sqref="F51">
    <cfRule type="expression" dxfId="25708" priority="25709" stopIfTrue="1">
      <formula>IF(AND(LEN($A51)&gt;0,$A51&lt;&gt;$F51),TRUE,FALSE)</formula>
    </cfRule>
  </conditionalFormatting>
  <conditionalFormatting sqref="C51">
    <cfRule type="expression" dxfId="25707" priority="25708" stopIfTrue="1">
      <formula>IF(AND(B51&lt;&gt;"",C51=""),TRUE)</formula>
    </cfRule>
  </conditionalFormatting>
  <conditionalFormatting sqref="B51">
    <cfRule type="expression" dxfId="25706" priority="25705" stopIfTrue="1">
      <formula>IF(B51="",TRUE)</formula>
    </cfRule>
    <cfRule type="expression" dxfId="25705" priority="25706" stopIfTrue="1">
      <formula>IF(AND(COUNTIF(MetalSmelter,B51&amp;C51)=0,LEN(C51)&gt;0), TRUE, FALSE)</formula>
    </cfRule>
  </conditionalFormatting>
  <conditionalFormatting sqref="G51">
    <cfRule type="expression" dxfId="25704" priority="25707" stopIfTrue="1">
      <formula>IF(FIND("Enter smelter details",G51),TRUE)</formula>
    </cfRule>
  </conditionalFormatting>
  <conditionalFormatting sqref="F51">
    <cfRule type="expression" dxfId="25703" priority="25704" stopIfTrue="1">
      <formula>IF(AND(LEN($A51)&gt;0,$A51&lt;&gt;$F51),TRUE,FALSE)</formula>
    </cfRule>
  </conditionalFormatting>
  <conditionalFormatting sqref="C51">
    <cfRule type="expression" dxfId="25702" priority="25703" stopIfTrue="1">
      <formula>IF(AND(B51&lt;&gt;"",C51=""),TRUE)</formula>
    </cfRule>
  </conditionalFormatting>
  <conditionalFormatting sqref="B51">
    <cfRule type="expression" dxfId="25701" priority="25700" stopIfTrue="1">
      <formula>IF(B51="",TRUE)</formula>
    </cfRule>
    <cfRule type="expression" dxfId="25700" priority="25701" stopIfTrue="1">
      <formula>IF(AND(COUNTIF(MetalSmelter,B51&amp;C51)=0,LEN(C51)&gt;0), TRUE, FALSE)</formula>
    </cfRule>
  </conditionalFormatting>
  <conditionalFormatting sqref="G51">
    <cfRule type="expression" dxfId="25699" priority="25702" stopIfTrue="1">
      <formula>IF(FIND("Enter smelter details",G51),TRUE)</formula>
    </cfRule>
  </conditionalFormatting>
  <conditionalFormatting sqref="F51">
    <cfRule type="expression" dxfId="25698" priority="25699" stopIfTrue="1">
      <formula>IF(AND(LEN($A51)&gt;0,$A51&lt;&gt;$F51),TRUE,FALSE)</formula>
    </cfRule>
  </conditionalFormatting>
  <conditionalFormatting sqref="C51">
    <cfRule type="expression" dxfId="25697" priority="25698" stopIfTrue="1">
      <formula>IF(AND(B51&lt;&gt;"",C51=""),TRUE)</formula>
    </cfRule>
  </conditionalFormatting>
  <conditionalFormatting sqref="B49">
    <cfRule type="expression" dxfId="25696" priority="25695" stopIfTrue="1">
      <formula>IF(B49="",TRUE)</formula>
    </cfRule>
    <cfRule type="expression" dxfId="25695" priority="25696" stopIfTrue="1">
      <formula>IF(AND(COUNTIF(MetalSmelter,B49&amp;C49)=0,LEN(C49)&gt;0), TRUE, FALSE)</formula>
    </cfRule>
  </conditionalFormatting>
  <conditionalFormatting sqref="G49">
    <cfRule type="expression" dxfId="25694" priority="25697" stopIfTrue="1">
      <formula>IF(FIND("Enter smelter details",G49),TRUE)</formula>
    </cfRule>
  </conditionalFormatting>
  <conditionalFormatting sqref="F49">
    <cfRule type="expression" dxfId="25693" priority="25694" stopIfTrue="1">
      <formula>IF(AND(LEN($A49)&gt;0,$A49&lt;&gt;$F49),TRUE,FALSE)</formula>
    </cfRule>
  </conditionalFormatting>
  <conditionalFormatting sqref="C49">
    <cfRule type="expression" dxfId="25692" priority="25693" stopIfTrue="1">
      <formula>IF(AND(B49&lt;&gt;"",C49=""),TRUE)</formula>
    </cfRule>
  </conditionalFormatting>
  <conditionalFormatting sqref="B49">
    <cfRule type="expression" dxfId="25691" priority="25690" stopIfTrue="1">
      <formula>IF(B49="",TRUE)</formula>
    </cfRule>
    <cfRule type="expression" dxfId="25690" priority="25691" stopIfTrue="1">
      <formula>IF(AND(COUNTIF(MetalSmelter,B49&amp;C49)=0,LEN(C49)&gt;0), TRUE, FALSE)</formula>
    </cfRule>
  </conditionalFormatting>
  <conditionalFormatting sqref="G49">
    <cfRule type="expression" dxfId="25689" priority="25692" stopIfTrue="1">
      <formula>IF(FIND("Enter smelter details",G49),TRUE)</formula>
    </cfRule>
  </conditionalFormatting>
  <conditionalFormatting sqref="F49">
    <cfRule type="expression" dxfId="25688" priority="25689" stopIfTrue="1">
      <formula>IF(AND(LEN($A49)&gt;0,$A49&lt;&gt;$F49),TRUE,FALSE)</formula>
    </cfRule>
  </conditionalFormatting>
  <conditionalFormatting sqref="C49">
    <cfRule type="expression" dxfId="25687" priority="25688" stopIfTrue="1">
      <formula>IF(AND(B49&lt;&gt;"",C49=""),TRUE)</formula>
    </cfRule>
  </conditionalFormatting>
  <conditionalFormatting sqref="B49">
    <cfRule type="expression" dxfId="25686" priority="25686" stopIfTrue="1">
      <formula>IF(B49="",TRUE)</formula>
    </cfRule>
    <cfRule type="expression" dxfId="25685" priority="25687" stopIfTrue="1">
      <formula>IF(AND(COUNTIF(MetalSmelter,B49&amp;C49)=0,LEN(C49)&gt;0), TRUE, FALSE)</formula>
    </cfRule>
  </conditionalFormatting>
  <conditionalFormatting sqref="F49">
    <cfRule type="expression" dxfId="25684" priority="25685" stopIfTrue="1">
      <formula>IF(AND(LEN($A49)&gt;0,$A49&lt;&gt;$F49),TRUE,FALSE)</formula>
    </cfRule>
  </conditionalFormatting>
  <conditionalFormatting sqref="C49">
    <cfRule type="expression" dxfId="25683" priority="25684" stopIfTrue="1">
      <formula>IF(AND(B49&lt;&gt;"",C49=""),TRUE)</formula>
    </cfRule>
  </conditionalFormatting>
  <conditionalFormatting sqref="B44">
    <cfRule type="expression" dxfId="25682" priority="25681" stopIfTrue="1">
      <formula>IF(B44="",TRUE)</formula>
    </cfRule>
    <cfRule type="expression" dxfId="25681" priority="25682" stopIfTrue="1">
      <formula>IF(AND(COUNTIF(MetalSmelter,B44&amp;C44)=0,LEN(C44)&gt;0), TRUE, FALSE)</formula>
    </cfRule>
  </conditionalFormatting>
  <conditionalFormatting sqref="G44">
    <cfRule type="expression" dxfId="25680" priority="25683" stopIfTrue="1">
      <formula>IF(FIND("Enter smelter details",G44),TRUE)</formula>
    </cfRule>
  </conditionalFormatting>
  <conditionalFormatting sqref="F44">
    <cfRule type="expression" dxfId="25679" priority="25680" stopIfTrue="1">
      <formula>IF(AND(LEN($A44)&gt;0,$A44&lt;&gt;$F44),TRUE,FALSE)</formula>
    </cfRule>
  </conditionalFormatting>
  <conditionalFormatting sqref="C44">
    <cfRule type="expression" dxfId="25678" priority="25679" stopIfTrue="1">
      <formula>IF(AND(B44&lt;&gt;"",C44=""),TRUE)</formula>
    </cfRule>
  </conditionalFormatting>
  <conditionalFormatting sqref="B44">
    <cfRule type="expression" dxfId="25677" priority="25676" stopIfTrue="1">
      <formula>IF(B44="",TRUE)</formula>
    </cfRule>
    <cfRule type="expression" dxfId="25676" priority="25677" stopIfTrue="1">
      <formula>IF(AND(COUNTIF(MetalSmelter,B44&amp;C44)=0,LEN(C44)&gt;0), TRUE, FALSE)</formula>
    </cfRule>
  </conditionalFormatting>
  <conditionalFormatting sqref="G44">
    <cfRule type="expression" dxfId="25675" priority="25678" stopIfTrue="1">
      <formula>IF(FIND("Enter smelter details",G44),TRUE)</formula>
    </cfRule>
  </conditionalFormatting>
  <conditionalFormatting sqref="F44">
    <cfRule type="expression" dxfId="25674" priority="25675" stopIfTrue="1">
      <formula>IF(AND(LEN($A44)&gt;0,$A44&lt;&gt;$F44),TRUE,FALSE)</formula>
    </cfRule>
  </conditionalFormatting>
  <conditionalFormatting sqref="C44">
    <cfRule type="expression" dxfId="25673" priority="25674" stopIfTrue="1">
      <formula>IF(AND(B44&lt;&gt;"",C44=""),TRUE)</formula>
    </cfRule>
  </conditionalFormatting>
  <conditionalFormatting sqref="G49">
    <cfRule type="expression" dxfId="25672" priority="25673" stopIfTrue="1">
      <formula>IF(FIND("Enter smelter details",G49),TRUE)</formula>
    </cfRule>
  </conditionalFormatting>
  <conditionalFormatting sqref="B45">
    <cfRule type="expression" dxfId="25671" priority="25670" stopIfTrue="1">
      <formula>IF(B45="",TRUE)</formula>
    </cfRule>
    <cfRule type="expression" dxfId="25670" priority="25671" stopIfTrue="1">
      <formula>IF(AND(COUNTIF(MetalSmelter,B45&amp;C45)=0,LEN(C45)&gt;0), TRUE, FALSE)</formula>
    </cfRule>
  </conditionalFormatting>
  <conditionalFormatting sqref="G45">
    <cfRule type="expression" dxfId="25669" priority="25672" stopIfTrue="1">
      <formula>IF(FIND("Enter smelter details",G45),TRUE)</formula>
    </cfRule>
  </conditionalFormatting>
  <conditionalFormatting sqref="F45">
    <cfRule type="expression" dxfId="25668" priority="25669" stopIfTrue="1">
      <formula>IF(AND(LEN($A45)&gt;0,$A45&lt;&gt;$F45),TRUE,FALSE)</formula>
    </cfRule>
  </conditionalFormatting>
  <conditionalFormatting sqref="C45">
    <cfRule type="expression" dxfId="25667" priority="25668" stopIfTrue="1">
      <formula>IF(AND(B45&lt;&gt;"",C45=""),TRUE)</formula>
    </cfRule>
  </conditionalFormatting>
  <conditionalFormatting sqref="B50">
    <cfRule type="expression" dxfId="25666" priority="25665" stopIfTrue="1">
      <formula>IF(B50="",TRUE)</formula>
    </cfRule>
    <cfRule type="expression" dxfId="25665" priority="25666" stopIfTrue="1">
      <formula>IF(AND(COUNTIF(MetalSmelter,B50&amp;C50)=0,LEN(C50)&gt;0), TRUE, FALSE)</formula>
    </cfRule>
  </conditionalFormatting>
  <conditionalFormatting sqref="G50">
    <cfRule type="expression" dxfId="25664" priority="25667" stopIfTrue="1">
      <formula>IF(FIND("Enter smelter details",G50),TRUE)</formula>
    </cfRule>
  </conditionalFormatting>
  <conditionalFormatting sqref="F50">
    <cfRule type="expression" dxfId="25663" priority="25664" stopIfTrue="1">
      <formula>IF(AND(LEN($A50)&gt;0,$A50&lt;&gt;$F50),TRUE,FALSE)</formula>
    </cfRule>
  </conditionalFormatting>
  <conditionalFormatting sqref="C50">
    <cfRule type="expression" dxfId="25662" priority="25663" stopIfTrue="1">
      <formula>IF(AND(B50&lt;&gt;"",C50=""),TRUE)</formula>
    </cfRule>
  </conditionalFormatting>
  <conditionalFormatting sqref="B50">
    <cfRule type="expression" dxfId="25661" priority="25660" stopIfTrue="1">
      <formula>IF(B50="",TRUE)</formula>
    </cfRule>
    <cfRule type="expression" dxfId="25660" priority="25661" stopIfTrue="1">
      <formula>IF(AND(COUNTIF(MetalSmelter,B50&amp;C50)=0,LEN(C50)&gt;0), TRUE, FALSE)</formula>
    </cfRule>
  </conditionalFormatting>
  <conditionalFormatting sqref="G50">
    <cfRule type="expression" dxfId="25659" priority="25662" stopIfTrue="1">
      <formula>IF(FIND("Enter smelter details",G50),TRUE)</formula>
    </cfRule>
  </conditionalFormatting>
  <conditionalFormatting sqref="F50">
    <cfRule type="expression" dxfId="25658" priority="25659" stopIfTrue="1">
      <formula>IF(AND(LEN($A50)&gt;0,$A50&lt;&gt;$F50),TRUE,FALSE)</formula>
    </cfRule>
  </conditionalFormatting>
  <conditionalFormatting sqref="C50">
    <cfRule type="expression" dxfId="25657" priority="25658" stopIfTrue="1">
      <formula>IF(AND(B50&lt;&gt;"",C50=""),TRUE)</formula>
    </cfRule>
  </conditionalFormatting>
  <conditionalFormatting sqref="B50">
    <cfRule type="expression" dxfId="25656" priority="25655" stopIfTrue="1">
      <formula>IF(B50="",TRUE)</formula>
    </cfRule>
    <cfRule type="expression" dxfId="25655" priority="25656" stopIfTrue="1">
      <formula>IF(AND(COUNTIF(MetalSmelter,B50&amp;C50)=0,LEN(C50)&gt;0), TRUE, FALSE)</formula>
    </cfRule>
  </conditionalFormatting>
  <conditionalFormatting sqref="G50">
    <cfRule type="expression" dxfId="25654" priority="25657" stopIfTrue="1">
      <formula>IF(FIND("Enter smelter details",G50),TRUE)</formula>
    </cfRule>
  </conditionalFormatting>
  <conditionalFormatting sqref="F50">
    <cfRule type="expression" dxfId="25653" priority="25654" stopIfTrue="1">
      <formula>IF(AND(LEN($A50)&gt;0,$A50&lt;&gt;$F50),TRUE,FALSE)</formula>
    </cfRule>
  </conditionalFormatting>
  <conditionalFormatting sqref="C50">
    <cfRule type="expression" dxfId="25652" priority="25653" stopIfTrue="1">
      <formula>IF(AND(B50&lt;&gt;"",C50=""),TRUE)</formula>
    </cfRule>
  </conditionalFormatting>
  <conditionalFormatting sqref="B44">
    <cfRule type="expression" dxfId="25651" priority="25647" stopIfTrue="1">
      <formula>IF(B44="",TRUE)</formula>
    </cfRule>
    <cfRule type="expression" dxfId="25650" priority="25650" stopIfTrue="1">
      <formula>IF(AND(COUNTIF(MetalSmelter,B44&amp;C44)=0,LEN(C44)&gt;0), TRUE, FALSE)</formula>
    </cfRule>
  </conditionalFormatting>
  <conditionalFormatting sqref="D44">
    <cfRule type="expression" dxfId="25649" priority="25644" stopIfTrue="1">
      <formula>IF(AND(LEN($C44) &gt;0, ($C44 &lt;&gt; "Smelter Not Listed")),1,0)</formula>
    </cfRule>
    <cfRule type="expression" dxfId="25648" priority="25651" stopIfTrue="1">
      <formula>IF(AND(D44="",$C44=$X$4),TRUE)</formula>
    </cfRule>
    <cfRule type="expression" dxfId="25647" priority="25652" stopIfTrue="1">
      <formula>IF(FIND("!",D44),TRUE)</formula>
    </cfRule>
  </conditionalFormatting>
  <conditionalFormatting sqref="E44">
    <cfRule type="expression" dxfId="25646" priority="25648" stopIfTrue="1">
      <formula>IF(AND(E44="",$C44=$X$4),TRUE)</formula>
    </cfRule>
    <cfRule type="expression" dxfId="25645" priority="25649" stopIfTrue="1">
      <formula>IF(FIND("!",E44),TRUE)</formula>
    </cfRule>
  </conditionalFormatting>
  <conditionalFormatting sqref="F44">
    <cfRule type="expression" dxfId="25644" priority="25646" stopIfTrue="1">
      <formula>IF(AND(LEN($A44)&gt;0,$A44&lt;&gt;$F44),TRUE,FALSE)</formula>
    </cfRule>
  </conditionalFormatting>
  <conditionalFormatting sqref="C44">
    <cfRule type="expression" dxfId="25643" priority="25645" stopIfTrue="1">
      <formula>IF(AND(B44&lt;&gt;"",C44=""),TRUE)</formula>
    </cfRule>
  </conditionalFormatting>
  <conditionalFormatting sqref="G44">
    <cfRule type="expression" dxfId="25642" priority="25643" stopIfTrue="1">
      <formula>IF(FIND("Enter smelter details",G44),TRUE)</formula>
    </cfRule>
  </conditionalFormatting>
  <conditionalFormatting sqref="B45">
    <cfRule type="expression" dxfId="25641" priority="25637" stopIfTrue="1">
      <formula>IF(B45="",TRUE)</formula>
    </cfRule>
    <cfRule type="expression" dxfId="25640" priority="25640" stopIfTrue="1">
      <formula>IF(AND(COUNTIF(MetalSmelter,B45&amp;C45)=0,LEN(C45)&gt;0), TRUE, FALSE)</formula>
    </cfRule>
  </conditionalFormatting>
  <conditionalFormatting sqref="D45">
    <cfRule type="expression" dxfId="25639" priority="25634" stopIfTrue="1">
      <formula>IF(AND(LEN($C45) &gt;0, ($C45 &lt;&gt; "Smelter Not Listed")),1,0)</formula>
    </cfRule>
    <cfRule type="expression" dxfId="25638" priority="25641" stopIfTrue="1">
      <formula>IF(AND(D45="",$C45=$X$4),TRUE)</formula>
    </cfRule>
    <cfRule type="expression" dxfId="25637" priority="25642" stopIfTrue="1">
      <formula>IF(FIND("!",D45),TRUE)</formula>
    </cfRule>
  </conditionalFormatting>
  <conditionalFormatting sqref="E45">
    <cfRule type="expression" dxfId="25636" priority="25638" stopIfTrue="1">
      <formula>IF(AND(E45="",$C45=$X$4),TRUE)</formula>
    </cfRule>
    <cfRule type="expression" dxfId="25635" priority="25639" stopIfTrue="1">
      <formula>IF(FIND("!",E45),TRUE)</formula>
    </cfRule>
  </conditionalFormatting>
  <conditionalFormatting sqref="F45">
    <cfRule type="expression" dxfId="25634" priority="25636" stopIfTrue="1">
      <formula>IF(AND(LEN($A45)&gt;0,$A45&lt;&gt;$F45),TRUE,FALSE)</formula>
    </cfRule>
  </conditionalFormatting>
  <conditionalFormatting sqref="C45">
    <cfRule type="expression" dxfId="25633" priority="25635" stopIfTrue="1">
      <formula>IF(AND(B45&lt;&gt;"",C45=""),TRUE)</formula>
    </cfRule>
  </conditionalFormatting>
  <conditionalFormatting sqref="G45">
    <cfRule type="expression" dxfId="25632" priority="25633" stopIfTrue="1">
      <formula>IF(FIND("Enter smelter details",G45),TRUE)</formula>
    </cfRule>
  </conditionalFormatting>
  <conditionalFormatting sqref="B51">
    <cfRule type="expression" dxfId="25631" priority="25630" stopIfTrue="1">
      <formula>IF(B51="",TRUE)</formula>
    </cfRule>
    <cfRule type="expression" dxfId="25630" priority="25631" stopIfTrue="1">
      <formula>IF(AND(COUNTIF(MetalSmelter,B51&amp;C51)=0,LEN(C51)&gt;0), TRUE, FALSE)</formula>
    </cfRule>
  </conditionalFormatting>
  <conditionalFormatting sqref="G51">
    <cfRule type="expression" dxfId="25629" priority="25632" stopIfTrue="1">
      <formula>IF(FIND("Enter smelter details",G51),TRUE)</formula>
    </cfRule>
  </conditionalFormatting>
  <conditionalFormatting sqref="F51">
    <cfRule type="expression" dxfId="25628" priority="25629" stopIfTrue="1">
      <formula>IF(AND(LEN($A51)&gt;0,$A51&lt;&gt;$F51),TRUE,FALSE)</formula>
    </cfRule>
  </conditionalFormatting>
  <conditionalFormatting sqref="C51">
    <cfRule type="expression" dxfId="25627" priority="25628" stopIfTrue="1">
      <formula>IF(AND(B51&lt;&gt;"",C51=""),TRUE)</formula>
    </cfRule>
  </conditionalFormatting>
  <conditionalFormatting sqref="B51">
    <cfRule type="expression" dxfId="25626" priority="25625" stopIfTrue="1">
      <formula>IF(B51="",TRUE)</formula>
    </cfRule>
    <cfRule type="expression" dxfId="25625" priority="25626" stopIfTrue="1">
      <formula>IF(AND(COUNTIF(MetalSmelter,B51&amp;C51)=0,LEN(C51)&gt;0), TRUE, FALSE)</formula>
    </cfRule>
  </conditionalFormatting>
  <conditionalFormatting sqref="G51">
    <cfRule type="expression" dxfId="25624" priority="25627" stopIfTrue="1">
      <formula>IF(FIND("Enter smelter details",G51),TRUE)</formula>
    </cfRule>
  </conditionalFormatting>
  <conditionalFormatting sqref="F51">
    <cfRule type="expression" dxfId="25623" priority="25624" stopIfTrue="1">
      <formula>IF(AND(LEN($A51)&gt;0,$A51&lt;&gt;$F51),TRUE,FALSE)</formula>
    </cfRule>
  </conditionalFormatting>
  <conditionalFormatting sqref="C51">
    <cfRule type="expression" dxfId="25622" priority="25623" stopIfTrue="1">
      <formula>IF(AND(B51&lt;&gt;"",C51=""),TRUE)</formula>
    </cfRule>
  </conditionalFormatting>
  <conditionalFormatting sqref="B51">
    <cfRule type="expression" dxfId="25621" priority="25621" stopIfTrue="1">
      <formula>IF(B51="",TRUE)</formula>
    </cfRule>
    <cfRule type="expression" dxfId="25620" priority="25622" stopIfTrue="1">
      <formula>IF(AND(COUNTIF(MetalSmelter,B51&amp;C51)=0,LEN(C51)&gt;0), TRUE, FALSE)</formula>
    </cfRule>
  </conditionalFormatting>
  <conditionalFormatting sqref="F51">
    <cfRule type="expression" dxfId="25619" priority="25620" stopIfTrue="1">
      <formula>IF(AND(LEN($A51)&gt;0,$A51&lt;&gt;$F51),TRUE,FALSE)</formula>
    </cfRule>
  </conditionalFormatting>
  <conditionalFormatting sqref="C51">
    <cfRule type="expression" dxfId="25618" priority="25619" stopIfTrue="1">
      <formula>IF(AND(B51&lt;&gt;"",C51=""),TRUE)</formula>
    </cfRule>
  </conditionalFormatting>
  <conditionalFormatting sqref="B46">
    <cfRule type="expression" dxfId="25617" priority="25616" stopIfTrue="1">
      <formula>IF(B46="",TRUE)</formula>
    </cfRule>
    <cfRule type="expression" dxfId="25616" priority="25617" stopIfTrue="1">
      <formula>IF(AND(COUNTIF(MetalSmelter,B46&amp;C46)=0,LEN(C46)&gt;0), TRUE, FALSE)</formula>
    </cfRule>
  </conditionalFormatting>
  <conditionalFormatting sqref="G46">
    <cfRule type="expression" dxfId="25615" priority="25618" stopIfTrue="1">
      <formula>IF(FIND("Enter smelter details",G46),TRUE)</formula>
    </cfRule>
  </conditionalFormatting>
  <conditionalFormatting sqref="F46">
    <cfRule type="expression" dxfId="25614" priority="25615" stopIfTrue="1">
      <formula>IF(AND(LEN($A46)&gt;0,$A46&lt;&gt;$F46),TRUE,FALSE)</formula>
    </cfRule>
  </conditionalFormatting>
  <conditionalFormatting sqref="C46">
    <cfRule type="expression" dxfId="25613" priority="25614" stopIfTrue="1">
      <formula>IF(AND(B46&lt;&gt;"",C46=""),TRUE)</formula>
    </cfRule>
  </conditionalFormatting>
  <conditionalFormatting sqref="B46">
    <cfRule type="expression" dxfId="25612" priority="25611" stopIfTrue="1">
      <formula>IF(B46="",TRUE)</formula>
    </cfRule>
    <cfRule type="expression" dxfId="25611" priority="25612" stopIfTrue="1">
      <formula>IF(AND(COUNTIF(MetalSmelter,B46&amp;C46)=0,LEN(C46)&gt;0), TRUE, FALSE)</formula>
    </cfRule>
  </conditionalFormatting>
  <conditionalFormatting sqref="G46">
    <cfRule type="expression" dxfId="25610" priority="25613" stopIfTrue="1">
      <formula>IF(FIND("Enter smelter details",G46),TRUE)</formula>
    </cfRule>
  </conditionalFormatting>
  <conditionalFormatting sqref="F46">
    <cfRule type="expression" dxfId="25609" priority="25610" stopIfTrue="1">
      <formula>IF(AND(LEN($A46)&gt;0,$A46&lt;&gt;$F46),TRUE,FALSE)</formula>
    </cfRule>
  </conditionalFormatting>
  <conditionalFormatting sqref="C46">
    <cfRule type="expression" dxfId="25608" priority="25609" stopIfTrue="1">
      <formula>IF(AND(B46&lt;&gt;"",C46=""),TRUE)</formula>
    </cfRule>
  </conditionalFormatting>
  <conditionalFormatting sqref="G51">
    <cfRule type="expression" dxfId="25607" priority="25608" stopIfTrue="1">
      <formula>IF(FIND("Enter smelter details",G51),TRUE)</formula>
    </cfRule>
  </conditionalFormatting>
  <conditionalFormatting sqref="B47">
    <cfRule type="expression" dxfId="25606" priority="25605" stopIfTrue="1">
      <formula>IF(B47="",TRUE)</formula>
    </cfRule>
    <cfRule type="expression" dxfId="25605" priority="25606" stopIfTrue="1">
      <formula>IF(AND(COUNTIF(MetalSmelter,B47&amp;C47)=0,LEN(C47)&gt;0), TRUE, FALSE)</formula>
    </cfRule>
  </conditionalFormatting>
  <conditionalFormatting sqref="G47">
    <cfRule type="expression" dxfId="25604" priority="25607" stopIfTrue="1">
      <formula>IF(FIND("Enter smelter details",G47),TRUE)</formula>
    </cfRule>
  </conditionalFormatting>
  <conditionalFormatting sqref="F47">
    <cfRule type="expression" dxfId="25603" priority="25604" stopIfTrue="1">
      <formula>IF(AND(LEN($A47)&gt;0,$A47&lt;&gt;$F47),TRUE,FALSE)</formula>
    </cfRule>
  </conditionalFormatting>
  <conditionalFormatting sqref="C47">
    <cfRule type="expression" dxfId="25602" priority="25603" stopIfTrue="1">
      <formula>IF(AND(B47&lt;&gt;"",C47=""),TRUE)</formula>
    </cfRule>
  </conditionalFormatting>
  <conditionalFormatting sqref="B52">
    <cfRule type="expression" dxfId="25601" priority="25600" stopIfTrue="1">
      <formula>IF(B52="",TRUE)</formula>
    </cfRule>
    <cfRule type="expression" dxfId="25600" priority="25601" stopIfTrue="1">
      <formula>IF(AND(COUNTIF(MetalSmelter,B52&amp;C52)=0,LEN(C52)&gt;0), TRUE, FALSE)</formula>
    </cfRule>
  </conditionalFormatting>
  <conditionalFormatting sqref="G52">
    <cfRule type="expression" dxfId="25599" priority="25602" stopIfTrue="1">
      <formula>IF(FIND("Enter smelter details",G52),TRUE)</formula>
    </cfRule>
  </conditionalFormatting>
  <conditionalFormatting sqref="F52">
    <cfRule type="expression" dxfId="25598" priority="25599" stopIfTrue="1">
      <formula>IF(AND(LEN($A52)&gt;0,$A52&lt;&gt;$F52),TRUE,FALSE)</formula>
    </cfRule>
  </conditionalFormatting>
  <conditionalFormatting sqref="C52">
    <cfRule type="expression" dxfId="25597" priority="25598" stopIfTrue="1">
      <formula>IF(AND(B52&lt;&gt;"",C52=""),TRUE)</formula>
    </cfRule>
  </conditionalFormatting>
  <conditionalFormatting sqref="B52">
    <cfRule type="expression" dxfId="25596" priority="25595" stopIfTrue="1">
      <formula>IF(B52="",TRUE)</formula>
    </cfRule>
    <cfRule type="expression" dxfId="25595" priority="25596" stopIfTrue="1">
      <formula>IF(AND(COUNTIF(MetalSmelter,B52&amp;C52)=0,LEN(C52)&gt;0), TRUE, FALSE)</formula>
    </cfRule>
  </conditionalFormatting>
  <conditionalFormatting sqref="G52">
    <cfRule type="expression" dxfId="25594" priority="25597" stopIfTrue="1">
      <formula>IF(FIND("Enter smelter details",G52),TRUE)</formula>
    </cfRule>
  </conditionalFormatting>
  <conditionalFormatting sqref="F52">
    <cfRule type="expression" dxfId="25593" priority="25594" stopIfTrue="1">
      <formula>IF(AND(LEN($A52)&gt;0,$A52&lt;&gt;$F52),TRUE,FALSE)</formula>
    </cfRule>
  </conditionalFormatting>
  <conditionalFormatting sqref="C52">
    <cfRule type="expression" dxfId="25592" priority="25593" stopIfTrue="1">
      <formula>IF(AND(B52&lt;&gt;"",C52=""),TRUE)</formula>
    </cfRule>
  </conditionalFormatting>
  <conditionalFormatting sqref="B52">
    <cfRule type="expression" dxfId="25591" priority="25590" stopIfTrue="1">
      <formula>IF(B52="",TRUE)</formula>
    </cfRule>
    <cfRule type="expression" dxfId="25590" priority="25591" stopIfTrue="1">
      <formula>IF(AND(COUNTIF(MetalSmelter,B52&amp;C52)=0,LEN(C52)&gt;0), TRUE, FALSE)</formula>
    </cfRule>
  </conditionalFormatting>
  <conditionalFormatting sqref="G52">
    <cfRule type="expression" dxfId="25589" priority="25592" stopIfTrue="1">
      <formula>IF(FIND("Enter smelter details",G52),TRUE)</formula>
    </cfRule>
  </conditionalFormatting>
  <conditionalFormatting sqref="F52">
    <cfRule type="expression" dxfId="25588" priority="25589" stopIfTrue="1">
      <formula>IF(AND(LEN($A52)&gt;0,$A52&lt;&gt;$F52),TRUE,FALSE)</formula>
    </cfRule>
  </conditionalFormatting>
  <conditionalFormatting sqref="C52">
    <cfRule type="expression" dxfId="25587" priority="25588" stopIfTrue="1">
      <formula>IF(AND(B52&lt;&gt;"",C52=""),TRUE)</formula>
    </cfRule>
  </conditionalFormatting>
  <conditionalFormatting sqref="B44">
    <cfRule type="expression" dxfId="25586" priority="25582" stopIfTrue="1">
      <formula>IF(B44="",TRUE)</formula>
    </cfRule>
    <cfRule type="expression" dxfId="25585" priority="25585" stopIfTrue="1">
      <formula>IF(AND(COUNTIF(MetalSmelter,B44&amp;C44)=0,LEN(C44)&gt;0), TRUE, FALSE)</formula>
    </cfRule>
  </conditionalFormatting>
  <conditionalFormatting sqref="D44">
    <cfRule type="expression" dxfId="25584" priority="25579" stopIfTrue="1">
      <formula>IF(AND(LEN($C44) &gt;0, ($C44 &lt;&gt; "Smelter Not Listed")),1,0)</formula>
    </cfRule>
    <cfRule type="expression" dxfId="25583" priority="25586" stopIfTrue="1">
      <formula>IF(AND(D44="",$C44=$X$4),TRUE)</formula>
    </cfRule>
    <cfRule type="expression" dxfId="25582" priority="25587" stopIfTrue="1">
      <formula>IF(FIND("!",D44),TRUE)</formula>
    </cfRule>
  </conditionalFormatting>
  <conditionalFormatting sqref="E44">
    <cfRule type="expression" dxfId="25581" priority="25583" stopIfTrue="1">
      <formula>IF(AND(E44="",$C44=$X$4),TRUE)</formula>
    </cfRule>
    <cfRule type="expression" dxfId="25580" priority="25584" stopIfTrue="1">
      <formula>IF(FIND("!",E44),TRUE)</formula>
    </cfRule>
  </conditionalFormatting>
  <conditionalFormatting sqref="F44">
    <cfRule type="expression" dxfId="25579" priority="25581" stopIfTrue="1">
      <formula>IF(AND(LEN($A44)&gt;0,$A44&lt;&gt;$F44),TRUE,FALSE)</formula>
    </cfRule>
  </conditionalFormatting>
  <conditionalFormatting sqref="C44">
    <cfRule type="expression" dxfId="25578" priority="25580" stopIfTrue="1">
      <formula>IF(AND(B44&lt;&gt;"",C44=""),TRUE)</formula>
    </cfRule>
  </conditionalFormatting>
  <conditionalFormatting sqref="G44">
    <cfRule type="expression" dxfId="25577" priority="25578" stopIfTrue="1">
      <formula>IF(FIND("Enter smelter details",G44),TRUE)</formula>
    </cfRule>
  </conditionalFormatting>
  <conditionalFormatting sqref="B50">
    <cfRule type="expression" dxfId="25576" priority="25575" stopIfTrue="1">
      <formula>IF(B50="",TRUE)</formula>
    </cfRule>
    <cfRule type="expression" dxfId="25575" priority="25576" stopIfTrue="1">
      <formula>IF(AND(COUNTIF(MetalSmelter,B50&amp;C50)=0,LEN(C50)&gt;0), TRUE, FALSE)</formula>
    </cfRule>
  </conditionalFormatting>
  <conditionalFormatting sqref="G50">
    <cfRule type="expression" dxfId="25574" priority="25577" stopIfTrue="1">
      <formula>IF(FIND("Enter smelter details",G50),TRUE)</formula>
    </cfRule>
  </conditionalFormatting>
  <conditionalFormatting sqref="F50">
    <cfRule type="expression" dxfId="25573" priority="25574" stopIfTrue="1">
      <formula>IF(AND(LEN($A50)&gt;0,$A50&lt;&gt;$F50),TRUE,FALSE)</formula>
    </cfRule>
  </conditionalFormatting>
  <conditionalFormatting sqref="C50">
    <cfRule type="expression" dxfId="25572" priority="25573" stopIfTrue="1">
      <formula>IF(AND(B50&lt;&gt;"",C50=""),TRUE)</formula>
    </cfRule>
  </conditionalFormatting>
  <conditionalFormatting sqref="B50">
    <cfRule type="expression" dxfId="25571" priority="25570" stopIfTrue="1">
      <formula>IF(B50="",TRUE)</formula>
    </cfRule>
    <cfRule type="expression" dxfId="25570" priority="25571" stopIfTrue="1">
      <formula>IF(AND(COUNTIF(MetalSmelter,B50&amp;C50)=0,LEN(C50)&gt;0), TRUE, FALSE)</formula>
    </cfRule>
  </conditionalFormatting>
  <conditionalFormatting sqref="G50">
    <cfRule type="expression" dxfId="25569" priority="25572" stopIfTrue="1">
      <formula>IF(FIND("Enter smelter details",G50),TRUE)</formula>
    </cfRule>
  </conditionalFormatting>
  <conditionalFormatting sqref="F50">
    <cfRule type="expression" dxfId="25568" priority="25569" stopIfTrue="1">
      <formula>IF(AND(LEN($A50)&gt;0,$A50&lt;&gt;$F50),TRUE,FALSE)</formula>
    </cfRule>
  </conditionalFormatting>
  <conditionalFormatting sqref="C50">
    <cfRule type="expression" dxfId="25567" priority="25568" stopIfTrue="1">
      <formula>IF(AND(B50&lt;&gt;"",C50=""),TRUE)</formula>
    </cfRule>
  </conditionalFormatting>
  <conditionalFormatting sqref="B50">
    <cfRule type="expression" dxfId="25566" priority="25566" stopIfTrue="1">
      <formula>IF(B50="",TRUE)</formula>
    </cfRule>
    <cfRule type="expression" dxfId="25565" priority="25567" stopIfTrue="1">
      <formula>IF(AND(COUNTIF(MetalSmelter,B50&amp;C50)=0,LEN(C50)&gt;0), TRUE, FALSE)</formula>
    </cfRule>
  </conditionalFormatting>
  <conditionalFormatting sqref="F50">
    <cfRule type="expression" dxfId="25564" priority="25565" stopIfTrue="1">
      <formula>IF(AND(LEN($A50)&gt;0,$A50&lt;&gt;$F50),TRUE,FALSE)</formula>
    </cfRule>
  </conditionalFormatting>
  <conditionalFormatting sqref="C50">
    <cfRule type="expression" dxfId="25563" priority="25564" stopIfTrue="1">
      <formula>IF(AND(B50&lt;&gt;"",C50=""),TRUE)</formula>
    </cfRule>
  </conditionalFormatting>
  <conditionalFormatting sqref="B45">
    <cfRule type="expression" dxfId="25562" priority="25561" stopIfTrue="1">
      <formula>IF(B45="",TRUE)</formula>
    </cfRule>
    <cfRule type="expression" dxfId="25561" priority="25562" stopIfTrue="1">
      <formula>IF(AND(COUNTIF(MetalSmelter,B45&amp;C45)=0,LEN(C45)&gt;0), TRUE, FALSE)</formula>
    </cfRule>
  </conditionalFormatting>
  <conditionalFormatting sqref="G45">
    <cfRule type="expression" dxfId="25560" priority="25563" stopIfTrue="1">
      <formula>IF(FIND("Enter smelter details",G45),TRUE)</formula>
    </cfRule>
  </conditionalFormatting>
  <conditionalFormatting sqref="F45">
    <cfRule type="expression" dxfId="25559" priority="25560" stopIfTrue="1">
      <formula>IF(AND(LEN($A45)&gt;0,$A45&lt;&gt;$F45),TRUE,FALSE)</formula>
    </cfRule>
  </conditionalFormatting>
  <conditionalFormatting sqref="C45">
    <cfRule type="expression" dxfId="25558" priority="25559" stopIfTrue="1">
      <formula>IF(AND(B45&lt;&gt;"",C45=""),TRUE)</formula>
    </cfRule>
  </conditionalFormatting>
  <conditionalFormatting sqref="B45">
    <cfRule type="expression" dxfId="25557" priority="25556" stopIfTrue="1">
      <formula>IF(B45="",TRUE)</formula>
    </cfRule>
    <cfRule type="expression" dxfId="25556" priority="25557" stopIfTrue="1">
      <formula>IF(AND(COUNTIF(MetalSmelter,B45&amp;C45)=0,LEN(C45)&gt;0), TRUE, FALSE)</formula>
    </cfRule>
  </conditionalFormatting>
  <conditionalFormatting sqref="G45">
    <cfRule type="expression" dxfId="25555" priority="25558" stopIfTrue="1">
      <formula>IF(FIND("Enter smelter details",G45),TRUE)</formula>
    </cfRule>
  </conditionalFormatting>
  <conditionalFormatting sqref="F45">
    <cfRule type="expression" dxfId="25554" priority="25555" stopIfTrue="1">
      <formula>IF(AND(LEN($A45)&gt;0,$A45&lt;&gt;$F45),TRUE,FALSE)</formula>
    </cfRule>
  </conditionalFormatting>
  <conditionalFormatting sqref="C45">
    <cfRule type="expression" dxfId="25553" priority="25554" stopIfTrue="1">
      <formula>IF(AND(B45&lt;&gt;"",C45=""),TRUE)</formula>
    </cfRule>
  </conditionalFormatting>
  <conditionalFormatting sqref="G50">
    <cfRule type="expression" dxfId="25552" priority="25553" stopIfTrue="1">
      <formula>IF(FIND("Enter smelter details",G50),TRUE)</formula>
    </cfRule>
  </conditionalFormatting>
  <conditionalFormatting sqref="B46">
    <cfRule type="expression" dxfId="25551" priority="25550" stopIfTrue="1">
      <formula>IF(B46="",TRUE)</formula>
    </cfRule>
    <cfRule type="expression" dxfId="25550" priority="25551" stopIfTrue="1">
      <formula>IF(AND(COUNTIF(MetalSmelter,B46&amp;C46)=0,LEN(C46)&gt;0), TRUE, FALSE)</formula>
    </cfRule>
  </conditionalFormatting>
  <conditionalFormatting sqref="G46">
    <cfRule type="expression" dxfId="25549" priority="25552" stopIfTrue="1">
      <formula>IF(FIND("Enter smelter details",G46),TRUE)</formula>
    </cfRule>
  </conditionalFormatting>
  <conditionalFormatting sqref="F46">
    <cfRule type="expression" dxfId="25548" priority="25549" stopIfTrue="1">
      <formula>IF(AND(LEN($A46)&gt;0,$A46&lt;&gt;$F46),TRUE,FALSE)</formula>
    </cfRule>
  </conditionalFormatting>
  <conditionalFormatting sqref="C46">
    <cfRule type="expression" dxfId="25547" priority="25548" stopIfTrue="1">
      <formula>IF(AND(B46&lt;&gt;"",C46=""),TRUE)</formula>
    </cfRule>
  </conditionalFormatting>
  <conditionalFormatting sqref="B51">
    <cfRule type="expression" dxfId="25546" priority="25545" stopIfTrue="1">
      <formula>IF(B51="",TRUE)</formula>
    </cfRule>
    <cfRule type="expression" dxfId="25545" priority="25546" stopIfTrue="1">
      <formula>IF(AND(COUNTIF(MetalSmelter,B51&amp;C51)=0,LEN(C51)&gt;0), TRUE, FALSE)</formula>
    </cfRule>
  </conditionalFormatting>
  <conditionalFormatting sqref="G51">
    <cfRule type="expression" dxfId="25544" priority="25547" stopIfTrue="1">
      <formula>IF(FIND("Enter smelter details",G51),TRUE)</formula>
    </cfRule>
  </conditionalFormatting>
  <conditionalFormatting sqref="F51">
    <cfRule type="expression" dxfId="25543" priority="25544" stopIfTrue="1">
      <formula>IF(AND(LEN($A51)&gt;0,$A51&lt;&gt;$F51),TRUE,FALSE)</formula>
    </cfRule>
  </conditionalFormatting>
  <conditionalFormatting sqref="C51">
    <cfRule type="expression" dxfId="25542" priority="25543" stopIfTrue="1">
      <formula>IF(AND(B51&lt;&gt;"",C51=""),TRUE)</formula>
    </cfRule>
  </conditionalFormatting>
  <conditionalFormatting sqref="B51">
    <cfRule type="expression" dxfId="25541" priority="25540" stopIfTrue="1">
      <formula>IF(B51="",TRUE)</formula>
    </cfRule>
    <cfRule type="expression" dxfId="25540" priority="25541" stopIfTrue="1">
      <formula>IF(AND(COUNTIF(MetalSmelter,B51&amp;C51)=0,LEN(C51)&gt;0), TRUE, FALSE)</formula>
    </cfRule>
  </conditionalFormatting>
  <conditionalFormatting sqref="G51">
    <cfRule type="expression" dxfId="25539" priority="25542" stopIfTrue="1">
      <formula>IF(FIND("Enter smelter details",G51),TRUE)</formula>
    </cfRule>
  </conditionalFormatting>
  <conditionalFormatting sqref="F51">
    <cfRule type="expression" dxfId="25538" priority="25539" stopIfTrue="1">
      <formula>IF(AND(LEN($A51)&gt;0,$A51&lt;&gt;$F51),TRUE,FALSE)</formula>
    </cfRule>
  </conditionalFormatting>
  <conditionalFormatting sqref="C51">
    <cfRule type="expression" dxfId="25537" priority="25538" stopIfTrue="1">
      <formula>IF(AND(B51&lt;&gt;"",C51=""),TRUE)</formula>
    </cfRule>
  </conditionalFormatting>
  <conditionalFormatting sqref="B51">
    <cfRule type="expression" dxfId="25536" priority="25535" stopIfTrue="1">
      <formula>IF(B51="",TRUE)</formula>
    </cfRule>
    <cfRule type="expression" dxfId="25535" priority="25536" stopIfTrue="1">
      <formula>IF(AND(COUNTIF(MetalSmelter,B51&amp;C51)=0,LEN(C51)&gt;0), TRUE, FALSE)</formula>
    </cfRule>
  </conditionalFormatting>
  <conditionalFormatting sqref="G51">
    <cfRule type="expression" dxfId="25534" priority="25537" stopIfTrue="1">
      <formula>IF(FIND("Enter smelter details",G51),TRUE)</formula>
    </cfRule>
  </conditionalFormatting>
  <conditionalFormatting sqref="F51">
    <cfRule type="expression" dxfId="25533" priority="25534" stopIfTrue="1">
      <formula>IF(AND(LEN($A51)&gt;0,$A51&lt;&gt;$F51),TRUE,FALSE)</formula>
    </cfRule>
  </conditionalFormatting>
  <conditionalFormatting sqref="C51">
    <cfRule type="expression" dxfId="25532" priority="25533" stopIfTrue="1">
      <formula>IF(AND(B51&lt;&gt;"",C51=""),TRUE)</formula>
    </cfRule>
  </conditionalFormatting>
  <conditionalFormatting sqref="B49">
    <cfRule type="expression" dxfId="25531" priority="25530" stopIfTrue="1">
      <formula>IF(B49="",TRUE)</formula>
    </cfRule>
    <cfRule type="expression" dxfId="25530" priority="25531" stopIfTrue="1">
      <formula>IF(AND(COUNTIF(MetalSmelter,B49&amp;C49)=0,LEN(C49)&gt;0), TRUE, FALSE)</formula>
    </cfRule>
  </conditionalFormatting>
  <conditionalFormatting sqref="G49">
    <cfRule type="expression" dxfId="25529" priority="25532" stopIfTrue="1">
      <formula>IF(FIND("Enter smelter details",G49),TRUE)</formula>
    </cfRule>
  </conditionalFormatting>
  <conditionalFormatting sqref="F49">
    <cfRule type="expression" dxfId="25528" priority="25529" stopIfTrue="1">
      <formula>IF(AND(LEN($A49)&gt;0,$A49&lt;&gt;$F49),TRUE,FALSE)</formula>
    </cfRule>
  </conditionalFormatting>
  <conditionalFormatting sqref="C49">
    <cfRule type="expression" dxfId="25527" priority="25528" stopIfTrue="1">
      <formula>IF(AND(B49&lt;&gt;"",C49=""),TRUE)</formula>
    </cfRule>
  </conditionalFormatting>
  <conditionalFormatting sqref="B49">
    <cfRule type="expression" dxfId="25526" priority="25525" stopIfTrue="1">
      <formula>IF(B49="",TRUE)</formula>
    </cfRule>
    <cfRule type="expression" dxfId="25525" priority="25526" stopIfTrue="1">
      <formula>IF(AND(COUNTIF(MetalSmelter,B49&amp;C49)=0,LEN(C49)&gt;0), TRUE, FALSE)</formula>
    </cfRule>
  </conditionalFormatting>
  <conditionalFormatting sqref="G49">
    <cfRule type="expression" dxfId="25524" priority="25527" stopIfTrue="1">
      <formula>IF(FIND("Enter smelter details",G49),TRUE)</formula>
    </cfRule>
  </conditionalFormatting>
  <conditionalFormatting sqref="F49">
    <cfRule type="expression" dxfId="25523" priority="25524" stopIfTrue="1">
      <formula>IF(AND(LEN($A49)&gt;0,$A49&lt;&gt;$F49),TRUE,FALSE)</formula>
    </cfRule>
  </conditionalFormatting>
  <conditionalFormatting sqref="C49">
    <cfRule type="expression" dxfId="25522" priority="25523" stopIfTrue="1">
      <formula>IF(AND(B49&lt;&gt;"",C49=""),TRUE)</formula>
    </cfRule>
  </conditionalFormatting>
  <conditionalFormatting sqref="B49">
    <cfRule type="expression" dxfId="25521" priority="25521" stopIfTrue="1">
      <formula>IF(B49="",TRUE)</formula>
    </cfRule>
    <cfRule type="expression" dxfId="25520" priority="25522" stopIfTrue="1">
      <formula>IF(AND(COUNTIF(MetalSmelter,B49&amp;C49)=0,LEN(C49)&gt;0), TRUE, FALSE)</formula>
    </cfRule>
  </conditionalFormatting>
  <conditionalFormatting sqref="F49">
    <cfRule type="expression" dxfId="25519" priority="25520" stopIfTrue="1">
      <formula>IF(AND(LEN($A49)&gt;0,$A49&lt;&gt;$F49),TRUE,FALSE)</formula>
    </cfRule>
  </conditionalFormatting>
  <conditionalFormatting sqref="C49">
    <cfRule type="expression" dxfId="25518" priority="25519" stopIfTrue="1">
      <formula>IF(AND(B49&lt;&gt;"",C49=""),TRUE)</formula>
    </cfRule>
  </conditionalFormatting>
  <conditionalFormatting sqref="B44">
    <cfRule type="expression" dxfId="25517" priority="25516" stopIfTrue="1">
      <formula>IF(B44="",TRUE)</formula>
    </cfRule>
    <cfRule type="expression" dxfId="25516" priority="25517" stopIfTrue="1">
      <formula>IF(AND(COUNTIF(MetalSmelter,B44&amp;C44)=0,LEN(C44)&gt;0), TRUE, FALSE)</formula>
    </cfRule>
  </conditionalFormatting>
  <conditionalFormatting sqref="G44">
    <cfRule type="expression" dxfId="25515" priority="25518" stopIfTrue="1">
      <formula>IF(FIND("Enter smelter details",G44),TRUE)</formula>
    </cfRule>
  </conditionalFormatting>
  <conditionalFormatting sqref="F44">
    <cfRule type="expression" dxfId="25514" priority="25515" stopIfTrue="1">
      <formula>IF(AND(LEN($A44)&gt;0,$A44&lt;&gt;$F44),TRUE,FALSE)</formula>
    </cfRule>
  </conditionalFormatting>
  <conditionalFormatting sqref="C44">
    <cfRule type="expression" dxfId="25513" priority="25514" stopIfTrue="1">
      <formula>IF(AND(B44&lt;&gt;"",C44=""),TRUE)</formula>
    </cfRule>
  </conditionalFormatting>
  <conditionalFormatting sqref="B44">
    <cfRule type="expression" dxfId="25512" priority="25511" stopIfTrue="1">
      <formula>IF(B44="",TRUE)</formula>
    </cfRule>
    <cfRule type="expression" dxfId="25511" priority="25512" stopIfTrue="1">
      <formula>IF(AND(COUNTIF(MetalSmelter,B44&amp;C44)=0,LEN(C44)&gt;0), TRUE, FALSE)</formula>
    </cfRule>
  </conditionalFormatting>
  <conditionalFormatting sqref="G44">
    <cfRule type="expression" dxfId="25510" priority="25513" stopIfTrue="1">
      <formula>IF(FIND("Enter smelter details",G44),TRUE)</formula>
    </cfRule>
  </conditionalFormatting>
  <conditionalFormatting sqref="F44">
    <cfRule type="expression" dxfId="25509" priority="25510" stopIfTrue="1">
      <formula>IF(AND(LEN($A44)&gt;0,$A44&lt;&gt;$F44),TRUE,FALSE)</formula>
    </cfRule>
  </conditionalFormatting>
  <conditionalFormatting sqref="C44">
    <cfRule type="expression" dxfId="25508" priority="25509" stopIfTrue="1">
      <formula>IF(AND(B44&lt;&gt;"",C44=""),TRUE)</formula>
    </cfRule>
  </conditionalFormatting>
  <conditionalFormatting sqref="G49">
    <cfRule type="expression" dxfId="25507" priority="25508" stopIfTrue="1">
      <formula>IF(FIND("Enter smelter details",G49),TRUE)</formula>
    </cfRule>
  </conditionalFormatting>
  <conditionalFormatting sqref="B45">
    <cfRule type="expression" dxfId="25506" priority="25505" stopIfTrue="1">
      <formula>IF(B45="",TRUE)</formula>
    </cfRule>
    <cfRule type="expression" dxfId="25505" priority="25506" stopIfTrue="1">
      <formula>IF(AND(COUNTIF(MetalSmelter,B45&amp;C45)=0,LEN(C45)&gt;0), TRUE, FALSE)</formula>
    </cfRule>
  </conditionalFormatting>
  <conditionalFormatting sqref="G45">
    <cfRule type="expression" dxfId="25504" priority="25507" stopIfTrue="1">
      <formula>IF(FIND("Enter smelter details",G45),TRUE)</formula>
    </cfRule>
  </conditionalFormatting>
  <conditionalFormatting sqref="F45">
    <cfRule type="expression" dxfId="25503" priority="25504" stopIfTrue="1">
      <formula>IF(AND(LEN($A45)&gt;0,$A45&lt;&gt;$F45),TRUE,FALSE)</formula>
    </cfRule>
  </conditionalFormatting>
  <conditionalFormatting sqref="C45">
    <cfRule type="expression" dxfId="25502" priority="25503" stopIfTrue="1">
      <formula>IF(AND(B45&lt;&gt;"",C45=""),TRUE)</formula>
    </cfRule>
  </conditionalFormatting>
  <conditionalFormatting sqref="B50">
    <cfRule type="expression" dxfId="25501" priority="25500" stopIfTrue="1">
      <formula>IF(B50="",TRUE)</formula>
    </cfRule>
    <cfRule type="expression" dxfId="25500" priority="25501" stopIfTrue="1">
      <formula>IF(AND(COUNTIF(MetalSmelter,B50&amp;C50)=0,LEN(C50)&gt;0), TRUE, FALSE)</formula>
    </cfRule>
  </conditionalFormatting>
  <conditionalFormatting sqref="G50">
    <cfRule type="expression" dxfId="25499" priority="25502" stopIfTrue="1">
      <formula>IF(FIND("Enter smelter details",G50),TRUE)</formula>
    </cfRule>
  </conditionalFormatting>
  <conditionalFormatting sqref="F50">
    <cfRule type="expression" dxfId="25498" priority="25499" stopIfTrue="1">
      <formula>IF(AND(LEN($A50)&gt;0,$A50&lt;&gt;$F50),TRUE,FALSE)</formula>
    </cfRule>
  </conditionalFormatting>
  <conditionalFormatting sqref="C50">
    <cfRule type="expression" dxfId="25497" priority="25498" stopIfTrue="1">
      <formula>IF(AND(B50&lt;&gt;"",C50=""),TRUE)</formula>
    </cfRule>
  </conditionalFormatting>
  <conditionalFormatting sqref="B50">
    <cfRule type="expression" dxfId="25496" priority="25495" stopIfTrue="1">
      <formula>IF(B50="",TRUE)</formula>
    </cfRule>
    <cfRule type="expression" dxfId="25495" priority="25496" stopIfTrue="1">
      <formula>IF(AND(COUNTIF(MetalSmelter,B50&amp;C50)=0,LEN(C50)&gt;0), TRUE, FALSE)</formula>
    </cfRule>
  </conditionalFormatting>
  <conditionalFormatting sqref="G50">
    <cfRule type="expression" dxfId="25494" priority="25497" stopIfTrue="1">
      <formula>IF(FIND("Enter smelter details",G50),TRUE)</formula>
    </cfRule>
  </conditionalFormatting>
  <conditionalFormatting sqref="F50">
    <cfRule type="expression" dxfId="25493" priority="25494" stopIfTrue="1">
      <formula>IF(AND(LEN($A50)&gt;0,$A50&lt;&gt;$F50),TRUE,FALSE)</formula>
    </cfRule>
  </conditionalFormatting>
  <conditionalFormatting sqref="C50">
    <cfRule type="expression" dxfId="25492" priority="25493" stopIfTrue="1">
      <formula>IF(AND(B50&lt;&gt;"",C50=""),TRUE)</formula>
    </cfRule>
  </conditionalFormatting>
  <conditionalFormatting sqref="B50">
    <cfRule type="expression" dxfId="25491" priority="25490" stopIfTrue="1">
      <formula>IF(B50="",TRUE)</formula>
    </cfRule>
    <cfRule type="expression" dxfId="25490" priority="25491" stopIfTrue="1">
      <formula>IF(AND(COUNTIF(MetalSmelter,B50&amp;C50)=0,LEN(C50)&gt;0), TRUE, FALSE)</formula>
    </cfRule>
  </conditionalFormatting>
  <conditionalFormatting sqref="G50">
    <cfRule type="expression" dxfId="25489" priority="25492" stopIfTrue="1">
      <formula>IF(FIND("Enter smelter details",G50),TRUE)</formula>
    </cfRule>
  </conditionalFormatting>
  <conditionalFormatting sqref="F50">
    <cfRule type="expression" dxfId="25488" priority="25489" stopIfTrue="1">
      <formula>IF(AND(LEN($A50)&gt;0,$A50&lt;&gt;$F50),TRUE,FALSE)</formula>
    </cfRule>
  </conditionalFormatting>
  <conditionalFormatting sqref="C50">
    <cfRule type="expression" dxfId="25487" priority="25488" stopIfTrue="1">
      <formula>IF(AND(B50&lt;&gt;"",C50=""),TRUE)</formula>
    </cfRule>
  </conditionalFormatting>
  <conditionalFormatting sqref="B48">
    <cfRule type="expression" dxfId="25486" priority="25485" stopIfTrue="1">
      <formula>IF(B48="",TRUE)</formula>
    </cfRule>
    <cfRule type="expression" dxfId="25485" priority="25486" stopIfTrue="1">
      <formula>IF(AND(COUNTIF(MetalSmelter,B48&amp;C48)=0,LEN(C48)&gt;0), TRUE, FALSE)</formula>
    </cfRule>
  </conditionalFormatting>
  <conditionalFormatting sqref="G48">
    <cfRule type="expression" dxfId="25484" priority="25487" stopIfTrue="1">
      <formula>IF(FIND("Enter smelter details",G48),TRUE)</formula>
    </cfRule>
  </conditionalFormatting>
  <conditionalFormatting sqref="F48">
    <cfRule type="expression" dxfId="25483" priority="25484" stopIfTrue="1">
      <formula>IF(AND(LEN($A48)&gt;0,$A48&lt;&gt;$F48),TRUE,FALSE)</formula>
    </cfRule>
  </conditionalFormatting>
  <conditionalFormatting sqref="C48">
    <cfRule type="expression" dxfId="25482" priority="25483" stopIfTrue="1">
      <formula>IF(AND(B48&lt;&gt;"",C48=""),TRUE)</formula>
    </cfRule>
  </conditionalFormatting>
  <conditionalFormatting sqref="B48">
    <cfRule type="expression" dxfId="25481" priority="25480" stopIfTrue="1">
      <formula>IF(B48="",TRUE)</formula>
    </cfRule>
    <cfRule type="expression" dxfId="25480" priority="25481" stopIfTrue="1">
      <formula>IF(AND(COUNTIF(MetalSmelter,B48&amp;C48)=0,LEN(C48)&gt;0), TRUE, FALSE)</formula>
    </cfRule>
  </conditionalFormatting>
  <conditionalFormatting sqref="G48">
    <cfRule type="expression" dxfId="25479" priority="25482" stopIfTrue="1">
      <formula>IF(FIND("Enter smelter details",G48),TRUE)</formula>
    </cfRule>
  </conditionalFormatting>
  <conditionalFormatting sqref="F48">
    <cfRule type="expression" dxfId="25478" priority="25479" stopIfTrue="1">
      <formula>IF(AND(LEN($A48)&gt;0,$A48&lt;&gt;$F48),TRUE,FALSE)</formula>
    </cfRule>
  </conditionalFormatting>
  <conditionalFormatting sqref="C48">
    <cfRule type="expression" dxfId="25477" priority="25478" stopIfTrue="1">
      <formula>IF(AND(B48&lt;&gt;"",C48=""),TRUE)</formula>
    </cfRule>
  </conditionalFormatting>
  <conditionalFormatting sqref="B48">
    <cfRule type="expression" dxfId="25476" priority="25476" stopIfTrue="1">
      <formula>IF(B48="",TRUE)</formula>
    </cfRule>
    <cfRule type="expression" dxfId="25475" priority="25477" stopIfTrue="1">
      <formula>IF(AND(COUNTIF(MetalSmelter,B48&amp;C48)=0,LEN(C48)&gt;0), TRUE, FALSE)</formula>
    </cfRule>
  </conditionalFormatting>
  <conditionalFormatting sqref="F48">
    <cfRule type="expression" dxfId="25474" priority="25475" stopIfTrue="1">
      <formula>IF(AND(LEN($A48)&gt;0,$A48&lt;&gt;$F48),TRUE,FALSE)</formula>
    </cfRule>
  </conditionalFormatting>
  <conditionalFormatting sqref="C48">
    <cfRule type="expression" dxfId="25473" priority="25474" stopIfTrue="1">
      <formula>IF(AND(B48&lt;&gt;"",C48=""),TRUE)</formula>
    </cfRule>
  </conditionalFormatting>
  <conditionalFormatting sqref="G48">
    <cfRule type="expression" dxfId="25472" priority="25473" stopIfTrue="1">
      <formula>IF(FIND("Enter smelter details",G48),TRUE)</formula>
    </cfRule>
  </conditionalFormatting>
  <conditionalFormatting sqref="B44">
    <cfRule type="expression" dxfId="25471" priority="25470" stopIfTrue="1">
      <formula>IF(B44="",TRUE)</formula>
    </cfRule>
    <cfRule type="expression" dxfId="25470" priority="25471" stopIfTrue="1">
      <formula>IF(AND(COUNTIF(MetalSmelter,B44&amp;C44)=0,LEN(C44)&gt;0), TRUE, FALSE)</formula>
    </cfRule>
  </conditionalFormatting>
  <conditionalFormatting sqref="G44">
    <cfRule type="expression" dxfId="25469" priority="25472" stopIfTrue="1">
      <formula>IF(FIND("Enter smelter details",G44),TRUE)</formula>
    </cfRule>
  </conditionalFormatting>
  <conditionalFormatting sqref="F44">
    <cfRule type="expression" dxfId="25468" priority="25469" stopIfTrue="1">
      <formula>IF(AND(LEN($A44)&gt;0,$A44&lt;&gt;$F44),TRUE,FALSE)</formula>
    </cfRule>
  </conditionalFormatting>
  <conditionalFormatting sqref="C44">
    <cfRule type="expression" dxfId="25467" priority="25468" stopIfTrue="1">
      <formula>IF(AND(B44&lt;&gt;"",C44=""),TRUE)</formula>
    </cfRule>
  </conditionalFormatting>
  <conditionalFormatting sqref="B49">
    <cfRule type="expression" dxfId="25466" priority="25465" stopIfTrue="1">
      <formula>IF(B49="",TRUE)</formula>
    </cfRule>
    <cfRule type="expression" dxfId="25465" priority="25466" stopIfTrue="1">
      <formula>IF(AND(COUNTIF(MetalSmelter,B49&amp;C49)=0,LEN(C49)&gt;0), TRUE, FALSE)</formula>
    </cfRule>
  </conditionalFormatting>
  <conditionalFormatting sqref="G49">
    <cfRule type="expression" dxfId="25464" priority="25467" stopIfTrue="1">
      <formula>IF(FIND("Enter smelter details",G49),TRUE)</formula>
    </cfRule>
  </conditionalFormatting>
  <conditionalFormatting sqref="F49">
    <cfRule type="expression" dxfId="25463" priority="25464" stopIfTrue="1">
      <formula>IF(AND(LEN($A49)&gt;0,$A49&lt;&gt;$F49),TRUE,FALSE)</formula>
    </cfRule>
  </conditionalFormatting>
  <conditionalFormatting sqref="C49">
    <cfRule type="expression" dxfId="25462" priority="25463" stopIfTrue="1">
      <formula>IF(AND(B49&lt;&gt;"",C49=""),TRUE)</formula>
    </cfRule>
  </conditionalFormatting>
  <conditionalFormatting sqref="B49">
    <cfRule type="expression" dxfId="25461" priority="25460" stopIfTrue="1">
      <formula>IF(B49="",TRUE)</formula>
    </cfRule>
    <cfRule type="expression" dxfId="25460" priority="25461" stopIfTrue="1">
      <formula>IF(AND(COUNTIF(MetalSmelter,B49&amp;C49)=0,LEN(C49)&gt;0), TRUE, FALSE)</formula>
    </cfRule>
  </conditionalFormatting>
  <conditionalFormatting sqref="G49">
    <cfRule type="expression" dxfId="25459" priority="25462" stopIfTrue="1">
      <formula>IF(FIND("Enter smelter details",G49),TRUE)</formula>
    </cfRule>
  </conditionalFormatting>
  <conditionalFormatting sqref="F49">
    <cfRule type="expression" dxfId="25458" priority="25459" stopIfTrue="1">
      <formula>IF(AND(LEN($A49)&gt;0,$A49&lt;&gt;$F49),TRUE,FALSE)</formula>
    </cfRule>
  </conditionalFormatting>
  <conditionalFormatting sqref="C49">
    <cfRule type="expression" dxfId="25457" priority="25458" stopIfTrue="1">
      <formula>IF(AND(B49&lt;&gt;"",C49=""),TRUE)</formula>
    </cfRule>
  </conditionalFormatting>
  <conditionalFormatting sqref="B49">
    <cfRule type="expression" dxfId="25456" priority="25455" stopIfTrue="1">
      <formula>IF(B49="",TRUE)</formula>
    </cfRule>
    <cfRule type="expression" dxfId="25455" priority="25456" stopIfTrue="1">
      <formula>IF(AND(COUNTIF(MetalSmelter,B49&amp;C49)=0,LEN(C49)&gt;0), TRUE, FALSE)</formula>
    </cfRule>
  </conditionalFormatting>
  <conditionalFormatting sqref="G49">
    <cfRule type="expression" dxfId="25454" priority="25457" stopIfTrue="1">
      <formula>IF(FIND("Enter smelter details",G49),TRUE)</formula>
    </cfRule>
  </conditionalFormatting>
  <conditionalFormatting sqref="F49">
    <cfRule type="expression" dxfId="25453" priority="25454" stopIfTrue="1">
      <formula>IF(AND(LEN($A49)&gt;0,$A49&lt;&gt;$F49),TRUE,FALSE)</formula>
    </cfRule>
  </conditionalFormatting>
  <conditionalFormatting sqref="C49">
    <cfRule type="expression" dxfId="25452" priority="25453" stopIfTrue="1">
      <formula>IF(AND(B49&lt;&gt;"",C49=""),TRUE)</formula>
    </cfRule>
  </conditionalFormatting>
  <conditionalFormatting sqref="B44">
    <cfRule type="expression" dxfId="25451" priority="25447" stopIfTrue="1">
      <formula>IF(B44="",TRUE)</formula>
    </cfRule>
    <cfRule type="expression" dxfId="25450" priority="25450" stopIfTrue="1">
      <formula>IF(AND(COUNTIF(MetalSmelter,B44&amp;C44)=0,LEN(C44)&gt;0), TRUE, FALSE)</formula>
    </cfRule>
  </conditionalFormatting>
  <conditionalFormatting sqref="D44">
    <cfRule type="expression" dxfId="25449" priority="25444" stopIfTrue="1">
      <formula>IF(AND(LEN($C44) &gt;0, ($C44 &lt;&gt; "Smelter Not Listed")),1,0)</formula>
    </cfRule>
    <cfRule type="expression" dxfId="25448" priority="25451" stopIfTrue="1">
      <formula>IF(AND(D44="",$C44=$X$4),TRUE)</formula>
    </cfRule>
    <cfRule type="expression" dxfId="25447" priority="25452" stopIfTrue="1">
      <formula>IF(FIND("!",D44),TRUE)</formula>
    </cfRule>
  </conditionalFormatting>
  <conditionalFormatting sqref="E44">
    <cfRule type="expression" dxfId="25446" priority="25448" stopIfTrue="1">
      <formula>IF(AND(E44="",$C44=$X$4),TRUE)</formula>
    </cfRule>
    <cfRule type="expression" dxfId="25445" priority="25449" stopIfTrue="1">
      <formula>IF(FIND("!",E44),TRUE)</formula>
    </cfRule>
  </conditionalFormatting>
  <conditionalFormatting sqref="F44">
    <cfRule type="expression" dxfId="25444" priority="25446" stopIfTrue="1">
      <formula>IF(AND(LEN($A44)&gt;0,$A44&lt;&gt;$F44),TRUE,FALSE)</formula>
    </cfRule>
  </conditionalFormatting>
  <conditionalFormatting sqref="C44">
    <cfRule type="expression" dxfId="25443" priority="25445" stopIfTrue="1">
      <formula>IF(AND(B44&lt;&gt;"",C44=""),TRUE)</formula>
    </cfRule>
  </conditionalFormatting>
  <conditionalFormatting sqref="G44">
    <cfRule type="expression" dxfId="25442" priority="25443" stopIfTrue="1">
      <formula>IF(FIND("Enter smelter details",G44),TRUE)</formula>
    </cfRule>
  </conditionalFormatting>
  <conditionalFormatting sqref="B50">
    <cfRule type="expression" dxfId="25441" priority="25440" stopIfTrue="1">
      <formula>IF(B50="",TRUE)</formula>
    </cfRule>
    <cfRule type="expression" dxfId="25440" priority="25441" stopIfTrue="1">
      <formula>IF(AND(COUNTIF(MetalSmelter,B50&amp;C50)=0,LEN(C50)&gt;0), TRUE, FALSE)</formula>
    </cfRule>
  </conditionalFormatting>
  <conditionalFormatting sqref="G50">
    <cfRule type="expression" dxfId="25439" priority="25442" stopIfTrue="1">
      <formula>IF(FIND("Enter smelter details",G50),TRUE)</formula>
    </cfRule>
  </conditionalFormatting>
  <conditionalFormatting sqref="F50">
    <cfRule type="expression" dxfId="25438" priority="25439" stopIfTrue="1">
      <formula>IF(AND(LEN($A50)&gt;0,$A50&lt;&gt;$F50),TRUE,FALSE)</formula>
    </cfRule>
  </conditionalFormatting>
  <conditionalFormatting sqref="C50">
    <cfRule type="expression" dxfId="25437" priority="25438" stopIfTrue="1">
      <formula>IF(AND(B50&lt;&gt;"",C50=""),TRUE)</formula>
    </cfRule>
  </conditionalFormatting>
  <conditionalFormatting sqref="B50">
    <cfRule type="expression" dxfId="25436" priority="25435" stopIfTrue="1">
      <formula>IF(B50="",TRUE)</formula>
    </cfRule>
    <cfRule type="expression" dxfId="25435" priority="25436" stopIfTrue="1">
      <formula>IF(AND(COUNTIF(MetalSmelter,B50&amp;C50)=0,LEN(C50)&gt;0), TRUE, FALSE)</formula>
    </cfRule>
  </conditionalFormatting>
  <conditionalFormatting sqref="G50">
    <cfRule type="expression" dxfId="25434" priority="25437" stopIfTrue="1">
      <formula>IF(FIND("Enter smelter details",G50),TRUE)</formula>
    </cfRule>
  </conditionalFormatting>
  <conditionalFormatting sqref="F50">
    <cfRule type="expression" dxfId="25433" priority="25434" stopIfTrue="1">
      <formula>IF(AND(LEN($A50)&gt;0,$A50&lt;&gt;$F50),TRUE,FALSE)</formula>
    </cfRule>
  </conditionalFormatting>
  <conditionalFormatting sqref="C50">
    <cfRule type="expression" dxfId="25432" priority="25433" stopIfTrue="1">
      <formula>IF(AND(B50&lt;&gt;"",C50=""),TRUE)</formula>
    </cfRule>
  </conditionalFormatting>
  <conditionalFormatting sqref="B50">
    <cfRule type="expression" dxfId="25431" priority="25431" stopIfTrue="1">
      <formula>IF(B50="",TRUE)</formula>
    </cfRule>
    <cfRule type="expression" dxfId="25430" priority="25432" stopIfTrue="1">
      <formula>IF(AND(COUNTIF(MetalSmelter,B50&amp;C50)=0,LEN(C50)&gt;0), TRUE, FALSE)</formula>
    </cfRule>
  </conditionalFormatting>
  <conditionalFormatting sqref="F50">
    <cfRule type="expression" dxfId="25429" priority="25430" stopIfTrue="1">
      <formula>IF(AND(LEN($A50)&gt;0,$A50&lt;&gt;$F50),TRUE,FALSE)</formula>
    </cfRule>
  </conditionalFormatting>
  <conditionalFormatting sqref="C50">
    <cfRule type="expression" dxfId="25428" priority="25429" stopIfTrue="1">
      <formula>IF(AND(B50&lt;&gt;"",C50=""),TRUE)</formula>
    </cfRule>
  </conditionalFormatting>
  <conditionalFormatting sqref="B45">
    <cfRule type="expression" dxfId="25427" priority="25426" stopIfTrue="1">
      <formula>IF(B45="",TRUE)</formula>
    </cfRule>
    <cfRule type="expression" dxfId="25426" priority="25427" stopIfTrue="1">
      <formula>IF(AND(COUNTIF(MetalSmelter,B45&amp;C45)=0,LEN(C45)&gt;0), TRUE, FALSE)</formula>
    </cfRule>
  </conditionalFormatting>
  <conditionalFormatting sqref="G45">
    <cfRule type="expression" dxfId="25425" priority="25428" stopIfTrue="1">
      <formula>IF(FIND("Enter smelter details",G45),TRUE)</formula>
    </cfRule>
  </conditionalFormatting>
  <conditionalFormatting sqref="F45">
    <cfRule type="expression" dxfId="25424" priority="25425" stopIfTrue="1">
      <formula>IF(AND(LEN($A45)&gt;0,$A45&lt;&gt;$F45),TRUE,FALSE)</formula>
    </cfRule>
  </conditionalFormatting>
  <conditionalFormatting sqref="C45">
    <cfRule type="expression" dxfId="25423" priority="25424" stopIfTrue="1">
      <formula>IF(AND(B45&lt;&gt;"",C45=""),TRUE)</formula>
    </cfRule>
  </conditionalFormatting>
  <conditionalFormatting sqref="B45">
    <cfRule type="expression" dxfId="25422" priority="25421" stopIfTrue="1">
      <formula>IF(B45="",TRUE)</formula>
    </cfRule>
    <cfRule type="expression" dxfId="25421" priority="25422" stopIfTrue="1">
      <formula>IF(AND(COUNTIF(MetalSmelter,B45&amp;C45)=0,LEN(C45)&gt;0), TRUE, FALSE)</formula>
    </cfRule>
  </conditionalFormatting>
  <conditionalFormatting sqref="G45">
    <cfRule type="expression" dxfId="25420" priority="25423" stopIfTrue="1">
      <formula>IF(FIND("Enter smelter details",G45),TRUE)</formula>
    </cfRule>
  </conditionalFormatting>
  <conditionalFormatting sqref="F45">
    <cfRule type="expression" dxfId="25419" priority="25420" stopIfTrue="1">
      <formula>IF(AND(LEN($A45)&gt;0,$A45&lt;&gt;$F45),TRUE,FALSE)</formula>
    </cfRule>
  </conditionalFormatting>
  <conditionalFormatting sqref="C45">
    <cfRule type="expression" dxfId="25418" priority="25419" stopIfTrue="1">
      <formula>IF(AND(B45&lt;&gt;"",C45=""),TRUE)</formula>
    </cfRule>
  </conditionalFormatting>
  <conditionalFormatting sqref="G50">
    <cfRule type="expression" dxfId="25417" priority="25418" stopIfTrue="1">
      <formula>IF(FIND("Enter smelter details",G50),TRUE)</formula>
    </cfRule>
  </conditionalFormatting>
  <conditionalFormatting sqref="B46">
    <cfRule type="expression" dxfId="25416" priority="25415" stopIfTrue="1">
      <formula>IF(B46="",TRUE)</formula>
    </cfRule>
    <cfRule type="expression" dxfId="25415" priority="25416" stopIfTrue="1">
      <formula>IF(AND(COUNTIF(MetalSmelter,B46&amp;C46)=0,LEN(C46)&gt;0), TRUE, FALSE)</formula>
    </cfRule>
  </conditionalFormatting>
  <conditionalFormatting sqref="G46">
    <cfRule type="expression" dxfId="25414" priority="25417" stopIfTrue="1">
      <formula>IF(FIND("Enter smelter details",G46),TRUE)</formula>
    </cfRule>
  </conditionalFormatting>
  <conditionalFormatting sqref="F46">
    <cfRule type="expression" dxfId="25413" priority="25414" stopIfTrue="1">
      <formula>IF(AND(LEN($A46)&gt;0,$A46&lt;&gt;$F46),TRUE,FALSE)</formula>
    </cfRule>
  </conditionalFormatting>
  <conditionalFormatting sqref="C46">
    <cfRule type="expression" dxfId="25412" priority="25413" stopIfTrue="1">
      <formula>IF(AND(B46&lt;&gt;"",C46=""),TRUE)</formula>
    </cfRule>
  </conditionalFormatting>
  <conditionalFormatting sqref="B51">
    <cfRule type="expression" dxfId="25411" priority="25410" stopIfTrue="1">
      <formula>IF(B51="",TRUE)</formula>
    </cfRule>
    <cfRule type="expression" dxfId="25410" priority="25411" stopIfTrue="1">
      <formula>IF(AND(COUNTIF(MetalSmelter,B51&amp;C51)=0,LEN(C51)&gt;0), TRUE, FALSE)</formula>
    </cfRule>
  </conditionalFormatting>
  <conditionalFormatting sqref="G51">
    <cfRule type="expression" dxfId="25409" priority="25412" stopIfTrue="1">
      <formula>IF(FIND("Enter smelter details",G51),TRUE)</formula>
    </cfRule>
  </conditionalFormatting>
  <conditionalFormatting sqref="F51">
    <cfRule type="expression" dxfId="25408" priority="25409" stopIfTrue="1">
      <formula>IF(AND(LEN($A51)&gt;0,$A51&lt;&gt;$F51),TRUE,FALSE)</formula>
    </cfRule>
  </conditionalFormatting>
  <conditionalFormatting sqref="C51">
    <cfRule type="expression" dxfId="25407" priority="25408" stopIfTrue="1">
      <formula>IF(AND(B51&lt;&gt;"",C51=""),TRUE)</formula>
    </cfRule>
  </conditionalFormatting>
  <conditionalFormatting sqref="B51">
    <cfRule type="expression" dxfId="25406" priority="25405" stopIfTrue="1">
      <formula>IF(B51="",TRUE)</formula>
    </cfRule>
    <cfRule type="expression" dxfId="25405" priority="25406" stopIfTrue="1">
      <formula>IF(AND(COUNTIF(MetalSmelter,B51&amp;C51)=0,LEN(C51)&gt;0), TRUE, FALSE)</formula>
    </cfRule>
  </conditionalFormatting>
  <conditionalFormatting sqref="G51">
    <cfRule type="expression" dxfId="25404" priority="25407" stopIfTrue="1">
      <formula>IF(FIND("Enter smelter details",G51),TRUE)</formula>
    </cfRule>
  </conditionalFormatting>
  <conditionalFormatting sqref="F51">
    <cfRule type="expression" dxfId="25403" priority="25404" stopIfTrue="1">
      <formula>IF(AND(LEN($A51)&gt;0,$A51&lt;&gt;$F51),TRUE,FALSE)</formula>
    </cfRule>
  </conditionalFormatting>
  <conditionalFormatting sqref="C51">
    <cfRule type="expression" dxfId="25402" priority="25403" stopIfTrue="1">
      <formula>IF(AND(B51&lt;&gt;"",C51=""),TRUE)</formula>
    </cfRule>
  </conditionalFormatting>
  <conditionalFormatting sqref="B51">
    <cfRule type="expression" dxfId="25401" priority="25400" stopIfTrue="1">
      <formula>IF(B51="",TRUE)</formula>
    </cfRule>
    <cfRule type="expression" dxfId="25400" priority="25401" stopIfTrue="1">
      <formula>IF(AND(COUNTIF(MetalSmelter,B51&amp;C51)=0,LEN(C51)&gt;0), TRUE, FALSE)</formula>
    </cfRule>
  </conditionalFormatting>
  <conditionalFormatting sqref="G51">
    <cfRule type="expression" dxfId="25399" priority="25402" stopIfTrue="1">
      <formula>IF(FIND("Enter smelter details",G51),TRUE)</formula>
    </cfRule>
  </conditionalFormatting>
  <conditionalFormatting sqref="F51">
    <cfRule type="expression" dxfId="25398" priority="25399" stopIfTrue="1">
      <formula>IF(AND(LEN($A51)&gt;0,$A51&lt;&gt;$F51),TRUE,FALSE)</formula>
    </cfRule>
  </conditionalFormatting>
  <conditionalFormatting sqref="C51">
    <cfRule type="expression" dxfId="25397" priority="25398" stopIfTrue="1">
      <formula>IF(AND(B51&lt;&gt;"",C51=""),TRUE)</formula>
    </cfRule>
  </conditionalFormatting>
  <conditionalFormatting sqref="B49">
    <cfRule type="expression" dxfId="25396" priority="25395" stopIfTrue="1">
      <formula>IF(B49="",TRUE)</formula>
    </cfRule>
    <cfRule type="expression" dxfId="25395" priority="25396" stopIfTrue="1">
      <formula>IF(AND(COUNTIF(MetalSmelter,B49&amp;C49)=0,LEN(C49)&gt;0), TRUE, FALSE)</formula>
    </cfRule>
  </conditionalFormatting>
  <conditionalFormatting sqref="G49">
    <cfRule type="expression" dxfId="25394" priority="25397" stopIfTrue="1">
      <formula>IF(FIND("Enter smelter details",G49),TRUE)</formula>
    </cfRule>
  </conditionalFormatting>
  <conditionalFormatting sqref="F49">
    <cfRule type="expression" dxfId="25393" priority="25394" stopIfTrue="1">
      <formula>IF(AND(LEN($A49)&gt;0,$A49&lt;&gt;$F49),TRUE,FALSE)</formula>
    </cfRule>
  </conditionalFormatting>
  <conditionalFormatting sqref="C49">
    <cfRule type="expression" dxfId="25392" priority="25393" stopIfTrue="1">
      <formula>IF(AND(B49&lt;&gt;"",C49=""),TRUE)</formula>
    </cfRule>
  </conditionalFormatting>
  <conditionalFormatting sqref="B49">
    <cfRule type="expression" dxfId="25391" priority="25390" stopIfTrue="1">
      <formula>IF(B49="",TRUE)</formula>
    </cfRule>
    <cfRule type="expression" dxfId="25390" priority="25391" stopIfTrue="1">
      <formula>IF(AND(COUNTIF(MetalSmelter,B49&amp;C49)=0,LEN(C49)&gt;0), TRUE, FALSE)</formula>
    </cfRule>
  </conditionalFormatting>
  <conditionalFormatting sqref="G49">
    <cfRule type="expression" dxfId="25389" priority="25392" stopIfTrue="1">
      <formula>IF(FIND("Enter smelter details",G49),TRUE)</formula>
    </cfRule>
  </conditionalFormatting>
  <conditionalFormatting sqref="F49">
    <cfRule type="expression" dxfId="25388" priority="25389" stopIfTrue="1">
      <formula>IF(AND(LEN($A49)&gt;0,$A49&lt;&gt;$F49),TRUE,FALSE)</formula>
    </cfRule>
  </conditionalFormatting>
  <conditionalFormatting sqref="C49">
    <cfRule type="expression" dxfId="25387" priority="25388" stopIfTrue="1">
      <formula>IF(AND(B49&lt;&gt;"",C49=""),TRUE)</formula>
    </cfRule>
  </conditionalFormatting>
  <conditionalFormatting sqref="B49">
    <cfRule type="expression" dxfId="25386" priority="25386" stopIfTrue="1">
      <formula>IF(B49="",TRUE)</formula>
    </cfRule>
    <cfRule type="expression" dxfId="25385" priority="25387" stopIfTrue="1">
      <formula>IF(AND(COUNTIF(MetalSmelter,B49&amp;C49)=0,LEN(C49)&gt;0), TRUE, FALSE)</formula>
    </cfRule>
  </conditionalFormatting>
  <conditionalFormatting sqref="F49">
    <cfRule type="expression" dxfId="25384" priority="25385" stopIfTrue="1">
      <formula>IF(AND(LEN($A49)&gt;0,$A49&lt;&gt;$F49),TRUE,FALSE)</formula>
    </cfRule>
  </conditionalFormatting>
  <conditionalFormatting sqref="C49">
    <cfRule type="expression" dxfId="25383" priority="25384" stopIfTrue="1">
      <formula>IF(AND(B49&lt;&gt;"",C49=""),TRUE)</formula>
    </cfRule>
  </conditionalFormatting>
  <conditionalFormatting sqref="B44">
    <cfRule type="expression" dxfId="25382" priority="25381" stopIfTrue="1">
      <formula>IF(B44="",TRUE)</formula>
    </cfRule>
    <cfRule type="expression" dxfId="25381" priority="25382" stopIfTrue="1">
      <formula>IF(AND(COUNTIF(MetalSmelter,B44&amp;C44)=0,LEN(C44)&gt;0), TRUE, FALSE)</formula>
    </cfRule>
  </conditionalFormatting>
  <conditionalFormatting sqref="G44">
    <cfRule type="expression" dxfId="25380" priority="25383" stopIfTrue="1">
      <formula>IF(FIND("Enter smelter details",G44),TRUE)</formula>
    </cfRule>
  </conditionalFormatting>
  <conditionalFormatting sqref="F44">
    <cfRule type="expression" dxfId="25379" priority="25380" stopIfTrue="1">
      <formula>IF(AND(LEN($A44)&gt;0,$A44&lt;&gt;$F44),TRUE,FALSE)</formula>
    </cfRule>
  </conditionalFormatting>
  <conditionalFormatting sqref="C44">
    <cfRule type="expression" dxfId="25378" priority="25379" stopIfTrue="1">
      <formula>IF(AND(B44&lt;&gt;"",C44=""),TRUE)</formula>
    </cfRule>
  </conditionalFormatting>
  <conditionalFormatting sqref="B44">
    <cfRule type="expression" dxfId="25377" priority="25376" stopIfTrue="1">
      <formula>IF(B44="",TRUE)</formula>
    </cfRule>
    <cfRule type="expression" dxfId="25376" priority="25377" stopIfTrue="1">
      <formula>IF(AND(COUNTIF(MetalSmelter,B44&amp;C44)=0,LEN(C44)&gt;0), TRUE, FALSE)</formula>
    </cfRule>
  </conditionalFormatting>
  <conditionalFormatting sqref="G44">
    <cfRule type="expression" dxfId="25375" priority="25378" stopIfTrue="1">
      <formula>IF(FIND("Enter smelter details",G44),TRUE)</formula>
    </cfRule>
  </conditionalFormatting>
  <conditionalFormatting sqref="F44">
    <cfRule type="expression" dxfId="25374" priority="25375" stopIfTrue="1">
      <formula>IF(AND(LEN($A44)&gt;0,$A44&lt;&gt;$F44),TRUE,FALSE)</formula>
    </cfRule>
  </conditionalFormatting>
  <conditionalFormatting sqref="C44">
    <cfRule type="expression" dxfId="25373" priority="25374" stopIfTrue="1">
      <formula>IF(AND(B44&lt;&gt;"",C44=""),TRUE)</formula>
    </cfRule>
  </conditionalFormatting>
  <conditionalFormatting sqref="G49">
    <cfRule type="expression" dxfId="25372" priority="25373" stopIfTrue="1">
      <formula>IF(FIND("Enter smelter details",G49),TRUE)</formula>
    </cfRule>
  </conditionalFormatting>
  <conditionalFormatting sqref="B45">
    <cfRule type="expression" dxfId="25371" priority="25370" stopIfTrue="1">
      <formula>IF(B45="",TRUE)</formula>
    </cfRule>
    <cfRule type="expression" dxfId="25370" priority="25371" stopIfTrue="1">
      <formula>IF(AND(COUNTIF(MetalSmelter,B45&amp;C45)=0,LEN(C45)&gt;0), TRUE, FALSE)</formula>
    </cfRule>
  </conditionalFormatting>
  <conditionalFormatting sqref="G45">
    <cfRule type="expression" dxfId="25369" priority="25372" stopIfTrue="1">
      <formula>IF(FIND("Enter smelter details",G45),TRUE)</formula>
    </cfRule>
  </conditionalFormatting>
  <conditionalFormatting sqref="F45">
    <cfRule type="expression" dxfId="25368" priority="25369" stopIfTrue="1">
      <formula>IF(AND(LEN($A45)&gt;0,$A45&lt;&gt;$F45),TRUE,FALSE)</formula>
    </cfRule>
  </conditionalFormatting>
  <conditionalFormatting sqref="C45">
    <cfRule type="expression" dxfId="25367" priority="25368" stopIfTrue="1">
      <formula>IF(AND(B45&lt;&gt;"",C45=""),TRUE)</formula>
    </cfRule>
  </conditionalFormatting>
  <conditionalFormatting sqref="B50">
    <cfRule type="expression" dxfId="25366" priority="25365" stopIfTrue="1">
      <formula>IF(B50="",TRUE)</formula>
    </cfRule>
    <cfRule type="expression" dxfId="25365" priority="25366" stopIfTrue="1">
      <formula>IF(AND(COUNTIF(MetalSmelter,B50&amp;C50)=0,LEN(C50)&gt;0), TRUE, FALSE)</formula>
    </cfRule>
  </conditionalFormatting>
  <conditionalFormatting sqref="G50">
    <cfRule type="expression" dxfId="25364" priority="25367" stopIfTrue="1">
      <formula>IF(FIND("Enter smelter details",G50),TRUE)</formula>
    </cfRule>
  </conditionalFormatting>
  <conditionalFormatting sqref="F50">
    <cfRule type="expression" dxfId="25363" priority="25364" stopIfTrue="1">
      <formula>IF(AND(LEN($A50)&gt;0,$A50&lt;&gt;$F50),TRUE,FALSE)</formula>
    </cfRule>
  </conditionalFormatting>
  <conditionalFormatting sqref="C50">
    <cfRule type="expression" dxfId="25362" priority="25363" stopIfTrue="1">
      <formula>IF(AND(B50&lt;&gt;"",C50=""),TRUE)</formula>
    </cfRule>
  </conditionalFormatting>
  <conditionalFormatting sqref="B50">
    <cfRule type="expression" dxfId="25361" priority="25360" stopIfTrue="1">
      <formula>IF(B50="",TRUE)</formula>
    </cfRule>
    <cfRule type="expression" dxfId="25360" priority="25361" stopIfTrue="1">
      <formula>IF(AND(COUNTIF(MetalSmelter,B50&amp;C50)=0,LEN(C50)&gt;0), TRUE, FALSE)</formula>
    </cfRule>
  </conditionalFormatting>
  <conditionalFormatting sqref="G50">
    <cfRule type="expression" dxfId="25359" priority="25362" stopIfTrue="1">
      <formula>IF(FIND("Enter smelter details",G50),TRUE)</formula>
    </cfRule>
  </conditionalFormatting>
  <conditionalFormatting sqref="F50">
    <cfRule type="expression" dxfId="25358" priority="25359" stopIfTrue="1">
      <formula>IF(AND(LEN($A50)&gt;0,$A50&lt;&gt;$F50),TRUE,FALSE)</formula>
    </cfRule>
  </conditionalFormatting>
  <conditionalFormatting sqref="C50">
    <cfRule type="expression" dxfId="25357" priority="25358" stopIfTrue="1">
      <formula>IF(AND(B50&lt;&gt;"",C50=""),TRUE)</formula>
    </cfRule>
  </conditionalFormatting>
  <conditionalFormatting sqref="B50">
    <cfRule type="expression" dxfId="25356" priority="25355" stopIfTrue="1">
      <formula>IF(B50="",TRUE)</formula>
    </cfRule>
    <cfRule type="expression" dxfId="25355" priority="25356" stopIfTrue="1">
      <formula>IF(AND(COUNTIF(MetalSmelter,B50&amp;C50)=0,LEN(C50)&gt;0), TRUE, FALSE)</formula>
    </cfRule>
  </conditionalFormatting>
  <conditionalFormatting sqref="G50">
    <cfRule type="expression" dxfId="25354" priority="25357" stopIfTrue="1">
      <formula>IF(FIND("Enter smelter details",G50),TRUE)</formula>
    </cfRule>
  </conditionalFormatting>
  <conditionalFormatting sqref="F50">
    <cfRule type="expression" dxfId="25353" priority="25354" stopIfTrue="1">
      <formula>IF(AND(LEN($A50)&gt;0,$A50&lt;&gt;$F50),TRUE,FALSE)</formula>
    </cfRule>
  </conditionalFormatting>
  <conditionalFormatting sqref="C50">
    <cfRule type="expression" dxfId="25352" priority="25353" stopIfTrue="1">
      <formula>IF(AND(B50&lt;&gt;"",C50=""),TRUE)</formula>
    </cfRule>
  </conditionalFormatting>
  <conditionalFormatting sqref="B50">
    <cfRule type="expression" dxfId="25351" priority="25350" stopIfTrue="1">
      <formula>IF(B50="",TRUE)</formula>
    </cfRule>
    <cfRule type="expression" dxfId="25350" priority="25351" stopIfTrue="1">
      <formula>IF(AND(COUNTIF(MetalSmelter,B50&amp;C50)=0,LEN(C50)&gt;0), TRUE, FALSE)</formula>
    </cfRule>
  </conditionalFormatting>
  <conditionalFormatting sqref="G50">
    <cfRule type="expression" dxfId="25349" priority="25352" stopIfTrue="1">
      <formula>IF(FIND("Enter smelter details",G50),TRUE)</formula>
    </cfRule>
  </conditionalFormatting>
  <conditionalFormatting sqref="F50">
    <cfRule type="expression" dxfId="25348" priority="25349" stopIfTrue="1">
      <formula>IF(AND(LEN($A50)&gt;0,$A50&lt;&gt;$F50),TRUE,FALSE)</formula>
    </cfRule>
  </conditionalFormatting>
  <conditionalFormatting sqref="C50">
    <cfRule type="expression" dxfId="25347" priority="25348" stopIfTrue="1">
      <formula>IF(AND(B50&lt;&gt;"",C50=""),TRUE)</formula>
    </cfRule>
  </conditionalFormatting>
  <conditionalFormatting sqref="B51">
    <cfRule type="expression" dxfId="25346" priority="25345" stopIfTrue="1">
      <formula>IF(B51="",TRUE)</formula>
    </cfRule>
    <cfRule type="expression" dxfId="25345" priority="25346" stopIfTrue="1">
      <formula>IF(AND(COUNTIF(MetalSmelter,B51&amp;C51)=0,LEN(C51)&gt;0), TRUE, FALSE)</formula>
    </cfRule>
  </conditionalFormatting>
  <conditionalFormatting sqref="G51">
    <cfRule type="expression" dxfId="25344" priority="25347" stopIfTrue="1">
      <formula>IF(FIND("Enter smelter details",G51),TRUE)</formula>
    </cfRule>
  </conditionalFormatting>
  <conditionalFormatting sqref="F51">
    <cfRule type="expression" dxfId="25343" priority="25344" stopIfTrue="1">
      <formula>IF(AND(LEN($A51)&gt;0,$A51&lt;&gt;$F51),TRUE,FALSE)</formula>
    </cfRule>
  </conditionalFormatting>
  <conditionalFormatting sqref="C51">
    <cfRule type="expression" dxfId="25342" priority="25343" stopIfTrue="1">
      <formula>IF(AND(B51&lt;&gt;"",C51=""),TRUE)</formula>
    </cfRule>
  </conditionalFormatting>
  <conditionalFormatting sqref="B51">
    <cfRule type="expression" dxfId="25341" priority="25340" stopIfTrue="1">
      <formula>IF(B51="",TRUE)</formula>
    </cfRule>
    <cfRule type="expression" dxfId="25340" priority="25341" stopIfTrue="1">
      <formula>IF(AND(COUNTIF(MetalSmelter,B51&amp;C51)=0,LEN(C51)&gt;0), TRUE, FALSE)</formula>
    </cfRule>
  </conditionalFormatting>
  <conditionalFormatting sqref="G51">
    <cfRule type="expression" dxfId="25339" priority="25342" stopIfTrue="1">
      <formula>IF(FIND("Enter smelter details",G51),TRUE)</formula>
    </cfRule>
  </conditionalFormatting>
  <conditionalFormatting sqref="F51">
    <cfRule type="expression" dxfId="25338" priority="25339" stopIfTrue="1">
      <formula>IF(AND(LEN($A51)&gt;0,$A51&lt;&gt;$F51),TRUE,FALSE)</formula>
    </cfRule>
  </conditionalFormatting>
  <conditionalFormatting sqref="C51">
    <cfRule type="expression" dxfId="25337" priority="25338" stopIfTrue="1">
      <formula>IF(AND(B51&lt;&gt;"",C51=""),TRUE)</formula>
    </cfRule>
  </conditionalFormatting>
  <conditionalFormatting sqref="B50">
    <cfRule type="expression" dxfId="25336" priority="25335" stopIfTrue="1">
      <formula>IF(B50="",TRUE)</formula>
    </cfRule>
    <cfRule type="expression" dxfId="25335" priority="25336" stopIfTrue="1">
      <formula>IF(AND(COUNTIF(MetalSmelter,B50&amp;C50)=0,LEN(C50)&gt;0), TRUE, FALSE)</formula>
    </cfRule>
  </conditionalFormatting>
  <conditionalFormatting sqref="G50">
    <cfRule type="expression" dxfId="25334" priority="25337" stopIfTrue="1">
      <formula>IF(FIND("Enter smelter details",G50),TRUE)</formula>
    </cfRule>
  </conditionalFormatting>
  <conditionalFormatting sqref="F50">
    <cfRule type="expression" dxfId="25333" priority="25334" stopIfTrue="1">
      <formula>IF(AND(LEN($A50)&gt;0,$A50&lt;&gt;$F50),TRUE,FALSE)</formula>
    </cfRule>
  </conditionalFormatting>
  <conditionalFormatting sqref="C50">
    <cfRule type="expression" dxfId="25332" priority="25333" stopIfTrue="1">
      <formula>IF(AND(B50&lt;&gt;"",C50=""),TRUE)</formula>
    </cfRule>
  </conditionalFormatting>
  <conditionalFormatting sqref="G50">
    <cfRule type="expression" dxfId="25331" priority="25332" stopIfTrue="1">
      <formula>IF(FIND("Enter smelter details",G50),TRUE)</formula>
    </cfRule>
  </conditionalFormatting>
  <conditionalFormatting sqref="B51">
    <cfRule type="expression" dxfId="25330" priority="25329" stopIfTrue="1">
      <formula>IF(B51="",TRUE)</formula>
    </cfRule>
    <cfRule type="expression" dxfId="25329" priority="25330" stopIfTrue="1">
      <formula>IF(AND(COUNTIF(MetalSmelter,B51&amp;C51)=0,LEN(C51)&gt;0), TRUE, FALSE)</formula>
    </cfRule>
  </conditionalFormatting>
  <conditionalFormatting sqref="G51">
    <cfRule type="expression" dxfId="25328" priority="25331" stopIfTrue="1">
      <formula>IF(FIND("Enter smelter details",G51),TRUE)</formula>
    </cfRule>
  </conditionalFormatting>
  <conditionalFormatting sqref="F51">
    <cfRule type="expression" dxfId="25327" priority="25328" stopIfTrue="1">
      <formula>IF(AND(LEN($A51)&gt;0,$A51&lt;&gt;$F51),TRUE,FALSE)</formula>
    </cfRule>
  </conditionalFormatting>
  <conditionalFormatting sqref="C51">
    <cfRule type="expression" dxfId="25326" priority="25327" stopIfTrue="1">
      <formula>IF(AND(B51&lt;&gt;"",C51=""),TRUE)</formula>
    </cfRule>
  </conditionalFormatting>
  <conditionalFormatting sqref="B52">
    <cfRule type="expression" dxfId="25325" priority="25324" stopIfTrue="1">
      <formula>IF(B52="",TRUE)</formula>
    </cfRule>
    <cfRule type="expression" dxfId="25324" priority="25325" stopIfTrue="1">
      <formula>IF(AND(COUNTIF(MetalSmelter,B52&amp;C52)=0,LEN(C52)&gt;0), TRUE, FALSE)</formula>
    </cfRule>
  </conditionalFormatting>
  <conditionalFormatting sqref="G52">
    <cfRule type="expression" dxfId="25323" priority="25326" stopIfTrue="1">
      <formula>IF(FIND("Enter smelter details",G52),TRUE)</formula>
    </cfRule>
  </conditionalFormatting>
  <conditionalFormatting sqref="F52">
    <cfRule type="expression" dxfId="25322" priority="25323" stopIfTrue="1">
      <formula>IF(AND(LEN($A52)&gt;0,$A52&lt;&gt;$F52),TRUE,FALSE)</formula>
    </cfRule>
  </conditionalFormatting>
  <conditionalFormatting sqref="C52">
    <cfRule type="expression" dxfId="25321" priority="25322" stopIfTrue="1">
      <formula>IF(AND(B52&lt;&gt;"",C52=""),TRUE)</formula>
    </cfRule>
  </conditionalFormatting>
  <conditionalFormatting sqref="B52">
    <cfRule type="expression" dxfId="25320" priority="25319" stopIfTrue="1">
      <formula>IF(B52="",TRUE)</formula>
    </cfRule>
    <cfRule type="expression" dxfId="25319" priority="25320" stopIfTrue="1">
      <formula>IF(AND(COUNTIF(MetalSmelter,B52&amp;C52)=0,LEN(C52)&gt;0), TRUE, FALSE)</formula>
    </cfRule>
  </conditionalFormatting>
  <conditionalFormatting sqref="G52">
    <cfRule type="expression" dxfId="25318" priority="25321" stopIfTrue="1">
      <formula>IF(FIND("Enter smelter details",G52),TRUE)</formula>
    </cfRule>
  </conditionalFormatting>
  <conditionalFormatting sqref="F52">
    <cfRule type="expression" dxfId="25317" priority="25318" stopIfTrue="1">
      <formula>IF(AND(LEN($A52)&gt;0,$A52&lt;&gt;$F52),TRUE,FALSE)</formula>
    </cfRule>
  </conditionalFormatting>
  <conditionalFormatting sqref="C52">
    <cfRule type="expression" dxfId="25316" priority="25317" stopIfTrue="1">
      <formula>IF(AND(B52&lt;&gt;"",C52=""),TRUE)</formula>
    </cfRule>
  </conditionalFormatting>
  <conditionalFormatting sqref="B52">
    <cfRule type="expression" dxfId="25315" priority="25315" stopIfTrue="1">
      <formula>IF(B52="",TRUE)</formula>
    </cfRule>
    <cfRule type="expression" dxfId="25314" priority="25316" stopIfTrue="1">
      <formula>IF(AND(COUNTIF(MetalSmelter,B52&amp;C52)=0,LEN(C52)&gt;0), TRUE, FALSE)</formula>
    </cfRule>
  </conditionalFormatting>
  <conditionalFormatting sqref="F52">
    <cfRule type="expression" dxfId="25313" priority="25314" stopIfTrue="1">
      <formula>IF(AND(LEN($A52)&gt;0,$A52&lt;&gt;$F52),TRUE,FALSE)</formula>
    </cfRule>
  </conditionalFormatting>
  <conditionalFormatting sqref="C52">
    <cfRule type="expression" dxfId="25312" priority="25313" stopIfTrue="1">
      <formula>IF(AND(B52&lt;&gt;"",C52=""),TRUE)</formula>
    </cfRule>
  </conditionalFormatting>
  <conditionalFormatting sqref="G52">
    <cfRule type="expression" dxfId="25311" priority="25312" stopIfTrue="1">
      <formula>IF(FIND("Enter smelter details",G52),TRUE)</formula>
    </cfRule>
  </conditionalFormatting>
  <conditionalFormatting sqref="B53">
    <cfRule type="expression" dxfId="25310" priority="25309" stopIfTrue="1">
      <formula>IF(B53="",TRUE)</formula>
    </cfRule>
    <cfRule type="expression" dxfId="25309" priority="25310" stopIfTrue="1">
      <formula>IF(AND(COUNTIF(MetalSmelter,B53&amp;C53)=0,LEN(C53)&gt;0), TRUE, FALSE)</formula>
    </cfRule>
  </conditionalFormatting>
  <conditionalFormatting sqref="G53">
    <cfRule type="expression" dxfId="25308" priority="25311" stopIfTrue="1">
      <formula>IF(FIND("Enter smelter details",G53),TRUE)</formula>
    </cfRule>
  </conditionalFormatting>
  <conditionalFormatting sqref="F53">
    <cfRule type="expression" dxfId="25307" priority="25308" stopIfTrue="1">
      <formula>IF(AND(LEN($A53)&gt;0,$A53&lt;&gt;$F53),TRUE,FALSE)</formula>
    </cfRule>
  </conditionalFormatting>
  <conditionalFormatting sqref="C53">
    <cfRule type="expression" dxfId="25306" priority="25307" stopIfTrue="1">
      <formula>IF(AND(B53&lt;&gt;"",C53=""),TRUE)</formula>
    </cfRule>
  </conditionalFormatting>
  <conditionalFormatting sqref="B53">
    <cfRule type="expression" dxfId="25305" priority="25304" stopIfTrue="1">
      <formula>IF(B53="",TRUE)</formula>
    </cfRule>
    <cfRule type="expression" dxfId="25304" priority="25305" stopIfTrue="1">
      <formula>IF(AND(COUNTIF(MetalSmelter,B53&amp;C53)=0,LEN(C53)&gt;0), TRUE, FALSE)</formula>
    </cfRule>
  </conditionalFormatting>
  <conditionalFormatting sqref="G53">
    <cfRule type="expression" dxfId="25303" priority="25306" stopIfTrue="1">
      <formula>IF(FIND("Enter smelter details",G53),TRUE)</formula>
    </cfRule>
  </conditionalFormatting>
  <conditionalFormatting sqref="F53">
    <cfRule type="expression" dxfId="25302" priority="25303" stopIfTrue="1">
      <formula>IF(AND(LEN($A53)&gt;0,$A53&lt;&gt;$F53),TRUE,FALSE)</formula>
    </cfRule>
  </conditionalFormatting>
  <conditionalFormatting sqref="C53">
    <cfRule type="expression" dxfId="25301" priority="25302" stopIfTrue="1">
      <formula>IF(AND(B53&lt;&gt;"",C53=""),TRUE)</formula>
    </cfRule>
  </conditionalFormatting>
  <conditionalFormatting sqref="B53">
    <cfRule type="expression" dxfId="25300" priority="25299" stopIfTrue="1">
      <formula>IF(B53="",TRUE)</formula>
    </cfRule>
    <cfRule type="expression" dxfId="25299" priority="25300" stopIfTrue="1">
      <formula>IF(AND(COUNTIF(MetalSmelter,B53&amp;C53)=0,LEN(C53)&gt;0), TRUE, FALSE)</formula>
    </cfRule>
  </conditionalFormatting>
  <conditionalFormatting sqref="G53">
    <cfRule type="expression" dxfId="25298" priority="25301" stopIfTrue="1">
      <formula>IF(FIND("Enter smelter details",G53),TRUE)</formula>
    </cfRule>
  </conditionalFormatting>
  <conditionalFormatting sqref="F53">
    <cfRule type="expression" dxfId="25297" priority="25298" stopIfTrue="1">
      <formula>IF(AND(LEN($A53)&gt;0,$A53&lt;&gt;$F53),TRUE,FALSE)</formula>
    </cfRule>
  </conditionalFormatting>
  <conditionalFormatting sqref="C53">
    <cfRule type="expression" dxfId="25296" priority="25297" stopIfTrue="1">
      <formula>IF(AND(B53&lt;&gt;"",C53=""),TRUE)</formula>
    </cfRule>
  </conditionalFormatting>
  <conditionalFormatting sqref="B51">
    <cfRule type="expression" dxfId="25295" priority="25294" stopIfTrue="1">
      <formula>IF(B51="",TRUE)</formula>
    </cfRule>
    <cfRule type="expression" dxfId="25294" priority="25295" stopIfTrue="1">
      <formula>IF(AND(COUNTIF(MetalSmelter,B51&amp;C51)=0,LEN(C51)&gt;0), TRUE, FALSE)</formula>
    </cfRule>
  </conditionalFormatting>
  <conditionalFormatting sqref="G51">
    <cfRule type="expression" dxfId="25293" priority="25296" stopIfTrue="1">
      <formula>IF(FIND("Enter smelter details",G51),TRUE)</formula>
    </cfRule>
  </conditionalFormatting>
  <conditionalFormatting sqref="F51">
    <cfRule type="expression" dxfId="25292" priority="25293" stopIfTrue="1">
      <formula>IF(AND(LEN($A51)&gt;0,$A51&lt;&gt;$F51),TRUE,FALSE)</formula>
    </cfRule>
  </conditionalFormatting>
  <conditionalFormatting sqref="C51">
    <cfRule type="expression" dxfId="25291" priority="25292" stopIfTrue="1">
      <formula>IF(AND(B51&lt;&gt;"",C51=""),TRUE)</formula>
    </cfRule>
  </conditionalFormatting>
  <conditionalFormatting sqref="B51">
    <cfRule type="expression" dxfId="25290" priority="25289" stopIfTrue="1">
      <formula>IF(B51="",TRUE)</formula>
    </cfRule>
    <cfRule type="expression" dxfId="25289" priority="25290" stopIfTrue="1">
      <formula>IF(AND(COUNTIF(MetalSmelter,B51&amp;C51)=0,LEN(C51)&gt;0), TRUE, FALSE)</formula>
    </cfRule>
  </conditionalFormatting>
  <conditionalFormatting sqref="G51">
    <cfRule type="expression" dxfId="25288" priority="25291" stopIfTrue="1">
      <formula>IF(FIND("Enter smelter details",G51),TRUE)</formula>
    </cfRule>
  </conditionalFormatting>
  <conditionalFormatting sqref="F51">
    <cfRule type="expression" dxfId="25287" priority="25288" stopIfTrue="1">
      <formula>IF(AND(LEN($A51)&gt;0,$A51&lt;&gt;$F51),TRUE,FALSE)</formula>
    </cfRule>
  </conditionalFormatting>
  <conditionalFormatting sqref="C51">
    <cfRule type="expression" dxfId="25286" priority="25287" stopIfTrue="1">
      <formula>IF(AND(B51&lt;&gt;"",C51=""),TRUE)</formula>
    </cfRule>
  </conditionalFormatting>
  <conditionalFormatting sqref="B51">
    <cfRule type="expression" dxfId="25285" priority="25285" stopIfTrue="1">
      <formula>IF(B51="",TRUE)</formula>
    </cfRule>
    <cfRule type="expression" dxfId="25284" priority="25286" stopIfTrue="1">
      <formula>IF(AND(COUNTIF(MetalSmelter,B51&amp;C51)=0,LEN(C51)&gt;0), TRUE, FALSE)</formula>
    </cfRule>
  </conditionalFormatting>
  <conditionalFormatting sqref="F51">
    <cfRule type="expression" dxfId="25283" priority="25284" stopIfTrue="1">
      <formula>IF(AND(LEN($A51)&gt;0,$A51&lt;&gt;$F51),TRUE,FALSE)</formula>
    </cfRule>
  </conditionalFormatting>
  <conditionalFormatting sqref="C51">
    <cfRule type="expression" dxfId="25282" priority="25283" stopIfTrue="1">
      <formula>IF(AND(B51&lt;&gt;"",C51=""),TRUE)</formula>
    </cfRule>
  </conditionalFormatting>
  <conditionalFormatting sqref="G51">
    <cfRule type="expression" dxfId="25281" priority="25282" stopIfTrue="1">
      <formula>IF(FIND("Enter smelter details",G51),TRUE)</formula>
    </cfRule>
  </conditionalFormatting>
  <conditionalFormatting sqref="B52">
    <cfRule type="expression" dxfId="25280" priority="25279" stopIfTrue="1">
      <formula>IF(B52="",TRUE)</formula>
    </cfRule>
    <cfRule type="expression" dxfId="25279" priority="25280" stopIfTrue="1">
      <formula>IF(AND(COUNTIF(MetalSmelter,B52&amp;C52)=0,LEN(C52)&gt;0), TRUE, FALSE)</formula>
    </cfRule>
  </conditionalFormatting>
  <conditionalFormatting sqref="G52">
    <cfRule type="expression" dxfId="25278" priority="25281" stopIfTrue="1">
      <formula>IF(FIND("Enter smelter details",G52),TRUE)</formula>
    </cfRule>
  </conditionalFormatting>
  <conditionalFormatting sqref="F52">
    <cfRule type="expression" dxfId="25277" priority="25278" stopIfTrue="1">
      <formula>IF(AND(LEN($A52)&gt;0,$A52&lt;&gt;$F52),TRUE,FALSE)</formula>
    </cfRule>
  </conditionalFormatting>
  <conditionalFormatting sqref="C52">
    <cfRule type="expression" dxfId="25276" priority="25277" stopIfTrue="1">
      <formula>IF(AND(B52&lt;&gt;"",C52=""),TRUE)</formula>
    </cfRule>
  </conditionalFormatting>
  <conditionalFormatting sqref="B52">
    <cfRule type="expression" dxfId="25275" priority="25274" stopIfTrue="1">
      <formula>IF(B52="",TRUE)</formula>
    </cfRule>
    <cfRule type="expression" dxfId="25274" priority="25275" stopIfTrue="1">
      <formula>IF(AND(COUNTIF(MetalSmelter,B52&amp;C52)=0,LEN(C52)&gt;0), TRUE, FALSE)</formula>
    </cfRule>
  </conditionalFormatting>
  <conditionalFormatting sqref="G52">
    <cfRule type="expression" dxfId="25273" priority="25276" stopIfTrue="1">
      <formula>IF(FIND("Enter smelter details",G52),TRUE)</formula>
    </cfRule>
  </conditionalFormatting>
  <conditionalFormatting sqref="F52">
    <cfRule type="expression" dxfId="25272" priority="25273" stopIfTrue="1">
      <formula>IF(AND(LEN($A52)&gt;0,$A52&lt;&gt;$F52),TRUE,FALSE)</formula>
    </cfRule>
  </conditionalFormatting>
  <conditionalFormatting sqref="C52">
    <cfRule type="expression" dxfId="25271" priority="25272" stopIfTrue="1">
      <formula>IF(AND(B52&lt;&gt;"",C52=""),TRUE)</formula>
    </cfRule>
  </conditionalFormatting>
  <conditionalFormatting sqref="B52">
    <cfRule type="expression" dxfId="25270" priority="25269" stopIfTrue="1">
      <formula>IF(B52="",TRUE)</formula>
    </cfRule>
    <cfRule type="expression" dxfId="25269" priority="25270" stopIfTrue="1">
      <formula>IF(AND(COUNTIF(MetalSmelter,B52&amp;C52)=0,LEN(C52)&gt;0), TRUE, FALSE)</formula>
    </cfRule>
  </conditionalFormatting>
  <conditionalFormatting sqref="G52">
    <cfRule type="expression" dxfId="25268" priority="25271" stopIfTrue="1">
      <formula>IF(FIND("Enter smelter details",G52),TRUE)</formula>
    </cfRule>
  </conditionalFormatting>
  <conditionalFormatting sqref="F52">
    <cfRule type="expression" dxfId="25267" priority="25268" stopIfTrue="1">
      <formula>IF(AND(LEN($A52)&gt;0,$A52&lt;&gt;$F52),TRUE,FALSE)</formula>
    </cfRule>
  </conditionalFormatting>
  <conditionalFormatting sqref="C52">
    <cfRule type="expression" dxfId="25266" priority="25267" stopIfTrue="1">
      <formula>IF(AND(B52&lt;&gt;"",C52=""),TRUE)</formula>
    </cfRule>
  </conditionalFormatting>
  <conditionalFormatting sqref="B53">
    <cfRule type="expression" dxfId="25265" priority="25264" stopIfTrue="1">
      <formula>IF(B53="",TRUE)</formula>
    </cfRule>
    <cfRule type="expression" dxfId="25264" priority="25265" stopIfTrue="1">
      <formula>IF(AND(COUNTIF(MetalSmelter,B53&amp;C53)=0,LEN(C53)&gt;0), TRUE, FALSE)</formula>
    </cfRule>
  </conditionalFormatting>
  <conditionalFormatting sqref="G53">
    <cfRule type="expression" dxfId="25263" priority="25266" stopIfTrue="1">
      <formula>IF(FIND("Enter smelter details",G53),TRUE)</formula>
    </cfRule>
  </conditionalFormatting>
  <conditionalFormatting sqref="F53">
    <cfRule type="expression" dxfId="25262" priority="25263" stopIfTrue="1">
      <formula>IF(AND(LEN($A53)&gt;0,$A53&lt;&gt;$F53),TRUE,FALSE)</formula>
    </cfRule>
  </conditionalFormatting>
  <conditionalFormatting sqref="C53">
    <cfRule type="expression" dxfId="25261" priority="25262" stopIfTrue="1">
      <formula>IF(AND(B53&lt;&gt;"",C53=""),TRUE)</formula>
    </cfRule>
  </conditionalFormatting>
  <conditionalFormatting sqref="B53">
    <cfRule type="expression" dxfId="25260" priority="25259" stopIfTrue="1">
      <formula>IF(B53="",TRUE)</formula>
    </cfRule>
    <cfRule type="expression" dxfId="25259" priority="25260" stopIfTrue="1">
      <formula>IF(AND(COUNTIF(MetalSmelter,B53&amp;C53)=0,LEN(C53)&gt;0), TRUE, FALSE)</formula>
    </cfRule>
  </conditionalFormatting>
  <conditionalFormatting sqref="G53">
    <cfRule type="expression" dxfId="25258" priority="25261" stopIfTrue="1">
      <formula>IF(FIND("Enter smelter details",G53),TRUE)</formula>
    </cfRule>
  </conditionalFormatting>
  <conditionalFormatting sqref="F53">
    <cfRule type="expression" dxfId="25257" priority="25258" stopIfTrue="1">
      <formula>IF(AND(LEN($A53)&gt;0,$A53&lt;&gt;$F53),TRUE,FALSE)</formula>
    </cfRule>
  </conditionalFormatting>
  <conditionalFormatting sqref="C53">
    <cfRule type="expression" dxfId="25256" priority="25257" stopIfTrue="1">
      <formula>IF(AND(B53&lt;&gt;"",C53=""),TRUE)</formula>
    </cfRule>
  </conditionalFormatting>
  <conditionalFormatting sqref="B53">
    <cfRule type="expression" dxfId="25255" priority="25255" stopIfTrue="1">
      <formula>IF(B53="",TRUE)</formula>
    </cfRule>
    <cfRule type="expression" dxfId="25254" priority="25256" stopIfTrue="1">
      <formula>IF(AND(COUNTIF(MetalSmelter,B53&amp;C53)=0,LEN(C53)&gt;0), TRUE, FALSE)</formula>
    </cfRule>
  </conditionalFormatting>
  <conditionalFormatting sqref="F53">
    <cfRule type="expression" dxfId="25253" priority="25254" stopIfTrue="1">
      <formula>IF(AND(LEN($A53)&gt;0,$A53&lt;&gt;$F53),TRUE,FALSE)</formula>
    </cfRule>
  </conditionalFormatting>
  <conditionalFormatting sqref="C53">
    <cfRule type="expression" dxfId="25252" priority="25253" stopIfTrue="1">
      <formula>IF(AND(B53&lt;&gt;"",C53=""),TRUE)</formula>
    </cfRule>
  </conditionalFormatting>
  <conditionalFormatting sqref="G53">
    <cfRule type="expression" dxfId="25251" priority="25252" stopIfTrue="1">
      <formula>IF(FIND("Enter smelter details",G53),TRUE)</formula>
    </cfRule>
  </conditionalFormatting>
  <conditionalFormatting sqref="B54">
    <cfRule type="expression" dxfId="25250" priority="25249" stopIfTrue="1">
      <formula>IF(B54="",TRUE)</formula>
    </cfRule>
    <cfRule type="expression" dxfId="25249" priority="25250" stopIfTrue="1">
      <formula>IF(AND(COUNTIF(MetalSmelter,B54&amp;C54)=0,LEN(C54)&gt;0), TRUE, FALSE)</formula>
    </cfRule>
  </conditionalFormatting>
  <conditionalFormatting sqref="G54">
    <cfRule type="expression" dxfId="25248" priority="25251" stopIfTrue="1">
      <formula>IF(FIND("Enter smelter details",G54),TRUE)</formula>
    </cfRule>
  </conditionalFormatting>
  <conditionalFormatting sqref="F54">
    <cfRule type="expression" dxfId="25247" priority="25248" stopIfTrue="1">
      <formula>IF(AND(LEN($A54)&gt;0,$A54&lt;&gt;$F54),TRUE,FALSE)</formula>
    </cfRule>
  </conditionalFormatting>
  <conditionalFormatting sqref="C54">
    <cfRule type="expression" dxfId="25246" priority="25247" stopIfTrue="1">
      <formula>IF(AND(B54&lt;&gt;"",C54=""),TRUE)</formula>
    </cfRule>
  </conditionalFormatting>
  <conditionalFormatting sqref="B54">
    <cfRule type="expression" dxfId="25245" priority="25244" stopIfTrue="1">
      <formula>IF(B54="",TRUE)</formula>
    </cfRule>
    <cfRule type="expression" dxfId="25244" priority="25245" stopIfTrue="1">
      <formula>IF(AND(COUNTIF(MetalSmelter,B54&amp;C54)=0,LEN(C54)&gt;0), TRUE, FALSE)</formula>
    </cfRule>
  </conditionalFormatting>
  <conditionalFormatting sqref="G54">
    <cfRule type="expression" dxfId="25243" priority="25246" stopIfTrue="1">
      <formula>IF(FIND("Enter smelter details",G54),TRUE)</formula>
    </cfRule>
  </conditionalFormatting>
  <conditionalFormatting sqref="F54">
    <cfRule type="expression" dxfId="25242" priority="25243" stopIfTrue="1">
      <formula>IF(AND(LEN($A54)&gt;0,$A54&lt;&gt;$F54),TRUE,FALSE)</formula>
    </cfRule>
  </conditionalFormatting>
  <conditionalFormatting sqref="C54">
    <cfRule type="expression" dxfId="25241" priority="25242" stopIfTrue="1">
      <formula>IF(AND(B54&lt;&gt;"",C54=""),TRUE)</formula>
    </cfRule>
  </conditionalFormatting>
  <conditionalFormatting sqref="B54">
    <cfRule type="expression" dxfId="25240" priority="25239" stopIfTrue="1">
      <formula>IF(B54="",TRUE)</formula>
    </cfRule>
    <cfRule type="expression" dxfId="25239" priority="25240" stopIfTrue="1">
      <formula>IF(AND(COUNTIF(MetalSmelter,B54&amp;C54)=0,LEN(C54)&gt;0), TRUE, FALSE)</formula>
    </cfRule>
  </conditionalFormatting>
  <conditionalFormatting sqref="G54">
    <cfRule type="expression" dxfId="25238" priority="25241" stopIfTrue="1">
      <formula>IF(FIND("Enter smelter details",G54),TRUE)</formula>
    </cfRule>
  </conditionalFormatting>
  <conditionalFormatting sqref="F54">
    <cfRule type="expression" dxfId="25237" priority="25238" stopIfTrue="1">
      <formula>IF(AND(LEN($A54)&gt;0,$A54&lt;&gt;$F54),TRUE,FALSE)</formula>
    </cfRule>
  </conditionalFormatting>
  <conditionalFormatting sqref="C54">
    <cfRule type="expression" dxfId="25236" priority="25237" stopIfTrue="1">
      <formula>IF(AND(B54&lt;&gt;"",C54=""),TRUE)</formula>
    </cfRule>
  </conditionalFormatting>
  <conditionalFormatting sqref="B52">
    <cfRule type="expression" dxfId="25235" priority="25234" stopIfTrue="1">
      <formula>IF(B52="",TRUE)</formula>
    </cfRule>
    <cfRule type="expression" dxfId="25234" priority="25235" stopIfTrue="1">
      <formula>IF(AND(COUNTIF(MetalSmelter,B52&amp;C52)=0,LEN(C52)&gt;0), TRUE, FALSE)</formula>
    </cfRule>
  </conditionalFormatting>
  <conditionalFormatting sqref="G52">
    <cfRule type="expression" dxfId="25233" priority="25236" stopIfTrue="1">
      <formula>IF(FIND("Enter smelter details",G52),TRUE)</formula>
    </cfRule>
  </conditionalFormatting>
  <conditionalFormatting sqref="F52">
    <cfRule type="expression" dxfId="25232" priority="25233" stopIfTrue="1">
      <formula>IF(AND(LEN($A52)&gt;0,$A52&lt;&gt;$F52),TRUE,FALSE)</formula>
    </cfRule>
  </conditionalFormatting>
  <conditionalFormatting sqref="C52">
    <cfRule type="expression" dxfId="25231" priority="25232" stopIfTrue="1">
      <formula>IF(AND(B52&lt;&gt;"",C52=""),TRUE)</formula>
    </cfRule>
  </conditionalFormatting>
  <conditionalFormatting sqref="B52">
    <cfRule type="expression" dxfId="25230" priority="25229" stopIfTrue="1">
      <formula>IF(B52="",TRUE)</formula>
    </cfRule>
    <cfRule type="expression" dxfId="25229" priority="25230" stopIfTrue="1">
      <formula>IF(AND(COUNTIF(MetalSmelter,B52&amp;C52)=0,LEN(C52)&gt;0), TRUE, FALSE)</formula>
    </cfRule>
  </conditionalFormatting>
  <conditionalFormatting sqref="G52">
    <cfRule type="expression" dxfId="25228" priority="25231" stopIfTrue="1">
      <formula>IF(FIND("Enter smelter details",G52),TRUE)</formula>
    </cfRule>
  </conditionalFormatting>
  <conditionalFormatting sqref="F52">
    <cfRule type="expression" dxfId="25227" priority="25228" stopIfTrue="1">
      <formula>IF(AND(LEN($A52)&gt;0,$A52&lt;&gt;$F52),TRUE,FALSE)</formula>
    </cfRule>
  </conditionalFormatting>
  <conditionalFormatting sqref="C52">
    <cfRule type="expression" dxfId="25226" priority="25227" stopIfTrue="1">
      <formula>IF(AND(B52&lt;&gt;"",C52=""),TRUE)</formula>
    </cfRule>
  </conditionalFormatting>
  <conditionalFormatting sqref="B52">
    <cfRule type="expression" dxfId="25225" priority="25225" stopIfTrue="1">
      <formula>IF(B52="",TRUE)</formula>
    </cfRule>
    <cfRule type="expression" dxfId="25224" priority="25226" stopIfTrue="1">
      <formula>IF(AND(COUNTIF(MetalSmelter,B52&amp;C52)=0,LEN(C52)&gt;0), TRUE, FALSE)</formula>
    </cfRule>
  </conditionalFormatting>
  <conditionalFormatting sqref="F52">
    <cfRule type="expression" dxfId="25223" priority="25224" stopIfTrue="1">
      <formula>IF(AND(LEN($A52)&gt;0,$A52&lt;&gt;$F52),TRUE,FALSE)</formula>
    </cfRule>
  </conditionalFormatting>
  <conditionalFormatting sqref="C52">
    <cfRule type="expression" dxfId="25222" priority="25223" stopIfTrue="1">
      <formula>IF(AND(B52&lt;&gt;"",C52=""),TRUE)</formula>
    </cfRule>
  </conditionalFormatting>
  <conditionalFormatting sqref="G52">
    <cfRule type="expression" dxfId="25221" priority="25222" stopIfTrue="1">
      <formula>IF(FIND("Enter smelter details",G52),TRUE)</formula>
    </cfRule>
  </conditionalFormatting>
  <conditionalFormatting sqref="B53">
    <cfRule type="expression" dxfId="25220" priority="25219" stopIfTrue="1">
      <formula>IF(B53="",TRUE)</formula>
    </cfRule>
    <cfRule type="expression" dxfId="25219" priority="25220" stopIfTrue="1">
      <formula>IF(AND(COUNTIF(MetalSmelter,B53&amp;C53)=0,LEN(C53)&gt;0), TRUE, FALSE)</formula>
    </cfRule>
  </conditionalFormatting>
  <conditionalFormatting sqref="G53">
    <cfRule type="expression" dxfId="25218" priority="25221" stopIfTrue="1">
      <formula>IF(FIND("Enter smelter details",G53),TRUE)</formula>
    </cfRule>
  </conditionalFormatting>
  <conditionalFormatting sqref="F53">
    <cfRule type="expression" dxfId="25217" priority="25218" stopIfTrue="1">
      <formula>IF(AND(LEN($A53)&gt;0,$A53&lt;&gt;$F53),TRUE,FALSE)</formula>
    </cfRule>
  </conditionalFormatting>
  <conditionalFormatting sqref="C53">
    <cfRule type="expression" dxfId="25216" priority="25217" stopIfTrue="1">
      <formula>IF(AND(B53&lt;&gt;"",C53=""),TRUE)</formula>
    </cfRule>
  </conditionalFormatting>
  <conditionalFormatting sqref="B53">
    <cfRule type="expression" dxfId="25215" priority="25214" stopIfTrue="1">
      <formula>IF(B53="",TRUE)</formula>
    </cfRule>
    <cfRule type="expression" dxfId="25214" priority="25215" stopIfTrue="1">
      <formula>IF(AND(COUNTIF(MetalSmelter,B53&amp;C53)=0,LEN(C53)&gt;0), TRUE, FALSE)</formula>
    </cfRule>
  </conditionalFormatting>
  <conditionalFormatting sqref="G53">
    <cfRule type="expression" dxfId="25213" priority="25216" stopIfTrue="1">
      <formula>IF(FIND("Enter smelter details",G53),TRUE)</formula>
    </cfRule>
  </conditionalFormatting>
  <conditionalFormatting sqref="F53">
    <cfRule type="expression" dxfId="25212" priority="25213" stopIfTrue="1">
      <formula>IF(AND(LEN($A53)&gt;0,$A53&lt;&gt;$F53),TRUE,FALSE)</formula>
    </cfRule>
  </conditionalFormatting>
  <conditionalFormatting sqref="C53">
    <cfRule type="expression" dxfId="25211" priority="25212" stopIfTrue="1">
      <formula>IF(AND(B53&lt;&gt;"",C53=""),TRUE)</formula>
    </cfRule>
  </conditionalFormatting>
  <conditionalFormatting sqref="B53">
    <cfRule type="expression" dxfId="25210" priority="25209" stopIfTrue="1">
      <formula>IF(B53="",TRUE)</formula>
    </cfRule>
    <cfRule type="expression" dxfId="25209" priority="25210" stopIfTrue="1">
      <formula>IF(AND(COUNTIF(MetalSmelter,B53&amp;C53)=0,LEN(C53)&gt;0), TRUE, FALSE)</formula>
    </cfRule>
  </conditionalFormatting>
  <conditionalFormatting sqref="G53">
    <cfRule type="expression" dxfId="25208" priority="25211" stopIfTrue="1">
      <formula>IF(FIND("Enter smelter details",G53),TRUE)</formula>
    </cfRule>
  </conditionalFormatting>
  <conditionalFormatting sqref="F53">
    <cfRule type="expression" dxfId="25207" priority="25208" stopIfTrue="1">
      <formula>IF(AND(LEN($A53)&gt;0,$A53&lt;&gt;$F53),TRUE,FALSE)</formula>
    </cfRule>
  </conditionalFormatting>
  <conditionalFormatting sqref="C53">
    <cfRule type="expression" dxfId="25206" priority="25207" stopIfTrue="1">
      <formula>IF(AND(B53&lt;&gt;"",C53=""),TRUE)</formula>
    </cfRule>
  </conditionalFormatting>
  <conditionalFormatting sqref="B51">
    <cfRule type="expression" dxfId="25205" priority="25204" stopIfTrue="1">
      <formula>IF(B51="",TRUE)</formula>
    </cfRule>
    <cfRule type="expression" dxfId="25204" priority="25205" stopIfTrue="1">
      <formula>IF(AND(COUNTIF(MetalSmelter,B51&amp;C51)=0,LEN(C51)&gt;0), TRUE, FALSE)</formula>
    </cfRule>
  </conditionalFormatting>
  <conditionalFormatting sqref="G51">
    <cfRule type="expression" dxfId="25203" priority="25206" stopIfTrue="1">
      <formula>IF(FIND("Enter smelter details",G51),TRUE)</formula>
    </cfRule>
  </conditionalFormatting>
  <conditionalFormatting sqref="F51">
    <cfRule type="expression" dxfId="25202" priority="25203" stopIfTrue="1">
      <formula>IF(AND(LEN($A51)&gt;0,$A51&lt;&gt;$F51),TRUE,FALSE)</formula>
    </cfRule>
  </conditionalFormatting>
  <conditionalFormatting sqref="C51">
    <cfRule type="expression" dxfId="25201" priority="25202" stopIfTrue="1">
      <formula>IF(AND(B51&lt;&gt;"",C51=""),TRUE)</formula>
    </cfRule>
  </conditionalFormatting>
  <conditionalFormatting sqref="B51">
    <cfRule type="expression" dxfId="25200" priority="25199" stopIfTrue="1">
      <formula>IF(B51="",TRUE)</formula>
    </cfRule>
    <cfRule type="expression" dxfId="25199" priority="25200" stopIfTrue="1">
      <formula>IF(AND(COUNTIF(MetalSmelter,B51&amp;C51)=0,LEN(C51)&gt;0), TRUE, FALSE)</formula>
    </cfRule>
  </conditionalFormatting>
  <conditionalFormatting sqref="G51">
    <cfRule type="expression" dxfId="25198" priority="25201" stopIfTrue="1">
      <formula>IF(FIND("Enter smelter details",G51),TRUE)</formula>
    </cfRule>
  </conditionalFormatting>
  <conditionalFormatting sqref="F51">
    <cfRule type="expression" dxfId="25197" priority="25198" stopIfTrue="1">
      <formula>IF(AND(LEN($A51)&gt;0,$A51&lt;&gt;$F51),TRUE,FALSE)</formula>
    </cfRule>
  </conditionalFormatting>
  <conditionalFormatting sqref="C51">
    <cfRule type="expression" dxfId="25196" priority="25197" stopIfTrue="1">
      <formula>IF(AND(B51&lt;&gt;"",C51=""),TRUE)</formula>
    </cfRule>
  </conditionalFormatting>
  <conditionalFormatting sqref="B51">
    <cfRule type="expression" dxfId="25195" priority="25195" stopIfTrue="1">
      <formula>IF(B51="",TRUE)</formula>
    </cfRule>
    <cfRule type="expression" dxfId="25194" priority="25196" stopIfTrue="1">
      <formula>IF(AND(COUNTIF(MetalSmelter,B51&amp;C51)=0,LEN(C51)&gt;0), TRUE, FALSE)</formula>
    </cfRule>
  </conditionalFormatting>
  <conditionalFormatting sqref="F51">
    <cfRule type="expression" dxfId="25193" priority="25194" stopIfTrue="1">
      <formula>IF(AND(LEN($A51)&gt;0,$A51&lt;&gt;$F51),TRUE,FALSE)</formula>
    </cfRule>
  </conditionalFormatting>
  <conditionalFormatting sqref="C51">
    <cfRule type="expression" dxfId="25192" priority="25193" stopIfTrue="1">
      <formula>IF(AND(B51&lt;&gt;"",C51=""),TRUE)</formula>
    </cfRule>
  </conditionalFormatting>
  <conditionalFormatting sqref="G51">
    <cfRule type="expression" dxfId="25191" priority="25192" stopIfTrue="1">
      <formula>IF(FIND("Enter smelter details",G51),TRUE)</formula>
    </cfRule>
  </conditionalFormatting>
  <conditionalFormatting sqref="B52">
    <cfRule type="expression" dxfId="25190" priority="25189" stopIfTrue="1">
      <formula>IF(B52="",TRUE)</formula>
    </cfRule>
    <cfRule type="expression" dxfId="25189" priority="25190" stopIfTrue="1">
      <formula>IF(AND(COUNTIF(MetalSmelter,B52&amp;C52)=0,LEN(C52)&gt;0), TRUE, FALSE)</formula>
    </cfRule>
  </conditionalFormatting>
  <conditionalFormatting sqref="G52">
    <cfRule type="expression" dxfId="25188" priority="25191" stopIfTrue="1">
      <formula>IF(FIND("Enter smelter details",G52),TRUE)</formula>
    </cfRule>
  </conditionalFormatting>
  <conditionalFormatting sqref="F52">
    <cfRule type="expression" dxfId="25187" priority="25188" stopIfTrue="1">
      <formula>IF(AND(LEN($A52)&gt;0,$A52&lt;&gt;$F52),TRUE,FALSE)</formula>
    </cfRule>
  </conditionalFormatting>
  <conditionalFormatting sqref="C52">
    <cfRule type="expression" dxfId="25186" priority="25187" stopIfTrue="1">
      <formula>IF(AND(B52&lt;&gt;"",C52=""),TRUE)</formula>
    </cfRule>
  </conditionalFormatting>
  <conditionalFormatting sqref="B52">
    <cfRule type="expression" dxfId="25185" priority="25184" stopIfTrue="1">
      <formula>IF(B52="",TRUE)</formula>
    </cfRule>
    <cfRule type="expression" dxfId="25184" priority="25185" stopIfTrue="1">
      <formula>IF(AND(COUNTIF(MetalSmelter,B52&amp;C52)=0,LEN(C52)&gt;0), TRUE, FALSE)</formula>
    </cfRule>
  </conditionalFormatting>
  <conditionalFormatting sqref="G52">
    <cfRule type="expression" dxfId="25183" priority="25186" stopIfTrue="1">
      <formula>IF(FIND("Enter smelter details",G52),TRUE)</formula>
    </cfRule>
  </conditionalFormatting>
  <conditionalFormatting sqref="F52">
    <cfRule type="expression" dxfId="25182" priority="25183" stopIfTrue="1">
      <formula>IF(AND(LEN($A52)&gt;0,$A52&lt;&gt;$F52),TRUE,FALSE)</formula>
    </cfRule>
  </conditionalFormatting>
  <conditionalFormatting sqref="C52">
    <cfRule type="expression" dxfId="25181" priority="25182" stopIfTrue="1">
      <formula>IF(AND(B52&lt;&gt;"",C52=""),TRUE)</formula>
    </cfRule>
  </conditionalFormatting>
  <conditionalFormatting sqref="B52">
    <cfRule type="expression" dxfId="25180" priority="25179" stopIfTrue="1">
      <formula>IF(B52="",TRUE)</formula>
    </cfRule>
    <cfRule type="expression" dxfId="25179" priority="25180" stopIfTrue="1">
      <formula>IF(AND(COUNTIF(MetalSmelter,B52&amp;C52)=0,LEN(C52)&gt;0), TRUE, FALSE)</formula>
    </cfRule>
  </conditionalFormatting>
  <conditionalFormatting sqref="G52">
    <cfRule type="expression" dxfId="25178" priority="25181" stopIfTrue="1">
      <formula>IF(FIND("Enter smelter details",G52),TRUE)</formula>
    </cfRule>
  </conditionalFormatting>
  <conditionalFormatting sqref="F52">
    <cfRule type="expression" dxfId="25177" priority="25178" stopIfTrue="1">
      <formula>IF(AND(LEN($A52)&gt;0,$A52&lt;&gt;$F52),TRUE,FALSE)</formula>
    </cfRule>
  </conditionalFormatting>
  <conditionalFormatting sqref="C52">
    <cfRule type="expression" dxfId="25176" priority="25177" stopIfTrue="1">
      <formula>IF(AND(B52&lt;&gt;"",C52=""),TRUE)</formula>
    </cfRule>
  </conditionalFormatting>
  <conditionalFormatting sqref="B50">
    <cfRule type="expression" dxfId="25175" priority="25174" stopIfTrue="1">
      <formula>IF(B50="",TRUE)</formula>
    </cfRule>
    <cfRule type="expression" dxfId="25174" priority="25175" stopIfTrue="1">
      <formula>IF(AND(COUNTIF(MetalSmelter,B50&amp;C50)=0,LEN(C50)&gt;0), TRUE, FALSE)</formula>
    </cfRule>
  </conditionalFormatting>
  <conditionalFormatting sqref="G50">
    <cfRule type="expression" dxfId="25173" priority="25176" stopIfTrue="1">
      <formula>IF(FIND("Enter smelter details",G50),TRUE)</formula>
    </cfRule>
  </conditionalFormatting>
  <conditionalFormatting sqref="F50">
    <cfRule type="expression" dxfId="25172" priority="25173" stopIfTrue="1">
      <formula>IF(AND(LEN($A50)&gt;0,$A50&lt;&gt;$F50),TRUE,FALSE)</formula>
    </cfRule>
  </conditionalFormatting>
  <conditionalFormatting sqref="C50">
    <cfRule type="expression" dxfId="25171" priority="25172" stopIfTrue="1">
      <formula>IF(AND(B50&lt;&gt;"",C50=""),TRUE)</formula>
    </cfRule>
  </conditionalFormatting>
  <conditionalFormatting sqref="B50">
    <cfRule type="expression" dxfId="25170" priority="25169" stopIfTrue="1">
      <formula>IF(B50="",TRUE)</formula>
    </cfRule>
    <cfRule type="expression" dxfId="25169" priority="25170" stopIfTrue="1">
      <formula>IF(AND(COUNTIF(MetalSmelter,B50&amp;C50)=0,LEN(C50)&gt;0), TRUE, FALSE)</formula>
    </cfRule>
  </conditionalFormatting>
  <conditionalFormatting sqref="G50">
    <cfRule type="expression" dxfId="25168" priority="25171" stopIfTrue="1">
      <formula>IF(FIND("Enter smelter details",G50),TRUE)</formula>
    </cfRule>
  </conditionalFormatting>
  <conditionalFormatting sqref="F50">
    <cfRule type="expression" dxfId="25167" priority="25168" stopIfTrue="1">
      <formula>IF(AND(LEN($A50)&gt;0,$A50&lt;&gt;$F50),TRUE,FALSE)</formula>
    </cfRule>
  </conditionalFormatting>
  <conditionalFormatting sqref="C50">
    <cfRule type="expression" dxfId="25166" priority="25167" stopIfTrue="1">
      <formula>IF(AND(B50&lt;&gt;"",C50=""),TRUE)</formula>
    </cfRule>
  </conditionalFormatting>
  <conditionalFormatting sqref="B50">
    <cfRule type="expression" dxfId="25165" priority="25165" stopIfTrue="1">
      <formula>IF(B50="",TRUE)</formula>
    </cfRule>
    <cfRule type="expression" dxfId="25164" priority="25166" stopIfTrue="1">
      <formula>IF(AND(COUNTIF(MetalSmelter,B50&amp;C50)=0,LEN(C50)&gt;0), TRUE, FALSE)</formula>
    </cfRule>
  </conditionalFormatting>
  <conditionalFormatting sqref="F50">
    <cfRule type="expression" dxfId="25163" priority="25164" stopIfTrue="1">
      <formula>IF(AND(LEN($A50)&gt;0,$A50&lt;&gt;$F50),TRUE,FALSE)</formula>
    </cfRule>
  </conditionalFormatting>
  <conditionalFormatting sqref="C50">
    <cfRule type="expression" dxfId="25162" priority="25163" stopIfTrue="1">
      <formula>IF(AND(B50&lt;&gt;"",C50=""),TRUE)</formula>
    </cfRule>
  </conditionalFormatting>
  <conditionalFormatting sqref="G50">
    <cfRule type="expression" dxfId="25161" priority="25162" stopIfTrue="1">
      <formula>IF(FIND("Enter smelter details",G50),TRUE)</formula>
    </cfRule>
  </conditionalFormatting>
  <conditionalFormatting sqref="B51">
    <cfRule type="expression" dxfId="25160" priority="25159" stopIfTrue="1">
      <formula>IF(B51="",TRUE)</formula>
    </cfRule>
    <cfRule type="expression" dxfId="25159" priority="25160" stopIfTrue="1">
      <formula>IF(AND(COUNTIF(MetalSmelter,B51&amp;C51)=0,LEN(C51)&gt;0), TRUE, FALSE)</formula>
    </cfRule>
  </conditionalFormatting>
  <conditionalFormatting sqref="G51">
    <cfRule type="expression" dxfId="25158" priority="25161" stopIfTrue="1">
      <formula>IF(FIND("Enter smelter details",G51),TRUE)</formula>
    </cfRule>
  </conditionalFormatting>
  <conditionalFormatting sqref="F51">
    <cfRule type="expression" dxfId="25157" priority="25158" stopIfTrue="1">
      <formula>IF(AND(LEN($A51)&gt;0,$A51&lt;&gt;$F51),TRUE,FALSE)</formula>
    </cfRule>
  </conditionalFormatting>
  <conditionalFormatting sqref="C51">
    <cfRule type="expression" dxfId="25156" priority="25157" stopIfTrue="1">
      <formula>IF(AND(B51&lt;&gt;"",C51=""),TRUE)</formula>
    </cfRule>
  </conditionalFormatting>
  <conditionalFormatting sqref="B51">
    <cfRule type="expression" dxfId="25155" priority="25154" stopIfTrue="1">
      <formula>IF(B51="",TRUE)</formula>
    </cfRule>
    <cfRule type="expression" dxfId="25154" priority="25155" stopIfTrue="1">
      <formula>IF(AND(COUNTIF(MetalSmelter,B51&amp;C51)=0,LEN(C51)&gt;0), TRUE, FALSE)</formula>
    </cfRule>
  </conditionalFormatting>
  <conditionalFormatting sqref="G51">
    <cfRule type="expression" dxfId="25153" priority="25156" stopIfTrue="1">
      <formula>IF(FIND("Enter smelter details",G51),TRUE)</formula>
    </cfRule>
  </conditionalFormatting>
  <conditionalFormatting sqref="F51">
    <cfRule type="expression" dxfId="25152" priority="25153" stopIfTrue="1">
      <formula>IF(AND(LEN($A51)&gt;0,$A51&lt;&gt;$F51),TRUE,FALSE)</formula>
    </cfRule>
  </conditionalFormatting>
  <conditionalFormatting sqref="C51">
    <cfRule type="expression" dxfId="25151" priority="25152" stopIfTrue="1">
      <formula>IF(AND(B51&lt;&gt;"",C51=""),TRUE)</formula>
    </cfRule>
  </conditionalFormatting>
  <conditionalFormatting sqref="B51">
    <cfRule type="expression" dxfId="25150" priority="25149" stopIfTrue="1">
      <formula>IF(B51="",TRUE)</formula>
    </cfRule>
    <cfRule type="expression" dxfId="25149" priority="25150" stopIfTrue="1">
      <formula>IF(AND(COUNTIF(MetalSmelter,B51&amp;C51)=0,LEN(C51)&gt;0), TRUE, FALSE)</formula>
    </cfRule>
  </conditionalFormatting>
  <conditionalFormatting sqref="G51">
    <cfRule type="expression" dxfId="25148" priority="25151" stopIfTrue="1">
      <formula>IF(FIND("Enter smelter details",G51),TRUE)</formula>
    </cfRule>
  </conditionalFormatting>
  <conditionalFormatting sqref="F51">
    <cfRule type="expression" dxfId="25147" priority="25148" stopIfTrue="1">
      <formula>IF(AND(LEN($A51)&gt;0,$A51&lt;&gt;$F51),TRUE,FALSE)</formula>
    </cfRule>
  </conditionalFormatting>
  <conditionalFormatting sqref="C51">
    <cfRule type="expression" dxfId="25146" priority="25147" stopIfTrue="1">
      <formula>IF(AND(B51&lt;&gt;"",C51=""),TRUE)</formula>
    </cfRule>
  </conditionalFormatting>
  <conditionalFormatting sqref="B52">
    <cfRule type="expression" dxfId="25145" priority="25144" stopIfTrue="1">
      <formula>IF(B52="",TRUE)</formula>
    </cfRule>
    <cfRule type="expression" dxfId="25144" priority="25145" stopIfTrue="1">
      <formula>IF(AND(COUNTIF(MetalSmelter,B52&amp;C52)=0,LEN(C52)&gt;0), TRUE, FALSE)</formula>
    </cfRule>
  </conditionalFormatting>
  <conditionalFormatting sqref="G52">
    <cfRule type="expression" dxfId="25143" priority="25146" stopIfTrue="1">
      <formula>IF(FIND("Enter smelter details",G52),TRUE)</formula>
    </cfRule>
  </conditionalFormatting>
  <conditionalFormatting sqref="F52">
    <cfRule type="expression" dxfId="25142" priority="25143" stopIfTrue="1">
      <formula>IF(AND(LEN($A52)&gt;0,$A52&lt;&gt;$F52),TRUE,FALSE)</formula>
    </cfRule>
  </conditionalFormatting>
  <conditionalFormatting sqref="C52">
    <cfRule type="expression" dxfId="25141" priority="25142" stopIfTrue="1">
      <formula>IF(AND(B52&lt;&gt;"",C52=""),TRUE)</formula>
    </cfRule>
  </conditionalFormatting>
  <conditionalFormatting sqref="B52">
    <cfRule type="expression" dxfId="25140" priority="25139" stopIfTrue="1">
      <formula>IF(B52="",TRUE)</formula>
    </cfRule>
    <cfRule type="expression" dxfId="25139" priority="25140" stopIfTrue="1">
      <formula>IF(AND(COUNTIF(MetalSmelter,B52&amp;C52)=0,LEN(C52)&gt;0), TRUE, FALSE)</formula>
    </cfRule>
  </conditionalFormatting>
  <conditionalFormatting sqref="G52">
    <cfRule type="expression" dxfId="25138" priority="25141" stopIfTrue="1">
      <formula>IF(FIND("Enter smelter details",G52),TRUE)</formula>
    </cfRule>
  </conditionalFormatting>
  <conditionalFormatting sqref="F52">
    <cfRule type="expression" dxfId="25137" priority="25138" stopIfTrue="1">
      <formula>IF(AND(LEN($A52)&gt;0,$A52&lt;&gt;$F52),TRUE,FALSE)</formula>
    </cfRule>
  </conditionalFormatting>
  <conditionalFormatting sqref="C52">
    <cfRule type="expression" dxfId="25136" priority="25137" stopIfTrue="1">
      <formula>IF(AND(B52&lt;&gt;"",C52=""),TRUE)</formula>
    </cfRule>
  </conditionalFormatting>
  <conditionalFormatting sqref="B52">
    <cfRule type="expression" dxfId="25135" priority="25135" stopIfTrue="1">
      <formula>IF(B52="",TRUE)</formula>
    </cfRule>
    <cfRule type="expression" dxfId="25134" priority="25136" stopIfTrue="1">
      <formula>IF(AND(COUNTIF(MetalSmelter,B52&amp;C52)=0,LEN(C52)&gt;0), TRUE, FALSE)</formula>
    </cfRule>
  </conditionalFormatting>
  <conditionalFormatting sqref="F52">
    <cfRule type="expression" dxfId="25133" priority="25134" stopIfTrue="1">
      <formula>IF(AND(LEN($A52)&gt;0,$A52&lt;&gt;$F52),TRUE,FALSE)</formula>
    </cfRule>
  </conditionalFormatting>
  <conditionalFormatting sqref="C52">
    <cfRule type="expression" dxfId="25132" priority="25133" stopIfTrue="1">
      <formula>IF(AND(B52&lt;&gt;"",C52=""),TRUE)</formula>
    </cfRule>
  </conditionalFormatting>
  <conditionalFormatting sqref="G52">
    <cfRule type="expression" dxfId="25131" priority="25132" stopIfTrue="1">
      <formula>IF(FIND("Enter smelter details",G52),TRUE)</formula>
    </cfRule>
  </conditionalFormatting>
  <conditionalFormatting sqref="B53">
    <cfRule type="expression" dxfId="25130" priority="25129" stopIfTrue="1">
      <formula>IF(B53="",TRUE)</formula>
    </cfRule>
    <cfRule type="expression" dxfId="25129" priority="25130" stopIfTrue="1">
      <formula>IF(AND(COUNTIF(MetalSmelter,B53&amp;C53)=0,LEN(C53)&gt;0), TRUE, FALSE)</formula>
    </cfRule>
  </conditionalFormatting>
  <conditionalFormatting sqref="G53">
    <cfRule type="expression" dxfId="25128" priority="25131" stopIfTrue="1">
      <formula>IF(FIND("Enter smelter details",G53),TRUE)</formula>
    </cfRule>
  </conditionalFormatting>
  <conditionalFormatting sqref="F53">
    <cfRule type="expression" dxfId="25127" priority="25128" stopIfTrue="1">
      <formula>IF(AND(LEN($A53)&gt;0,$A53&lt;&gt;$F53),TRUE,FALSE)</formula>
    </cfRule>
  </conditionalFormatting>
  <conditionalFormatting sqref="C53">
    <cfRule type="expression" dxfId="25126" priority="25127" stopIfTrue="1">
      <formula>IF(AND(B53&lt;&gt;"",C53=""),TRUE)</formula>
    </cfRule>
  </conditionalFormatting>
  <conditionalFormatting sqref="B53">
    <cfRule type="expression" dxfId="25125" priority="25124" stopIfTrue="1">
      <formula>IF(B53="",TRUE)</formula>
    </cfRule>
    <cfRule type="expression" dxfId="25124" priority="25125" stopIfTrue="1">
      <formula>IF(AND(COUNTIF(MetalSmelter,B53&amp;C53)=0,LEN(C53)&gt;0), TRUE, FALSE)</formula>
    </cfRule>
  </conditionalFormatting>
  <conditionalFormatting sqref="G53">
    <cfRule type="expression" dxfId="25123" priority="25126" stopIfTrue="1">
      <formula>IF(FIND("Enter smelter details",G53),TRUE)</formula>
    </cfRule>
  </conditionalFormatting>
  <conditionalFormatting sqref="F53">
    <cfRule type="expression" dxfId="25122" priority="25123" stopIfTrue="1">
      <formula>IF(AND(LEN($A53)&gt;0,$A53&lt;&gt;$F53),TRUE,FALSE)</formula>
    </cfRule>
  </conditionalFormatting>
  <conditionalFormatting sqref="C53">
    <cfRule type="expression" dxfId="25121" priority="25122" stopIfTrue="1">
      <formula>IF(AND(B53&lt;&gt;"",C53=""),TRUE)</formula>
    </cfRule>
  </conditionalFormatting>
  <conditionalFormatting sqref="B53">
    <cfRule type="expression" dxfId="25120" priority="25119" stopIfTrue="1">
      <formula>IF(B53="",TRUE)</formula>
    </cfRule>
    <cfRule type="expression" dxfId="25119" priority="25120" stopIfTrue="1">
      <formula>IF(AND(COUNTIF(MetalSmelter,B53&amp;C53)=0,LEN(C53)&gt;0), TRUE, FALSE)</formula>
    </cfRule>
  </conditionalFormatting>
  <conditionalFormatting sqref="G53">
    <cfRule type="expression" dxfId="25118" priority="25121" stopIfTrue="1">
      <formula>IF(FIND("Enter smelter details",G53),TRUE)</formula>
    </cfRule>
  </conditionalFormatting>
  <conditionalFormatting sqref="F53">
    <cfRule type="expression" dxfId="25117" priority="25118" stopIfTrue="1">
      <formula>IF(AND(LEN($A53)&gt;0,$A53&lt;&gt;$F53),TRUE,FALSE)</formula>
    </cfRule>
  </conditionalFormatting>
  <conditionalFormatting sqref="C53">
    <cfRule type="expression" dxfId="25116" priority="25117" stopIfTrue="1">
      <formula>IF(AND(B53&lt;&gt;"",C53=""),TRUE)</formula>
    </cfRule>
  </conditionalFormatting>
  <conditionalFormatting sqref="B51">
    <cfRule type="expression" dxfId="25115" priority="25114" stopIfTrue="1">
      <formula>IF(B51="",TRUE)</formula>
    </cfRule>
    <cfRule type="expression" dxfId="25114" priority="25115" stopIfTrue="1">
      <formula>IF(AND(COUNTIF(MetalSmelter,B51&amp;C51)=0,LEN(C51)&gt;0), TRUE, FALSE)</formula>
    </cfRule>
  </conditionalFormatting>
  <conditionalFormatting sqref="G51">
    <cfRule type="expression" dxfId="25113" priority="25116" stopIfTrue="1">
      <formula>IF(FIND("Enter smelter details",G51),TRUE)</formula>
    </cfRule>
  </conditionalFormatting>
  <conditionalFormatting sqref="F51">
    <cfRule type="expression" dxfId="25112" priority="25113" stopIfTrue="1">
      <formula>IF(AND(LEN($A51)&gt;0,$A51&lt;&gt;$F51),TRUE,FALSE)</formula>
    </cfRule>
  </conditionalFormatting>
  <conditionalFormatting sqref="C51">
    <cfRule type="expression" dxfId="25111" priority="25112" stopIfTrue="1">
      <formula>IF(AND(B51&lt;&gt;"",C51=""),TRUE)</formula>
    </cfRule>
  </conditionalFormatting>
  <conditionalFormatting sqref="B51">
    <cfRule type="expression" dxfId="25110" priority="25109" stopIfTrue="1">
      <formula>IF(B51="",TRUE)</formula>
    </cfRule>
    <cfRule type="expression" dxfId="25109" priority="25110" stopIfTrue="1">
      <formula>IF(AND(COUNTIF(MetalSmelter,B51&amp;C51)=0,LEN(C51)&gt;0), TRUE, FALSE)</formula>
    </cfRule>
  </conditionalFormatting>
  <conditionalFormatting sqref="G51">
    <cfRule type="expression" dxfId="25108" priority="25111" stopIfTrue="1">
      <formula>IF(FIND("Enter smelter details",G51),TRUE)</formula>
    </cfRule>
  </conditionalFormatting>
  <conditionalFormatting sqref="F51">
    <cfRule type="expression" dxfId="25107" priority="25108" stopIfTrue="1">
      <formula>IF(AND(LEN($A51)&gt;0,$A51&lt;&gt;$F51),TRUE,FALSE)</formula>
    </cfRule>
  </conditionalFormatting>
  <conditionalFormatting sqref="C51">
    <cfRule type="expression" dxfId="25106" priority="25107" stopIfTrue="1">
      <formula>IF(AND(B51&lt;&gt;"",C51=""),TRUE)</formula>
    </cfRule>
  </conditionalFormatting>
  <conditionalFormatting sqref="B51">
    <cfRule type="expression" dxfId="25105" priority="25105" stopIfTrue="1">
      <formula>IF(B51="",TRUE)</formula>
    </cfRule>
    <cfRule type="expression" dxfId="25104" priority="25106" stopIfTrue="1">
      <formula>IF(AND(COUNTIF(MetalSmelter,B51&amp;C51)=0,LEN(C51)&gt;0), TRUE, FALSE)</formula>
    </cfRule>
  </conditionalFormatting>
  <conditionalFormatting sqref="F51">
    <cfRule type="expression" dxfId="25103" priority="25104" stopIfTrue="1">
      <formula>IF(AND(LEN($A51)&gt;0,$A51&lt;&gt;$F51),TRUE,FALSE)</formula>
    </cfRule>
  </conditionalFormatting>
  <conditionalFormatting sqref="C51">
    <cfRule type="expression" dxfId="25102" priority="25103" stopIfTrue="1">
      <formula>IF(AND(B51&lt;&gt;"",C51=""),TRUE)</formula>
    </cfRule>
  </conditionalFormatting>
  <conditionalFormatting sqref="G51">
    <cfRule type="expression" dxfId="25101" priority="25102" stopIfTrue="1">
      <formula>IF(FIND("Enter smelter details",G51),TRUE)</formula>
    </cfRule>
  </conditionalFormatting>
  <conditionalFormatting sqref="B52">
    <cfRule type="expression" dxfId="25100" priority="25099" stopIfTrue="1">
      <formula>IF(B52="",TRUE)</formula>
    </cfRule>
    <cfRule type="expression" dxfId="25099" priority="25100" stopIfTrue="1">
      <formula>IF(AND(COUNTIF(MetalSmelter,B52&amp;C52)=0,LEN(C52)&gt;0), TRUE, FALSE)</formula>
    </cfRule>
  </conditionalFormatting>
  <conditionalFormatting sqref="G52">
    <cfRule type="expression" dxfId="25098" priority="25101" stopIfTrue="1">
      <formula>IF(FIND("Enter smelter details",G52),TRUE)</formula>
    </cfRule>
  </conditionalFormatting>
  <conditionalFormatting sqref="F52">
    <cfRule type="expression" dxfId="25097" priority="25098" stopIfTrue="1">
      <formula>IF(AND(LEN($A52)&gt;0,$A52&lt;&gt;$F52),TRUE,FALSE)</formula>
    </cfRule>
  </conditionalFormatting>
  <conditionalFormatting sqref="C52">
    <cfRule type="expression" dxfId="25096" priority="25097" stopIfTrue="1">
      <formula>IF(AND(B52&lt;&gt;"",C52=""),TRUE)</formula>
    </cfRule>
  </conditionalFormatting>
  <conditionalFormatting sqref="B52">
    <cfRule type="expression" dxfId="25095" priority="25094" stopIfTrue="1">
      <formula>IF(B52="",TRUE)</formula>
    </cfRule>
    <cfRule type="expression" dxfId="25094" priority="25095" stopIfTrue="1">
      <formula>IF(AND(COUNTIF(MetalSmelter,B52&amp;C52)=0,LEN(C52)&gt;0), TRUE, FALSE)</formula>
    </cfRule>
  </conditionalFormatting>
  <conditionalFormatting sqref="G52">
    <cfRule type="expression" dxfId="25093" priority="25096" stopIfTrue="1">
      <formula>IF(FIND("Enter smelter details",G52),TRUE)</formula>
    </cfRule>
  </conditionalFormatting>
  <conditionalFormatting sqref="F52">
    <cfRule type="expression" dxfId="25092" priority="25093" stopIfTrue="1">
      <formula>IF(AND(LEN($A52)&gt;0,$A52&lt;&gt;$F52),TRUE,FALSE)</formula>
    </cfRule>
  </conditionalFormatting>
  <conditionalFormatting sqref="C52">
    <cfRule type="expression" dxfId="25091" priority="25092" stopIfTrue="1">
      <formula>IF(AND(B52&lt;&gt;"",C52=""),TRUE)</formula>
    </cfRule>
  </conditionalFormatting>
  <conditionalFormatting sqref="B52">
    <cfRule type="expression" dxfId="25090" priority="25089" stopIfTrue="1">
      <formula>IF(B52="",TRUE)</formula>
    </cfRule>
    <cfRule type="expression" dxfId="25089" priority="25090" stopIfTrue="1">
      <formula>IF(AND(COUNTIF(MetalSmelter,B52&amp;C52)=0,LEN(C52)&gt;0), TRUE, FALSE)</formula>
    </cfRule>
  </conditionalFormatting>
  <conditionalFormatting sqref="G52">
    <cfRule type="expression" dxfId="25088" priority="25091" stopIfTrue="1">
      <formula>IF(FIND("Enter smelter details",G52),TRUE)</formula>
    </cfRule>
  </conditionalFormatting>
  <conditionalFormatting sqref="F52">
    <cfRule type="expression" dxfId="25087" priority="25088" stopIfTrue="1">
      <formula>IF(AND(LEN($A52)&gt;0,$A52&lt;&gt;$F52),TRUE,FALSE)</formula>
    </cfRule>
  </conditionalFormatting>
  <conditionalFormatting sqref="C52">
    <cfRule type="expression" dxfId="25086" priority="25087" stopIfTrue="1">
      <formula>IF(AND(B52&lt;&gt;"",C52=""),TRUE)</formula>
    </cfRule>
  </conditionalFormatting>
  <conditionalFormatting sqref="B50">
    <cfRule type="expression" dxfId="25085" priority="25084" stopIfTrue="1">
      <formula>IF(B50="",TRUE)</formula>
    </cfRule>
    <cfRule type="expression" dxfId="25084" priority="25085" stopIfTrue="1">
      <formula>IF(AND(COUNTIF(MetalSmelter,B50&amp;C50)=0,LEN(C50)&gt;0), TRUE, FALSE)</formula>
    </cfRule>
  </conditionalFormatting>
  <conditionalFormatting sqref="G50">
    <cfRule type="expression" dxfId="25083" priority="25086" stopIfTrue="1">
      <formula>IF(FIND("Enter smelter details",G50),TRUE)</formula>
    </cfRule>
  </conditionalFormatting>
  <conditionalFormatting sqref="F50">
    <cfRule type="expression" dxfId="25082" priority="25083" stopIfTrue="1">
      <formula>IF(AND(LEN($A50)&gt;0,$A50&lt;&gt;$F50),TRUE,FALSE)</formula>
    </cfRule>
  </conditionalFormatting>
  <conditionalFormatting sqref="C50">
    <cfRule type="expression" dxfId="25081" priority="25082" stopIfTrue="1">
      <formula>IF(AND(B50&lt;&gt;"",C50=""),TRUE)</formula>
    </cfRule>
  </conditionalFormatting>
  <conditionalFormatting sqref="B50">
    <cfRule type="expression" dxfId="25080" priority="25079" stopIfTrue="1">
      <formula>IF(B50="",TRUE)</formula>
    </cfRule>
    <cfRule type="expression" dxfId="25079" priority="25080" stopIfTrue="1">
      <formula>IF(AND(COUNTIF(MetalSmelter,B50&amp;C50)=0,LEN(C50)&gt;0), TRUE, FALSE)</formula>
    </cfRule>
  </conditionalFormatting>
  <conditionalFormatting sqref="G50">
    <cfRule type="expression" dxfId="25078" priority="25081" stopIfTrue="1">
      <formula>IF(FIND("Enter smelter details",G50),TRUE)</formula>
    </cfRule>
  </conditionalFormatting>
  <conditionalFormatting sqref="F50">
    <cfRule type="expression" dxfId="25077" priority="25078" stopIfTrue="1">
      <formula>IF(AND(LEN($A50)&gt;0,$A50&lt;&gt;$F50),TRUE,FALSE)</formula>
    </cfRule>
  </conditionalFormatting>
  <conditionalFormatting sqref="C50">
    <cfRule type="expression" dxfId="25076" priority="25077" stopIfTrue="1">
      <formula>IF(AND(B50&lt;&gt;"",C50=""),TRUE)</formula>
    </cfRule>
  </conditionalFormatting>
  <conditionalFormatting sqref="B50">
    <cfRule type="expression" dxfId="25075" priority="25075" stopIfTrue="1">
      <formula>IF(B50="",TRUE)</formula>
    </cfRule>
    <cfRule type="expression" dxfId="25074" priority="25076" stopIfTrue="1">
      <formula>IF(AND(COUNTIF(MetalSmelter,B50&amp;C50)=0,LEN(C50)&gt;0), TRUE, FALSE)</formula>
    </cfRule>
  </conditionalFormatting>
  <conditionalFormatting sqref="F50">
    <cfRule type="expression" dxfId="25073" priority="25074" stopIfTrue="1">
      <formula>IF(AND(LEN($A50)&gt;0,$A50&lt;&gt;$F50),TRUE,FALSE)</formula>
    </cfRule>
  </conditionalFormatting>
  <conditionalFormatting sqref="C50">
    <cfRule type="expression" dxfId="25072" priority="25073" stopIfTrue="1">
      <formula>IF(AND(B50&lt;&gt;"",C50=""),TRUE)</formula>
    </cfRule>
  </conditionalFormatting>
  <conditionalFormatting sqref="G50">
    <cfRule type="expression" dxfId="25071" priority="25072" stopIfTrue="1">
      <formula>IF(FIND("Enter smelter details",G50),TRUE)</formula>
    </cfRule>
  </conditionalFormatting>
  <conditionalFormatting sqref="B51">
    <cfRule type="expression" dxfId="25070" priority="25069" stopIfTrue="1">
      <formula>IF(B51="",TRUE)</formula>
    </cfRule>
    <cfRule type="expression" dxfId="25069" priority="25070" stopIfTrue="1">
      <formula>IF(AND(COUNTIF(MetalSmelter,B51&amp;C51)=0,LEN(C51)&gt;0), TRUE, FALSE)</formula>
    </cfRule>
  </conditionalFormatting>
  <conditionalFormatting sqref="G51">
    <cfRule type="expression" dxfId="25068" priority="25071" stopIfTrue="1">
      <formula>IF(FIND("Enter smelter details",G51),TRUE)</formula>
    </cfRule>
  </conditionalFormatting>
  <conditionalFormatting sqref="F51">
    <cfRule type="expression" dxfId="25067" priority="25068" stopIfTrue="1">
      <formula>IF(AND(LEN($A51)&gt;0,$A51&lt;&gt;$F51),TRUE,FALSE)</formula>
    </cfRule>
  </conditionalFormatting>
  <conditionalFormatting sqref="C51">
    <cfRule type="expression" dxfId="25066" priority="25067" stopIfTrue="1">
      <formula>IF(AND(B51&lt;&gt;"",C51=""),TRUE)</formula>
    </cfRule>
  </conditionalFormatting>
  <conditionalFormatting sqref="B51">
    <cfRule type="expression" dxfId="25065" priority="25064" stopIfTrue="1">
      <formula>IF(B51="",TRUE)</formula>
    </cfRule>
    <cfRule type="expression" dxfId="25064" priority="25065" stopIfTrue="1">
      <formula>IF(AND(COUNTIF(MetalSmelter,B51&amp;C51)=0,LEN(C51)&gt;0), TRUE, FALSE)</formula>
    </cfRule>
  </conditionalFormatting>
  <conditionalFormatting sqref="G51">
    <cfRule type="expression" dxfId="25063" priority="25066" stopIfTrue="1">
      <formula>IF(FIND("Enter smelter details",G51),TRUE)</formula>
    </cfRule>
  </conditionalFormatting>
  <conditionalFormatting sqref="F51">
    <cfRule type="expression" dxfId="25062" priority="25063" stopIfTrue="1">
      <formula>IF(AND(LEN($A51)&gt;0,$A51&lt;&gt;$F51),TRUE,FALSE)</formula>
    </cfRule>
  </conditionalFormatting>
  <conditionalFormatting sqref="C51">
    <cfRule type="expression" dxfId="25061" priority="25062" stopIfTrue="1">
      <formula>IF(AND(B51&lt;&gt;"",C51=""),TRUE)</formula>
    </cfRule>
  </conditionalFormatting>
  <conditionalFormatting sqref="B51">
    <cfRule type="expression" dxfId="25060" priority="25059" stopIfTrue="1">
      <formula>IF(B51="",TRUE)</formula>
    </cfRule>
    <cfRule type="expression" dxfId="25059" priority="25060" stopIfTrue="1">
      <formula>IF(AND(COUNTIF(MetalSmelter,B51&amp;C51)=0,LEN(C51)&gt;0), TRUE, FALSE)</formula>
    </cfRule>
  </conditionalFormatting>
  <conditionalFormatting sqref="G51">
    <cfRule type="expression" dxfId="25058" priority="25061" stopIfTrue="1">
      <formula>IF(FIND("Enter smelter details",G51),TRUE)</formula>
    </cfRule>
  </conditionalFormatting>
  <conditionalFormatting sqref="F51">
    <cfRule type="expression" dxfId="25057" priority="25058" stopIfTrue="1">
      <formula>IF(AND(LEN($A51)&gt;0,$A51&lt;&gt;$F51),TRUE,FALSE)</formula>
    </cfRule>
  </conditionalFormatting>
  <conditionalFormatting sqref="C51">
    <cfRule type="expression" dxfId="25056" priority="25057" stopIfTrue="1">
      <formula>IF(AND(B51&lt;&gt;"",C51=""),TRUE)</formula>
    </cfRule>
  </conditionalFormatting>
  <conditionalFormatting sqref="B50">
    <cfRule type="expression" dxfId="25055" priority="25054" stopIfTrue="1">
      <formula>IF(B50="",TRUE)</formula>
    </cfRule>
    <cfRule type="expression" dxfId="25054" priority="25055" stopIfTrue="1">
      <formula>IF(AND(COUNTIF(MetalSmelter,B50&amp;C50)=0,LEN(C50)&gt;0), TRUE, FALSE)</formula>
    </cfRule>
  </conditionalFormatting>
  <conditionalFormatting sqref="G50">
    <cfRule type="expression" dxfId="25053" priority="25056" stopIfTrue="1">
      <formula>IF(FIND("Enter smelter details",G50),TRUE)</formula>
    </cfRule>
  </conditionalFormatting>
  <conditionalFormatting sqref="F50">
    <cfRule type="expression" dxfId="25052" priority="25053" stopIfTrue="1">
      <formula>IF(AND(LEN($A50)&gt;0,$A50&lt;&gt;$F50),TRUE,FALSE)</formula>
    </cfRule>
  </conditionalFormatting>
  <conditionalFormatting sqref="C50">
    <cfRule type="expression" dxfId="25051" priority="25052" stopIfTrue="1">
      <formula>IF(AND(B50&lt;&gt;"",C50=""),TRUE)</formula>
    </cfRule>
  </conditionalFormatting>
  <conditionalFormatting sqref="B50">
    <cfRule type="expression" dxfId="25050" priority="25049" stopIfTrue="1">
      <formula>IF(B50="",TRUE)</formula>
    </cfRule>
    <cfRule type="expression" dxfId="25049" priority="25050" stopIfTrue="1">
      <formula>IF(AND(COUNTIF(MetalSmelter,B50&amp;C50)=0,LEN(C50)&gt;0), TRUE, FALSE)</formula>
    </cfRule>
  </conditionalFormatting>
  <conditionalFormatting sqref="G50">
    <cfRule type="expression" dxfId="25048" priority="25051" stopIfTrue="1">
      <formula>IF(FIND("Enter smelter details",G50),TRUE)</formula>
    </cfRule>
  </conditionalFormatting>
  <conditionalFormatting sqref="F50">
    <cfRule type="expression" dxfId="25047" priority="25048" stopIfTrue="1">
      <formula>IF(AND(LEN($A50)&gt;0,$A50&lt;&gt;$F50),TRUE,FALSE)</formula>
    </cfRule>
  </conditionalFormatting>
  <conditionalFormatting sqref="C50">
    <cfRule type="expression" dxfId="25046" priority="25047" stopIfTrue="1">
      <formula>IF(AND(B50&lt;&gt;"",C50=""),TRUE)</formula>
    </cfRule>
  </conditionalFormatting>
  <conditionalFormatting sqref="B50">
    <cfRule type="expression" dxfId="25045" priority="25044" stopIfTrue="1">
      <formula>IF(B50="",TRUE)</formula>
    </cfRule>
    <cfRule type="expression" dxfId="25044" priority="25045" stopIfTrue="1">
      <formula>IF(AND(COUNTIF(MetalSmelter,B50&amp;C50)=0,LEN(C50)&gt;0), TRUE, FALSE)</formula>
    </cfRule>
  </conditionalFormatting>
  <conditionalFormatting sqref="G50">
    <cfRule type="expression" dxfId="25043" priority="25046" stopIfTrue="1">
      <formula>IF(FIND("Enter smelter details",G50),TRUE)</formula>
    </cfRule>
  </conditionalFormatting>
  <conditionalFormatting sqref="F50">
    <cfRule type="expression" dxfId="25042" priority="25043" stopIfTrue="1">
      <formula>IF(AND(LEN($A50)&gt;0,$A50&lt;&gt;$F50),TRUE,FALSE)</formula>
    </cfRule>
  </conditionalFormatting>
  <conditionalFormatting sqref="C50">
    <cfRule type="expression" dxfId="25041" priority="25042" stopIfTrue="1">
      <formula>IF(AND(B50&lt;&gt;"",C50=""),TRUE)</formula>
    </cfRule>
  </conditionalFormatting>
  <conditionalFormatting sqref="B51">
    <cfRule type="expression" dxfId="25040" priority="25039" stopIfTrue="1">
      <formula>IF(B51="",TRUE)</formula>
    </cfRule>
    <cfRule type="expression" dxfId="25039" priority="25040" stopIfTrue="1">
      <formula>IF(AND(COUNTIF(MetalSmelter,B51&amp;C51)=0,LEN(C51)&gt;0), TRUE, FALSE)</formula>
    </cfRule>
  </conditionalFormatting>
  <conditionalFormatting sqref="G51">
    <cfRule type="expression" dxfId="25038" priority="25041" stopIfTrue="1">
      <formula>IF(FIND("Enter smelter details",G51),TRUE)</formula>
    </cfRule>
  </conditionalFormatting>
  <conditionalFormatting sqref="F51">
    <cfRule type="expression" dxfId="25037" priority="25038" stopIfTrue="1">
      <formula>IF(AND(LEN($A51)&gt;0,$A51&lt;&gt;$F51),TRUE,FALSE)</formula>
    </cfRule>
  </conditionalFormatting>
  <conditionalFormatting sqref="C51">
    <cfRule type="expression" dxfId="25036" priority="25037" stopIfTrue="1">
      <formula>IF(AND(B51&lt;&gt;"",C51=""),TRUE)</formula>
    </cfRule>
  </conditionalFormatting>
  <conditionalFormatting sqref="B51">
    <cfRule type="expression" dxfId="25035" priority="25034" stopIfTrue="1">
      <formula>IF(B51="",TRUE)</formula>
    </cfRule>
    <cfRule type="expression" dxfId="25034" priority="25035" stopIfTrue="1">
      <formula>IF(AND(COUNTIF(MetalSmelter,B51&amp;C51)=0,LEN(C51)&gt;0), TRUE, FALSE)</formula>
    </cfRule>
  </conditionalFormatting>
  <conditionalFormatting sqref="G51">
    <cfRule type="expression" dxfId="25033" priority="25036" stopIfTrue="1">
      <formula>IF(FIND("Enter smelter details",G51),TRUE)</formula>
    </cfRule>
  </conditionalFormatting>
  <conditionalFormatting sqref="F51">
    <cfRule type="expression" dxfId="25032" priority="25033" stopIfTrue="1">
      <formula>IF(AND(LEN($A51)&gt;0,$A51&lt;&gt;$F51),TRUE,FALSE)</formula>
    </cfRule>
  </conditionalFormatting>
  <conditionalFormatting sqref="C51">
    <cfRule type="expression" dxfId="25031" priority="25032" stopIfTrue="1">
      <formula>IF(AND(B51&lt;&gt;"",C51=""),TRUE)</formula>
    </cfRule>
  </conditionalFormatting>
  <conditionalFormatting sqref="B51">
    <cfRule type="expression" dxfId="25030" priority="25030" stopIfTrue="1">
      <formula>IF(B51="",TRUE)</formula>
    </cfRule>
    <cfRule type="expression" dxfId="25029" priority="25031" stopIfTrue="1">
      <formula>IF(AND(COUNTIF(MetalSmelter,B51&amp;C51)=0,LEN(C51)&gt;0), TRUE, FALSE)</formula>
    </cfRule>
  </conditionalFormatting>
  <conditionalFormatting sqref="F51">
    <cfRule type="expression" dxfId="25028" priority="25029" stopIfTrue="1">
      <formula>IF(AND(LEN($A51)&gt;0,$A51&lt;&gt;$F51),TRUE,FALSE)</formula>
    </cfRule>
  </conditionalFormatting>
  <conditionalFormatting sqref="C51">
    <cfRule type="expression" dxfId="25027" priority="25028" stopIfTrue="1">
      <formula>IF(AND(B51&lt;&gt;"",C51=""),TRUE)</formula>
    </cfRule>
  </conditionalFormatting>
  <conditionalFormatting sqref="G51">
    <cfRule type="expression" dxfId="25026" priority="25027" stopIfTrue="1">
      <formula>IF(FIND("Enter smelter details",G51),TRUE)</formula>
    </cfRule>
  </conditionalFormatting>
  <conditionalFormatting sqref="B52">
    <cfRule type="expression" dxfId="25025" priority="25024" stopIfTrue="1">
      <formula>IF(B52="",TRUE)</formula>
    </cfRule>
    <cfRule type="expression" dxfId="25024" priority="25025" stopIfTrue="1">
      <formula>IF(AND(COUNTIF(MetalSmelter,B52&amp;C52)=0,LEN(C52)&gt;0), TRUE, FALSE)</formula>
    </cfRule>
  </conditionalFormatting>
  <conditionalFormatting sqref="G52">
    <cfRule type="expression" dxfId="25023" priority="25026" stopIfTrue="1">
      <formula>IF(FIND("Enter smelter details",G52),TRUE)</formula>
    </cfRule>
  </conditionalFormatting>
  <conditionalFormatting sqref="F52">
    <cfRule type="expression" dxfId="25022" priority="25023" stopIfTrue="1">
      <formula>IF(AND(LEN($A52)&gt;0,$A52&lt;&gt;$F52),TRUE,FALSE)</formula>
    </cfRule>
  </conditionalFormatting>
  <conditionalFormatting sqref="C52">
    <cfRule type="expression" dxfId="25021" priority="25022" stopIfTrue="1">
      <formula>IF(AND(B52&lt;&gt;"",C52=""),TRUE)</formula>
    </cfRule>
  </conditionalFormatting>
  <conditionalFormatting sqref="B52">
    <cfRule type="expression" dxfId="25020" priority="25019" stopIfTrue="1">
      <formula>IF(B52="",TRUE)</formula>
    </cfRule>
    <cfRule type="expression" dxfId="25019" priority="25020" stopIfTrue="1">
      <formula>IF(AND(COUNTIF(MetalSmelter,B52&amp;C52)=0,LEN(C52)&gt;0), TRUE, FALSE)</formula>
    </cfRule>
  </conditionalFormatting>
  <conditionalFormatting sqref="G52">
    <cfRule type="expression" dxfId="25018" priority="25021" stopIfTrue="1">
      <formula>IF(FIND("Enter smelter details",G52),TRUE)</formula>
    </cfRule>
  </conditionalFormatting>
  <conditionalFormatting sqref="F52">
    <cfRule type="expression" dxfId="25017" priority="25018" stopIfTrue="1">
      <formula>IF(AND(LEN($A52)&gt;0,$A52&lt;&gt;$F52),TRUE,FALSE)</formula>
    </cfRule>
  </conditionalFormatting>
  <conditionalFormatting sqref="C52">
    <cfRule type="expression" dxfId="25016" priority="25017" stopIfTrue="1">
      <formula>IF(AND(B52&lt;&gt;"",C52=""),TRUE)</formula>
    </cfRule>
  </conditionalFormatting>
  <conditionalFormatting sqref="B52">
    <cfRule type="expression" dxfId="25015" priority="25014" stopIfTrue="1">
      <formula>IF(B52="",TRUE)</formula>
    </cfRule>
    <cfRule type="expression" dxfId="25014" priority="25015" stopIfTrue="1">
      <formula>IF(AND(COUNTIF(MetalSmelter,B52&amp;C52)=0,LEN(C52)&gt;0), TRUE, FALSE)</formula>
    </cfRule>
  </conditionalFormatting>
  <conditionalFormatting sqref="G52">
    <cfRule type="expression" dxfId="25013" priority="25016" stopIfTrue="1">
      <formula>IF(FIND("Enter smelter details",G52),TRUE)</formula>
    </cfRule>
  </conditionalFormatting>
  <conditionalFormatting sqref="F52">
    <cfRule type="expression" dxfId="25012" priority="25013" stopIfTrue="1">
      <formula>IF(AND(LEN($A52)&gt;0,$A52&lt;&gt;$F52),TRUE,FALSE)</formula>
    </cfRule>
  </conditionalFormatting>
  <conditionalFormatting sqref="C52">
    <cfRule type="expression" dxfId="25011" priority="25012" stopIfTrue="1">
      <formula>IF(AND(B52&lt;&gt;"",C52=""),TRUE)</formula>
    </cfRule>
  </conditionalFormatting>
  <conditionalFormatting sqref="B50">
    <cfRule type="expression" dxfId="25010" priority="25009" stopIfTrue="1">
      <formula>IF(B50="",TRUE)</formula>
    </cfRule>
    <cfRule type="expression" dxfId="25009" priority="25010" stopIfTrue="1">
      <formula>IF(AND(COUNTIF(MetalSmelter,B50&amp;C50)=0,LEN(C50)&gt;0), TRUE, FALSE)</formula>
    </cfRule>
  </conditionalFormatting>
  <conditionalFormatting sqref="G50">
    <cfRule type="expression" dxfId="25008" priority="25011" stopIfTrue="1">
      <formula>IF(FIND("Enter smelter details",G50),TRUE)</formula>
    </cfRule>
  </conditionalFormatting>
  <conditionalFormatting sqref="F50">
    <cfRule type="expression" dxfId="25007" priority="25008" stopIfTrue="1">
      <formula>IF(AND(LEN($A50)&gt;0,$A50&lt;&gt;$F50),TRUE,FALSE)</formula>
    </cfRule>
  </conditionalFormatting>
  <conditionalFormatting sqref="C50">
    <cfRule type="expression" dxfId="25006" priority="25007" stopIfTrue="1">
      <formula>IF(AND(B50&lt;&gt;"",C50=""),TRUE)</formula>
    </cfRule>
  </conditionalFormatting>
  <conditionalFormatting sqref="B50">
    <cfRule type="expression" dxfId="25005" priority="25004" stopIfTrue="1">
      <formula>IF(B50="",TRUE)</formula>
    </cfRule>
    <cfRule type="expression" dxfId="25004" priority="25005" stopIfTrue="1">
      <formula>IF(AND(COUNTIF(MetalSmelter,B50&amp;C50)=0,LEN(C50)&gt;0), TRUE, FALSE)</formula>
    </cfRule>
  </conditionalFormatting>
  <conditionalFormatting sqref="G50">
    <cfRule type="expression" dxfId="25003" priority="25006" stopIfTrue="1">
      <formula>IF(FIND("Enter smelter details",G50),TRUE)</formula>
    </cfRule>
  </conditionalFormatting>
  <conditionalFormatting sqref="F50">
    <cfRule type="expression" dxfId="25002" priority="25003" stopIfTrue="1">
      <formula>IF(AND(LEN($A50)&gt;0,$A50&lt;&gt;$F50),TRUE,FALSE)</formula>
    </cfRule>
  </conditionalFormatting>
  <conditionalFormatting sqref="C50">
    <cfRule type="expression" dxfId="25001" priority="25002" stopIfTrue="1">
      <formula>IF(AND(B50&lt;&gt;"",C50=""),TRUE)</formula>
    </cfRule>
  </conditionalFormatting>
  <conditionalFormatting sqref="B50">
    <cfRule type="expression" dxfId="25000" priority="25000" stopIfTrue="1">
      <formula>IF(B50="",TRUE)</formula>
    </cfRule>
    <cfRule type="expression" dxfId="24999" priority="25001" stopIfTrue="1">
      <formula>IF(AND(COUNTIF(MetalSmelter,B50&amp;C50)=0,LEN(C50)&gt;0), TRUE, FALSE)</formula>
    </cfRule>
  </conditionalFormatting>
  <conditionalFormatting sqref="F50">
    <cfRule type="expression" dxfId="24998" priority="24999" stopIfTrue="1">
      <formula>IF(AND(LEN($A50)&gt;0,$A50&lt;&gt;$F50),TRUE,FALSE)</formula>
    </cfRule>
  </conditionalFormatting>
  <conditionalFormatting sqref="C50">
    <cfRule type="expression" dxfId="24997" priority="24998" stopIfTrue="1">
      <formula>IF(AND(B50&lt;&gt;"",C50=""),TRUE)</formula>
    </cfRule>
  </conditionalFormatting>
  <conditionalFormatting sqref="G50">
    <cfRule type="expression" dxfId="24996" priority="24997" stopIfTrue="1">
      <formula>IF(FIND("Enter smelter details",G50),TRUE)</formula>
    </cfRule>
  </conditionalFormatting>
  <conditionalFormatting sqref="B51">
    <cfRule type="expression" dxfId="24995" priority="24994" stopIfTrue="1">
      <formula>IF(B51="",TRUE)</formula>
    </cfRule>
    <cfRule type="expression" dxfId="24994" priority="24995" stopIfTrue="1">
      <formula>IF(AND(COUNTIF(MetalSmelter,B51&amp;C51)=0,LEN(C51)&gt;0), TRUE, FALSE)</formula>
    </cfRule>
  </conditionalFormatting>
  <conditionalFormatting sqref="G51">
    <cfRule type="expression" dxfId="24993" priority="24996" stopIfTrue="1">
      <formula>IF(FIND("Enter smelter details",G51),TRUE)</formula>
    </cfRule>
  </conditionalFormatting>
  <conditionalFormatting sqref="F51">
    <cfRule type="expression" dxfId="24992" priority="24993" stopIfTrue="1">
      <formula>IF(AND(LEN($A51)&gt;0,$A51&lt;&gt;$F51),TRUE,FALSE)</formula>
    </cfRule>
  </conditionalFormatting>
  <conditionalFormatting sqref="C51">
    <cfRule type="expression" dxfId="24991" priority="24992" stopIfTrue="1">
      <formula>IF(AND(B51&lt;&gt;"",C51=""),TRUE)</formula>
    </cfRule>
  </conditionalFormatting>
  <conditionalFormatting sqref="B51">
    <cfRule type="expression" dxfId="24990" priority="24989" stopIfTrue="1">
      <formula>IF(B51="",TRUE)</formula>
    </cfRule>
    <cfRule type="expression" dxfId="24989" priority="24990" stopIfTrue="1">
      <formula>IF(AND(COUNTIF(MetalSmelter,B51&amp;C51)=0,LEN(C51)&gt;0), TRUE, FALSE)</formula>
    </cfRule>
  </conditionalFormatting>
  <conditionalFormatting sqref="G51">
    <cfRule type="expression" dxfId="24988" priority="24991" stopIfTrue="1">
      <formula>IF(FIND("Enter smelter details",G51),TRUE)</formula>
    </cfRule>
  </conditionalFormatting>
  <conditionalFormatting sqref="F51">
    <cfRule type="expression" dxfId="24987" priority="24988" stopIfTrue="1">
      <formula>IF(AND(LEN($A51)&gt;0,$A51&lt;&gt;$F51),TRUE,FALSE)</formula>
    </cfRule>
  </conditionalFormatting>
  <conditionalFormatting sqref="C51">
    <cfRule type="expression" dxfId="24986" priority="24987" stopIfTrue="1">
      <formula>IF(AND(B51&lt;&gt;"",C51=""),TRUE)</formula>
    </cfRule>
  </conditionalFormatting>
  <conditionalFormatting sqref="B51">
    <cfRule type="expression" dxfId="24985" priority="24984" stopIfTrue="1">
      <formula>IF(B51="",TRUE)</formula>
    </cfRule>
    <cfRule type="expression" dxfId="24984" priority="24985" stopIfTrue="1">
      <formula>IF(AND(COUNTIF(MetalSmelter,B51&amp;C51)=0,LEN(C51)&gt;0), TRUE, FALSE)</formula>
    </cfRule>
  </conditionalFormatting>
  <conditionalFormatting sqref="G51">
    <cfRule type="expression" dxfId="24983" priority="24986" stopIfTrue="1">
      <formula>IF(FIND("Enter smelter details",G51),TRUE)</formula>
    </cfRule>
  </conditionalFormatting>
  <conditionalFormatting sqref="F51">
    <cfRule type="expression" dxfId="24982" priority="24983" stopIfTrue="1">
      <formula>IF(AND(LEN($A51)&gt;0,$A51&lt;&gt;$F51),TRUE,FALSE)</formula>
    </cfRule>
  </conditionalFormatting>
  <conditionalFormatting sqref="C51">
    <cfRule type="expression" dxfId="24981" priority="24982" stopIfTrue="1">
      <formula>IF(AND(B51&lt;&gt;"",C51=""),TRUE)</formula>
    </cfRule>
  </conditionalFormatting>
  <conditionalFormatting sqref="B50">
    <cfRule type="expression" dxfId="24980" priority="24979" stopIfTrue="1">
      <formula>IF(B50="",TRUE)</formula>
    </cfRule>
    <cfRule type="expression" dxfId="24979" priority="24980" stopIfTrue="1">
      <formula>IF(AND(COUNTIF(MetalSmelter,B50&amp;C50)=0,LEN(C50)&gt;0), TRUE, FALSE)</formula>
    </cfRule>
  </conditionalFormatting>
  <conditionalFormatting sqref="G50">
    <cfRule type="expression" dxfId="24978" priority="24981" stopIfTrue="1">
      <formula>IF(FIND("Enter smelter details",G50),TRUE)</formula>
    </cfRule>
  </conditionalFormatting>
  <conditionalFormatting sqref="F50">
    <cfRule type="expression" dxfId="24977" priority="24978" stopIfTrue="1">
      <formula>IF(AND(LEN($A50)&gt;0,$A50&lt;&gt;$F50),TRUE,FALSE)</formula>
    </cfRule>
  </conditionalFormatting>
  <conditionalFormatting sqref="C50">
    <cfRule type="expression" dxfId="24976" priority="24977" stopIfTrue="1">
      <formula>IF(AND(B50&lt;&gt;"",C50=""),TRUE)</formula>
    </cfRule>
  </conditionalFormatting>
  <conditionalFormatting sqref="B50">
    <cfRule type="expression" dxfId="24975" priority="24974" stopIfTrue="1">
      <formula>IF(B50="",TRUE)</formula>
    </cfRule>
    <cfRule type="expression" dxfId="24974" priority="24975" stopIfTrue="1">
      <formula>IF(AND(COUNTIF(MetalSmelter,B50&amp;C50)=0,LEN(C50)&gt;0), TRUE, FALSE)</formula>
    </cfRule>
  </conditionalFormatting>
  <conditionalFormatting sqref="G50">
    <cfRule type="expression" dxfId="24973" priority="24976" stopIfTrue="1">
      <formula>IF(FIND("Enter smelter details",G50),TRUE)</formula>
    </cfRule>
  </conditionalFormatting>
  <conditionalFormatting sqref="F50">
    <cfRule type="expression" dxfId="24972" priority="24973" stopIfTrue="1">
      <formula>IF(AND(LEN($A50)&gt;0,$A50&lt;&gt;$F50),TRUE,FALSE)</formula>
    </cfRule>
  </conditionalFormatting>
  <conditionalFormatting sqref="C50">
    <cfRule type="expression" dxfId="24971" priority="24972" stopIfTrue="1">
      <formula>IF(AND(B50&lt;&gt;"",C50=""),TRUE)</formula>
    </cfRule>
  </conditionalFormatting>
  <conditionalFormatting sqref="B50">
    <cfRule type="expression" dxfId="24970" priority="24969" stopIfTrue="1">
      <formula>IF(B50="",TRUE)</formula>
    </cfRule>
    <cfRule type="expression" dxfId="24969" priority="24970" stopIfTrue="1">
      <formula>IF(AND(COUNTIF(MetalSmelter,B50&amp;C50)=0,LEN(C50)&gt;0), TRUE, FALSE)</formula>
    </cfRule>
  </conditionalFormatting>
  <conditionalFormatting sqref="G50">
    <cfRule type="expression" dxfId="24968" priority="24971" stopIfTrue="1">
      <formula>IF(FIND("Enter smelter details",G50),TRUE)</formula>
    </cfRule>
  </conditionalFormatting>
  <conditionalFormatting sqref="F50">
    <cfRule type="expression" dxfId="24967" priority="24968" stopIfTrue="1">
      <formula>IF(AND(LEN($A50)&gt;0,$A50&lt;&gt;$F50),TRUE,FALSE)</formula>
    </cfRule>
  </conditionalFormatting>
  <conditionalFormatting sqref="C50">
    <cfRule type="expression" dxfId="24966" priority="24967" stopIfTrue="1">
      <formula>IF(AND(B50&lt;&gt;"",C50=""),TRUE)</formula>
    </cfRule>
  </conditionalFormatting>
  <conditionalFormatting sqref="B50">
    <cfRule type="expression" dxfId="24965" priority="24964" stopIfTrue="1">
      <formula>IF(B50="",TRUE)</formula>
    </cfRule>
    <cfRule type="expression" dxfId="24964" priority="24965" stopIfTrue="1">
      <formula>IF(AND(COUNTIF(MetalSmelter,B50&amp;C50)=0,LEN(C50)&gt;0), TRUE, FALSE)</formula>
    </cfRule>
  </conditionalFormatting>
  <conditionalFormatting sqref="G50">
    <cfRule type="expression" dxfId="24963" priority="24966" stopIfTrue="1">
      <formula>IF(FIND("Enter smelter details",G50),TRUE)</formula>
    </cfRule>
  </conditionalFormatting>
  <conditionalFormatting sqref="F50">
    <cfRule type="expression" dxfId="24962" priority="24963" stopIfTrue="1">
      <formula>IF(AND(LEN($A50)&gt;0,$A50&lt;&gt;$F50),TRUE,FALSE)</formula>
    </cfRule>
  </conditionalFormatting>
  <conditionalFormatting sqref="C50">
    <cfRule type="expression" dxfId="24961" priority="24962" stopIfTrue="1">
      <formula>IF(AND(B50&lt;&gt;"",C50=""),TRUE)</formula>
    </cfRule>
  </conditionalFormatting>
  <conditionalFormatting sqref="B50">
    <cfRule type="expression" dxfId="24960" priority="24959" stopIfTrue="1">
      <formula>IF(B50="",TRUE)</formula>
    </cfRule>
    <cfRule type="expression" dxfId="24959" priority="24960" stopIfTrue="1">
      <formula>IF(AND(COUNTIF(MetalSmelter,B50&amp;C50)=0,LEN(C50)&gt;0), TRUE, FALSE)</formula>
    </cfRule>
  </conditionalFormatting>
  <conditionalFormatting sqref="G50">
    <cfRule type="expression" dxfId="24958" priority="24961" stopIfTrue="1">
      <formula>IF(FIND("Enter smelter details",G50),TRUE)</formula>
    </cfRule>
  </conditionalFormatting>
  <conditionalFormatting sqref="F50">
    <cfRule type="expression" dxfId="24957" priority="24958" stopIfTrue="1">
      <formula>IF(AND(LEN($A50)&gt;0,$A50&lt;&gt;$F50),TRUE,FALSE)</formula>
    </cfRule>
  </conditionalFormatting>
  <conditionalFormatting sqref="C50">
    <cfRule type="expression" dxfId="24956" priority="24957" stopIfTrue="1">
      <formula>IF(AND(B50&lt;&gt;"",C50=""),TRUE)</formula>
    </cfRule>
  </conditionalFormatting>
  <conditionalFormatting sqref="B50">
    <cfRule type="expression" dxfId="24955" priority="24955" stopIfTrue="1">
      <formula>IF(B50="",TRUE)</formula>
    </cfRule>
    <cfRule type="expression" dxfId="24954" priority="24956" stopIfTrue="1">
      <formula>IF(AND(COUNTIF(MetalSmelter,B50&amp;C50)=0,LEN(C50)&gt;0), TRUE, FALSE)</formula>
    </cfRule>
  </conditionalFormatting>
  <conditionalFormatting sqref="F50">
    <cfRule type="expression" dxfId="24953" priority="24954" stopIfTrue="1">
      <formula>IF(AND(LEN($A50)&gt;0,$A50&lt;&gt;$F50),TRUE,FALSE)</formula>
    </cfRule>
  </conditionalFormatting>
  <conditionalFormatting sqref="C50">
    <cfRule type="expression" dxfId="24952" priority="24953" stopIfTrue="1">
      <formula>IF(AND(B50&lt;&gt;"",C50=""),TRUE)</formula>
    </cfRule>
  </conditionalFormatting>
  <conditionalFormatting sqref="G50">
    <cfRule type="expression" dxfId="24951" priority="24952" stopIfTrue="1">
      <formula>IF(FIND("Enter smelter details",G50),TRUE)</formula>
    </cfRule>
  </conditionalFormatting>
  <conditionalFormatting sqref="B51">
    <cfRule type="expression" dxfId="24950" priority="24949" stopIfTrue="1">
      <formula>IF(B51="",TRUE)</formula>
    </cfRule>
    <cfRule type="expression" dxfId="24949" priority="24950" stopIfTrue="1">
      <formula>IF(AND(COUNTIF(MetalSmelter,B51&amp;C51)=0,LEN(C51)&gt;0), TRUE, FALSE)</formula>
    </cfRule>
  </conditionalFormatting>
  <conditionalFormatting sqref="G51">
    <cfRule type="expression" dxfId="24948" priority="24951" stopIfTrue="1">
      <formula>IF(FIND("Enter smelter details",G51),TRUE)</formula>
    </cfRule>
  </conditionalFormatting>
  <conditionalFormatting sqref="F51">
    <cfRule type="expression" dxfId="24947" priority="24948" stopIfTrue="1">
      <formula>IF(AND(LEN($A51)&gt;0,$A51&lt;&gt;$F51),TRUE,FALSE)</formula>
    </cfRule>
  </conditionalFormatting>
  <conditionalFormatting sqref="C51">
    <cfRule type="expression" dxfId="24946" priority="24947" stopIfTrue="1">
      <formula>IF(AND(B51&lt;&gt;"",C51=""),TRUE)</formula>
    </cfRule>
  </conditionalFormatting>
  <conditionalFormatting sqref="B51">
    <cfRule type="expression" dxfId="24945" priority="24944" stopIfTrue="1">
      <formula>IF(B51="",TRUE)</formula>
    </cfRule>
    <cfRule type="expression" dxfId="24944" priority="24945" stopIfTrue="1">
      <formula>IF(AND(COUNTIF(MetalSmelter,B51&amp;C51)=0,LEN(C51)&gt;0), TRUE, FALSE)</formula>
    </cfRule>
  </conditionalFormatting>
  <conditionalFormatting sqref="G51">
    <cfRule type="expression" dxfId="24943" priority="24946" stopIfTrue="1">
      <formula>IF(FIND("Enter smelter details",G51),TRUE)</formula>
    </cfRule>
  </conditionalFormatting>
  <conditionalFormatting sqref="F51">
    <cfRule type="expression" dxfId="24942" priority="24943" stopIfTrue="1">
      <formula>IF(AND(LEN($A51)&gt;0,$A51&lt;&gt;$F51),TRUE,FALSE)</formula>
    </cfRule>
  </conditionalFormatting>
  <conditionalFormatting sqref="C51">
    <cfRule type="expression" dxfId="24941" priority="24942" stopIfTrue="1">
      <formula>IF(AND(B51&lt;&gt;"",C51=""),TRUE)</formula>
    </cfRule>
  </conditionalFormatting>
  <conditionalFormatting sqref="B51">
    <cfRule type="expression" dxfId="24940" priority="24939" stopIfTrue="1">
      <formula>IF(B51="",TRUE)</formula>
    </cfRule>
    <cfRule type="expression" dxfId="24939" priority="24940" stopIfTrue="1">
      <formula>IF(AND(COUNTIF(MetalSmelter,B51&amp;C51)=0,LEN(C51)&gt;0), TRUE, FALSE)</formula>
    </cfRule>
  </conditionalFormatting>
  <conditionalFormatting sqref="G51">
    <cfRule type="expression" dxfId="24938" priority="24941" stopIfTrue="1">
      <formula>IF(FIND("Enter smelter details",G51),TRUE)</formula>
    </cfRule>
  </conditionalFormatting>
  <conditionalFormatting sqref="F51">
    <cfRule type="expression" dxfId="24937" priority="24938" stopIfTrue="1">
      <formula>IF(AND(LEN($A51)&gt;0,$A51&lt;&gt;$F51),TRUE,FALSE)</formula>
    </cfRule>
  </conditionalFormatting>
  <conditionalFormatting sqref="C51">
    <cfRule type="expression" dxfId="24936" priority="24937" stopIfTrue="1">
      <formula>IF(AND(B51&lt;&gt;"",C51=""),TRUE)</formula>
    </cfRule>
  </conditionalFormatting>
  <conditionalFormatting sqref="B50">
    <cfRule type="expression" dxfId="24935" priority="24934" stopIfTrue="1">
      <formula>IF(B50="",TRUE)</formula>
    </cfRule>
    <cfRule type="expression" dxfId="24934" priority="24935" stopIfTrue="1">
      <formula>IF(AND(COUNTIF(MetalSmelter,B50&amp;C50)=0,LEN(C50)&gt;0), TRUE, FALSE)</formula>
    </cfRule>
  </conditionalFormatting>
  <conditionalFormatting sqref="G50">
    <cfRule type="expression" dxfId="24933" priority="24936" stopIfTrue="1">
      <formula>IF(FIND("Enter smelter details",G50),TRUE)</formula>
    </cfRule>
  </conditionalFormatting>
  <conditionalFormatting sqref="F50">
    <cfRule type="expression" dxfId="24932" priority="24933" stopIfTrue="1">
      <formula>IF(AND(LEN($A50)&gt;0,$A50&lt;&gt;$F50),TRUE,FALSE)</formula>
    </cfRule>
  </conditionalFormatting>
  <conditionalFormatting sqref="C50">
    <cfRule type="expression" dxfId="24931" priority="24932" stopIfTrue="1">
      <formula>IF(AND(B50&lt;&gt;"",C50=""),TRUE)</formula>
    </cfRule>
  </conditionalFormatting>
  <conditionalFormatting sqref="B50">
    <cfRule type="expression" dxfId="24930" priority="24929" stopIfTrue="1">
      <formula>IF(B50="",TRUE)</formula>
    </cfRule>
    <cfRule type="expression" dxfId="24929" priority="24930" stopIfTrue="1">
      <formula>IF(AND(COUNTIF(MetalSmelter,B50&amp;C50)=0,LEN(C50)&gt;0), TRUE, FALSE)</formula>
    </cfRule>
  </conditionalFormatting>
  <conditionalFormatting sqref="G50">
    <cfRule type="expression" dxfId="24928" priority="24931" stopIfTrue="1">
      <formula>IF(FIND("Enter smelter details",G50),TRUE)</formula>
    </cfRule>
  </conditionalFormatting>
  <conditionalFormatting sqref="F50">
    <cfRule type="expression" dxfId="24927" priority="24928" stopIfTrue="1">
      <formula>IF(AND(LEN($A50)&gt;0,$A50&lt;&gt;$F50),TRUE,FALSE)</formula>
    </cfRule>
  </conditionalFormatting>
  <conditionalFormatting sqref="C50">
    <cfRule type="expression" dxfId="24926" priority="24927" stopIfTrue="1">
      <formula>IF(AND(B50&lt;&gt;"",C50=""),TRUE)</formula>
    </cfRule>
  </conditionalFormatting>
  <conditionalFormatting sqref="B50">
    <cfRule type="expression" dxfId="24925" priority="24924" stopIfTrue="1">
      <formula>IF(B50="",TRUE)</formula>
    </cfRule>
    <cfRule type="expression" dxfId="24924" priority="24925" stopIfTrue="1">
      <formula>IF(AND(COUNTIF(MetalSmelter,B50&amp;C50)=0,LEN(C50)&gt;0), TRUE, FALSE)</formula>
    </cfRule>
  </conditionalFormatting>
  <conditionalFormatting sqref="G50">
    <cfRule type="expression" dxfId="24923" priority="24926" stopIfTrue="1">
      <formula>IF(FIND("Enter smelter details",G50),TRUE)</formula>
    </cfRule>
  </conditionalFormatting>
  <conditionalFormatting sqref="F50">
    <cfRule type="expression" dxfId="24922" priority="24923" stopIfTrue="1">
      <formula>IF(AND(LEN($A50)&gt;0,$A50&lt;&gt;$F50),TRUE,FALSE)</formula>
    </cfRule>
  </conditionalFormatting>
  <conditionalFormatting sqref="C50">
    <cfRule type="expression" dxfId="24921" priority="24922" stopIfTrue="1">
      <formula>IF(AND(B50&lt;&gt;"",C50=""),TRUE)</formula>
    </cfRule>
  </conditionalFormatting>
  <conditionalFormatting sqref="B50">
    <cfRule type="expression" dxfId="24920" priority="24919" stopIfTrue="1">
      <formula>IF(B50="",TRUE)</formula>
    </cfRule>
    <cfRule type="expression" dxfId="24919" priority="24920" stopIfTrue="1">
      <formula>IF(AND(COUNTIF(MetalSmelter,B50&amp;C50)=0,LEN(C50)&gt;0), TRUE, FALSE)</formula>
    </cfRule>
  </conditionalFormatting>
  <conditionalFormatting sqref="G50">
    <cfRule type="expression" dxfId="24918" priority="24921" stopIfTrue="1">
      <formula>IF(FIND("Enter smelter details",G50),TRUE)</formula>
    </cfRule>
  </conditionalFormatting>
  <conditionalFormatting sqref="F50">
    <cfRule type="expression" dxfId="24917" priority="24918" stopIfTrue="1">
      <formula>IF(AND(LEN($A50)&gt;0,$A50&lt;&gt;$F50),TRUE,FALSE)</formula>
    </cfRule>
  </conditionalFormatting>
  <conditionalFormatting sqref="C50">
    <cfRule type="expression" dxfId="24916" priority="24917" stopIfTrue="1">
      <formula>IF(AND(B50&lt;&gt;"",C50=""),TRUE)</formula>
    </cfRule>
  </conditionalFormatting>
  <conditionalFormatting sqref="B50">
    <cfRule type="expression" dxfId="24915" priority="24914" stopIfTrue="1">
      <formula>IF(B50="",TRUE)</formula>
    </cfRule>
    <cfRule type="expression" dxfId="24914" priority="24915" stopIfTrue="1">
      <formula>IF(AND(COUNTIF(MetalSmelter,B50&amp;C50)=0,LEN(C50)&gt;0), TRUE, FALSE)</formula>
    </cfRule>
  </conditionalFormatting>
  <conditionalFormatting sqref="G50">
    <cfRule type="expression" dxfId="24913" priority="24916" stopIfTrue="1">
      <formula>IF(FIND("Enter smelter details",G50),TRUE)</formula>
    </cfRule>
  </conditionalFormatting>
  <conditionalFormatting sqref="F50">
    <cfRule type="expression" dxfId="24912" priority="24913" stopIfTrue="1">
      <formula>IF(AND(LEN($A50)&gt;0,$A50&lt;&gt;$F50),TRUE,FALSE)</formula>
    </cfRule>
  </conditionalFormatting>
  <conditionalFormatting sqref="C50">
    <cfRule type="expression" dxfId="24911" priority="24912" stopIfTrue="1">
      <formula>IF(AND(B50&lt;&gt;"",C50=""),TRUE)</formula>
    </cfRule>
  </conditionalFormatting>
  <conditionalFormatting sqref="B50">
    <cfRule type="expression" dxfId="24910" priority="24909" stopIfTrue="1">
      <formula>IF(B50="",TRUE)</formula>
    </cfRule>
    <cfRule type="expression" dxfId="24909" priority="24910" stopIfTrue="1">
      <formula>IF(AND(COUNTIF(MetalSmelter,B50&amp;C50)=0,LEN(C50)&gt;0), TRUE, FALSE)</formula>
    </cfRule>
  </conditionalFormatting>
  <conditionalFormatting sqref="G50">
    <cfRule type="expression" dxfId="24908" priority="24911" stopIfTrue="1">
      <formula>IF(FIND("Enter smelter details",G50),TRUE)</formula>
    </cfRule>
  </conditionalFormatting>
  <conditionalFormatting sqref="F50">
    <cfRule type="expression" dxfId="24907" priority="24908" stopIfTrue="1">
      <formula>IF(AND(LEN($A50)&gt;0,$A50&lt;&gt;$F50),TRUE,FALSE)</formula>
    </cfRule>
  </conditionalFormatting>
  <conditionalFormatting sqref="C50">
    <cfRule type="expression" dxfId="24906" priority="24907" stopIfTrue="1">
      <formula>IF(AND(B50&lt;&gt;"",C50=""),TRUE)</formula>
    </cfRule>
  </conditionalFormatting>
  <conditionalFormatting sqref="B51">
    <cfRule type="expression" dxfId="24905" priority="24904" stopIfTrue="1">
      <formula>IF(B51="",TRUE)</formula>
    </cfRule>
    <cfRule type="expression" dxfId="24904" priority="24905" stopIfTrue="1">
      <formula>IF(AND(COUNTIF(MetalSmelter,B51&amp;C51)=0,LEN(C51)&gt;0), TRUE, FALSE)</formula>
    </cfRule>
  </conditionalFormatting>
  <conditionalFormatting sqref="G51">
    <cfRule type="expression" dxfId="24903" priority="24906" stopIfTrue="1">
      <formula>IF(FIND("Enter smelter details",G51),TRUE)</formula>
    </cfRule>
  </conditionalFormatting>
  <conditionalFormatting sqref="F51">
    <cfRule type="expression" dxfId="24902" priority="24903" stopIfTrue="1">
      <formula>IF(AND(LEN($A51)&gt;0,$A51&lt;&gt;$F51),TRUE,FALSE)</formula>
    </cfRule>
  </conditionalFormatting>
  <conditionalFormatting sqref="C51">
    <cfRule type="expression" dxfId="24901" priority="24902" stopIfTrue="1">
      <formula>IF(AND(B51&lt;&gt;"",C51=""),TRUE)</formula>
    </cfRule>
  </conditionalFormatting>
  <conditionalFormatting sqref="B51">
    <cfRule type="expression" dxfId="24900" priority="24899" stopIfTrue="1">
      <formula>IF(B51="",TRUE)</formula>
    </cfRule>
    <cfRule type="expression" dxfId="24899" priority="24900" stopIfTrue="1">
      <formula>IF(AND(COUNTIF(MetalSmelter,B51&amp;C51)=0,LEN(C51)&gt;0), TRUE, FALSE)</formula>
    </cfRule>
  </conditionalFormatting>
  <conditionalFormatting sqref="G51">
    <cfRule type="expression" dxfId="24898" priority="24901" stopIfTrue="1">
      <formula>IF(FIND("Enter smelter details",G51),TRUE)</formula>
    </cfRule>
  </conditionalFormatting>
  <conditionalFormatting sqref="F51">
    <cfRule type="expression" dxfId="24897" priority="24898" stopIfTrue="1">
      <formula>IF(AND(LEN($A51)&gt;0,$A51&lt;&gt;$F51),TRUE,FALSE)</formula>
    </cfRule>
  </conditionalFormatting>
  <conditionalFormatting sqref="C51">
    <cfRule type="expression" dxfId="24896" priority="24897" stopIfTrue="1">
      <formula>IF(AND(B51&lt;&gt;"",C51=""),TRUE)</formula>
    </cfRule>
  </conditionalFormatting>
  <conditionalFormatting sqref="B51">
    <cfRule type="expression" dxfId="24895" priority="24895" stopIfTrue="1">
      <formula>IF(B51="",TRUE)</formula>
    </cfRule>
    <cfRule type="expression" dxfId="24894" priority="24896" stopIfTrue="1">
      <formula>IF(AND(COUNTIF(MetalSmelter,B51&amp;C51)=0,LEN(C51)&gt;0), TRUE, FALSE)</formula>
    </cfRule>
  </conditionalFormatting>
  <conditionalFormatting sqref="F51">
    <cfRule type="expression" dxfId="24893" priority="24894" stopIfTrue="1">
      <formula>IF(AND(LEN($A51)&gt;0,$A51&lt;&gt;$F51),TRUE,FALSE)</formula>
    </cfRule>
  </conditionalFormatting>
  <conditionalFormatting sqref="C51">
    <cfRule type="expression" dxfId="24892" priority="24893" stopIfTrue="1">
      <formula>IF(AND(B51&lt;&gt;"",C51=""),TRUE)</formula>
    </cfRule>
  </conditionalFormatting>
  <conditionalFormatting sqref="G51">
    <cfRule type="expression" dxfId="24891" priority="24892" stopIfTrue="1">
      <formula>IF(FIND("Enter smelter details",G51),TRUE)</formula>
    </cfRule>
  </conditionalFormatting>
  <conditionalFormatting sqref="B52">
    <cfRule type="expression" dxfId="24890" priority="24889" stopIfTrue="1">
      <formula>IF(B52="",TRUE)</formula>
    </cfRule>
    <cfRule type="expression" dxfId="24889" priority="24890" stopIfTrue="1">
      <formula>IF(AND(COUNTIF(MetalSmelter,B52&amp;C52)=0,LEN(C52)&gt;0), TRUE, FALSE)</formula>
    </cfRule>
  </conditionalFormatting>
  <conditionalFormatting sqref="G52">
    <cfRule type="expression" dxfId="24888" priority="24891" stopIfTrue="1">
      <formula>IF(FIND("Enter smelter details",G52),TRUE)</formula>
    </cfRule>
  </conditionalFormatting>
  <conditionalFormatting sqref="F52">
    <cfRule type="expression" dxfId="24887" priority="24888" stopIfTrue="1">
      <formula>IF(AND(LEN($A52)&gt;0,$A52&lt;&gt;$F52),TRUE,FALSE)</formula>
    </cfRule>
  </conditionalFormatting>
  <conditionalFormatting sqref="C52">
    <cfRule type="expression" dxfId="24886" priority="24887" stopIfTrue="1">
      <formula>IF(AND(B52&lt;&gt;"",C52=""),TRUE)</formula>
    </cfRule>
  </conditionalFormatting>
  <conditionalFormatting sqref="B52">
    <cfRule type="expression" dxfId="24885" priority="24884" stopIfTrue="1">
      <formula>IF(B52="",TRUE)</formula>
    </cfRule>
    <cfRule type="expression" dxfId="24884" priority="24885" stopIfTrue="1">
      <formula>IF(AND(COUNTIF(MetalSmelter,B52&amp;C52)=0,LEN(C52)&gt;0), TRUE, FALSE)</formula>
    </cfRule>
  </conditionalFormatting>
  <conditionalFormatting sqref="G52">
    <cfRule type="expression" dxfId="24883" priority="24886" stopIfTrue="1">
      <formula>IF(FIND("Enter smelter details",G52),TRUE)</formula>
    </cfRule>
  </conditionalFormatting>
  <conditionalFormatting sqref="F52">
    <cfRule type="expression" dxfId="24882" priority="24883" stopIfTrue="1">
      <formula>IF(AND(LEN($A52)&gt;0,$A52&lt;&gt;$F52),TRUE,FALSE)</formula>
    </cfRule>
  </conditionalFormatting>
  <conditionalFormatting sqref="C52">
    <cfRule type="expression" dxfId="24881" priority="24882" stopIfTrue="1">
      <formula>IF(AND(B52&lt;&gt;"",C52=""),TRUE)</formula>
    </cfRule>
  </conditionalFormatting>
  <conditionalFormatting sqref="B52">
    <cfRule type="expression" dxfId="24880" priority="24879" stopIfTrue="1">
      <formula>IF(B52="",TRUE)</formula>
    </cfRule>
    <cfRule type="expression" dxfId="24879" priority="24880" stopIfTrue="1">
      <formula>IF(AND(COUNTIF(MetalSmelter,B52&amp;C52)=0,LEN(C52)&gt;0), TRUE, FALSE)</formula>
    </cfRule>
  </conditionalFormatting>
  <conditionalFormatting sqref="G52">
    <cfRule type="expression" dxfId="24878" priority="24881" stopIfTrue="1">
      <formula>IF(FIND("Enter smelter details",G52),TRUE)</formula>
    </cfRule>
  </conditionalFormatting>
  <conditionalFormatting sqref="F52">
    <cfRule type="expression" dxfId="24877" priority="24878" stopIfTrue="1">
      <formula>IF(AND(LEN($A52)&gt;0,$A52&lt;&gt;$F52),TRUE,FALSE)</formula>
    </cfRule>
  </conditionalFormatting>
  <conditionalFormatting sqref="C52">
    <cfRule type="expression" dxfId="24876" priority="24877" stopIfTrue="1">
      <formula>IF(AND(B52&lt;&gt;"",C52=""),TRUE)</formula>
    </cfRule>
  </conditionalFormatting>
  <conditionalFormatting sqref="B50">
    <cfRule type="expression" dxfId="24875" priority="24874" stopIfTrue="1">
      <formula>IF(B50="",TRUE)</formula>
    </cfRule>
    <cfRule type="expression" dxfId="24874" priority="24875" stopIfTrue="1">
      <formula>IF(AND(COUNTIF(MetalSmelter,B50&amp;C50)=0,LEN(C50)&gt;0), TRUE, FALSE)</formula>
    </cfRule>
  </conditionalFormatting>
  <conditionalFormatting sqref="G50">
    <cfRule type="expression" dxfId="24873" priority="24876" stopIfTrue="1">
      <formula>IF(FIND("Enter smelter details",G50),TRUE)</formula>
    </cfRule>
  </conditionalFormatting>
  <conditionalFormatting sqref="F50">
    <cfRule type="expression" dxfId="24872" priority="24873" stopIfTrue="1">
      <formula>IF(AND(LEN($A50)&gt;0,$A50&lt;&gt;$F50),TRUE,FALSE)</formula>
    </cfRule>
  </conditionalFormatting>
  <conditionalFormatting sqref="C50">
    <cfRule type="expression" dxfId="24871" priority="24872" stopIfTrue="1">
      <formula>IF(AND(B50&lt;&gt;"",C50=""),TRUE)</formula>
    </cfRule>
  </conditionalFormatting>
  <conditionalFormatting sqref="B50">
    <cfRule type="expression" dxfId="24870" priority="24869" stopIfTrue="1">
      <formula>IF(B50="",TRUE)</formula>
    </cfRule>
    <cfRule type="expression" dxfId="24869" priority="24870" stopIfTrue="1">
      <formula>IF(AND(COUNTIF(MetalSmelter,B50&amp;C50)=0,LEN(C50)&gt;0), TRUE, FALSE)</formula>
    </cfRule>
  </conditionalFormatting>
  <conditionalFormatting sqref="G50">
    <cfRule type="expression" dxfId="24868" priority="24871" stopIfTrue="1">
      <formula>IF(FIND("Enter smelter details",G50),TRUE)</formula>
    </cfRule>
  </conditionalFormatting>
  <conditionalFormatting sqref="F50">
    <cfRule type="expression" dxfId="24867" priority="24868" stopIfTrue="1">
      <formula>IF(AND(LEN($A50)&gt;0,$A50&lt;&gt;$F50),TRUE,FALSE)</formula>
    </cfRule>
  </conditionalFormatting>
  <conditionalFormatting sqref="C50">
    <cfRule type="expression" dxfId="24866" priority="24867" stopIfTrue="1">
      <formula>IF(AND(B50&lt;&gt;"",C50=""),TRUE)</formula>
    </cfRule>
  </conditionalFormatting>
  <conditionalFormatting sqref="B50">
    <cfRule type="expression" dxfId="24865" priority="24865" stopIfTrue="1">
      <formula>IF(B50="",TRUE)</formula>
    </cfRule>
    <cfRule type="expression" dxfId="24864" priority="24866" stopIfTrue="1">
      <formula>IF(AND(COUNTIF(MetalSmelter,B50&amp;C50)=0,LEN(C50)&gt;0), TRUE, FALSE)</formula>
    </cfRule>
  </conditionalFormatting>
  <conditionalFormatting sqref="F50">
    <cfRule type="expression" dxfId="24863" priority="24864" stopIfTrue="1">
      <formula>IF(AND(LEN($A50)&gt;0,$A50&lt;&gt;$F50),TRUE,FALSE)</formula>
    </cfRule>
  </conditionalFormatting>
  <conditionalFormatting sqref="C50">
    <cfRule type="expression" dxfId="24862" priority="24863" stopIfTrue="1">
      <formula>IF(AND(B50&lt;&gt;"",C50=""),TRUE)</formula>
    </cfRule>
  </conditionalFormatting>
  <conditionalFormatting sqref="G50">
    <cfRule type="expression" dxfId="24861" priority="24862" stopIfTrue="1">
      <formula>IF(FIND("Enter smelter details",G50),TRUE)</formula>
    </cfRule>
  </conditionalFormatting>
  <conditionalFormatting sqref="B51">
    <cfRule type="expression" dxfId="24860" priority="24859" stopIfTrue="1">
      <formula>IF(B51="",TRUE)</formula>
    </cfRule>
    <cfRule type="expression" dxfId="24859" priority="24860" stopIfTrue="1">
      <formula>IF(AND(COUNTIF(MetalSmelter,B51&amp;C51)=0,LEN(C51)&gt;0), TRUE, FALSE)</formula>
    </cfRule>
  </conditionalFormatting>
  <conditionalFormatting sqref="G51">
    <cfRule type="expression" dxfId="24858" priority="24861" stopIfTrue="1">
      <formula>IF(FIND("Enter smelter details",G51),TRUE)</formula>
    </cfRule>
  </conditionalFormatting>
  <conditionalFormatting sqref="F51">
    <cfRule type="expression" dxfId="24857" priority="24858" stopIfTrue="1">
      <formula>IF(AND(LEN($A51)&gt;0,$A51&lt;&gt;$F51),TRUE,FALSE)</formula>
    </cfRule>
  </conditionalFormatting>
  <conditionalFormatting sqref="C51">
    <cfRule type="expression" dxfId="24856" priority="24857" stopIfTrue="1">
      <formula>IF(AND(B51&lt;&gt;"",C51=""),TRUE)</formula>
    </cfRule>
  </conditionalFormatting>
  <conditionalFormatting sqref="B51">
    <cfRule type="expression" dxfId="24855" priority="24854" stopIfTrue="1">
      <formula>IF(B51="",TRUE)</formula>
    </cfRule>
    <cfRule type="expression" dxfId="24854" priority="24855" stopIfTrue="1">
      <formula>IF(AND(COUNTIF(MetalSmelter,B51&amp;C51)=0,LEN(C51)&gt;0), TRUE, FALSE)</formula>
    </cfRule>
  </conditionalFormatting>
  <conditionalFormatting sqref="G51">
    <cfRule type="expression" dxfId="24853" priority="24856" stopIfTrue="1">
      <formula>IF(FIND("Enter smelter details",G51),TRUE)</formula>
    </cfRule>
  </conditionalFormatting>
  <conditionalFormatting sqref="F51">
    <cfRule type="expression" dxfId="24852" priority="24853" stopIfTrue="1">
      <formula>IF(AND(LEN($A51)&gt;0,$A51&lt;&gt;$F51),TRUE,FALSE)</formula>
    </cfRule>
  </conditionalFormatting>
  <conditionalFormatting sqref="C51">
    <cfRule type="expression" dxfId="24851" priority="24852" stopIfTrue="1">
      <formula>IF(AND(B51&lt;&gt;"",C51=""),TRUE)</formula>
    </cfRule>
  </conditionalFormatting>
  <conditionalFormatting sqref="B51">
    <cfRule type="expression" dxfId="24850" priority="24849" stopIfTrue="1">
      <formula>IF(B51="",TRUE)</formula>
    </cfRule>
    <cfRule type="expression" dxfId="24849" priority="24850" stopIfTrue="1">
      <formula>IF(AND(COUNTIF(MetalSmelter,B51&amp;C51)=0,LEN(C51)&gt;0), TRUE, FALSE)</formula>
    </cfRule>
  </conditionalFormatting>
  <conditionalFormatting sqref="G51">
    <cfRule type="expression" dxfId="24848" priority="24851" stopIfTrue="1">
      <formula>IF(FIND("Enter smelter details",G51),TRUE)</formula>
    </cfRule>
  </conditionalFormatting>
  <conditionalFormatting sqref="F51">
    <cfRule type="expression" dxfId="24847" priority="24848" stopIfTrue="1">
      <formula>IF(AND(LEN($A51)&gt;0,$A51&lt;&gt;$F51),TRUE,FALSE)</formula>
    </cfRule>
  </conditionalFormatting>
  <conditionalFormatting sqref="C51">
    <cfRule type="expression" dxfId="24846" priority="24847" stopIfTrue="1">
      <formula>IF(AND(B51&lt;&gt;"",C51=""),TRUE)</formula>
    </cfRule>
  </conditionalFormatting>
  <conditionalFormatting sqref="B52">
    <cfRule type="expression" dxfId="24845" priority="24844" stopIfTrue="1">
      <formula>IF(B52="",TRUE)</formula>
    </cfRule>
    <cfRule type="expression" dxfId="24844" priority="24845" stopIfTrue="1">
      <formula>IF(AND(COUNTIF(MetalSmelter,B52&amp;C52)=0,LEN(C52)&gt;0), TRUE, FALSE)</formula>
    </cfRule>
  </conditionalFormatting>
  <conditionalFormatting sqref="G52">
    <cfRule type="expression" dxfId="24843" priority="24846" stopIfTrue="1">
      <formula>IF(FIND("Enter smelter details",G52),TRUE)</formula>
    </cfRule>
  </conditionalFormatting>
  <conditionalFormatting sqref="F52">
    <cfRule type="expression" dxfId="24842" priority="24843" stopIfTrue="1">
      <formula>IF(AND(LEN($A52)&gt;0,$A52&lt;&gt;$F52),TRUE,FALSE)</formula>
    </cfRule>
  </conditionalFormatting>
  <conditionalFormatting sqref="C52">
    <cfRule type="expression" dxfId="24841" priority="24842" stopIfTrue="1">
      <formula>IF(AND(B52&lt;&gt;"",C52=""),TRUE)</formula>
    </cfRule>
  </conditionalFormatting>
  <conditionalFormatting sqref="B52">
    <cfRule type="expression" dxfId="24840" priority="24839" stopIfTrue="1">
      <formula>IF(B52="",TRUE)</formula>
    </cfRule>
    <cfRule type="expression" dxfId="24839" priority="24840" stopIfTrue="1">
      <formula>IF(AND(COUNTIF(MetalSmelter,B52&amp;C52)=0,LEN(C52)&gt;0), TRUE, FALSE)</formula>
    </cfRule>
  </conditionalFormatting>
  <conditionalFormatting sqref="G52">
    <cfRule type="expression" dxfId="24838" priority="24841" stopIfTrue="1">
      <formula>IF(FIND("Enter smelter details",G52),TRUE)</formula>
    </cfRule>
  </conditionalFormatting>
  <conditionalFormatting sqref="F52">
    <cfRule type="expression" dxfId="24837" priority="24838" stopIfTrue="1">
      <formula>IF(AND(LEN($A52)&gt;0,$A52&lt;&gt;$F52),TRUE,FALSE)</formula>
    </cfRule>
  </conditionalFormatting>
  <conditionalFormatting sqref="C52">
    <cfRule type="expression" dxfId="24836" priority="24837" stopIfTrue="1">
      <formula>IF(AND(B52&lt;&gt;"",C52=""),TRUE)</formula>
    </cfRule>
  </conditionalFormatting>
  <conditionalFormatting sqref="B52">
    <cfRule type="expression" dxfId="24835" priority="24835" stopIfTrue="1">
      <formula>IF(B52="",TRUE)</formula>
    </cfRule>
    <cfRule type="expression" dxfId="24834" priority="24836" stopIfTrue="1">
      <formula>IF(AND(COUNTIF(MetalSmelter,B52&amp;C52)=0,LEN(C52)&gt;0), TRUE, FALSE)</formula>
    </cfRule>
  </conditionalFormatting>
  <conditionalFormatting sqref="F52">
    <cfRule type="expression" dxfId="24833" priority="24834" stopIfTrue="1">
      <formula>IF(AND(LEN($A52)&gt;0,$A52&lt;&gt;$F52),TRUE,FALSE)</formula>
    </cfRule>
  </conditionalFormatting>
  <conditionalFormatting sqref="C52">
    <cfRule type="expression" dxfId="24832" priority="24833" stopIfTrue="1">
      <formula>IF(AND(B52&lt;&gt;"",C52=""),TRUE)</formula>
    </cfRule>
  </conditionalFormatting>
  <conditionalFormatting sqref="G52">
    <cfRule type="expression" dxfId="24831" priority="24832" stopIfTrue="1">
      <formula>IF(FIND("Enter smelter details",G52),TRUE)</formula>
    </cfRule>
  </conditionalFormatting>
  <conditionalFormatting sqref="B53">
    <cfRule type="expression" dxfId="24830" priority="24829" stopIfTrue="1">
      <formula>IF(B53="",TRUE)</formula>
    </cfRule>
    <cfRule type="expression" dxfId="24829" priority="24830" stopIfTrue="1">
      <formula>IF(AND(COUNTIF(MetalSmelter,B53&amp;C53)=0,LEN(C53)&gt;0), TRUE, FALSE)</formula>
    </cfRule>
  </conditionalFormatting>
  <conditionalFormatting sqref="G53">
    <cfRule type="expression" dxfId="24828" priority="24831" stopIfTrue="1">
      <formula>IF(FIND("Enter smelter details",G53),TRUE)</formula>
    </cfRule>
  </conditionalFormatting>
  <conditionalFormatting sqref="F53">
    <cfRule type="expression" dxfId="24827" priority="24828" stopIfTrue="1">
      <formula>IF(AND(LEN($A53)&gt;0,$A53&lt;&gt;$F53),TRUE,FALSE)</formula>
    </cfRule>
  </conditionalFormatting>
  <conditionalFormatting sqref="C53">
    <cfRule type="expression" dxfId="24826" priority="24827" stopIfTrue="1">
      <formula>IF(AND(B53&lt;&gt;"",C53=""),TRUE)</formula>
    </cfRule>
  </conditionalFormatting>
  <conditionalFormatting sqref="B53">
    <cfRule type="expression" dxfId="24825" priority="24824" stopIfTrue="1">
      <formula>IF(B53="",TRUE)</formula>
    </cfRule>
    <cfRule type="expression" dxfId="24824" priority="24825" stopIfTrue="1">
      <formula>IF(AND(COUNTIF(MetalSmelter,B53&amp;C53)=0,LEN(C53)&gt;0), TRUE, FALSE)</formula>
    </cfRule>
  </conditionalFormatting>
  <conditionalFormatting sqref="G53">
    <cfRule type="expression" dxfId="24823" priority="24826" stopIfTrue="1">
      <formula>IF(FIND("Enter smelter details",G53),TRUE)</formula>
    </cfRule>
  </conditionalFormatting>
  <conditionalFormatting sqref="F53">
    <cfRule type="expression" dxfId="24822" priority="24823" stopIfTrue="1">
      <formula>IF(AND(LEN($A53)&gt;0,$A53&lt;&gt;$F53),TRUE,FALSE)</formula>
    </cfRule>
  </conditionalFormatting>
  <conditionalFormatting sqref="C53">
    <cfRule type="expression" dxfId="24821" priority="24822" stopIfTrue="1">
      <formula>IF(AND(B53&lt;&gt;"",C53=""),TRUE)</formula>
    </cfRule>
  </conditionalFormatting>
  <conditionalFormatting sqref="B53">
    <cfRule type="expression" dxfId="24820" priority="24819" stopIfTrue="1">
      <formula>IF(B53="",TRUE)</formula>
    </cfRule>
    <cfRule type="expression" dxfId="24819" priority="24820" stopIfTrue="1">
      <formula>IF(AND(COUNTIF(MetalSmelter,B53&amp;C53)=0,LEN(C53)&gt;0), TRUE, FALSE)</formula>
    </cfRule>
  </conditionalFormatting>
  <conditionalFormatting sqref="G53">
    <cfRule type="expression" dxfId="24818" priority="24821" stopIfTrue="1">
      <formula>IF(FIND("Enter smelter details",G53),TRUE)</formula>
    </cfRule>
  </conditionalFormatting>
  <conditionalFormatting sqref="F53">
    <cfRule type="expression" dxfId="24817" priority="24818" stopIfTrue="1">
      <formula>IF(AND(LEN($A53)&gt;0,$A53&lt;&gt;$F53),TRUE,FALSE)</formula>
    </cfRule>
  </conditionalFormatting>
  <conditionalFormatting sqref="C53">
    <cfRule type="expression" dxfId="24816" priority="24817" stopIfTrue="1">
      <formula>IF(AND(B53&lt;&gt;"",C53=""),TRUE)</formula>
    </cfRule>
  </conditionalFormatting>
  <conditionalFormatting sqref="B51">
    <cfRule type="expression" dxfId="24815" priority="24814" stopIfTrue="1">
      <formula>IF(B51="",TRUE)</formula>
    </cfRule>
    <cfRule type="expression" dxfId="24814" priority="24815" stopIfTrue="1">
      <formula>IF(AND(COUNTIF(MetalSmelter,B51&amp;C51)=0,LEN(C51)&gt;0), TRUE, FALSE)</formula>
    </cfRule>
  </conditionalFormatting>
  <conditionalFormatting sqref="G51">
    <cfRule type="expression" dxfId="24813" priority="24816" stopIfTrue="1">
      <formula>IF(FIND("Enter smelter details",G51),TRUE)</formula>
    </cfRule>
  </conditionalFormatting>
  <conditionalFormatting sqref="F51">
    <cfRule type="expression" dxfId="24812" priority="24813" stopIfTrue="1">
      <formula>IF(AND(LEN($A51)&gt;0,$A51&lt;&gt;$F51),TRUE,FALSE)</formula>
    </cfRule>
  </conditionalFormatting>
  <conditionalFormatting sqref="C51">
    <cfRule type="expression" dxfId="24811" priority="24812" stopIfTrue="1">
      <formula>IF(AND(B51&lt;&gt;"",C51=""),TRUE)</formula>
    </cfRule>
  </conditionalFormatting>
  <conditionalFormatting sqref="B51">
    <cfRule type="expression" dxfId="24810" priority="24809" stopIfTrue="1">
      <formula>IF(B51="",TRUE)</formula>
    </cfRule>
    <cfRule type="expression" dxfId="24809" priority="24810" stopIfTrue="1">
      <formula>IF(AND(COUNTIF(MetalSmelter,B51&amp;C51)=0,LEN(C51)&gt;0), TRUE, FALSE)</formula>
    </cfRule>
  </conditionalFormatting>
  <conditionalFormatting sqref="G51">
    <cfRule type="expression" dxfId="24808" priority="24811" stopIfTrue="1">
      <formula>IF(FIND("Enter smelter details",G51),TRUE)</formula>
    </cfRule>
  </conditionalFormatting>
  <conditionalFormatting sqref="F51">
    <cfRule type="expression" dxfId="24807" priority="24808" stopIfTrue="1">
      <formula>IF(AND(LEN($A51)&gt;0,$A51&lt;&gt;$F51),TRUE,FALSE)</formula>
    </cfRule>
  </conditionalFormatting>
  <conditionalFormatting sqref="C51">
    <cfRule type="expression" dxfId="24806" priority="24807" stopIfTrue="1">
      <formula>IF(AND(B51&lt;&gt;"",C51=""),TRUE)</formula>
    </cfRule>
  </conditionalFormatting>
  <conditionalFormatting sqref="B51">
    <cfRule type="expression" dxfId="24805" priority="24805" stopIfTrue="1">
      <formula>IF(B51="",TRUE)</formula>
    </cfRule>
    <cfRule type="expression" dxfId="24804" priority="24806" stopIfTrue="1">
      <formula>IF(AND(COUNTIF(MetalSmelter,B51&amp;C51)=0,LEN(C51)&gt;0), TRUE, FALSE)</formula>
    </cfRule>
  </conditionalFormatting>
  <conditionalFormatting sqref="F51">
    <cfRule type="expression" dxfId="24803" priority="24804" stopIfTrue="1">
      <formula>IF(AND(LEN($A51)&gt;0,$A51&lt;&gt;$F51),TRUE,FALSE)</formula>
    </cfRule>
  </conditionalFormatting>
  <conditionalFormatting sqref="C51">
    <cfRule type="expression" dxfId="24802" priority="24803" stopIfTrue="1">
      <formula>IF(AND(B51&lt;&gt;"",C51=""),TRUE)</formula>
    </cfRule>
  </conditionalFormatting>
  <conditionalFormatting sqref="G51">
    <cfRule type="expression" dxfId="24801" priority="24802" stopIfTrue="1">
      <formula>IF(FIND("Enter smelter details",G51),TRUE)</formula>
    </cfRule>
  </conditionalFormatting>
  <conditionalFormatting sqref="B52">
    <cfRule type="expression" dxfId="24800" priority="24799" stopIfTrue="1">
      <formula>IF(B52="",TRUE)</formula>
    </cfRule>
    <cfRule type="expression" dxfId="24799" priority="24800" stopIfTrue="1">
      <formula>IF(AND(COUNTIF(MetalSmelter,B52&amp;C52)=0,LEN(C52)&gt;0), TRUE, FALSE)</formula>
    </cfRule>
  </conditionalFormatting>
  <conditionalFormatting sqref="G52">
    <cfRule type="expression" dxfId="24798" priority="24801" stopIfTrue="1">
      <formula>IF(FIND("Enter smelter details",G52),TRUE)</formula>
    </cfRule>
  </conditionalFormatting>
  <conditionalFormatting sqref="F52">
    <cfRule type="expression" dxfId="24797" priority="24798" stopIfTrue="1">
      <formula>IF(AND(LEN($A52)&gt;0,$A52&lt;&gt;$F52),TRUE,FALSE)</formula>
    </cfRule>
  </conditionalFormatting>
  <conditionalFormatting sqref="C52">
    <cfRule type="expression" dxfId="24796" priority="24797" stopIfTrue="1">
      <formula>IF(AND(B52&lt;&gt;"",C52=""),TRUE)</formula>
    </cfRule>
  </conditionalFormatting>
  <conditionalFormatting sqref="B52">
    <cfRule type="expression" dxfId="24795" priority="24794" stopIfTrue="1">
      <formula>IF(B52="",TRUE)</formula>
    </cfRule>
    <cfRule type="expression" dxfId="24794" priority="24795" stopIfTrue="1">
      <formula>IF(AND(COUNTIF(MetalSmelter,B52&amp;C52)=0,LEN(C52)&gt;0), TRUE, FALSE)</formula>
    </cfRule>
  </conditionalFormatting>
  <conditionalFormatting sqref="G52">
    <cfRule type="expression" dxfId="24793" priority="24796" stopIfTrue="1">
      <formula>IF(FIND("Enter smelter details",G52),TRUE)</formula>
    </cfRule>
  </conditionalFormatting>
  <conditionalFormatting sqref="F52">
    <cfRule type="expression" dxfId="24792" priority="24793" stopIfTrue="1">
      <formula>IF(AND(LEN($A52)&gt;0,$A52&lt;&gt;$F52),TRUE,FALSE)</formula>
    </cfRule>
  </conditionalFormatting>
  <conditionalFormatting sqref="C52">
    <cfRule type="expression" dxfId="24791" priority="24792" stopIfTrue="1">
      <formula>IF(AND(B52&lt;&gt;"",C52=""),TRUE)</formula>
    </cfRule>
  </conditionalFormatting>
  <conditionalFormatting sqref="B52">
    <cfRule type="expression" dxfId="24790" priority="24789" stopIfTrue="1">
      <formula>IF(B52="",TRUE)</formula>
    </cfRule>
    <cfRule type="expression" dxfId="24789" priority="24790" stopIfTrue="1">
      <formula>IF(AND(COUNTIF(MetalSmelter,B52&amp;C52)=0,LEN(C52)&gt;0), TRUE, FALSE)</formula>
    </cfRule>
  </conditionalFormatting>
  <conditionalFormatting sqref="G52">
    <cfRule type="expression" dxfId="24788" priority="24791" stopIfTrue="1">
      <formula>IF(FIND("Enter smelter details",G52),TRUE)</formula>
    </cfRule>
  </conditionalFormatting>
  <conditionalFormatting sqref="F52">
    <cfRule type="expression" dxfId="24787" priority="24788" stopIfTrue="1">
      <formula>IF(AND(LEN($A52)&gt;0,$A52&lt;&gt;$F52),TRUE,FALSE)</formula>
    </cfRule>
  </conditionalFormatting>
  <conditionalFormatting sqref="C52">
    <cfRule type="expression" dxfId="24786" priority="24787" stopIfTrue="1">
      <formula>IF(AND(B52&lt;&gt;"",C52=""),TRUE)</formula>
    </cfRule>
  </conditionalFormatting>
  <conditionalFormatting sqref="B50">
    <cfRule type="expression" dxfId="24785" priority="24784" stopIfTrue="1">
      <formula>IF(B50="",TRUE)</formula>
    </cfRule>
    <cfRule type="expression" dxfId="24784" priority="24785" stopIfTrue="1">
      <formula>IF(AND(COUNTIF(MetalSmelter,B50&amp;C50)=0,LEN(C50)&gt;0), TRUE, FALSE)</formula>
    </cfRule>
  </conditionalFormatting>
  <conditionalFormatting sqref="G50">
    <cfRule type="expression" dxfId="24783" priority="24786" stopIfTrue="1">
      <formula>IF(FIND("Enter smelter details",G50),TRUE)</formula>
    </cfRule>
  </conditionalFormatting>
  <conditionalFormatting sqref="F50">
    <cfRule type="expression" dxfId="24782" priority="24783" stopIfTrue="1">
      <formula>IF(AND(LEN($A50)&gt;0,$A50&lt;&gt;$F50),TRUE,FALSE)</formula>
    </cfRule>
  </conditionalFormatting>
  <conditionalFormatting sqref="C50">
    <cfRule type="expression" dxfId="24781" priority="24782" stopIfTrue="1">
      <formula>IF(AND(B50&lt;&gt;"",C50=""),TRUE)</formula>
    </cfRule>
  </conditionalFormatting>
  <conditionalFormatting sqref="B50">
    <cfRule type="expression" dxfId="24780" priority="24779" stopIfTrue="1">
      <formula>IF(B50="",TRUE)</formula>
    </cfRule>
    <cfRule type="expression" dxfId="24779" priority="24780" stopIfTrue="1">
      <formula>IF(AND(COUNTIF(MetalSmelter,B50&amp;C50)=0,LEN(C50)&gt;0), TRUE, FALSE)</formula>
    </cfRule>
  </conditionalFormatting>
  <conditionalFormatting sqref="G50">
    <cfRule type="expression" dxfId="24778" priority="24781" stopIfTrue="1">
      <formula>IF(FIND("Enter smelter details",G50),TRUE)</formula>
    </cfRule>
  </conditionalFormatting>
  <conditionalFormatting sqref="F50">
    <cfRule type="expression" dxfId="24777" priority="24778" stopIfTrue="1">
      <formula>IF(AND(LEN($A50)&gt;0,$A50&lt;&gt;$F50),TRUE,FALSE)</formula>
    </cfRule>
  </conditionalFormatting>
  <conditionalFormatting sqref="C50">
    <cfRule type="expression" dxfId="24776" priority="24777" stopIfTrue="1">
      <formula>IF(AND(B50&lt;&gt;"",C50=""),TRUE)</formula>
    </cfRule>
  </conditionalFormatting>
  <conditionalFormatting sqref="B50">
    <cfRule type="expression" dxfId="24775" priority="24775" stopIfTrue="1">
      <formula>IF(B50="",TRUE)</formula>
    </cfRule>
    <cfRule type="expression" dxfId="24774" priority="24776" stopIfTrue="1">
      <formula>IF(AND(COUNTIF(MetalSmelter,B50&amp;C50)=0,LEN(C50)&gt;0), TRUE, FALSE)</formula>
    </cfRule>
  </conditionalFormatting>
  <conditionalFormatting sqref="F50">
    <cfRule type="expression" dxfId="24773" priority="24774" stopIfTrue="1">
      <formula>IF(AND(LEN($A50)&gt;0,$A50&lt;&gt;$F50),TRUE,FALSE)</formula>
    </cfRule>
  </conditionalFormatting>
  <conditionalFormatting sqref="C50">
    <cfRule type="expression" dxfId="24772" priority="24773" stopIfTrue="1">
      <formula>IF(AND(B50&lt;&gt;"",C50=""),TRUE)</formula>
    </cfRule>
  </conditionalFormatting>
  <conditionalFormatting sqref="G50">
    <cfRule type="expression" dxfId="24771" priority="24772" stopIfTrue="1">
      <formula>IF(FIND("Enter smelter details",G50),TRUE)</formula>
    </cfRule>
  </conditionalFormatting>
  <conditionalFormatting sqref="B51">
    <cfRule type="expression" dxfId="24770" priority="24769" stopIfTrue="1">
      <formula>IF(B51="",TRUE)</formula>
    </cfRule>
    <cfRule type="expression" dxfId="24769" priority="24770" stopIfTrue="1">
      <formula>IF(AND(COUNTIF(MetalSmelter,B51&amp;C51)=0,LEN(C51)&gt;0), TRUE, FALSE)</formula>
    </cfRule>
  </conditionalFormatting>
  <conditionalFormatting sqref="G51">
    <cfRule type="expression" dxfId="24768" priority="24771" stopIfTrue="1">
      <formula>IF(FIND("Enter smelter details",G51),TRUE)</formula>
    </cfRule>
  </conditionalFormatting>
  <conditionalFormatting sqref="F51">
    <cfRule type="expression" dxfId="24767" priority="24768" stopIfTrue="1">
      <formula>IF(AND(LEN($A51)&gt;0,$A51&lt;&gt;$F51),TRUE,FALSE)</formula>
    </cfRule>
  </conditionalFormatting>
  <conditionalFormatting sqref="C51">
    <cfRule type="expression" dxfId="24766" priority="24767" stopIfTrue="1">
      <formula>IF(AND(B51&lt;&gt;"",C51=""),TRUE)</formula>
    </cfRule>
  </conditionalFormatting>
  <conditionalFormatting sqref="B51">
    <cfRule type="expression" dxfId="24765" priority="24764" stopIfTrue="1">
      <formula>IF(B51="",TRUE)</formula>
    </cfRule>
    <cfRule type="expression" dxfId="24764" priority="24765" stopIfTrue="1">
      <formula>IF(AND(COUNTIF(MetalSmelter,B51&amp;C51)=0,LEN(C51)&gt;0), TRUE, FALSE)</formula>
    </cfRule>
  </conditionalFormatting>
  <conditionalFormatting sqref="G51">
    <cfRule type="expression" dxfId="24763" priority="24766" stopIfTrue="1">
      <formula>IF(FIND("Enter smelter details",G51),TRUE)</formula>
    </cfRule>
  </conditionalFormatting>
  <conditionalFormatting sqref="F51">
    <cfRule type="expression" dxfId="24762" priority="24763" stopIfTrue="1">
      <formula>IF(AND(LEN($A51)&gt;0,$A51&lt;&gt;$F51),TRUE,FALSE)</formula>
    </cfRule>
  </conditionalFormatting>
  <conditionalFormatting sqref="C51">
    <cfRule type="expression" dxfId="24761" priority="24762" stopIfTrue="1">
      <formula>IF(AND(B51&lt;&gt;"",C51=""),TRUE)</formula>
    </cfRule>
  </conditionalFormatting>
  <conditionalFormatting sqref="B51">
    <cfRule type="expression" dxfId="24760" priority="24759" stopIfTrue="1">
      <formula>IF(B51="",TRUE)</formula>
    </cfRule>
    <cfRule type="expression" dxfId="24759" priority="24760" stopIfTrue="1">
      <formula>IF(AND(COUNTIF(MetalSmelter,B51&amp;C51)=0,LEN(C51)&gt;0), TRUE, FALSE)</formula>
    </cfRule>
  </conditionalFormatting>
  <conditionalFormatting sqref="G51">
    <cfRule type="expression" dxfId="24758" priority="24761" stopIfTrue="1">
      <formula>IF(FIND("Enter smelter details",G51),TRUE)</formula>
    </cfRule>
  </conditionalFormatting>
  <conditionalFormatting sqref="F51">
    <cfRule type="expression" dxfId="24757" priority="24758" stopIfTrue="1">
      <formula>IF(AND(LEN($A51)&gt;0,$A51&lt;&gt;$F51),TRUE,FALSE)</formula>
    </cfRule>
  </conditionalFormatting>
  <conditionalFormatting sqref="C51">
    <cfRule type="expression" dxfId="24756" priority="24757" stopIfTrue="1">
      <formula>IF(AND(B51&lt;&gt;"",C51=""),TRUE)</formula>
    </cfRule>
  </conditionalFormatting>
  <conditionalFormatting sqref="B50">
    <cfRule type="expression" dxfId="24755" priority="24754" stopIfTrue="1">
      <formula>IF(B50="",TRUE)</formula>
    </cfRule>
    <cfRule type="expression" dxfId="24754" priority="24755" stopIfTrue="1">
      <formula>IF(AND(COUNTIF(MetalSmelter,B50&amp;C50)=0,LEN(C50)&gt;0), TRUE, FALSE)</formula>
    </cfRule>
  </conditionalFormatting>
  <conditionalFormatting sqref="G50">
    <cfRule type="expression" dxfId="24753" priority="24756" stopIfTrue="1">
      <formula>IF(FIND("Enter smelter details",G50),TRUE)</formula>
    </cfRule>
  </conditionalFormatting>
  <conditionalFormatting sqref="F50">
    <cfRule type="expression" dxfId="24752" priority="24753" stopIfTrue="1">
      <formula>IF(AND(LEN($A50)&gt;0,$A50&lt;&gt;$F50),TRUE,FALSE)</formula>
    </cfRule>
  </conditionalFormatting>
  <conditionalFormatting sqref="C50">
    <cfRule type="expression" dxfId="24751" priority="24752" stopIfTrue="1">
      <formula>IF(AND(B50&lt;&gt;"",C50=""),TRUE)</formula>
    </cfRule>
  </conditionalFormatting>
  <conditionalFormatting sqref="B50">
    <cfRule type="expression" dxfId="24750" priority="24749" stopIfTrue="1">
      <formula>IF(B50="",TRUE)</formula>
    </cfRule>
    <cfRule type="expression" dxfId="24749" priority="24750" stopIfTrue="1">
      <formula>IF(AND(COUNTIF(MetalSmelter,B50&amp;C50)=0,LEN(C50)&gt;0), TRUE, FALSE)</formula>
    </cfRule>
  </conditionalFormatting>
  <conditionalFormatting sqref="G50">
    <cfRule type="expression" dxfId="24748" priority="24751" stopIfTrue="1">
      <formula>IF(FIND("Enter smelter details",G50),TRUE)</formula>
    </cfRule>
  </conditionalFormatting>
  <conditionalFormatting sqref="F50">
    <cfRule type="expression" dxfId="24747" priority="24748" stopIfTrue="1">
      <formula>IF(AND(LEN($A50)&gt;0,$A50&lt;&gt;$F50),TRUE,FALSE)</formula>
    </cfRule>
  </conditionalFormatting>
  <conditionalFormatting sqref="C50">
    <cfRule type="expression" dxfId="24746" priority="24747" stopIfTrue="1">
      <formula>IF(AND(B50&lt;&gt;"",C50=""),TRUE)</formula>
    </cfRule>
  </conditionalFormatting>
  <conditionalFormatting sqref="B50">
    <cfRule type="expression" dxfId="24745" priority="24744" stopIfTrue="1">
      <formula>IF(B50="",TRUE)</formula>
    </cfRule>
    <cfRule type="expression" dxfId="24744" priority="24745" stopIfTrue="1">
      <formula>IF(AND(COUNTIF(MetalSmelter,B50&amp;C50)=0,LEN(C50)&gt;0), TRUE, FALSE)</formula>
    </cfRule>
  </conditionalFormatting>
  <conditionalFormatting sqref="G50">
    <cfRule type="expression" dxfId="24743" priority="24746" stopIfTrue="1">
      <formula>IF(FIND("Enter smelter details",G50),TRUE)</formula>
    </cfRule>
  </conditionalFormatting>
  <conditionalFormatting sqref="F50">
    <cfRule type="expression" dxfId="24742" priority="24743" stopIfTrue="1">
      <formula>IF(AND(LEN($A50)&gt;0,$A50&lt;&gt;$F50),TRUE,FALSE)</formula>
    </cfRule>
  </conditionalFormatting>
  <conditionalFormatting sqref="C50">
    <cfRule type="expression" dxfId="24741" priority="24742" stopIfTrue="1">
      <formula>IF(AND(B50&lt;&gt;"",C50=""),TRUE)</formula>
    </cfRule>
  </conditionalFormatting>
  <conditionalFormatting sqref="B51">
    <cfRule type="expression" dxfId="24740" priority="24739" stopIfTrue="1">
      <formula>IF(B51="",TRUE)</formula>
    </cfRule>
    <cfRule type="expression" dxfId="24739" priority="24740" stopIfTrue="1">
      <formula>IF(AND(COUNTIF(MetalSmelter,B51&amp;C51)=0,LEN(C51)&gt;0), TRUE, FALSE)</formula>
    </cfRule>
  </conditionalFormatting>
  <conditionalFormatting sqref="G51">
    <cfRule type="expression" dxfId="24738" priority="24741" stopIfTrue="1">
      <formula>IF(FIND("Enter smelter details",G51),TRUE)</formula>
    </cfRule>
  </conditionalFormatting>
  <conditionalFormatting sqref="F51">
    <cfRule type="expression" dxfId="24737" priority="24738" stopIfTrue="1">
      <formula>IF(AND(LEN($A51)&gt;0,$A51&lt;&gt;$F51),TRUE,FALSE)</formula>
    </cfRule>
  </conditionalFormatting>
  <conditionalFormatting sqref="C51">
    <cfRule type="expression" dxfId="24736" priority="24737" stopIfTrue="1">
      <formula>IF(AND(B51&lt;&gt;"",C51=""),TRUE)</formula>
    </cfRule>
  </conditionalFormatting>
  <conditionalFormatting sqref="B51">
    <cfRule type="expression" dxfId="24735" priority="24734" stopIfTrue="1">
      <formula>IF(B51="",TRUE)</formula>
    </cfRule>
    <cfRule type="expression" dxfId="24734" priority="24735" stopIfTrue="1">
      <formula>IF(AND(COUNTIF(MetalSmelter,B51&amp;C51)=0,LEN(C51)&gt;0), TRUE, FALSE)</formula>
    </cfRule>
  </conditionalFormatting>
  <conditionalFormatting sqref="G51">
    <cfRule type="expression" dxfId="24733" priority="24736" stopIfTrue="1">
      <formula>IF(FIND("Enter smelter details",G51),TRUE)</formula>
    </cfRule>
  </conditionalFormatting>
  <conditionalFormatting sqref="F51">
    <cfRule type="expression" dxfId="24732" priority="24733" stopIfTrue="1">
      <formula>IF(AND(LEN($A51)&gt;0,$A51&lt;&gt;$F51),TRUE,FALSE)</formula>
    </cfRule>
  </conditionalFormatting>
  <conditionalFormatting sqref="C51">
    <cfRule type="expression" dxfId="24731" priority="24732" stopIfTrue="1">
      <formula>IF(AND(B51&lt;&gt;"",C51=""),TRUE)</formula>
    </cfRule>
  </conditionalFormatting>
  <conditionalFormatting sqref="B51">
    <cfRule type="expression" dxfId="24730" priority="24730" stopIfTrue="1">
      <formula>IF(B51="",TRUE)</formula>
    </cfRule>
    <cfRule type="expression" dxfId="24729" priority="24731" stopIfTrue="1">
      <formula>IF(AND(COUNTIF(MetalSmelter,B51&amp;C51)=0,LEN(C51)&gt;0), TRUE, FALSE)</formula>
    </cfRule>
  </conditionalFormatting>
  <conditionalFormatting sqref="F51">
    <cfRule type="expression" dxfId="24728" priority="24729" stopIfTrue="1">
      <formula>IF(AND(LEN($A51)&gt;0,$A51&lt;&gt;$F51),TRUE,FALSE)</formula>
    </cfRule>
  </conditionalFormatting>
  <conditionalFormatting sqref="C51">
    <cfRule type="expression" dxfId="24727" priority="24728" stopIfTrue="1">
      <formula>IF(AND(B51&lt;&gt;"",C51=""),TRUE)</formula>
    </cfRule>
  </conditionalFormatting>
  <conditionalFormatting sqref="G51">
    <cfRule type="expression" dxfId="24726" priority="24727" stopIfTrue="1">
      <formula>IF(FIND("Enter smelter details",G51),TRUE)</formula>
    </cfRule>
  </conditionalFormatting>
  <conditionalFormatting sqref="B52">
    <cfRule type="expression" dxfId="24725" priority="24724" stopIfTrue="1">
      <formula>IF(B52="",TRUE)</formula>
    </cfRule>
    <cfRule type="expression" dxfId="24724" priority="24725" stopIfTrue="1">
      <formula>IF(AND(COUNTIF(MetalSmelter,B52&amp;C52)=0,LEN(C52)&gt;0), TRUE, FALSE)</formula>
    </cfRule>
  </conditionalFormatting>
  <conditionalFormatting sqref="G52">
    <cfRule type="expression" dxfId="24723" priority="24726" stopIfTrue="1">
      <formula>IF(FIND("Enter smelter details",G52),TRUE)</formula>
    </cfRule>
  </conditionalFormatting>
  <conditionalFormatting sqref="F52">
    <cfRule type="expression" dxfId="24722" priority="24723" stopIfTrue="1">
      <formula>IF(AND(LEN($A52)&gt;0,$A52&lt;&gt;$F52),TRUE,FALSE)</formula>
    </cfRule>
  </conditionalFormatting>
  <conditionalFormatting sqref="C52">
    <cfRule type="expression" dxfId="24721" priority="24722" stopIfTrue="1">
      <formula>IF(AND(B52&lt;&gt;"",C52=""),TRUE)</formula>
    </cfRule>
  </conditionalFormatting>
  <conditionalFormatting sqref="B52">
    <cfRule type="expression" dxfId="24720" priority="24719" stopIfTrue="1">
      <formula>IF(B52="",TRUE)</formula>
    </cfRule>
    <cfRule type="expression" dxfId="24719" priority="24720" stopIfTrue="1">
      <formula>IF(AND(COUNTIF(MetalSmelter,B52&amp;C52)=0,LEN(C52)&gt;0), TRUE, FALSE)</formula>
    </cfRule>
  </conditionalFormatting>
  <conditionalFormatting sqref="G52">
    <cfRule type="expression" dxfId="24718" priority="24721" stopIfTrue="1">
      <formula>IF(FIND("Enter smelter details",G52),TRUE)</formula>
    </cfRule>
  </conditionalFormatting>
  <conditionalFormatting sqref="F52">
    <cfRule type="expression" dxfId="24717" priority="24718" stopIfTrue="1">
      <formula>IF(AND(LEN($A52)&gt;0,$A52&lt;&gt;$F52),TRUE,FALSE)</formula>
    </cfRule>
  </conditionalFormatting>
  <conditionalFormatting sqref="C52">
    <cfRule type="expression" dxfId="24716" priority="24717" stopIfTrue="1">
      <formula>IF(AND(B52&lt;&gt;"",C52=""),TRUE)</formula>
    </cfRule>
  </conditionalFormatting>
  <conditionalFormatting sqref="B52">
    <cfRule type="expression" dxfId="24715" priority="24714" stopIfTrue="1">
      <formula>IF(B52="",TRUE)</formula>
    </cfRule>
    <cfRule type="expression" dxfId="24714" priority="24715" stopIfTrue="1">
      <formula>IF(AND(COUNTIF(MetalSmelter,B52&amp;C52)=0,LEN(C52)&gt;0), TRUE, FALSE)</formula>
    </cfRule>
  </conditionalFormatting>
  <conditionalFormatting sqref="G52">
    <cfRule type="expression" dxfId="24713" priority="24716" stopIfTrue="1">
      <formula>IF(FIND("Enter smelter details",G52),TRUE)</formula>
    </cfRule>
  </conditionalFormatting>
  <conditionalFormatting sqref="F52">
    <cfRule type="expression" dxfId="24712" priority="24713" stopIfTrue="1">
      <formula>IF(AND(LEN($A52)&gt;0,$A52&lt;&gt;$F52),TRUE,FALSE)</formula>
    </cfRule>
  </conditionalFormatting>
  <conditionalFormatting sqref="C52">
    <cfRule type="expression" dxfId="24711" priority="24712" stopIfTrue="1">
      <formula>IF(AND(B52&lt;&gt;"",C52=""),TRUE)</formula>
    </cfRule>
  </conditionalFormatting>
  <conditionalFormatting sqref="B50">
    <cfRule type="expression" dxfId="24710" priority="24709" stopIfTrue="1">
      <formula>IF(B50="",TRUE)</formula>
    </cfRule>
    <cfRule type="expression" dxfId="24709" priority="24710" stopIfTrue="1">
      <formula>IF(AND(COUNTIF(MetalSmelter,B50&amp;C50)=0,LEN(C50)&gt;0), TRUE, FALSE)</formula>
    </cfRule>
  </conditionalFormatting>
  <conditionalFormatting sqref="G50">
    <cfRule type="expression" dxfId="24708" priority="24711" stopIfTrue="1">
      <formula>IF(FIND("Enter smelter details",G50),TRUE)</formula>
    </cfRule>
  </conditionalFormatting>
  <conditionalFormatting sqref="F50">
    <cfRule type="expression" dxfId="24707" priority="24708" stopIfTrue="1">
      <formula>IF(AND(LEN($A50)&gt;0,$A50&lt;&gt;$F50),TRUE,FALSE)</formula>
    </cfRule>
  </conditionalFormatting>
  <conditionalFormatting sqref="C50">
    <cfRule type="expression" dxfId="24706" priority="24707" stopIfTrue="1">
      <formula>IF(AND(B50&lt;&gt;"",C50=""),TRUE)</formula>
    </cfRule>
  </conditionalFormatting>
  <conditionalFormatting sqref="B50">
    <cfRule type="expression" dxfId="24705" priority="24704" stopIfTrue="1">
      <formula>IF(B50="",TRUE)</formula>
    </cfRule>
    <cfRule type="expression" dxfId="24704" priority="24705" stopIfTrue="1">
      <formula>IF(AND(COUNTIF(MetalSmelter,B50&amp;C50)=0,LEN(C50)&gt;0), TRUE, FALSE)</formula>
    </cfRule>
  </conditionalFormatting>
  <conditionalFormatting sqref="G50">
    <cfRule type="expression" dxfId="24703" priority="24706" stopIfTrue="1">
      <formula>IF(FIND("Enter smelter details",G50),TRUE)</formula>
    </cfRule>
  </conditionalFormatting>
  <conditionalFormatting sqref="F50">
    <cfRule type="expression" dxfId="24702" priority="24703" stopIfTrue="1">
      <formula>IF(AND(LEN($A50)&gt;0,$A50&lt;&gt;$F50),TRUE,FALSE)</formula>
    </cfRule>
  </conditionalFormatting>
  <conditionalFormatting sqref="C50">
    <cfRule type="expression" dxfId="24701" priority="24702" stopIfTrue="1">
      <formula>IF(AND(B50&lt;&gt;"",C50=""),TRUE)</formula>
    </cfRule>
  </conditionalFormatting>
  <conditionalFormatting sqref="B50">
    <cfRule type="expression" dxfId="24700" priority="24700" stopIfTrue="1">
      <formula>IF(B50="",TRUE)</formula>
    </cfRule>
    <cfRule type="expression" dxfId="24699" priority="24701" stopIfTrue="1">
      <formula>IF(AND(COUNTIF(MetalSmelter,B50&amp;C50)=0,LEN(C50)&gt;0), TRUE, FALSE)</formula>
    </cfRule>
  </conditionalFormatting>
  <conditionalFormatting sqref="F50">
    <cfRule type="expression" dxfId="24698" priority="24699" stopIfTrue="1">
      <formula>IF(AND(LEN($A50)&gt;0,$A50&lt;&gt;$F50),TRUE,FALSE)</formula>
    </cfRule>
  </conditionalFormatting>
  <conditionalFormatting sqref="C50">
    <cfRule type="expression" dxfId="24697" priority="24698" stopIfTrue="1">
      <formula>IF(AND(B50&lt;&gt;"",C50=""),TRUE)</formula>
    </cfRule>
  </conditionalFormatting>
  <conditionalFormatting sqref="G50">
    <cfRule type="expression" dxfId="24696" priority="24697" stopIfTrue="1">
      <formula>IF(FIND("Enter smelter details",G50),TRUE)</formula>
    </cfRule>
  </conditionalFormatting>
  <conditionalFormatting sqref="B51">
    <cfRule type="expression" dxfId="24695" priority="24694" stopIfTrue="1">
      <formula>IF(B51="",TRUE)</formula>
    </cfRule>
    <cfRule type="expression" dxfId="24694" priority="24695" stopIfTrue="1">
      <formula>IF(AND(COUNTIF(MetalSmelter,B51&amp;C51)=0,LEN(C51)&gt;0), TRUE, FALSE)</formula>
    </cfRule>
  </conditionalFormatting>
  <conditionalFormatting sqref="G51">
    <cfRule type="expression" dxfId="24693" priority="24696" stopIfTrue="1">
      <formula>IF(FIND("Enter smelter details",G51),TRUE)</formula>
    </cfRule>
  </conditionalFormatting>
  <conditionalFormatting sqref="F51">
    <cfRule type="expression" dxfId="24692" priority="24693" stopIfTrue="1">
      <formula>IF(AND(LEN($A51)&gt;0,$A51&lt;&gt;$F51),TRUE,FALSE)</formula>
    </cfRule>
  </conditionalFormatting>
  <conditionalFormatting sqref="C51">
    <cfRule type="expression" dxfId="24691" priority="24692" stopIfTrue="1">
      <formula>IF(AND(B51&lt;&gt;"",C51=""),TRUE)</formula>
    </cfRule>
  </conditionalFormatting>
  <conditionalFormatting sqref="B51">
    <cfRule type="expression" dxfId="24690" priority="24689" stopIfTrue="1">
      <formula>IF(B51="",TRUE)</formula>
    </cfRule>
    <cfRule type="expression" dxfId="24689" priority="24690" stopIfTrue="1">
      <formula>IF(AND(COUNTIF(MetalSmelter,B51&amp;C51)=0,LEN(C51)&gt;0), TRUE, FALSE)</formula>
    </cfRule>
  </conditionalFormatting>
  <conditionalFormatting sqref="G51">
    <cfRule type="expression" dxfId="24688" priority="24691" stopIfTrue="1">
      <formula>IF(FIND("Enter smelter details",G51),TRUE)</formula>
    </cfRule>
  </conditionalFormatting>
  <conditionalFormatting sqref="F51">
    <cfRule type="expression" dxfId="24687" priority="24688" stopIfTrue="1">
      <formula>IF(AND(LEN($A51)&gt;0,$A51&lt;&gt;$F51),TRUE,FALSE)</formula>
    </cfRule>
  </conditionalFormatting>
  <conditionalFormatting sqref="C51">
    <cfRule type="expression" dxfId="24686" priority="24687" stopIfTrue="1">
      <formula>IF(AND(B51&lt;&gt;"",C51=""),TRUE)</formula>
    </cfRule>
  </conditionalFormatting>
  <conditionalFormatting sqref="B51">
    <cfRule type="expression" dxfId="24685" priority="24684" stopIfTrue="1">
      <formula>IF(B51="",TRUE)</formula>
    </cfRule>
    <cfRule type="expression" dxfId="24684" priority="24685" stopIfTrue="1">
      <formula>IF(AND(COUNTIF(MetalSmelter,B51&amp;C51)=0,LEN(C51)&gt;0), TRUE, FALSE)</formula>
    </cfRule>
  </conditionalFormatting>
  <conditionalFormatting sqref="G51">
    <cfRule type="expression" dxfId="24683" priority="24686" stopIfTrue="1">
      <formula>IF(FIND("Enter smelter details",G51),TRUE)</formula>
    </cfRule>
  </conditionalFormatting>
  <conditionalFormatting sqref="F51">
    <cfRule type="expression" dxfId="24682" priority="24683" stopIfTrue="1">
      <formula>IF(AND(LEN($A51)&gt;0,$A51&lt;&gt;$F51),TRUE,FALSE)</formula>
    </cfRule>
  </conditionalFormatting>
  <conditionalFormatting sqref="C51">
    <cfRule type="expression" dxfId="24681" priority="24682" stopIfTrue="1">
      <formula>IF(AND(B51&lt;&gt;"",C51=""),TRUE)</formula>
    </cfRule>
  </conditionalFormatting>
  <conditionalFormatting sqref="B50">
    <cfRule type="expression" dxfId="24680" priority="24679" stopIfTrue="1">
      <formula>IF(B50="",TRUE)</formula>
    </cfRule>
    <cfRule type="expression" dxfId="24679" priority="24680" stopIfTrue="1">
      <formula>IF(AND(COUNTIF(MetalSmelter,B50&amp;C50)=0,LEN(C50)&gt;0), TRUE, FALSE)</formula>
    </cfRule>
  </conditionalFormatting>
  <conditionalFormatting sqref="G50">
    <cfRule type="expression" dxfId="24678" priority="24681" stopIfTrue="1">
      <formula>IF(FIND("Enter smelter details",G50),TRUE)</formula>
    </cfRule>
  </conditionalFormatting>
  <conditionalFormatting sqref="F50">
    <cfRule type="expression" dxfId="24677" priority="24678" stopIfTrue="1">
      <formula>IF(AND(LEN($A50)&gt;0,$A50&lt;&gt;$F50),TRUE,FALSE)</formula>
    </cfRule>
  </conditionalFormatting>
  <conditionalFormatting sqref="C50">
    <cfRule type="expression" dxfId="24676" priority="24677" stopIfTrue="1">
      <formula>IF(AND(B50&lt;&gt;"",C50=""),TRUE)</formula>
    </cfRule>
  </conditionalFormatting>
  <conditionalFormatting sqref="B50">
    <cfRule type="expression" dxfId="24675" priority="24674" stopIfTrue="1">
      <formula>IF(B50="",TRUE)</formula>
    </cfRule>
    <cfRule type="expression" dxfId="24674" priority="24675" stopIfTrue="1">
      <formula>IF(AND(COUNTIF(MetalSmelter,B50&amp;C50)=0,LEN(C50)&gt;0), TRUE, FALSE)</formula>
    </cfRule>
  </conditionalFormatting>
  <conditionalFormatting sqref="G50">
    <cfRule type="expression" dxfId="24673" priority="24676" stopIfTrue="1">
      <formula>IF(FIND("Enter smelter details",G50),TRUE)</formula>
    </cfRule>
  </conditionalFormatting>
  <conditionalFormatting sqref="F50">
    <cfRule type="expression" dxfId="24672" priority="24673" stopIfTrue="1">
      <formula>IF(AND(LEN($A50)&gt;0,$A50&lt;&gt;$F50),TRUE,FALSE)</formula>
    </cfRule>
  </conditionalFormatting>
  <conditionalFormatting sqref="C50">
    <cfRule type="expression" dxfId="24671" priority="24672" stopIfTrue="1">
      <formula>IF(AND(B50&lt;&gt;"",C50=""),TRUE)</formula>
    </cfRule>
  </conditionalFormatting>
  <conditionalFormatting sqref="B50">
    <cfRule type="expression" dxfId="24670" priority="24669" stopIfTrue="1">
      <formula>IF(B50="",TRUE)</formula>
    </cfRule>
    <cfRule type="expression" dxfId="24669" priority="24670" stopIfTrue="1">
      <formula>IF(AND(COUNTIF(MetalSmelter,B50&amp;C50)=0,LEN(C50)&gt;0), TRUE, FALSE)</formula>
    </cfRule>
  </conditionalFormatting>
  <conditionalFormatting sqref="G50">
    <cfRule type="expression" dxfId="24668" priority="24671" stopIfTrue="1">
      <formula>IF(FIND("Enter smelter details",G50),TRUE)</formula>
    </cfRule>
  </conditionalFormatting>
  <conditionalFormatting sqref="F50">
    <cfRule type="expression" dxfId="24667" priority="24668" stopIfTrue="1">
      <formula>IF(AND(LEN($A50)&gt;0,$A50&lt;&gt;$F50),TRUE,FALSE)</formula>
    </cfRule>
  </conditionalFormatting>
  <conditionalFormatting sqref="C50">
    <cfRule type="expression" dxfId="24666" priority="24667" stopIfTrue="1">
      <formula>IF(AND(B50&lt;&gt;"",C50=""),TRUE)</formula>
    </cfRule>
  </conditionalFormatting>
  <conditionalFormatting sqref="B50">
    <cfRule type="expression" dxfId="24665" priority="24664" stopIfTrue="1">
      <formula>IF(B50="",TRUE)</formula>
    </cfRule>
    <cfRule type="expression" dxfId="24664" priority="24665" stopIfTrue="1">
      <formula>IF(AND(COUNTIF(MetalSmelter,B50&amp;C50)=0,LEN(C50)&gt;0), TRUE, FALSE)</formula>
    </cfRule>
  </conditionalFormatting>
  <conditionalFormatting sqref="G50">
    <cfRule type="expression" dxfId="24663" priority="24666" stopIfTrue="1">
      <formula>IF(FIND("Enter smelter details",G50),TRUE)</formula>
    </cfRule>
  </conditionalFormatting>
  <conditionalFormatting sqref="F50">
    <cfRule type="expression" dxfId="24662" priority="24663" stopIfTrue="1">
      <formula>IF(AND(LEN($A50)&gt;0,$A50&lt;&gt;$F50),TRUE,FALSE)</formula>
    </cfRule>
  </conditionalFormatting>
  <conditionalFormatting sqref="C50">
    <cfRule type="expression" dxfId="24661" priority="24662" stopIfTrue="1">
      <formula>IF(AND(B50&lt;&gt;"",C50=""),TRUE)</formula>
    </cfRule>
  </conditionalFormatting>
  <conditionalFormatting sqref="B50">
    <cfRule type="expression" dxfId="24660" priority="24659" stopIfTrue="1">
      <formula>IF(B50="",TRUE)</formula>
    </cfRule>
    <cfRule type="expression" dxfId="24659" priority="24660" stopIfTrue="1">
      <formula>IF(AND(COUNTIF(MetalSmelter,B50&amp;C50)=0,LEN(C50)&gt;0), TRUE, FALSE)</formula>
    </cfRule>
  </conditionalFormatting>
  <conditionalFormatting sqref="G50">
    <cfRule type="expression" dxfId="24658" priority="24661" stopIfTrue="1">
      <formula>IF(FIND("Enter smelter details",G50),TRUE)</formula>
    </cfRule>
  </conditionalFormatting>
  <conditionalFormatting sqref="F50">
    <cfRule type="expression" dxfId="24657" priority="24658" stopIfTrue="1">
      <formula>IF(AND(LEN($A50)&gt;0,$A50&lt;&gt;$F50),TRUE,FALSE)</formula>
    </cfRule>
  </conditionalFormatting>
  <conditionalFormatting sqref="C50">
    <cfRule type="expression" dxfId="24656" priority="24657" stopIfTrue="1">
      <formula>IF(AND(B50&lt;&gt;"",C50=""),TRUE)</formula>
    </cfRule>
  </conditionalFormatting>
  <conditionalFormatting sqref="B50">
    <cfRule type="expression" dxfId="24655" priority="24655" stopIfTrue="1">
      <formula>IF(B50="",TRUE)</formula>
    </cfRule>
    <cfRule type="expression" dxfId="24654" priority="24656" stopIfTrue="1">
      <formula>IF(AND(COUNTIF(MetalSmelter,B50&amp;C50)=0,LEN(C50)&gt;0), TRUE, FALSE)</formula>
    </cfRule>
  </conditionalFormatting>
  <conditionalFormatting sqref="F50">
    <cfRule type="expression" dxfId="24653" priority="24654" stopIfTrue="1">
      <formula>IF(AND(LEN($A50)&gt;0,$A50&lt;&gt;$F50),TRUE,FALSE)</formula>
    </cfRule>
  </conditionalFormatting>
  <conditionalFormatting sqref="C50">
    <cfRule type="expression" dxfId="24652" priority="24653" stopIfTrue="1">
      <formula>IF(AND(B50&lt;&gt;"",C50=""),TRUE)</formula>
    </cfRule>
  </conditionalFormatting>
  <conditionalFormatting sqref="G50">
    <cfRule type="expression" dxfId="24651" priority="24652" stopIfTrue="1">
      <formula>IF(FIND("Enter smelter details",G50),TRUE)</formula>
    </cfRule>
  </conditionalFormatting>
  <conditionalFormatting sqref="B51">
    <cfRule type="expression" dxfId="24650" priority="24649" stopIfTrue="1">
      <formula>IF(B51="",TRUE)</formula>
    </cfRule>
    <cfRule type="expression" dxfId="24649" priority="24650" stopIfTrue="1">
      <formula>IF(AND(COUNTIF(MetalSmelter,B51&amp;C51)=0,LEN(C51)&gt;0), TRUE, FALSE)</formula>
    </cfRule>
  </conditionalFormatting>
  <conditionalFormatting sqref="G51">
    <cfRule type="expression" dxfId="24648" priority="24651" stopIfTrue="1">
      <formula>IF(FIND("Enter smelter details",G51),TRUE)</formula>
    </cfRule>
  </conditionalFormatting>
  <conditionalFormatting sqref="F51">
    <cfRule type="expression" dxfId="24647" priority="24648" stopIfTrue="1">
      <formula>IF(AND(LEN($A51)&gt;0,$A51&lt;&gt;$F51),TRUE,FALSE)</formula>
    </cfRule>
  </conditionalFormatting>
  <conditionalFormatting sqref="C51">
    <cfRule type="expression" dxfId="24646" priority="24647" stopIfTrue="1">
      <formula>IF(AND(B51&lt;&gt;"",C51=""),TRUE)</formula>
    </cfRule>
  </conditionalFormatting>
  <conditionalFormatting sqref="B51">
    <cfRule type="expression" dxfId="24645" priority="24644" stopIfTrue="1">
      <formula>IF(B51="",TRUE)</formula>
    </cfRule>
    <cfRule type="expression" dxfId="24644" priority="24645" stopIfTrue="1">
      <formula>IF(AND(COUNTIF(MetalSmelter,B51&amp;C51)=0,LEN(C51)&gt;0), TRUE, FALSE)</formula>
    </cfRule>
  </conditionalFormatting>
  <conditionalFormatting sqref="G51">
    <cfRule type="expression" dxfId="24643" priority="24646" stopIfTrue="1">
      <formula>IF(FIND("Enter smelter details",G51),TRUE)</formula>
    </cfRule>
  </conditionalFormatting>
  <conditionalFormatting sqref="F51">
    <cfRule type="expression" dxfId="24642" priority="24643" stopIfTrue="1">
      <formula>IF(AND(LEN($A51)&gt;0,$A51&lt;&gt;$F51),TRUE,FALSE)</formula>
    </cfRule>
  </conditionalFormatting>
  <conditionalFormatting sqref="C51">
    <cfRule type="expression" dxfId="24641" priority="24642" stopIfTrue="1">
      <formula>IF(AND(B51&lt;&gt;"",C51=""),TRUE)</formula>
    </cfRule>
  </conditionalFormatting>
  <conditionalFormatting sqref="B51">
    <cfRule type="expression" dxfId="24640" priority="24639" stopIfTrue="1">
      <formula>IF(B51="",TRUE)</formula>
    </cfRule>
    <cfRule type="expression" dxfId="24639" priority="24640" stopIfTrue="1">
      <formula>IF(AND(COUNTIF(MetalSmelter,B51&amp;C51)=0,LEN(C51)&gt;0), TRUE, FALSE)</formula>
    </cfRule>
  </conditionalFormatting>
  <conditionalFormatting sqref="G51">
    <cfRule type="expression" dxfId="24638" priority="24641" stopIfTrue="1">
      <formula>IF(FIND("Enter smelter details",G51),TRUE)</formula>
    </cfRule>
  </conditionalFormatting>
  <conditionalFormatting sqref="F51">
    <cfRule type="expression" dxfId="24637" priority="24638" stopIfTrue="1">
      <formula>IF(AND(LEN($A51)&gt;0,$A51&lt;&gt;$F51),TRUE,FALSE)</formula>
    </cfRule>
  </conditionalFormatting>
  <conditionalFormatting sqref="C51">
    <cfRule type="expression" dxfId="24636" priority="24637" stopIfTrue="1">
      <formula>IF(AND(B51&lt;&gt;"",C51=""),TRUE)</formula>
    </cfRule>
  </conditionalFormatting>
  <conditionalFormatting sqref="B50">
    <cfRule type="expression" dxfId="24635" priority="24634" stopIfTrue="1">
      <formula>IF(B50="",TRUE)</formula>
    </cfRule>
    <cfRule type="expression" dxfId="24634" priority="24635" stopIfTrue="1">
      <formula>IF(AND(COUNTIF(MetalSmelter,B50&amp;C50)=0,LEN(C50)&gt;0), TRUE, FALSE)</formula>
    </cfRule>
  </conditionalFormatting>
  <conditionalFormatting sqref="G50">
    <cfRule type="expression" dxfId="24633" priority="24636" stopIfTrue="1">
      <formula>IF(FIND("Enter smelter details",G50),TRUE)</formula>
    </cfRule>
  </conditionalFormatting>
  <conditionalFormatting sqref="F50">
    <cfRule type="expression" dxfId="24632" priority="24633" stopIfTrue="1">
      <formula>IF(AND(LEN($A50)&gt;0,$A50&lt;&gt;$F50),TRUE,FALSE)</formula>
    </cfRule>
  </conditionalFormatting>
  <conditionalFormatting sqref="C50">
    <cfRule type="expression" dxfId="24631" priority="24632" stopIfTrue="1">
      <formula>IF(AND(B50&lt;&gt;"",C50=""),TRUE)</formula>
    </cfRule>
  </conditionalFormatting>
  <conditionalFormatting sqref="B50">
    <cfRule type="expression" dxfId="24630" priority="24629" stopIfTrue="1">
      <formula>IF(B50="",TRUE)</formula>
    </cfRule>
    <cfRule type="expression" dxfId="24629" priority="24630" stopIfTrue="1">
      <formula>IF(AND(COUNTIF(MetalSmelter,B50&amp;C50)=0,LEN(C50)&gt;0), TRUE, FALSE)</formula>
    </cfRule>
  </conditionalFormatting>
  <conditionalFormatting sqref="G50">
    <cfRule type="expression" dxfId="24628" priority="24631" stopIfTrue="1">
      <formula>IF(FIND("Enter smelter details",G50),TRUE)</formula>
    </cfRule>
  </conditionalFormatting>
  <conditionalFormatting sqref="F50">
    <cfRule type="expression" dxfId="24627" priority="24628" stopIfTrue="1">
      <formula>IF(AND(LEN($A50)&gt;0,$A50&lt;&gt;$F50),TRUE,FALSE)</formula>
    </cfRule>
  </conditionalFormatting>
  <conditionalFormatting sqref="C50">
    <cfRule type="expression" dxfId="24626" priority="24627" stopIfTrue="1">
      <formula>IF(AND(B50&lt;&gt;"",C50=""),TRUE)</formula>
    </cfRule>
  </conditionalFormatting>
  <conditionalFormatting sqref="B50">
    <cfRule type="expression" dxfId="24625" priority="24624" stopIfTrue="1">
      <formula>IF(B50="",TRUE)</formula>
    </cfRule>
    <cfRule type="expression" dxfId="24624" priority="24625" stopIfTrue="1">
      <formula>IF(AND(COUNTIF(MetalSmelter,B50&amp;C50)=0,LEN(C50)&gt;0), TRUE, FALSE)</formula>
    </cfRule>
  </conditionalFormatting>
  <conditionalFormatting sqref="G50">
    <cfRule type="expression" dxfId="24623" priority="24626" stopIfTrue="1">
      <formula>IF(FIND("Enter smelter details",G50),TRUE)</formula>
    </cfRule>
  </conditionalFormatting>
  <conditionalFormatting sqref="F50">
    <cfRule type="expression" dxfId="24622" priority="24623" stopIfTrue="1">
      <formula>IF(AND(LEN($A50)&gt;0,$A50&lt;&gt;$F50),TRUE,FALSE)</formula>
    </cfRule>
  </conditionalFormatting>
  <conditionalFormatting sqref="C50">
    <cfRule type="expression" dxfId="24621" priority="24622" stopIfTrue="1">
      <formula>IF(AND(B50&lt;&gt;"",C50=""),TRUE)</formula>
    </cfRule>
  </conditionalFormatting>
  <conditionalFormatting sqref="B50">
    <cfRule type="expression" dxfId="24620" priority="24619" stopIfTrue="1">
      <formula>IF(B50="",TRUE)</formula>
    </cfRule>
    <cfRule type="expression" dxfId="24619" priority="24620" stopIfTrue="1">
      <formula>IF(AND(COUNTIF(MetalSmelter,B50&amp;C50)=0,LEN(C50)&gt;0), TRUE, FALSE)</formula>
    </cfRule>
  </conditionalFormatting>
  <conditionalFormatting sqref="G50">
    <cfRule type="expression" dxfId="24618" priority="24621" stopIfTrue="1">
      <formula>IF(FIND("Enter smelter details",G50),TRUE)</formula>
    </cfRule>
  </conditionalFormatting>
  <conditionalFormatting sqref="F50">
    <cfRule type="expression" dxfId="24617" priority="24618" stopIfTrue="1">
      <formula>IF(AND(LEN($A50)&gt;0,$A50&lt;&gt;$F50),TRUE,FALSE)</formula>
    </cfRule>
  </conditionalFormatting>
  <conditionalFormatting sqref="C50">
    <cfRule type="expression" dxfId="24616" priority="24617" stopIfTrue="1">
      <formula>IF(AND(B50&lt;&gt;"",C50=""),TRUE)</formula>
    </cfRule>
  </conditionalFormatting>
  <conditionalFormatting sqref="B50">
    <cfRule type="expression" dxfId="24615" priority="24614" stopIfTrue="1">
      <formula>IF(B50="",TRUE)</formula>
    </cfRule>
    <cfRule type="expression" dxfId="24614" priority="24615" stopIfTrue="1">
      <formula>IF(AND(COUNTIF(MetalSmelter,B50&amp;C50)=0,LEN(C50)&gt;0), TRUE, FALSE)</formula>
    </cfRule>
  </conditionalFormatting>
  <conditionalFormatting sqref="G50">
    <cfRule type="expression" dxfId="24613" priority="24616" stopIfTrue="1">
      <formula>IF(FIND("Enter smelter details",G50),TRUE)</formula>
    </cfRule>
  </conditionalFormatting>
  <conditionalFormatting sqref="F50">
    <cfRule type="expression" dxfId="24612" priority="24613" stopIfTrue="1">
      <formula>IF(AND(LEN($A50)&gt;0,$A50&lt;&gt;$F50),TRUE,FALSE)</formula>
    </cfRule>
  </conditionalFormatting>
  <conditionalFormatting sqref="C50">
    <cfRule type="expression" dxfId="24611" priority="24612" stopIfTrue="1">
      <formula>IF(AND(B50&lt;&gt;"",C50=""),TRUE)</formula>
    </cfRule>
  </conditionalFormatting>
  <conditionalFormatting sqref="B50">
    <cfRule type="expression" dxfId="24610" priority="24609" stopIfTrue="1">
      <formula>IF(B50="",TRUE)</formula>
    </cfRule>
    <cfRule type="expression" dxfId="24609" priority="24610" stopIfTrue="1">
      <formula>IF(AND(COUNTIF(MetalSmelter,B50&amp;C50)=0,LEN(C50)&gt;0), TRUE, FALSE)</formula>
    </cfRule>
  </conditionalFormatting>
  <conditionalFormatting sqref="G50">
    <cfRule type="expression" dxfId="24608" priority="24611" stopIfTrue="1">
      <formula>IF(FIND("Enter smelter details",G50),TRUE)</formula>
    </cfRule>
  </conditionalFormatting>
  <conditionalFormatting sqref="F50">
    <cfRule type="expression" dxfId="24607" priority="24608" stopIfTrue="1">
      <formula>IF(AND(LEN($A50)&gt;0,$A50&lt;&gt;$F50),TRUE,FALSE)</formula>
    </cfRule>
  </conditionalFormatting>
  <conditionalFormatting sqref="C50">
    <cfRule type="expression" dxfId="24606" priority="24607" stopIfTrue="1">
      <formula>IF(AND(B50&lt;&gt;"",C50=""),TRUE)</formula>
    </cfRule>
  </conditionalFormatting>
  <conditionalFormatting sqref="B64">
    <cfRule type="expression" dxfId="24605" priority="24600" stopIfTrue="1">
      <formula>IF(B64="",TRUE)</formula>
    </cfRule>
    <cfRule type="expression" dxfId="24604" priority="24603" stopIfTrue="1">
      <formula>IF(AND(COUNTIF(MetalSmelter,B64&amp;C64)=0,LEN(C64)&gt;0),TRUE,FALSE)</formula>
    </cfRule>
  </conditionalFormatting>
  <conditionalFormatting sqref="D64">
    <cfRule type="expression" dxfId="24603" priority="24597" stopIfTrue="1">
      <formula>IF(AND(LEN($C64)&gt;0,($C64&lt;&gt;"Smelter Not Listed")),1,0)</formula>
    </cfRule>
    <cfRule type="expression" dxfId="24602" priority="24604" stopIfTrue="1">
      <formula>IF(AND(D64="",$C64=$X$4),TRUE)</formula>
    </cfRule>
    <cfRule type="expression" dxfId="24601" priority="24605" stopIfTrue="1">
      <formula>IF(FIND("!",D64),TRUE)</formula>
    </cfRule>
  </conditionalFormatting>
  <conditionalFormatting sqref="G64">
    <cfRule type="expression" dxfId="24600" priority="24606" stopIfTrue="1">
      <formula>IF(FIND("Enter smelter details",G64),TRUE)</formula>
    </cfRule>
  </conditionalFormatting>
  <conditionalFormatting sqref="E64">
    <cfRule type="expression" dxfId="24599" priority="24601" stopIfTrue="1">
      <formula>IF(AND(E64="",$C64=$X$4),TRUE)</formula>
    </cfRule>
    <cfRule type="expression" dxfId="24598" priority="24602" stopIfTrue="1">
      <formula>IF(FIND("!",E64),TRUE)</formula>
    </cfRule>
  </conditionalFormatting>
  <conditionalFormatting sqref="F64">
    <cfRule type="expression" dxfId="24597" priority="24599" stopIfTrue="1">
      <formula>IF(AND(LEN($A64)&gt;0,$A64&lt;&gt;$F64),TRUE,FALSE)</formula>
    </cfRule>
  </conditionalFormatting>
  <conditionalFormatting sqref="C64">
    <cfRule type="expression" dxfId="24596" priority="24598" stopIfTrue="1">
      <formula>IF(AND(B64&lt;&gt;"",C64=""),TRUE)</formula>
    </cfRule>
  </conditionalFormatting>
  <conditionalFormatting sqref="B67">
    <cfRule type="expression" dxfId="24595" priority="24590" stopIfTrue="1">
      <formula>IF(B67="",TRUE)</formula>
    </cfRule>
    <cfRule type="expression" dxfId="24594" priority="24593" stopIfTrue="1">
      <formula>IF(AND(COUNTIF(MetalSmelter,B67&amp;C67)=0,LEN(C67)&gt;0),TRUE,FALSE)</formula>
    </cfRule>
  </conditionalFormatting>
  <conditionalFormatting sqref="D67">
    <cfRule type="expression" dxfId="24593" priority="24587" stopIfTrue="1">
      <formula>IF(AND(LEN($C67)&gt;0,($C67&lt;&gt;"Smelter Not Listed")),1,0)</formula>
    </cfRule>
    <cfRule type="expression" dxfId="24592" priority="24594" stopIfTrue="1">
      <formula>IF(AND(D67="",$C67=$X$4),TRUE)</formula>
    </cfRule>
    <cfRule type="expression" dxfId="24591" priority="24595" stopIfTrue="1">
      <formula>IF(FIND("!",D67),TRUE)</formula>
    </cfRule>
  </conditionalFormatting>
  <conditionalFormatting sqref="G67">
    <cfRule type="expression" dxfId="24590" priority="24596" stopIfTrue="1">
      <formula>IF(FIND("Enter smelter details",G67),TRUE)</formula>
    </cfRule>
  </conditionalFormatting>
  <conditionalFormatting sqref="E67">
    <cfRule type="expression" dxfId="24589" priority="24591" stopIfTrue="1">
      <formula>IF(AND(E67="",$C67=$X$4),TRUE)</formula>
    </cfRule>
    <cfRule type="expression" dxfId="24588" priority="24592" stopIfTrue="1">
      <formula>IF(FIND("!",E67),TRUE)</formula>
    </cfRule>
  </conditionalFormatting>
  <conditionalFormatting sqref="F67">
    <cfRule type="expression" dxfId="24587" priority="24589" stopIfTrue="1">
      <formula>IF(AND(LEN($A67)&gt;0,$A67&lt;&gt;$F67),TRUE,FALSE)</formula>
    </cfRule>
  </conditionalFormatting>
  <conditionalFormatting sqref="C67">
    <cfRule type="expression" dxfId="24586" priority="24588" stopIfTrue="1">
      <formula>IF(AND(B67&lt;&gt;"",C67=""),TRUE)</formula>
    </cfRule>
  </conditionalFormatting>
  <conditionalFormatting sqref="B52">
    <cfRule type="expression" dxfId="24585" priority="24584" stopIfTrue="1">
      <formula>IF(B52="",TRUE)</formula>
    </cfRule>
    <cfRule type="expression" dxfId="24584" priority="24585" stopIfTrue="1">
      <formula>IF(AND(COUNTIF(MetalSmelter,B52&amp;C52)=0,LEN(C52)&gt;0), TRUE, FALSE)</formula>
    </cfRule>
  </conditionalFormatting>
  <conditionalFormatting sqref="G52">
    <cfRule type="expression" dxfId="24583" priority="24586" stopIfTrue="1">
      <formula>IF(FIND("Enter smelter details",G52),TRUE)</formula>
    </cfRule>
  </conditionalFormatting>
  <conditionalFormatting sqref="F52">
    <cfRule type="expression" dxfId="24582" priority="24583" stopIfTrue="1">
      <formula>IF(AND(LEN($A52)&gt;0,$A52&lt;&gt;$F52),TRUE,FALSE)</formula>
    </cfRule>
  </conditionalFormatting>
  <conditionalFormatting sqref="C52">
    <cfRule type="expression" dxfId="24581" priority="24582" stopIfTrue="1">
      <formula>IF(AND(B52&lt;&gt;"",C52=""),TRUE)</formula>
    </cfRule>
  </conditionalFormatting>
  <conditionalFormatting sqref="B51">
    <cfRule type="expression" dxfId="24580" priority="24574" stopIfTrue="1">
      <formula>IF(B51="",TRUE)</formula>
    </cfRule>
    <cfRule type="expression" dxfId="24579" priority="24575" stopIfTrue="1">
      <formula>IF(AND(COUNTIF(MetalSmelter,B51&amp;C51)=0,LEN(C51)&gt;0), TRUE, FALSE)</formula>
    </cfRule>
  </conditionalFormatting>
  <conditionalFormatting sqref="G51">
    <cfRule type="expression" dxfId="24578" priority="24576" stopIfTrue="1">
      <formula>IF(FIND("Enter smelter details",G51),TRUE)</formula>
    </cfRule>
  </conditionalFormatting>
  <conditionalFormatting sqref="F51">
    <cfRule type="expression" dxfId="24577" priority="24573" stopIfTrue="1">
      <formula>IF(AND(LEN($A51)&gt;0,$A51&lt;&gt;$F51),TRUE,FALSE)</formula>
    </cfRule>
  </conditionalFormatting>
  <conditionalFormatting sqref="C51">
    <cfRule type="expression" dxfId="24576" priority="24572" stopIfTrue="1">
      <formula>IF(AND(B51&lt;&gt;"",C51=""),TRUE)</formula>
    </cfRule>
  </conditionalFormatting>
  <conditionalFormatting sqref="B53">
    <cfRule type="expression" dxfId="24575" priority="24579" stopIfTrue="1">
      <formula>IF(B53="",TRUE)</formula>
    </cfRule>
    <cfRule type="expression" dxfId="24574" priority="24580" stopIfTrue="1">
      <formula>IF(AND(COUNTIF(MetalSmelter,B53&amp;C53)=0,LEN(C53)&gt;0), TRUE, FALSE)</formula>
    </cfRule>
  </conditionalFormatting>
  <conditionalFormatting sqref="G53">
    <cfRule type="expression" dxfId="24573" priority="24581" stopIfTrue="1">
      <formula>IF(FIND("Enter smelter details",G53),TRUE)</formula>
    </cfRule>
  </conditionalFormatting>
  <conditionalFormatting sqref="F53">
    <cfRule type="expression" dxfId="24572" priority="24578" stopIfTrue="1">
      <formula>IF(AND(LEN($A53)&gt;0,$A53&lt;&gt;$F53),TRUE,FALSE)</formula>
    </cfRule>
  </conditionalFormatting>
  <conditionalFormatting sqref="C53">
    <cfRule type="expression" dxfId="24571" priority="24577" stopIfTrue="1">
      <formula>IF(AND(B53&lt;&gt;"",C53=""),TRUE)</formula>
    </cfRule>
  </conditionalFormatting>
  <conditionalFormatting sqref="B46">
    <cfRule type="expression" dxfId="24570" priority="24569" stopIfTrue="1">
      <formula>IF(B46="",TRUE)</formula>
    </cfRule>
    <cfRule type="expression" dxfId="24569" priority="24570" stopIfTrue="1">
      <formula>IF(AND(COUNTIF(MetalSmelter,B46&amp;C46)=0,LEN(C46)&gt;0), TRUE, FALSE)</formula>
    </cfRule>
  </conditionalFormatting>
  <conditionalFormatting sqref="G46">
    <cfRule type="expression" dxfId="24568" priority="24571" stopIfTrue="1">
      <formula>IF(FIND("Enter smelter details",G46),TRUE)</formula>
    </cfRule>
  </conditionalFormatting>
  <conditionalFormatting sqref="F46">
    <cfRule type="expression" dxfId="24567" priority="24568" stopIfTrue="1">
      <formula>IF(AND(LEN($A46)&gt;0,$A46&lt;&gt;$F46),TRUE,FALSE)</formula>
    </cfRule>
  </conditionalFormatting>
  <conditionalFormatting sqref="C46">
    <cfRule type="expression" dxfId="24566" priority="24567" stopIfTrue="1">
      <formula>IF(AND(B46&lt;&gt;"",C46=""),TRUE)</formula>
    </cfRule>
  </conditionalFormatting>
  <conditionalFormatting sqref="B53">
    <cfRule type="expression" dxfId="24565" priority="24564" stopIfTrue="1">
      <formula>IF(B53="",TRUE)</formula>
    </cfRule>
    <cfRule type="expression" dxfId="24564" priority="24565" stopIfTrue="1">
      <formula>IF(AND(COUNTIF(MetalSmelter,B53&amp;C53)=0,LEN(C53)&gt;0), TRUE, FALSE)</formula>
    </cfRule>
  </conditionalFormatting>
  <conditionalFormatting sqref="G53">
    <cfRule type="expression" dxfId="24563" priority="24566" stopIfTrue="1">
      <formula>IF(FIND("Enter smelter details",G53),TRUE)</formula>
    </cfRule>
  </conditionalFormatting>
  <conditionalFormatting sqref="F53">
    <cfRule type="expression" dxfId="24562" priority="24563" stopIfTrue="1">
      <formula>IF(AND(LEN($A53)&gt;0,$A53&lt;&gt;$F53),TRUE,FALSE)</formula>
    </cfRule>
  </conditionalFormatting>
  <conditionalFormatting sqref="C53">
    <cfRule type="expression" dxfId="24561" priority="24562" stopIfTrue="1">
      <formula>IF(AND(B53&lt;&gt;"",C53=""),TRUE)</formula>
    </cfRule>
  </conditionalFormatting>
  <conditionalFormatting sqref="G51">
    <cfRule type="expression" dxfId="24560" priority="24561" stopIfTrue="1">
      <formula>IF(FIND("Enter smelter details",G51),TRUE)</formula>
    </cfRule>
  </conditionalFormatting>
  <conditionalFormatting sqref="B52">
    <cfRule type="expression" dxfId="24559" priority="24558" stopIfTrue="1">
      <formula>IF(B52="",TRUE)</formula>
    </cfRule>
    <cfRule type="expression" dxfId="24558" priority="24559" stopIfTrue="1">
      <formula>IF(AND(COUNTIF(MetalSmelter,B52&amp;C52)=0,LEN(C52)&gt;0), TRUE, FALSE)</formula>
    </cfRule>
  </conditionalFormatting>
  <conditionalFormatting sqref="G52">
    <cfRule type="expression" dxfId="24557" priority="24560" stopIfTrue="1">
      <formula>IF(FIND("Enter smelter details",G52),TRUE)</formula>
    </cfRule>
  </conditionalFormatting>
  <conditionalFormatting sqref="F52">
    <cfRule type="expression" dxfId="24556" priority="24557" stopIfTrue="1">
      <formula>IF(AND(LEN($A52)&gt;0,$A52&lt;&gt;$F52),TRUE,FALSE)</formula>
    </cfRule>
  </conditionalFormatting>
  <conditionalFormatting sqref="C52">
    <cfRule type="expression" dxfId="24555" priority="24556" stopIfTrue="1">
      <formula>IF(AND(B52&lt;&gt;"",C52=""),TRUE)</formula>
    </cfRule>
  </conditionalFormatting>
  <conditionalFormatting sqref="B45">
    <cfRule type="expression" dxfId="24554" priority="24548" stopIfTrue="1">
      <formula>IF(B45="",TRUE)</formula>
    </cfRule>
    <cfRule type="expression" dxfId="24553" priority="24549" stopIfTrue="1">
      <formula>IF(AND(COUNTIF(MetalSmelter,B45&amp;C45)=0,LEN(C45)&gt;0), TRUE, FALSE)</formula>
    </cfRule>
  </conditionalFormatting>
  <conditionalFormatting sqref="G45">
    <cfRule type="expression" dxfId="24552" priority="24550" stopIfTrue="1">
      <formula>IF(FIND("Enter smelter details",G45),TRUE)</formula>
    </cfRule>
  </conditionalFormatting>
  <conditionalFormatting sqref="F45">
    <cfRule type="expression" dxfId="24551" priority="24547" stopIfTrue="1">
      <formula>IF(AND(LEN($A45)&gt;0,$A45&lt;&gt;$F45),TRUE,FALSE)</formula>
    </cfRule>
  </conditionalFormatting>
  <conditionalFormatting sqref="C45">
    <cfRule type="expression" dxfId="24550" priority="24546" stopIfTrue="1">
      <formula>IF(AND(B45&lt;&gt;"",C45=""),TRUE)</formula>
    </cfRule>
  </conditionalFormatting>
  <conditionalFormatting sqref="B47">
    <cfRule type="expression" dxfId="24549" priority="24553" stopIfTrue="1">
      <formula>IF(B47="",TRUE)</formula>
    </cfRule>
    <cfRule type="expression" dxfId="24548" priority="24554" stopIfTrue="1">
      <formula>IF(AND(COUNTIF(MetalSmelter,B47&amp;C47)=0,LEN(C47)&gt;0), TRUE, FALSE)</formula>
    </cfRule>
  </conditionalFormatting>
  <conditionalFormatting sqref="G47">
    <cfRule type="expression" dxfId="24547" priority="24555" stopIfTrue="1">
      <formula>IF(FIND("Enter smelter details",G47),TRUE)</formula>
    </cfRule>
  </conditionalFormatting>
  <conditionalFormatting sqref="F47">
    <cfRule type="expression" dxfId="24546" priority="24552" stopIfTrue="1">
      <formula>IF(AND(LEN($A47)&gt;0,$A47&lt;&gt;$F47),TRUE,FALSE)</formula>
    </cfRule>
  </conditionalFormatting>
  <conditionalFormatting sqref="C47">
    <cfRule type="expression" dxfId="24545" priority="24551" stopIfTrue="1">
      <formula>IF(AND(B47&lt;&gt;"",C47=""),TRUE)</formula>
    </cfRule>
  </conditionalFormatting>
  <conditionalFormatting sqref="G52">
    <cfRule type="expression" dxfId="24544" priority="24545" stopIfTrue="1">
      <formula>IF(FIND("Enter smelter details",G52),TRUE)</formula>
    </cfRule>
  </conditionalFormatting>
  <conditionalFormatting sqref="B53">
    <cfRule type="expression" dxfId="24543" priority="24542" stopIfTrue="1">
      <formula>IF(B53="",TRUE)</formula>
    </cfRule>
    <cfRule type="expression" dxfId="24542" priority="24543" stopIfTrue="1">
      <formula>IF(AND(COUNTIF(MetalSmelter,B53&amp;C53)=0,LEN(C53)&gt;0), TRUE, FALSE)</formula>
    </cfRule>
  </conditionalFormatting>
  <conditionalFormatting sqref="G53">
    <cfRule type="expression" dxfId="24541" priority="24544" stopIfTrue="1">
      <formula>IF(FIND("Enter smelter details",G53),TRUE)</formula>
    </cfRule>
  </conditionalFormatting>
  <conditionalFormatting sqref="F53">
    <cfRule type="expression" dxfId="24540" priority="24541" stopIfTrue="1">
      <formula>IF(AND(LEN($A53)&gt;0,$A53&lt;&gt;$F53),TRUE,FALSE)</formula>
    </cfRule>
  </conditionalFormatting>
  <conditionalFormatting sqref="C53">
    <cfRule type="expression" dxfId="24539" priority="24540" stopIfTrue="1">
      <formula>IF(AND(B53&lt;&gt;"",C53=""),TRUE)</formula>
    </cfRule>
  </conditionalFormatting>
  <conditionalFormatting sqref="B42">
    <cfRule type="expression" dxfId="24538" priority="24537" stopIfTrue="1">
      <formula>IF(B42="",TRUE)</formula>
    </cfRule>
    <cfRule type="expression" dxfId="24537" priority="24538" stopIfTrue="1">
      <formula>IF(AND(COUNTIF(MetalSmelter,B42&amp;C42)=0,LEN(C42)&gt;0), TRUE, FALSE)</formula>
    </cfRule>
  </conditionalFormatting>
  <conditionalFormatting sqref="G42">
    <cfRule type="expression" dxfId="24536" priority="24539" stopIfTrue="1">
      <formula>IF(FIND("Enter smelter details",G42),TRUE)</formula>
    </cfRule>
  </conditionalFormatting>
  <conditionalFormatting sqref="F42">
    <cfRule type="expression" dxfId="24535" priority="24536" stopIfTrue="1">
      <formula>IF(AND(LEN($A42)&gt;0,$A42&lt;&gt;$F42),TRUE,FALSE)</formula>
    </cfRule>
  </conditionalFormatting>
  <conditionalFormatting sqref="C42">
    <cfRule type="expression" dxfId="24534" priority="24535" stopIfTrue="1">
      <formula>IF(AND(B42&lt;&gt;"",C42=""),TRUE)</formula>
    </cfRule>
  </conditionalFormatting>
  <conditionalFormatting sqref="B43">
    <cfRule type="expression" dxfId="24533" priority="24532" stopIfTrue="1">
      <formula>IF(B43="",TRUE)</formula>
    </cfRule>
    <cfRule type="expression" dxfId="24532" priority="24533" stopIfTrue="1">
      <formula>IF(AND(COUNTIF(MetalSmelter,B43&amp;C43)=0,LEN(C43)&gt;0), TRUE, FALSE)</formula>
    </cfRule>
  </conditionalFormatting>
  <conditionalFormatting sqref="G43">
    <cfRule type="expression" dxfId="24531" priority="24534" stopIfTrue="1">
      <formula>IF(FIND("Enter smelter details",G43),TRUE)</formula>
    </cfRule>
  </conditionalFormatting>
  <conditionalFormatting sqref="F43">
    <cfRule type="expression" dxfId="24530" priority="24531" stopIfTrue="1">
      <formula>IF(AND(LEN($A43)&gt;0,$A43&lt;&gt;$F43),TRUE,FALSE)</formula>
    </cfRule>
  </conditionalFormatting>
  <conditionalFormatting sqref="C43">
    <cfRule type="expression" dxfId="24529" priority="24530" stopIfTrue="1">
      <formula>IF(AND(B43&lt;&gt;"",C43=""),TRUE)</formula>
    </cfRule>
  </conditionalFormatting>
  <conditionalFormatting sqref="B43">
    <cfRule type="expression" dxfId="24528" priority="24527" stopIfTrue="1">
      <formula>IF(B43="",TRUE)</formula>
    </cfRule>
    <cfRule type="expression" dxfId="24527" priority="24528" stopIfTrue="1">
      <formula>IF(AND(COUNTIF(MetalSmelter,B43&amp;C43)=0,LEN(C43)&gt;0), TRUE, FALSE)</formula>
    </cfRule>
  </conditionalFormatting>
  <conditionalFormatting sqref="G43">
    <cfRule type="expression" dxfId="24526" priority="24529" stopIfTrue="1">
      <formula>IF(FIND("Enter smelter details",G43),TRUE)</formula>
    </cfRule>
  </conditionalFormatting>
  <conditionalFormatting sqref="F43">
    <cfRule type="expression" dxfId="24525" priority="24526" stopIfTrue="1">
      <formula>IF(AND(LEN($A43)&gt;0,$A43&lt;&gt;$F43),TRUE,FALSE)</formula>
    </cfRule>
  </conditionalFormatting>
  <conditionalFormatting sqref="C43">
    <cfRule type="expression" dxfId="24524" priority="24525" stopIfTrue="1">
      <formula>IF(AND(B43&lt;&gt;"",C43=""),TRUE)</formula>
    </cfRule>
  </conditionalFormatting>
  <conditionalFormatting sqref="B44">
    <cfRule type="expression" dxfId="24523" priority="24519" stopIfTrue="1">
      <formula>IF(B44="",TRUE)</formula>
    </cfRule>
    <cfRule type="expression" dxfId="24522" priority="24522" stopIfTrue="1">
      <formula>IF(AND(COUNTIF(MetalSmelter,B44&amp;C44)=0,LEN(C44)&gt;0), TRUE, FALSE)</formula>
    </cfRule>
  </conditionalFormatting>
  <conditionalFormatting sqref="D44">
    <cfRule type="expression" dxfId="24521" priority="24516" stopIfTrue="1">
      <formula>IF(AND(LEN($C44) &gt;0, ($C44 &lt;&gt; "Smelter Not Listed")),1,0)</formula>
    </cfRule>
    <cfRule type="expression" dxfId="24520" priority="24523" stopIfTrue="1">
      <formula>IF(AND(D44="",$C44=$X$4),TRUE)</formula>
    </cfRule>
    <cfRule type="expression" dxfId="24519" priority="24524" stopIfTrue="1">
      <formula>IF(FIND("!",D44),TRUE)</formula>
    </cfRule>
  </conditionalFormatting>
  <conditionalFormatting sqref="E44">
    <cfRule type="expression" dxfId="24518" priority="24520" stopIfTrue="1">
      <formula>IF(AND(E44="",$C44=$X$4),TRUE)</formula>
    </cfRule>
    <cfRule type="expression" dxfId="24517" priority="24521" stopIfTrue="1">
      <formula>IF(FIND("!",E44),TRUE)</formula>
    </cfRule>
  </conditionalFormatting>
  <conditionalFormatting sqref="F44">
    <cfRule type="expression" dxfId="24516" priority="24518" stopIfTrue="1">
      <formula>IF(AND(LEN($A44)&gt;0,$A44&lt;&gt;$F44),TRUE,FALSE)</formula>
    </cfRule>
  </conditionalFormatting>
  <conditionalFormatting sqref="C44">
    <cfRule type="expression" dxfId="24515" priority="24517" stopIfTrue="1">
      <formula>IF(AND(B44&lt;&gt;"",C44=""),TRUE)</formula>
    </cfRule>
  </conditionalFormatting>
  <conditionalFormatting sqref="G44">
    <cfRule type="expression" dxfId="24514" priority="24515" stopIfTrue="1">
      <formula>IF(FIND("Enter smelter details",G44),TRUE)</formula>
    </cfRule>
  </conditionalFormatting>
  <conditionalFormatting sqref="B45">
    <cfRule type="expression" dxfId="24513" priority="24509" stopIfTrue="1">
      <formula>IF(B45="",TRUE)</formula>
    </cfRule>
    <cfRule type="expression" dxfId="24512" priority="24512" stopIfTrue="1">
      <formula>IF(AND(COUNTIF(MetalSmelter,B45&amp;C45)=0,LEN(C45)&gt;0), TRUE, FALSE)</formula>
    </cfRule>
  </conditionalFormatting>
  <conditionalFormatting sqref="D45">
    <cfRule type="expression" dxfId="24511" priority="24506" stopIfTrue="1">
      <formula>IF(AND(LEN($C45) &gt;0, ($C45 &lt;&gt; "Smelter Not Listed")),1,0)</formula>
    </cfRule>
    <cfRule type="expression" dxfId="24510" priority="24513" stopIfTrue="1">
      <formula>IF(AND(D45="",$C45=$X$4),TRUE)</formula>
    </cfRule>
    <cfRule type="expression" dxfId="24509" priority="24514" stopIfTrue="1">
      <formula>IF(FIND("!",D45),TRUE)</formula>
    </cfRule>
  </conditionalFormatting>
  <conditionalFormatting sqref="E45">
    <cfRule type="expression" dxfId="24508" priority="24510" stopIfTrue="1">
      <formula>IF(AND(E45="",$C45=$X$4),TRUE)</formula>
    </cfRule>
    <cfRule type="expression" dxfId="24507" priority="24511" stopIfTrue="1">
      <formula>IF(FIND("!",E45),TRUE)</formula>
    </cfRule>
  </conditionalFormatting>
  <conditionalFormatting sqref="F45">
    <cfRule type="expression" dxfId="24506" priority="24508" stopIfTrue="1">
      <formula>IF(AND(LEN($A45)&gt;0,$A45&lt;&gt;$F45),TRUE,FALSE)</formula>
    </cfRule>
  </conditionalFormatting>
  <conditionalFormatting sqref="C45">
    <cfRule type="expression" dxfId="24505" priority="24507" stopIfTrue="1">
      <formula>IF(AND(B45&lt;&gt;"",C45=""),TRUE)</formula>
    </cfRule>
  </conditionalFormatting>
  <conditionalFormatting sqref="G45">
    <cfRule type="expression" dxfId="24504" priority="24505" stopIfTrue="1">
      <formula>IF(FIND("Enter smelter details",G45),TRUE)</formula>
    </cfRule>
  </conditionalFormatting>
  <conditionalFormatting sqref="B46">
    <cfRule type="expression" dxfId="24503" priority="24499" stopIfTrue="1">
      <formula>IF(B46="",TRUE)</formula>
    </cfRule>
    <cfRule type="expression" dxfId="24502" priority="24502" stopIfTrue="1">
      <formula>IF(AND(COUNTIF(MetalSmelter,B46&amp;C46)=0,LEN(C46)&gt;0), TRUE, FALSE)</formula>
    </cfRule>
  </conditionalFormatting>
  <conditionalFormatting sqref="D46">
    <cfRule type="expression" dxfId="24501" priority="24496" stopIfTrue="1">
      <formula>IF(AND(LEN($C46) &gt;0, ($C46 &lt;&gt; "Smelter Not Listed")),1,0)</formula>
    </cfRule>
    <cfRule type="expression" dxfId="24500" priority="24503" stopIfTrue="1">
      <formula>IF(AND(D46="",$C46=$X$4),TRUE)</formula>
    </cfRule>
    <cfRule type="expression" dxfId="24499" priority="24504" stopIfTrue="1">
      <formula>IF(FIND("!",D46),TRUE)</formula>
    </cfRule>
  </conditionalFormatting>
  <conditionalFormatting sqref="E46">
    <cfRule type="expression" dxfId="24498" priority="24500" stopIfTrue="1">
      <formula>IF(AND(E46="",$C46=$X$4),TRUE)</formula>
    </cfRule>
    <cfRule type="expression" dxfId="24497" priority="24501" stopIfTrue="1">
      <formula>IF(FIND("!",E46),TRUE)</formula>
    </cfRule>
  </conditionalFormatting>
  <conditionalFormatting sqref="F46">
    <cfRule type="expression" dxfId="24496" priority="24498" stopIfTrue="1">
      <formula>IF(AND(LEN($A46)&gt;0,$A46&lt;&gt;$F46),TRUE,FALSE)</formula>
    </cfRule>
  </conditionalFormatting>
  <conditionalFormatting sqref="C46">
    <cfRule type="expression" dxfId="24495" priority="24497" stopIfTrue="1">
      <formula>IF(AND(B46&lt;&gt;"",C46=""),TRUE)</formula>
    </cfRule>
  </conditionalFormatting>
  <conditionalFormatting sqref="G46">
    <cfRule type="expression" dxfId="24494" priority="24495" stopIfTrue="1">
      <formula>IF(FIND("Enter smelter details",G46),TRUE)</formula>
    </cfRule>
  </conditionalFormatting>
  <conditionalFormatting sqref="B47">
    <cfRule type="expression" dxfId="24493" priority="24489" stopIfTrue="1">
      <formula>IF(B47="",TRUE)</formula>
    </cfRule>
    <cfRule type="expression" dxfId="24492" priority="24492" stopIfTrue="1">
      <formula>IF(AND(COUNTIF(MetalSmelter,B47&amp;C47)=0,LEN(C47)&gt;0), TRUE, FALSE)</formula>
    </cfRule>
  </conditionalFormatting>
  <conditionalFormatting sqref="D47">
    <cfRule type="expression" dxfId="24491" priority="24486" stopIfTrue="1">
      <formula>IF(AND(LEN($C47) &gt;0, ($C47 &lt;&gt; "Smelter Not Listed")),1,0)</formula>
    </cfRule>
    <cfRule type="expression" dxfId="24490" priority="24493" stopIfTrue="1">
      <formula>IF(AND(D47="",$C47=$X$4),TRUE)</formula>
    </cfRule>
    <cfRule type="expression" dxfId="24489" priority="24494" stopIfTrue="1">
      <formula>IF(FIND("!",D47),TRUE)</formula>
    </cfRule>
  </conditionalFormatting>
  <conditionalFormatting sqref="E47">
    <cfRule type="expression" dxfId="24488" priority="24490" stopIfTrue="1">
      <formula>IF(AND(E47="",$C47=$X$4),TRUE)</formula>
    </cfRule>
    <cfRule type="expression" dxfId="24487" priority="24491" stopIfTrue="1">
      <formula>IF(FIND("!",E47),TRUE)</formula>
    </cfRule>
  </conditionalFormatting>
  <conditionalFormatting sqref="F47">
    <cfRule type="expression" dxfId="24486" priority="24488" stopIfTrue="1">
      <formula>IF(AND(LEN($A47)&gt;0,$A47&lt;&gt;$F47),TRUE,FALSE)</formula>
    </cfRule>
  </conditionalFormatting>
  <conditionalFormatting sqref="C47">
    <cfRule type="expression" dxfId="24485" priority="24487" stopIfTrue="1">
      <formula>IF(AND(B47&lt;&gt;"",C47=""),TRUE)</formula>
    </cfRule>
  </conditionalFormatting>
  <conditionalFormatting sqref="G47">
    <cfRule type="expression" dxfId="24484" priority="24485" stopIfTrue="1">
      <formula>IF(FIND("Enter smelter details",G47),TRUE)</formula>
    </cfRule>
  </conditionalFormatting>
  <conditionalFormatting sqref="B48">
    <cfRule type="expression" dxfId="24483" priority="24479" stopIfTrue="1">
      <formula>IF(B48="",TRUE)</formula>
    </cfRule>
    <cfRule type="expression" dxfId="24482" priority="24482" stopIfTrue="1">
      <formula>IF(AND(COUNTIF(MetalSmelter,B48&amp;C48)=0,LEN(C48)&gt;0), TRUE, FALSE)</formula>
    </cfRule>
  </conditionalFormatting>
  <conditionalFormatting sqref="D48">
    <cfRule type="expression" dxfId="24481" priority="24476" stopIfTrue="1">
      <formula>IF(AND(LEN($C48) &gt;0, ($C48 &lt;&gt; "Smelter Not Listed")),1,0)</formula>
    </cfRule>
    <cfRule type="expression" dxfId="24480" priority="24483" stopIfTrue="1">
      <formula>IF(AND(D48="",$C48=$X$4),TRUE)</formula>
    </cfRule>
    <cfRule type="expression" dxfId="24479" priority="24484" stopIfTrue="1">
      <formula>IF(FIND("!",D48),TRUE)</formula>
    </cfRule>
  </conditionalFormatting>
  <conditionalFormatting sqref="E48">
    <cfRule type="expression" dxfId="24478" priority="24480" stopIfTrue="1">
      <formula>IF(AND(E48="",$C48=$X$4),TRUE)</formula>
    </cfRule>
    <cfRule type="expression" dxfId="24477" priority="24481" stopIfTrue="1">
      <formula>IF(FIND("!",E48),TRUE)</formula>
    </cfRule>
  </conditionalFormatting>
  <conditionalFormatting sqref="F48">
    <cfRule type="expression" dxfId="24476" priority="24478" stopIfTrue="1">
      <formula>IF(AND(LEN($A48)&gt;0,$A48&lt;&gt;$F48),TRUE,FALSE)</formula>
    </cfRule>
  </conditionalFormatting>
  <conditionalFormatting sqref="C48">
    <cfRule type="expression" dxfId="24475" priority="24477" stopIfTrue="1">
      <formula>IF(AND(B48&lt;&gt;"",C48=""),TRUE)</formula>
    </cfRule>
  </conditionalFormatting>
  <conditionalFormatting sqref="G48">
    <cfRule type="expression" dxfId="24474" priority="24475" stopIfTrue="1">
      <formula>IF(FIND("Enter smelter details",G48),TRUE)</formula>
    </cfRule>
  </conditionalFormatting>
  <conditionalFormatting sqref="B54">
    <cfRule type="expression" dxfId="24473" priority="24472" stopIfTrue="1">
      <formula>IF(B54="",TRUE)</formula>
    </cfRule>
    <cfRule type="expression" dxfId="24472" priority="24473" stopIfTrue="1">
      <formula>IF(AND(COUNTIF(MetalSmelter,B54&amp;C54)=0,LEN(C54)&gt;0), TRUE, FALSE)</formula>
    </cfRule>
  </conditionalFormatting>
  <conditionalFormatting sqref="G54">
    <cfRule type="expression" dxfId="24471" priority="24474" stopIfTrue="1">
      <formula>IF(FIND("Enter smelter details",G54),TRUE)</formula>
    </cfRule>
  </conditionalFormatting>
  <conditionalFormatting sqref="F54">
    <cfRule type="expression" dxfId="24470" priority="24471" stopIfTrue="1">
      <formula>IF(AND(LEN($A54)&gt;0,$A54&lt;&gt;$F54),TRUE,FALSE)</formula>
    </cfRule>
  </conditionalFormatting>
  <conditionalFormatting sqref="C54">
    <cfRule type="expression" dxfId="24469" priority="24470" stopIfTrue="1">
      <formula>IF(AND(B54&lt;&gt;"",C54=""),TRUE)</formula>
    </cfRule>
  </conditionalFormatting>
  <conditionalFormatting sqref="B54">
    <cfRule type="expression" dxfId="24468" priority="24467" stopIfTrue="1">
      <formula>IF(B54="",TRUE)</formula>
    </cfRule>
    <cfRule type="expression" dxfId="24467" priority="24468" stopIfTrue="1">
      <formula>IF(AND(COUNTIF(MetalSmelter,B54&amp;C54)=0,LEN(C54)&gt;0), TRUE, FALSE)</formula>
    </cfRule>
  </conditionalFormatting>
  <conditionalFormatting sqref="G54">
    <cfRule type="expression" dxfId="24466" priority="24469" stopIfTrue="1">
      <formula>IF(FIND("Enter smelter details",G54),TRUE)</formula>
    </cfRule>
  </conditionalFormatting>
  <conditionalFormatting sqref="F54">
    <cfRule type="expression" dxfId="24465" priority="24466" stopIfTrue="1">
      <formula>IF(AND(LEN($A54)&gt;0,$A54&lt;&gt;$F54),TRUE,FALSE)</formula>
    </cfRule>
  </conditionalFormatting>
  <conditionalFormatting sqref="C54">
    <cfRule type="expression" dxfId="24464" priority="24465" stopIfTrue="1">
      <formula>IF(AND(B54&lt;&gt;"",C54=""),TRUE)</formula>
    </cfRule>
  </conditionalFormatting>
  <conditionalFormatting sqref="B54">
    <cfRule type="expression" dxfId="24463" priority="24463" stopIfTrue="1">
      <formula>IF(B54="",TRUE)</formula>
    </cfRule>
    <cfRule type="expression" dxfId="24462" priority="24464" stopIfTrue="1">
      <formula>IF(AND(COUNTIF(MetalSmelter,B54&amp;C54)=0,LEN(C54)&gt;0), TRUE, FALSE)</formula>
    </cfRule>
  </conditionalFormatting>
  <conditionalFormatting sqref="F54">
    <cfRule type="expression" dxfId="24461" priority="24462" stopIfTrue="1">
      <formula>IF(AND(LEN($A54)&gt;0,$A54&lt;&gt;$F54),TRUE,FALSE)</formula>
    </cfRule>
  </conditionalFormatting>
  <conditionalFormatting sqref="C54">
    <cfRule type="expression" dxfId="24460" priority="24461" stopIfTrue="1">
      <formula>IF(AND(B54&lt;&gt;"",C54=""),TRUE)</formula>
    </cfRule>
  </conditionalFormatting>
  <conditionalFormatting sqref="B49">
    <cfRule type="expression" dxfId="24459" priority="24458" stopIfTrue="1">
      <formula>IF(B49="",TRUE)</formula>
    </cfRule>
    <cfRule type="expression" dxfId="24458" priority="24459" stopIfTrue="1">
      <formula>IF(AND(COUNTIF(MetalSmelter,B49&amp;C49)=0,LEN(C49)&gt;0), TRUE, FALSE)</formula>
    </cfRule>
  </conditionalFormatting>
  <conditionalFormatting sqref="G49">
    <cfRule type="expression" dxfId="24457" priority="24460" stopIfTrue="1">
      <formula>IF(FIND("Enter smelter details",G49),TRUE)</formula>
    </cfRule>
  </conditionalFormatting>
  <conditionalFormatting sqref="F49">
    <cfRule type="expression" dxfId="24456" priority="24457" stopIfTrue="1">
      <formula>IF(AND(LEN($A49)&gt;0,$A49&lt;&gt;$F49),TRUE,FALSE)</formula>
    </cfRule>
  </conditionalFormatting>
  <conditionalFormatting sqref="C49">
    <cfRule type="expression" dxfId="24455" priority="24456" stopIfTrue="1">
      <formula>IF(AND(B49&lt;&gt;"",C49=""),TRUE)</formula>
    </cfRule>
  </conditionalFormatting>
  <conditionalFormatting sqref="B49">
    <cfRule type="expression" dxfId="24454" priority="24453" stopIfTrue="1">
      <formula>IF(B49="",TRUE)</formula>
    </cfRule>
    <cfRule type="expression" dxfId="24453" priority="24454" stopIfTrue="1">
      <formula>IF(AND(COUNTIF(MetalSmelter,B49&amp;C49)=0,LEN(C49)&gt;0), TRUE, FALSE)</formula>
    </cfRule>
  </conditionalFormatting>
  <conditionalFormatting sqref="G49">
    <cfRule type="expression" dxfId="24452" priority="24455" stopIfTrue="1">
      <formula>IF(FIND("Enter smelter details",G49),TRUE)</formula>
    </cfRule>
  </conditionalFormatting>
  <conditionalFormatting sqref="F49">
    <cfRule type="expression" dxfId="24451" priority="24452" stopIfTrue="1">
      <formula>IF(AND(LEN($A49)&gt;0,$A49&lt;&gt;$F49),TRUE,FALSE)</formula>
    </cfRule>
  </conditionalFormatting>
  <conditionalFormatting sqref="C49">
    <cfRule type="expression" dxfId="24450" priority="24451" stopIfTrue="1">
      <formula>IF(AND(B49&lt;&gt;"",C49=""),TRUE)</formula>
    </cfRule>
  </conditionalFormatting>
  <conditionalFormatting sqref="G54">
    <cfRule type="expression" dxfId="24449" priority="24450" stopIfTrue="1">
      <formula>IF(FIND("Enter smelter details",G54),TRUE)</formula>
    </cfRule>
  </conditionalFormatting>
  <conditionalFormatting sqref="B50">
    <cfRule type="expression" dxfId="24448" priority="24447" stopIfTrue="1">
      <formula>IF(B50="",TRUE)</formula>
    </cfRule>
    <cfRule type="expression" dxfId="24447" priority="24448" stopIfTrue="1">
      <formula>IF(AND(COUNTIF(MetalSmelter,B50&amp;C50)=0,LEN(C50)&gt;0), TRUE, FALSE)</formula>
    </cfRule>
  </conditionalFormatting>
  <conditionalFormatting sqref="G50">
    <cfRule type="expression" dxfId="24446" priority="24449" stopIfTrue="1">
      <formula>IF(FIND("Enter smelter details",G50),TRUE)</formula>
    </cfRule>
  </conditionalFormatting>
  <conditionalFormatting sqref="F50">
    <cfRule type="expression" dxfId="24445" priority="24446" stopIfTrue="1">
      <formula>IF(AND(LEN($A50)&gt;0,$A50&lt;&gt;$F50),TRUE,FALSE)</formula>
    </cfRule>
  </conditionalFormatting>
  <conditionalFormatting sqref="C50">
    <cfRule type="expression" dxfId="24444" priority="24445" stopIfTrue="1">
      <formula>IF(AND(B50&lt;&gt;"",C50=""),TRUE)</formula>
    </cfRule>
  </conditionalFormatting>
  <conditionalFormatting sqref="B55">
    <cfRule type="expression" dxfId="24443" priority="24442" stopIfTrue="1">
      <formula>IF(B55="",TRUE)</formula>
    </cfRule>
    <cfRule type="expression" dxfId="24442" priority="24443" stopIfTrue="1">
      <formula>IF(AND(COUNTIF(MetalSmelter,B55&amp;C55)=0,LEN(C55)&gt;0), TRUE, FALSE)</formula>
    </cfRule>
  </conditionalFormatting>
  <conditionalFormatting sqref="G55">
    <cfRule type="expression" dxfId="24441" priority="24444" stopIfTrue="1">
      <formula>IF(FIND("Enter smelter details",G55),TRUE)</formula>
    </cfRule>
  </conditionalFormatting>
  <conditionalFormatting sqref="F55">
    <cfRule type="expression" dxfId="24440" priority="24441" stopIfTrue="1">
      <formula>IF(AND(LEN($A55)&gt;0,$A55&lt;&gt;$F55),TRUE,FALSE)</formula>
    </cfRule>
  </conditionalFormatting>
  <conditionalFormatting sqref="C55">
    <cfRule type="expression" dxfId="24439" priority="24440" stopIfTrue="1">
      <formula>IF(AND(B55&lt;&gt;"",C55=""),TRUE)</formula>
    </cfRule>
  </conditionalFormatting>
  <conditionalFormatting sqref="B55">
    <cfRule type="expression" dxfId="24438" priority="24437" stopIfTrue="1">
      <formula>IF(B55="",TRUE)</formula>
    </cfRule>
    <cfRule type="expression" dxfId="24437" priority="24438" stopIfTrue="1">
      <formula>IF(AND(COUNTIF(MetalSmelter,B55&amp;C55)=0,LEN(C55)&gt;0), TRUE, FALSE)</formula>
    </cfRule>
  </conditionalFormatting>
  <conditionalFormatting sqref="G55">
    <cfRule type="expression" dxfId="24436" priority="24439" stopIfTrue="1">
      <formula>IF(FIND("Enter smelter details",G55),TRUE)</formula>
    </cfRule>
  </conditionalFormatting>
  <conditionalFormatting sqref="F55">
    <cfRule type="expression" dxfId="24435" priority="24436" stopIfTrue="1">
      <formula>IF(AND(LEN($A55)&gt;0,$A55&lt;&gt;$F55),TRUE,FALSE)</formula>
    </cfRule>
  </conditionalFormatting>
  <conditionalFormatting sqref="C55">
    <cfRule type="expression" dxfId="24434" priority="24435" stopIfTrue="1">
      <formula>IF(AND(B55&lt;&gt;"",C55=""),TRUE)</formula>
    </cfRule>
  </conditionalFormatting>
  <conditionalFormatting sqref="B55">
    <cfRule type="expression" dxfId="24433" priority="24432" stopIfTrue="1">
      <formula>IF(B55="",TRUE)</formula>
    </cfRule>
    <cfRule type="expression" dxfId="24432" priority="24433" stopIfTrue="1">
      <formula>IF(AND(COUNTIF(MetalSmelter,B55&amp;C55)=0,LEN(C55)&gt;0), TRUE, FALSE)</formula>
    </cfRule>
  </conditionalFormatting>
  <conditionalFormatting sqref="G55">
    <cfRule type="expression" dxfId="24431" priority="24434" stopIfTrue="1">
      <formula>IF(FIND("Enter smelter details",G55),TRUE)</formula>
    </cfRule>
  </conditionalFormatting>
  <conditionalFormatting sqref="F55">
    <cfRule type="expression" dxfId="24430" priority="24431" stopIfTrue="1">
      <formula>IF(AND(LEN($A55)&gt;0,$A55&lt;&gt;$F55),TRUE,FALSE)</formula>
    </cfRule>
  </conditionalFormatting>
  <conditionalFormatting sqref="C55">
    <cfRule type="expression" dxfId="24429" priority="24430" stopIfTrue="1">
      <formula>IF(AND(B55&lt;&gt;"",C55=""),TRUE)</formula>
    </cfRule>
  </conditionalFormatting>
  <conditionalFormatting sqref="B41">
    <cfRule type="expression" dxfId="24428" priority="24427" stopIfTrue="1">
      <formula>IF(B41="",TRUE)</formula>
    </cfRule>
    <cfRule type="expression" dxfId="24427" priority="24428" stopIfTrue="1">
      <formula>IF(AND(COUNTIF(MetalSmelter,B41&amp;C41)=0,LEN(C41)&gt;0), TRUE, FALSE)</formula>
    </cfRule>
  </conditionalFormatting>
  <conditionalFormatting sqref="G41">
    <cfRule type="expression" dxfId="24426" priority="24429" stopIfTrue="1">
      <formula>IF(FIND("Enter smelter details",G41),TRUE)</formula>
    </cfRule>
  </conditionalFormatting>
  <conditionalFormatting sqref="F41">
    <cfRule type="expression" dxfId="24425" priority="24426" stopIfTrue="1">
      <formula>IF(AND(LEN($A41)&gt;0,$A41&lt;&gt;$F41),TRUE,FALSE)</formula>
    </cfRule>
  </conditionalFormatting>
  <conditionalFormatting sqref="C41">
    <cfRule type="expression" dxfId="24424" priority="24425" stopIfTrue="1">
      <formula>IF(AND(B41&lt;&gt;"",C41=""),TRUE)</formula>
    </cfRule>
  </conditionalFormatting>
  <conditionalFormatting sqref="B42">
    <cfRule type="expression" dxfId="24423" priority="24422" stopIfTrue="1">
      <formula>IF(B42="",TRUE)</formula>
    </cfRule>
    <cfRule type="expression" dxfId="24422" priority="24423" stopIfTrue="1">
      <formula>IF(AND(COUNTIF(MetalSmelter,B42&amp;C42)=0,LEN(C42)&gt;0), TRUE, FALSE)</formula>
    </cfRule>
  </conditionalFormatting>
  <conditionalFormatting sqref="G42">
    <cfRule type="expression" dxfId="24421" priority="24424" stopIfTrue="1">
      <formula>IF(FIND("Enter smelter details",G42),TRUE)</formula>
    </cfRule>
  </conditionalFormatting>
  <conditionalFormatting sqref="F42">
    <cfRule type="expression" dxfId="24420" priority="24421" stopIfTrue="1">
      <formula>IF(AND(LEN($A42)&gt;0,$A42&lt;&gt;$F42),TRUE,FALSE)</formula>
    </cfRule>
  </conditionalFormatting>
  <conditionalFormatting sqref="C42">
    <cfRule type="expression" dxfId="24419" priority="24420" stopIfTrue="1">
      <formula>IF(AND(B42&lt;&gt;"",C42=""),TRUE)</formula>
    </cfRule>
  </conditionalFormatting>
  <conditionalFormatting sqref="B42">
    <cfRule type="expression" dxfId="24418" priority="24417" stopIfTrue="1">
      <formula>IF(B42="",TRUE)</formula>
    </cfRule>
    <cfRule type="expression" dxfId="24417" priority="24418" stopIfTrue="1">
      <formula>IF(AND(COUNTIF(MetalSmelter,B42&amp;C42)=0,LEN(C42)&gt;0), TRUE, FALSE)</formula>
    </cfRule>
  </conditionalFormatting>
  <conditionalFormatting sqref="G42">
    <cfRule type="expression" dxfId="24416" priority="24419" stopIfTrue="1">
      <formula>IF(FIND("Enter smelter details",G42),TRUE)</formula>
    </cfRule>
  </conditionalFormatting>
  <conditionalFormatting sqref="F42">
    <cfRule type="expression" dxfId="24415" priority="24416" stopIfTrue="1">
      <formula>IF(AND(LEN($A42)&gt;0,$A42&lt;&gt;$F42),TRUE,FALSE)</formula>
    </cfRule>
  </conditionalFormatting>
  <conditionalFormatting sqref="C42">
    <cfRule type="expression" dxfId="24414" priority="24415" stopIfTrue="1">
      <formula>IF(AND(B42&lt;&gt;"",C42=""),TRUE)</formula>
    </cfRule>
  </conditionalFormatting>
  <conditionalFormatting sqref="B43">
    <cfRule type="expression" dxfId="24413" priority="24409" stopIfTrue="1">
      <formula>IF(B43="",TRUE)</formula>
    </cfRule>
    <cfRule type="expression" dxfId="24412" priority="24412" stopIfTrue="1">
      <formula>IF(AND(COUNTIF(MetalSmelter,B43&amp;C43)=0,LEN(C43)&gt;0), TRUE, FALSE)</formula>
    </cfRule>
  </conditionalFormatting>
  <conditionalFormatting sqref="D43">
    <cfRule type="expression" dxfId="24411" priority="24406" stopIfTrue="1">
      <formula>IF(AND(LEN($C43) &gt;0, ($C43 &lt;&gt; "Smelter Not Listed")),1,0)</formula>
    </cfRule>
    <cfRule type="expression" dxfId="24410" priority="24413" stopIfTrue="1">
      <formula>IF(AND(D43="",$C43=$X$4),TRUE)</formula>
    </cfRule>
    <cfRule type="expression" dxfId="24409" priority="24414" stopIfTrue="1">
      <formula>IF(FIND("!",D43),TRUE)</formula>
    </cfRule>
  </conditionalFormatting>
  <conditionalFormatting sqref="E43">
    <cfRule type="expression" dxfId="24408" priority="24410" stopIfTrue="1">
      <formula>IF(AND(E43="",$C43=$X$4),TRUE)</formula>
    </cfRule>
    <cfRule type="expression" dxfId="24407" priority="24411" stopIfTrue="1">
      <formula>IF(FIND("!",E43),TRUE)</formula>
    </cfRule>
  </conditionalFormatting>
  <conditionalFormatting sqref="F43">
    <cfRule type="expression" dxfId="24406" priority="24408" stopIfTrue="1">
      <formula>IF(AND(LEN($A43)&gt;0,$A43&lt;&gt;$F43),TRUE,FALSE)</formula>
    </cfRule>
  </conditionalFormatting>
  <conditionalFormatting sqref="C43">
    <cfRule type="expression" dxfId="24405" priority="24407" stopIfTrue="1">
      <formula>IF(AND(B43&lt;&gt;"",C43=""),TRUE)</formula>
    </cfRule>
  </conditionalFormatting>
  <conditionalFormatting sqref="G43">
    <cfRule type="expression" dxfId="24404" priority="24405" stopIfTrue="1">
      <formula>IF(FIND("Enter smelter details",G43),TRUE)</formula>
    </cfRule>
  </conditionalFormatting>
  <conditionalFormatting sqref="B44">
    <cfRule type="expression" dxfId="24403" priority="24399" stopIfTrue="1">
      <formula>IF(B44="",TRUE)</formula>
    </cfRule>
    <cfRule type="expression" dxfId="24402" priority="24402" stopIfTrue="1">
      <formula>IF(AND(COUNTIF(MetalSmelter,B44&amp;C44)=0,LEN(C44)&gt;0), TRUE, FALSE)</formula>
    </cfRule>
  </conditionalFormatting>
  <conditionalFormatting sqref="D44">
    <cfRule type="expression" dxfId="24401" priority="24396" stopIfTrue="1">
      <formula>IF(AND(LEN($C44) &gt;0, ($C44 &lt;&gt; "Smelter Not Listed")),1,0)</formula>
    </cfRule>
    <cfRule type="expression" dxfId="24400" priority="24403" stopIfTrue="1">
      <formula>IF(AND(D44="",$C44=$X$4),TRUE)</formula>
    </cfRule>
    <cfRule type="expression" dxfId="24399" priority="24404" stopIfTrue="1">
      <formula>IF(FIND("!",D44),TRUE)</formula>
    </cfRule>
  </conditionalFormatting>
  <conditionalFormatting sqref="E44">
    <cfRule type="expression" dxfId="24398" priority="24400" stopIfTrue="1">
      <formula>IF(AND(E44="",$C44=$X$4),TRUE)</formula>
    </cfRule>
    <cfRule type="expression" dxfId="24397" priority="24401" stopIfTrue="1">
      <formula>IF(FIND("!",E44),TRUE)</formula>
    </cfRule>
  </conditionalFormatting>
  <conditionalFormatting sqref="F44">
    <cfRule type="expression" dxfId="24396" priority="24398" stopIfTrue="1">
      <formula>IF(AND(LEN($A44)&gt;0,$A44&lt;&gt;$F44),TRUE,FALSE)</formula>
    </cfRule>
  </conditionalFormatting>
  <conditionalFormatting sqref="C44">
    <cfRule type="expression" dxfId="24395" priority="24397" stopIfTrue="1">
      <formula>IF(AND(B44&lt;&gt;"",C44=""),TRUE)</formula>
    </cfRule>
  </conditionalFormatting>
  <conditionalFormatting sqref="G44">
    <cfRule type="expression" dxfId="24394" priority="24395" stopIfTrue="1">
      <formula>IF(FIND("Enter smelter details",G44),TRUE)</formula>
    </cfRule>
  </conditionalFormatting>
  <conditionalFormatting sqref="B45">
    <cfRule type="expression" dxfId="24393" priority="24389" stopIfTrue="1">
      <formula>IF(B45="",TRUE)</formula>
    </cfRule>
    <cfRule type="expression" dxfId="24392" priority="24392" stopIfTrue="1">
      <formula>IF(AND(COUNTIF(MetalSmelter,B45&amp;C45)=0,LEN(C45)&gt;0), TRUE, FALSE)</formula>
    </cfRule>
  </conditionalFormatting>
  <conditionalFormatting sqref="D45">
    <cfRule type="expression" dxfId="24391" priority="24386" stopIfTrue="1">
      <formula>IF(AND(LEN($C45) &gt;0, ($C45 &lt;&gt; "Smelter Not Listed")),1,0)</formula>
    </cfRule>
    <cfRule type="expression" dxfId="24390" priority="24393" stopIfTrue="1">
      <formula>IF(AND(D45="",$C45=$X$4),TRUE)</formula>
    </cfRule>
    <cfRule type="expression" dxfId="24389" priority="24394" stopIfTrue="1">
      <formula>IF(FIND("!",D45),TRUE)</formula>
    </cfRule>
  </conditionalFormatting>
  <conditionalFormatting sqref="E45">
    <cfRule type="expression" dxfId="24388" priority="24390" stopIfTrue="1">
      <formula>IF(AND(E45="",$C45=$X$4),TRUE)</formula>
    </cfRule>
    <cfRule type="expression" dxfId="24387" priority="24391" stopIfTrue="1">
      <formula>IF(FIND("!",E45),TRUE)</formula>
    </cfRule>
  </conditionalFormatting>
  <conditionalFormatting sqref="F45">
    <cfRule type="expression" dxfId="24386" priority="24388" stopIfTrue="1">
      <formula>IF(AND(LEN($A45)&gt;0,$A45&lt;&gt;$F45),TRUE,FALSE)</formula>
    </cfRule>
  </conditionalFormatting>
  <conditionalFormatting sqref="C45">
    <cfRule type="expression" dxfId="24385" priority="24387" stopIfTrue="1">
      <formula>IF(AND(B45&lt;&gt;"",C45=""),TRUE)</formula>
    </cfRule>
  </conditionalFormatting>
  <conditionalFormatting sqref="G45">
    <cfRule type="expression" dxfId="24384" priority="24385" stopIfTrue="1">
      <formula>IF(FIND("Enter smelter details",G45),TRUE)</formula>
    </cfRule>
  </conditionalFormatting>
  <conditionalFormatting sqref="B46">
    <cfRule type="expression" dxfId="24383" priority="24379" stopIfTrue="1">
      <formula>IF(B46="",TRUE)</formula>
    </cfRule>
    <cfRule type="expression" dxfId="24382" priority="24382" stopIfTrue="1">
      <formula>IF(AND(COUNTIF(MetalSmelter,B46&amp;C46)=0,LEN(C46)&gt;0), TRUE, FALSE)</formula>
    </cfRule>
  </conditionalFormatting>
  <conditionalFormatting sqref="D46">
    <cfRule type="expression" dxfId="24381" priority="24376" stopIfTrue="1">
      <formula>IF(AND(LEN($C46) &gt;0, ($C46 &lt;&gt; "Smelter Not Listed")),1,0)</formula>
    </cfRule>
    <cfRule type="expression" dxfId="24380" priority="24383" stopIfTrue="1">
      <formula>IF(AND(D46="",$C46=$X$4),TRUE)</formula>
    </cfRule>
    <cfRule type="expression" dxfId="24379" priority="24384" stopIfTrue="1">
      <formula>IF(FIND("!",D46),TRUE)</formula>
    </cfRule>
  </conditionalFormatting>
  <conditionalFormatting sqref="E46">
    <cfRule type="expression" dxfId="24378" priority="24380" stopIfTrue="1">
      <formula>IF(AND(E46="",$C46=$X$4),TRUE)</formula>
    </cfRule>
    <cfRule type="expression" dxfId="24377" priority="24381" stopIfTrue="1">
      <formula>IF(FIND("!",E46),TRUE)</formula>
    </cfRule>
  </conditionalFormatting>
  <conditionalFormatting sqref="F46">
    <cfRule type="expression" dxfId="24376" priority="24378" stopIfTrue="1">
      <formula>IF(AND(LEN($A46)&gt;0,$A46&lt;&gt;$F46),TRUE,FALSE)</formula>
    </cfRule>
  </conditionalFormatting>
  <conditionalFormatting sqref="C46">
    <cfRule type="expression" dxfId="24375" priority="24377" stopIfTrue="1">
      <formula>IF(AND(B46&lt;&gt;"",C46=""),TRUE)</formula>
    </cfRule>
  </conditionalFormatting>
  <conditionalFormatting sqref="G46">
    <cfRule type="expression" dxfId="24374" priority="24375" stopIfTrue="1">
      <formula>IF(FIND("Enter smelter details",G46),TRUE)</formula>
    </cfRule>
  </conditionalFormatting>
  <conditionalFormatting sqref="B47">
    <cfRule type="expression" dxfId="24373" priority="24369" stopIfTrue="1">
      <formula>IF(B47="",TRUE)</formula>
    </cfRule>
    <cfRule type="expression" dxfId="24372" priority="24372" stopIfTrue="1">
      <formula>IF(AND(COUNTIF(MetalSmelter,B47&amp;C47)=0,LEN(C47)&gt;0), TRUE, FALSE)</formula>
    </cfRule>
  </conditionalFormatting>
  <conditionalFormatting sqref="D47">
    <cfRule type="expression" dxfId="24371" priority="24366" stopIfTrue="1">
      <formula>IF(AND(LEN($C47) &gt;0, ($C47 &lt;&gt; "Smelter Not Listed")),1,0)</formula>
    </cfRule>
    <cfRule type="expression" dxfId="24370" priority="24373" stopIfTrue="1">
      <formula>IF(AND(D47="",$C47=$X$4),TRUE)</formula>
    </cfRule>
    <cfRule type="expression" dxfId="24369" priority="24374" stopIfTrue="1">
      <formula>IF(FIND("!",D47),TRUE)</formula>
    </cfRule>
  </conditionalFormatting>
  <conditionalFormatting sqref="E47">
    <cfRule type="expression" dxfId="24368" priority="24370" stopIfTrue="1">
      <formula>IF(AND(E47="",$C47=$X$4),TRUE)</formula>
    </cfRule>
    <cfRule type="expression" dxfId="24367" priority="24371" stopIfTrue="1">
      <formula>IF(FIND("!",E47),TRUE)</formula>
    </cfRule>
  </conditionalFormatting>
  <conditionalFormatting sqref="F47">
    <cfRule type="expression" dxfId="24366" priority="24368" stopIfTrue="1">
      <formula>IF(AND(LEN($A47)&gt;0,$A47&lt;&gt;$F47),TRUE,FALSE)</formula>
    </cfRule>
  </conditionalFormatting>
  <conditionalFormatting sqref="C47">
    <cfRule type="expression" dxfId="24365" priority="24367" stopIfTrue="1">
      <formula>IF(AND(B47&lt;&gt;"",C47=""),TRUE)</formula>
    </cfRule>
  </conditionalFormatting>
  <conditionalFormatting sqref="G47">
    <cfRule type="expression" dxfId="24364" priority="24365" stopIfTrue="1">
      <formula>IF(FIND("Enter smelter details",G47),TRUE)</formula>
    </cfRule>
  </conditionalFormatting>
  <conditionalFormatting sqref="B53">
    <cfRule type="expression" dxfId="24363" priority="24362" stopIfTrue="1">
      <formula>IF(B53="",TRUE)</formula>
    </cfRule>
    <cfRule type="expression" dxfId="24362" priority="24363" stopIfTrue="1">
      <formula>IF(AND(COUNTIF(MetalSmelter,B53&amp;C53)=0,LEN(C53)&gt;0), TRUE, FALSE)</formula>
    </cfRule>
  </conditionalFormatting>
  <conditionalFormatting sqref="G53">
    <cfRule type="expression" dxfId="24361" priority="24364" stopIfTrue="1">
      <formula>IF(FIND("Enter smelter details",G53),TRUE)</formula>
    </cfRule>
  </conditionalFormatting>
  <conditionalFormatting sqref="F53">
    <cfRule type="expression" dxfId="24360" priority="24361" stopIfTrue="1">
      <formula>IF(AND(LEN($A53)&gt;0,$A53&lt;&gt;$F53),TRUE,FALSE)</formula>
    </cfRule>
  </conditionalFormatting>
  <conditionalFormatting sqref="C53">
    <cfRule type="expression" dxfId="24359" priority="24360" stopIfTrue="1">
      <formula>IF(AND(B53&lt;&gt;"",C53=""),TRUE)</formula>
    </cfRule>
  </conditionalFormatting>
  <conditionalFormatting sqref="B53">
    <cfRule type="expression" dxfId="24358" priority="24357" stopIfTrue="1">
      <formula>IF(B53="",TRUE)</formula>
    </cfRule>
    <cfRule type="expression" dxfId="24357" priority="24358" stopIfTrue="1">
      <formula>IF(AND(COUNTIF(MetalSmelter,B53&amp;C53)=0,LEN(C53)&gt;0), TRUE, FALSE)</formula>
    </cfRule>
  </conditionalFormatting>
  <conditionalFormatting sqref="G53">
    <cfRule type="expression" dxfId="24356" priority="24359" stopIfTrue="1">
      <formula>IF(FIND("Enter smelter details",G53),TRUE)</formula>
    </cfRule>
  </conditionalFormatting>
  <conditionalFormatting sqref="F53">
    <cfRule type="expression" dxfId="24355" priority="24356" stopIfTrue="1">
      <formula>IF(AND(LEN($A53)&gt;0,$A53&lt;&gt;$F53),TRUE,FALSE)</formula>
    </cfRule>
  </conditionalFormatting>
  <conditionalFormatting sqref="C53">
    <cfRule type="expression" dxfId="24354" priority="24355" stopIfTrue="1">
      <formula>IF(AND(B53&lt;&gt;"",C53=""),TRUE)</formula>
    </cfRule>
  </conditionalFormatting>
  <conditionalFormatting sqref="B53">
    <cfRule type="expression" dxfId="24353" priority="24353" stopIfTrue="1">
      <formula>IF(B53="",TRUE)</formula>
    </cfRule>
    <cfRule type="expression" dxfId="24352" priority="24354" stopIfTrue="1">
      <formula>IF(AND(COUNTIF(MetalSmelter,B53&amp;C53)=0,LEN(C53)&gt;0), TRUE, FALSE)</formula>
    </cfRule>
  </conditionalFormatting>
  <conditionalFormatting sqref="F53">
    <cfRule type="expression" dxfId="24351" priority="24352" stopIfTrue="1">
      <formula>IF(AND(LEN($A53)&gt;0,$A53&lt;&gt;$F53),TRUE,FALSE)</formula>
    </cfRule>
  </conditionalFormatting>
  <conditionalFormatting sqref="C53">
    <cfRule type="expression" dxfId="24350" priority="24351" stopIfTrue="1">
      <formula>IF(AND(B53&lt;&gt;"",C53=""),TRUE)</formula>
    </cfRule>
  </conditionalFormatting>
  <conditionalFormatting sqref="B48">
    <cfRule type="expression" dxfId="24349" priority="24348" stopIfTrue="1">
      <formula>IF(B48="",TRUE)</formula>
    </cfRule>
    <cfRule type="expression" dxfId="24348" priority="24349" stopIfTrue="1">
      <formula>IF(AND(COUNTIF(MetalSmelter,B48&amp;C48)=0,LEN(C48)&gt;0), TRUE, FALSE)</formula>
    </cfRule>
  </conditionalFormatting>
  <conditionalFormatting sqref="G48">
    <cfRule type="expression" dxfId="24347" priority="24350" stopIfTrue="1">
      <formula>IF(FIND("Enter smelter details",G48),TRUE)</formula>
    </cfRule>
  </conditionalFormatting>
  <conditionalFormatting sqref="F48">
    <cfRule type="expression" dxfId="24346" priority="24347" stopIfTrue="1">
      <formula>IF(AND(LEN($A48)&gt;0,$A48&lt;&gt;$F48),TRUE,FALSE)</formula>
    </cfRule>
  </conditionalFormatting>
  <conditionalFormatting sqref="C48">
    <cfRule type="expression" dxfId="24345" priority="24346" stopIfTrue="1">
      <formula>IF(AND(B48&lt;&gt;"",C48=""),TRUE)</formula>
    </cfRule>
  </conditionalFormatting>
  <conditionalFormatting sqref="B48">
    <cfRule type="expression" dxfId="24344" priority="24343" stopIfTrue="1">
      <formula>IF(B48="",TRUE)</formula>
    </cfRule>
    <cfRule type="expression" dxfId="24343" priority="24344" stopIfTrue="1">
      <formula>IF(AND(COUNTIF(MetalSmelter,B48&amp;C48)=0,LEN(C48)&gt;0), TRUE, FALSE)</formula>
    </cfRule>
  </conditionalFormatting>
  <conditionalFormatting sqref="G48">
    <cfRule type="expression" dxfId="24342" priority="24345" stopIfTrue="1">
      <formula>IF(FIND("Enter smelter details",G48),TRUE)</formula>
    </cfRule>
  </conditionalFormatting>
  <conditionalFormatting sqref="F48">
    <cfRule type="expression" dxfId="24341" priority="24342" stopIfTrue="1">
      <formula>IF(AND(LEN($A48)&gt;0,$A48&lt;&gt;$F48),TRUE,FALSE)</formula>
    </cfRule>
  </conditionalFormatting>
  <conditionalFormatting sqref="C48">
    <cfRule type="expression" dxfId="24340" priority="24341" stopIfTrue="1">
      <formula>IF(AND(B48&lt;&gt;"",C48=""),TRUE)</formula>
    </cfRule>
  </conditionalFormatting>
  <conditionalFormatting sqref="G53">
    <cfRule type="expression" dxfId="24339" priority="24340" stopIfTrue="1">
      <formula>IF(FIND("Enter smelter details",G53),TRUE)</formula>
    </cfRule>
  </conditionalFormatting>
  <conditionalFormatting sqref="B49">
    <cfRule type="expression" dxfId="24338" priority="24337" stopIfTrue="1">
      <formula>IF(B49="",TRUE)</formula>
    </cfRule>
    <cfRule type="expression" dxfId="24337" priority="24338" stopIfTrue="1">
      <formula>IF(AND(COUNTIF(MetalSmelter,B49&amp;C49)=0,LEN(C49)&gt;0), TRUE, FALSE)</formula>
    </cfRule>
  </conditionalFormatting>
  <conditionalFormatting sqref="G49">
    <cfRule type="expression" dxfId="24336" priority="24339" stopIfTrue="1">
      <formula>IF(FIND("Enter smelter details",G49),TRUE)</formula>
    </cfRule>
  </conditionalFormatting>
  <conditionalFormatting sqref="F49">
    <cfRule type="expression" dxfId="24335" priority="24336" stopIfTrue="1">
      <formula>IF(AND(LEN($A49)&gt;0,$A49&lt;&gt;$F49),TRUE,FALSE)</formula>
    </cfRule>
  </conditionalFormatting>
  <conditionalFormatting sqref="C49">
    <cfRule type="expression" dxfId="24334" priority="24335" stopIfTrue="1">
      <formula>IF(AND(B49&lt;&gt;"",C49=""),TRUE)</formula>
    </cfRule>
  </conditionalFormatting>
  <conditionalFormatting sqref="B54">
    <cfRule type="expression" dxfId="24333" priority="24332" stopIfTrue="1">
      <formula>IF(B54="",TRUE)</formula>
    </cfRule>
    <cfRule type="expression" dxfId="24332" priority="24333" stopIfTrue="1">
      <formula>IF(AND(COUNTIF(MetalSmelter,B54&amp;C54)=0,LEN(C54)&gt;0), TRUE, FALSE)</formula>
    </cfRule>
  </conditionalFormatting>
  <conditionalFormatting sqref="G54">
    <cfRule type="expression" dxfId="24331" priority="24334" stopIfTrue="1">
      <formula>IF(FIND("Enter smelter details",G54),TRUE)</formula>
    </cfRule>
  </conditionalFormatting>
  <conditionalFormatting sqref="F54">
    <cfRule type="expression" dxfId="24330" priority="24331" stopIfTrue="1">
      <formula>IF(AND(LEN($A54)&gt;0,$A54&lt;&gt;$F54),TRUE,FALSE)</formula>
    </cfRule>
  </conditionalFormatting>
  <conditionalFormatting sqref="C54">
    <cfRule type="expression" dxfId="24329" priority="24330" stopIfTrue="1">
      <formula>IF(AND(B54&lt;&gt;"",C54=""),TRUE)</formula>
    </cfRule>
  </conditionalFormatting>
  <conditionalFormatting sqref="B54">
    <cfRule type="expression" dxfId="24328" priority="24327" stopIfTrue="1">
      <formula>IF(B54="",TRUE)</formula>
    </cfRule>
    <cfRule type="expression" dxfId="24327" priority="24328" stopIfTrue="1">
      <formula>IF(AND(COUNTIF(MetalSmelter,B54&amp;C54)=0,LEN(C54)&gt;0), TRUE, FALSE)</formula>
    </cfRule>
  </conditionalFormatting>
  <conditionalFormatting sqref="G54">
    <cfRule type="expression" dxfId="24326" priority="24329" stopIfTrue="1">
      <formula>IF(FIND("Enter smelter details",G54),TRUE)</formula>
    </cfRule>
  </conditionalFormatting>
  <conditionalFormatting sqref="F54">
    <cfRule type="expression" dxfId="24325" priority="24326" stopIfTrue="1">
      <formula>IF(AND(LEN($A54)&gt;0,$A54&lt;&gt;$F54),TRUE,FALSE)</formula>
    </cfRule>
  </conditionalFormatting>
  <conditionalFormatting sqref="C54">
    <cfRule type="expression" dxfId="24324" priority="24325" stopIfTrue="1">
      <formula>IF(AND(B54&lt;&gt;"",C54=""),TRUE)</formula>
    </cfRule>
  </conditionalFormatting>
  <conditionalFormatting sqref="B54">
    <cfRule type="expression" dxfId="24323" priority="24322" stopIfTrue="1">
      <formula>IF(B54="",TRUE)</formula>
    </cfRule>
    <cfRule type="expression" dxfId="24322" priority="24323" stopIfTrue="1">
      <formula>IF(AND(COUNTIF(MetalSmelter,B54&amp;C54)=0,LEN(C54)&gt;0), TRUE, FALSE)</formula>
    </cfRule>
  </conditionalFormatting>
  <conditionalFormatting sqref="G54">
    <cfRule type="expression" dxfId="24321" priority="24324" stopIfTrue="1">
      <formula>IF(FIND("Enter smelter details",G54),TRUE)</formula>
    </cfRule>
  </conditionalFormatting>
  <conditionalFormatting sqref="F54">
    <cfRule type="expression" dxfId="24320" priority="24321" stopIfTrue="1">
      <formula>IF(AND(LEN($A54)&gt;0,$A54&lt;&gt;$F54),TRUE,FALSE)</formula>
    </cfRule>
  </conditionalFormatting>
  <conditionalFormatting sqref="C54">
    <cfRule type="expression" dxfId="24319" priority="24320" stopIfTrue="1">
      <formula>IF(AND(B54&lt;&gt;"",C54=""),TRUE)</formula>
    </cfRule>
  </conditionalFormatting>
  <conditionalFormatting sqref="B43">
    <cfRule type="expression" dxfId="24318" priority="24317" stopIfTrue="1">
      <formula>IF(B43="",TRUE)</formula>
    </cfRule>
    <cfRule type="expression" dxfId="24317" priority="24318" stopIfTrue="1">
      <formula>IF(AND(COUNTIF(MetalSmelter,B43&amp;C43)=0,LEN(C43)&gt;0), TRUE, FALSE)</formula>
    </cfRule>
  </conditionalFormatting>
  <conditionalFormatting sqref="G43">
    <cfRule type="expression" dxfId="24316" priority="24319" stopIfTrue="1">
      <formula>IF(FIND("Enter smelter details",G43),TRUE)</formula>
    </cfRule>
  </conditionalFormatting>
  <conditionalFormatting sqref="F43">
    <cfRule type="expression" dxfId="24315" priority="24316" stopIfTrue="1">
      <formula>IF(AND(LEN($A43)&gt;0,$A43&lt;&gt;$F43),TRUE,FALSE)</formula>
    </cfRule>
  </conditionalFormatting>
  <conditionalFormatting sqref="C43">
    <cfRule type="expression" dxfId="24314" priority="24315" stopIfTrue="1">
      <formula>IF(AND(B43&lt;&gt;"",C43=""),TRUE)</formula>
    </cfRule>
  </conditionalFormatting>
  <conditionalFormatting sqref="B44">
    <cfRule type="expression" dxfId="24313" priority="24312" stopIfTrue="1">
      <formula>IF(B44="",TRUE)</formula>
    </cfRule>
    <cfRule type="expression" dxfId="24312" priority="24313" stopIfTrue="1">
      <formula>IF(AND(COUNTIF(MetalSmelter,B44&amp;C44)=0,LEN(C44)&gt;0), TRUE, FALSE)</formula>
    </cfRule>
  </conditionalFormatting>
  <conditionalFormatting sqref="G44">
    <cfRule type="expression" dxfId="24311" priority="24314" stopIfTrue="1">
      <formula>IF(FIND("Enter smelter details",G44),TRUE)</formula>
    </cfRule>
  </conditionalFormatting>
  <conditionalFormatting sqref="F44">
    <cfRule type="expression" dxfId="24310" priority="24311" stopIfTrue="1">
      <formula>IF(AND(LEN($A44)&gt;0,$A44&lt;&gt;$F44),TRUE,FALSE)</formula>
    </cfRule>
  </conditionalFormatting>
  <conditionalFormatting sqref="C44">
    <cfRule type="expression" dxfId="24309" priority="24310" stopIfTrue="1">
      <formula>IF(AND(B44&lt;&gt;"",C44=""),TRUE)</formula>
    </cfRule>
  </conditionalFormatting>
  <conditionalFormatting sqref="B44">
    <cfRule type="expression" dxfId="24308" priority="24307" stopIfTrue="1">
      <formula>IF(B44="",TRUE)</formula>
    </cfRule>
    <cfRule type="expression" dxfId="24307" priority="24308" stopIfTrue="1">
      <formula>IF(AND(COUNTIF(MetalSmelter,B44&amp;C44)=0,LEN(C44)&gt;0), TRUE, FALSE)</formula>
    </cfRule>
  </conditionalFormatting>
  <conditionalFormatting sqref="G44">
    <cfRule type="expression" dxfId="24306" priority="24309" stopIfTrue="1">
      <formula>IF(FIND("Enter smelter details",G44),TRUE)</formula>
    </cfRule>
  </conditionalFormatting>
  <conditionalFormatting sqref="F44">
    <cfRule type="expression" dxfId="24305" priority="24306" stopIfTrue="1">
      <formula>IF(AND(LEN($A44)&gt;0,$A44&lt;&gt;$F44),TRUE,FALSE)</formula>
    </cfRule>
  </conditionalFormatting>
  <conditionalFormatting sqref="C44">
    <cfRule type="expression" dxfId="24304" priority="24305" stopIfTrue="1">
      <formula>IF(AND(B44&lt;&gt;"",C44=""),TRUE)</formula>
    </cfRule>
  </conditionalFormatting>
  <conditionalFormatting sqref="B45">
    <cfRule type="expression" dxfId="24303" priority="24299" stopIfTrue="1">
      <formula>IF(B45="",TRUE)</formula>
    </cfRule>
    <cfRule type="expression" dxfId="24302" priority="24302" stopIfTrue="1">
      <formula>IF(AND(COUNTIF(MetalSmelter,B45&amp;C45)=0,LEN(C45)&gt;0), TRUE, FALSE)</formula>
    </cfRule>
  </conditionalFormatting>
  <conditionalFormatting sqref="D45">
    <cfRule type="expression" dxfId="24301" priority="24296" stopIfTrue="1">
      <formula>IF(AND(LEN($C45) &gt;0, ($C45 &lt;&gt; "Smelter Not Listed")),1,0)</formula>
    </cfRule>
    <cfRule type="expression" dxfId="24300" priority="24303" stopIfTrue="1">
      <formula>IF(AND(D45="",$C45=$X$4),TRUE)</formula>
    </cfRule>
    <cfRule type="expression" dxfId="24299" priority="24304" stopIfTrue="1">
      <formula>IF(FIND("!",D45),TRUE)</formula>
    </cfRule>
  </conditionalFormatting>
  <conditionalFormatting sqref="E45">
    <cfRule type="expression" dxfId="24298" priority="24300" stopIfTrue="1">
      <formula>IF(AND(E45="",$C45=$X$4),TRUE)</formula>
    </cfRule>
    <cfRule type="expression" dxfId="24297" priority="24301" stopIfTrue="1">
      <formula>IF(FIND("!",E45),TRUE)</formula>
    </cfRule>
  </conditionalFormatting>
  <conditionalFormatting sqref="F45">
    <cfRule type="expression" dxfId="24296" priority="24298" stopIfTrue="1">
      <formula>IF(AND(LEN($A45)&gt;0,$A45&lt;&gt;$F45),TRUE,FALSE)</formula>
    </cfRule>
  </conditionalFormatting>
  <conditionalFormatting sqref="C45">
    <cfRule type="expression" dxfId="24295" priority="24297" stopIfTrue="1">
      <formula>IF(AND(B45&lt;&gt;"",C45=""),TRUE)</formula>
    </cfRule>
  </conditionalFormatting>
  <conditionalFormatting sqref="G45">
    <cfRule type="expression" dxfId="24294" priority="24295" stopIfTrue="1">
      <formula>IF(FIND("Enter smelter details",G45),TRUE)</formula>
    </cfRule>
  </conditionalFormatting>
  <conditionalFormatting sqref="B46">
    <cfRule type="expression" dxfId="24293" priority="24289" stopIfTrue="1">
      <formula>IF(B46="",TRUE)</formula>
    </cfRule>
    <cfRule type="expression" dxfId="24292" priority="24292" stopIfTrue="1">
      <formula>IF(AND(COUNTIF(MetalSmelter,B46&amp;C46)=0,LEN(C46)&gt;0), TRUE, FALSE)</formula>
    </cfRule>
  </conditionalFormatting>
  <conditionalFormatting sqref="D46">
    <cfRule type="expression" dxfId="24291" priority="24286" stopIfTrue="1">
      <formula>IF(AND(LEN($C46) &gt;0, ($C46 &lt;&gt; "Smelter Not Listed")),1,0)</formula>
    </cfRule>
    <cfRule type="expression" dxfId="24290" priority="24293" stopIfTrue="1">
      <formula>IF(AND(D46="",$C46=$X$4),TRUE)</formula>
    </cfRule>
    <cfRule type="expression" dxfId="24289" priority="24294" stopIfTrue="1">
      <formula>IF(FIND("!",D46),TRUE)</formula>
    </cfRule>
  </conditionalFormatting>
  <conditionalFormatting sqref="E46">
    <cfRule type="expression" dxfId="24288" priority="24290" stopIfTrue="1">
      <formula>IF(AND(E46="",$C46=$X$4),TRUE)</formula>
    </cfRule>
    <cfRule type="expression" dxfId="24287" priority="24291" stopIfTrue="1">
      <formula>IF(FIND("!",E46),TRUE)</formula>
    </cfRule>
  </conditionalFormatting>
  <conditionalFormatting sqref="F46">
    <cfRule type="expression" dxfId="24286" priority="24288" stopIfTrue="1">
      <formula>IF(AND(LEN($A46)&gt;0,$A46&lt;&gt;$F46),TRUE,FALSE)</formula>
    </cfRule>
  </conditionalFormatting>
  <conditionalFormatting sqref="C46">
    <cfRule type="expression" dxfId="24285" priority="24287" stopIfTrue="1">
      <formula>IF(AND(B46&lt;&gt;"",C46=""),TRUE)</formula>
    </cfRule>
  </conditionalFormatting>
  <conditionalFormatting sqref="G46">
    <cfRule type="expression" dxfId="24284" priority="24285" stopIfTrue="1">
      <formula>IF(FIND("Enter smelter details",G46),TRUE)</formula>
    </cfRule>
  </conditionalFormatting>
  <conditionalFormatting sqref="B47">
    <cfRule type="expression" dxfId="24283" priority="24279" stopIfTrue="1">
      <formula>IF(B47="",TRUE)</formula>
    </cfRule>
    <cfRule type="expression" dxfId="24282" priority="24282" stopIfTrue="1">
      <formula>IF(AND(COUNTIF(MetalSmelter,B47&amp;C47)=0,LEN(C47)&gt;0), TRUE, FALSE)</formula>
    </cfRule>
  </conditionalFormatting>
  <conditionalFormatting sqref="D47">
    <cfRule type="expression" dxfId="24281" priority="24276" stopIfTrue="1">
      <formula>IF(AND(LEN($C47) &gt;0, ($C47 &lt;&gt; "Smelter Not Listed")),1,0)</formula>
    </cfRule>
    <cfRule type="expression" dxfId="24280" priority="24283" stopIfTrue="1">
      <formula>IF(AND(D47="",$C47=$X$4),TRUE)</formula>
    </cfRule>
    <cfRule type="expression" dxfId="24279" priority="24284" stopIfTrue="1">
      <formula>IF(FIND("!",D47),TRUE)</formula>
    </cfRule>
  </conditionalFormatting>
  <conditionalFormatting sqref="E47">
    <cfRule type="expression" dxfId="24278" priority="24280" stopIfTrue="1">
      <formula>IF(AND(E47="",$C47=$X$4),TRUE)</formula>
    </cfRule>
    <cfRule type="expression" dxfId="24277" priority="24281" stopIfTrue="1">
      <formula>IF(FIND("!",E47),TRUE)</formula>
    </cfRule>
  </conditionalFormatting>
  <conditionalFormatting sqref="F47">
    <cfRule type="expression" dxfId="24276" priority="24278" stopIfTrue="1">
      <formula>IF(AND(LEN($A47)&gt;0,$A47&lt;&gt;$F47),TRUE,FALSE)</formula>
    </cfRule>
  </conditionalFormatting>
  <conditionalFormatting sqref="C47">
    <cfRule type="expression" dxfId="24275" priority="24277" stopIfTrue="1">
      <formula>IF(AND(B47&lt;&gt;"",C47=""),TRUE)</formula>
    </cfRule>
  </conditionalFormatting>
  <conditionalFormatting sqref="G47">
    <cfRule type="expression" dxfId="24274" priority="24275" stopIfTrue="1">
      <formula>IF(FIND("Enter smelter details",G47),TRUE)</formula>
    </cfRule>
  </conditionalFormatting>
  <conditionalFormatting sqref="B48">
    <cfRule type="expression" dxfId="24273" priority="24269" stopIfTrue="1">
      <formula>IF(B48="",TRUE)</formula>
    </cfRule>
    <cfRule type="expression" dxfId="24272" priority="24272" stopIfTrue="1">
      <formula>IF(AND(COUNTIF(MetalSmelter,B48&amp;C48)=0,LEN(C48)&gt;0), TRUE, FALSE)</formula>
    </cfRule>
  </conditionalFormatting>
  <conditionalFormatting sqref="D48">
    <cfRule type="expression" dxfId="24271" priority="24266" stopIfTrue="1">
      <formula>IF(AND(LEN($C48) &gt;0, ($C48 &lt;&gt; "Smelter Not Listed")),1,0)</formula>
    </cfRule>
    <cfRule type="expression" dxfId="24270" priority="24273" stopIfTrue="1">
      <formula>IF(AND(D48="",$C48=$X$4),TRUE)</formula>
    </cfRule>
    <cfRule type="expression" dxfId="24269" priority="24274" stopIfTrue="1">
      <formula>IF(FIND("!",D48),TRUE)</formula>
    </cfRule>
  </conditionalFormatting>
  <conditionalFormatting sqref="E48">
    <cfRule type="expression" dxfId="24268" priority="24270" stopIfTrue="1">
      <formula>IF(AND(E48="",$C48=$X$4),TRUE)</formula>
    </cfRule>
    <cfRule type="expression" dxfId="24267" priority="24271" stopIfTrue="1">
      <formula>IF(FIND("!",E48),TRUE)</formula>
    </cfRule>
  </conditionalFormatting>
  <conditionalFormatting sqref="F48">
    <cfRule type="expression" dxfId="24266" priority="24268" stopIfTrue="1">
      <formula>IF(AND(LEN($A48)&gt;0,$A48&lt;&gt;$F48),TRUE,FALSE)</formula>
    </cfRule>
  </conditionalFormatting>
  <conditionalFormatting sqref="C48">
    <cfRule type="expression" dxfId="24265" priority="24267" stopIfTrue="1">
      <formula>IF(AND(B48&lt;&gt;"",C48=""),TRUE)</formula>
    </cfRule>
  </conditionalFormatting>
  <conditionalFormatting sqref="G48">
    <cfRule type="expression" dxfId="24264" priority="24265" stopIfTrue="1">
      <formula>IF(FIND("Enter smelter details",G48),TRUE)</formula>
    </cfRule>
  </conditionalFormatting>
  <conditionalFormatting sqref="B49">
    <cfRule type="expression" dxfId="24263" priority="24259" stopIfTrue="1">
      <formula>IF(B49="",TRUE)</formula>
    </cfRule>
    <cfRule type="expression" dxfId="24262" priority="24262" stopIfTrue="1">
      <formula>IF(AND(COUNTIF(MetalSmelter,B49&amp;C49)=0,LEN(C49)&gt;0), TRUE, FALSE)</formula>
    </cfRule>
  </conditionalFormatting>
  <conditionalFormatting sqref="D49">
    <cfRule type="expression" dxfId="24261" priority="24256" stopIfTrue="1">
      <formula>IF(AND(LEN($C49) &gt;0, ($C49 &lt;&gt; "Smelter Not Listed")),1,0)</formula>
    </cfRule>
    <cfRule type="expression" dxfId="24260" priority="24263" stopIfTrue="1">
      <formula>IF(AND(D49="",$C49=$X$4),TRUE)</formula>
    </cfRule>
    <cfRule type="expression" dxfId="24259" priority="24264" stopIfTrue="1">
      <formula>IF(FIND("!",D49),TRUE)</formula>
    </cfRule>
  </conditionalFormatting>
  <conditionalFormatting sqref="E49">
    <cfRule type="expression" dxfId="24258" priority="24260" stopIfTrue="1">
      <formula>IF(AND(E49="",$C49=$X$4),TRUE)</formula>
    </cfRule>
    <cfRule type="expression" dxfId="24257" priority="24261" stopIfTrue="1">
      <formula>IF(FIND("!",E49),TRUE)</formula>
    </cfRule>
  </conditionalFormatting>
  <conditionalFormatting sqref="F49">
    <cfRule type="expression" dxfId="24256" priority="24258" stopIfTrue="1">
      <formula>IF(AND(LEN($A49)&gt;0,$A49&lt;&gt;$F49),TRUE,FALSE)</formula>
    </cfRule>
  </conditionalFormatting>
  <conditionalFormatting sqref="C49">
    <cfRule type="expression" dxfId="24255" priority="24257" stopIfTrue="1">
      <formula>IF(AND(B49&lt;&gt;"",C49=""),TRUE)</formula>
    </cfRule>
  </conditionalFormatting>
  <conditionalFormatting sqref="G49">
    <cfRule type="expression" dxfId="24254" priority="24255" stopIfTrue="1">
      <formula>IF(FIND("Enter smelter details",G49),TRUE)</formula>
    </cfRule>
  </conditionalFormatting>
  <conditionalFormatting sqref="B55">
    <cfRule type="expression" dxfId="24253" priority="24252" stopIfTrue="1">
      <formula>IF(B55="",TRUE)</formula>
    </cfRule>
    <cfRule type="expression" dxfId="24252" priority="24253" stopIfTrue="1">
      <formula>IF(AND(COUNTIF(MetalSmelter,B55&amp;C55)=0,LEN(C55)&gt;0), TRUE, FALSE)</formula>
    </cfRule>
  </conditionalFormatting>
  <conditionalFormatting sqref="G55">
    <cfRule type="expression" dxfId="24251" priority="24254" stopIfTrue="1">
      <formula>IF(FIND("Enter smelter details",G55),TRUE)</formula>
    </cfRule>
  </conditionalFormatting>
  <conditionalFormatting sqref="F55">
    <cfRule type="expression" dxfId="24250" priority="24251" stopIfTrue="1">
      <formula>IF(AND(LEN($A55)&gt;0,$A55&lt;&gt;$F55),TRUE,FALSE)</formula>
    </cfRule>
  </conditionalFormatting>
  <conditionalFormatting sqref="C55">
    <cfRule type="expression" dxfId="24249" priority="24250" stopIfTrue="1">
      <formula>IF(AND(B55&lt;&gt;"",C55=""),TRUE)</formula>
    </cfRule>
  </conditionalFormatting>
  <conditionalFormatting sqref="B55">
    <cfRule type="expression" dxfId="24248" priority="24247" stopIfTrue="1">
      <formula>IF(B55="",TRUE)</formula>
    </cfRule>
    <cfRule type="expression" dxfId="24247" priority="24248" stopIfTrue="1">
      <formula>IF(AND(COUNTIF(MetalSmelter,B55&amp;C55)=0,LEN(C55)&gt;0), TRUE, FALSE)</formula>
    </cfRule>
  </conditionalFormatting>
  <conditionalFormatting sqref="G55">
    <cfRule type="expression" dxfId="24246" priority="24249" stopIfTrue="1">
      <formula>IF(FIND("Enter smelter details",G55),TRUE)</formula>
    </cfRule>
  </conditionalFormatting>
  <conditionalFormatting sqref="F55">
    <cfRule type="expression" dxfId="24245" priority="24246" stopIfTrue="1">
      <formula>IF(AND(LEN($A55)&gt;0,$A55&lt;&gt;$F55),TRUE,FALSE)</formula>
    </cfRule>
  </conditionalFormatting>
  <conditionalFormatting sqref="C55">
    <cfRule type="expression" dxfId="24244" priority="24245" stopIfTrue="1">
      <formula>IF(AND(B55&lt;&gt;"",C55=""),TRUE)</formula>
    </cfRule>
  </conditionalFormatting>
  <conditionalFormatting sqref="B55">
    <cfRule type="expression" dxfId="24243" priority="24243" stopIfTrue="1">
      <formula>IF(B55="",TRUE)</formula>
    </cfRule>
    <cfRule type="expression" dxfId="24242" priority="24244" stopIfTrue="1">
      <formula>IF(AND(COUNTIF(MetalSmelter,B55&amp;C55)=0,LEN(C55)&gt;0), TRUE, FALSE)</formula>
    </cfRule>
  </conditionalFormatting>
  <conditionalFormatting sqref="F55">
    <cfRule type="expression" dxfId="24241" priority="24242" stopIfTrue="1">
      <formula>IF(AND(LEN($A55)&gt;0,$A55&lt;&gt;$F55),TRUE,FALSE)</formula>
    </cfRule>
  </conditionalFormatting>
  <conditionalFormatting sqref="C55">
    <cfRule type="expression" dxfId="24240" priority="24241" stopIfTrue="1">
      <formula>IF(AND(B55&lt;&gt;"",C55=""),TRUE)</formula>
    </cfRule>
  </conditionalFormatting>
  <conditionalFormatting sqref="B50">
    <cfRule type="expression" dxfId="24239" priority="24238" stopIfTrue="1">
      <formula>IF(B50="",TRUE)</formula>
    </cfRule>
    <cfRule type="expression" dxfId="24238" priority="24239" stopIfTrue="1">
      <formula>IF(AND(COUNTIF(MetalSmelter,B50&amp;C50)=0,LEN(C50)&gt;0), TRUE, FALSE)</formula>
    </cfRule>
  </conditionalFormatting>
  <conditionalFormatting sqref="G50">
    <cfRule type="expression" dxfId="24237" priority="24240" stopIfTrue="1">
      <formula>IF(FIND("Enter smelter details",G50),TRUE)</formula>
    </cfRule>
  </conditionalFormatting>
  <conditionalFormatting sqref="F50">
    <cfRule type="expression" dxfId="24236" priority="24237" stopIfTrue="1">
      <formula>IF(AND(LEN($A50)&gt;0,$A50&lt;&gt;$F50),TRUE,FALSE)</formula>
    </cfRule>
  </conditionalFormatting>
  <conditionalFormatting sqref="C50">
    <cfRule type="expression" dxfId="24235" priority="24236" stopIfTrue="1">
      <formula>IF(AND(B50&lt;&gt;"",C50=""),TRUE)</formula>
    </cfRule>
  </conditionalFormatting>
  <conditionalFormatting sqref="B50">
    <cfRule type="expression" dxfId="24234" priority="24233" stopIfTrue="1">
      <formula>IF(B50="",TRUE)</formula>
    </cfRule>
    <cfRule type="expression" dxfId="24233" priority="24234" stopIfTrue="1">
      <formula>IF(AND(COUNTIF(MetalSmelter,B50&amp;C50)=0,LEN(C50)&gt;0), TRUE, FALSE)</formula>
    </cfRule>
  </conditionalFormatting>
  <conditionalFormatting sqref="G50">
    <cfRule type="expression" dxfId="24232" priority="24235" stopIfTrue="1">
      <formula>IF(FIND("Enter smelter details",G50),TRUE)</formula>
    </cfRule>
  </conditionalFormatting>
  <conditionalFormatting sqref="F50">
    <cfRule type="expression" dxfId="24231" priority="24232" stopIfTrue="1">
      <formula>IF(AND(LEN($A50)&gt;0,$A50&lt;&gt;$F50),TRUE,FALSE)</formula>
    </cfRule>
  </conditionalFormatting>
  <conditionalFormatting sqref="C50">
    <cfRule type="expression" dxfId="24230" priority="24231" stopIfTrue="1">
      <formula>IF(AND(B50&lt;&gt;"",C50=""),TRUE)</formula>
    </cfRule>
  </conditionalFormatting>
  <conditionalFormatting sqref="G55">
    <cfRule type="expression" dxfId="24229" priority="24230" stopIfTrue="1">
      <formula>IF(FIND("Enter smelter details",G55),TRUE)</formula>
    </cfRule>
  </conditionalFormatting>
  <conditionalFormatting sqref="B51">
    <cfRule type="expression" dxfId="24228" priority="24227" stopIfTrue="1">
      <formula>IF(B51="",TRUE)</formula>
    </cfRule>
    <cfRule type="expression" dxfId="24227" priority="24228" stopIfTrue="1">
      <formula>IF(AND(COUNTIF(MetalSmelter,B51&amp;C51)=0,LEN(C51)&gt;0), TRUE, FALSE)</formula>
    </cfRule>
  </conditionalFormatting>
  <conditionalFormatting sqref="G51">
    <cfRule type="expression" dxfId="24226" priority="24229" stopIfTrue="1">
      <formula>IF(FIND("Enter smelter details",G51),TRUE)</formula>
    </cfRule>
  </conditionalFormatting>
  <conditionalFormatting sqref="F51">
    <cfRule type="expression" dxfId="24225" priority="24226" stopIfTrue="1">
      <formula>IF(AND(LEN($A51)&gt;0,$A51&lt;&gt;$F51),TRUE,FALSE)</formula>
    </cfRule>
  </conditionalFormatting>
  <conditionalFormatting sqref="C51">
    <cfRule type="expression" dxfId="24224" priority="24225" stopIfTrue="1">
      <formula>IF(AND(B51&lt;&gt;"",C51=""),TRUE)</formula>
    </cfRule>
  </conditionalFormatting>
  <conditionalFormatting sqref="B56">
    <cfRule type="expression" dxfId="24223" priority="24222" stopIfTrue="1">
      <formula>IF(B56="",TRUE)</formula>
    </cfRule>
    <cfRule type="expression" dxfId="24222" priority="24223" stopIfTrue="1">
      <formula>IF(AND(COUNTIF(MetalSmelter,B56&amp;C56)=0,LEN(C56)&gt;0), TRUE, FALSE)</formula>
    </cfRule>
  </conditionalFormatting>
  <conditionalFormatting sqref="G56">
    <cfRule type="expression" dxfId="24221" priority="24224" stopIfTrue="1">
      <formula>IF(FIND("Enter smelter details",G56),TRUE)</formula>
    </cfRule>
  </conditionalFormatting>
  <conditionalFormatting sqref="F56">
    <cfRule type="expression" dxfId="24220" priority="24221" stopIfTrue="1">
      <formula>IF(AND(LEN($A56)&gt;0,$A56&lt;&gt;$F56),TRUE,FALSE)</formula>
    </cfRule>
  </conditionalFormatting>
  <conditionalFormatting sqref="C56">
    <cfRule type="expression" dxfId="24219" priority="24220" stopIfTrue="1">
      <formula>IF(AND(B56&lt;&gt;"",C56=""),TRUE)</formula>
    </cfRule>
  </conditionalFormatting>
  <conditionalFormatting sqref="B56">
    <cfRule type="expression" dxfId="24218" priority="24217" stopIfTrue="1">
      <formula>IF(B56="",TRUE)</formula>
    </cfRule>
    <cfRule type="expression" dxfId="24217" priority="24218" stopIfTrue="1">
      <formula>IF(AND(COUNTIF(MetalSmelter,B56&amp;C56)=0,LEN(C56)&gt;0), TRUE, FALSE)</formula>
    </cfRule>
  </conditionalFormatting>
  <conditionalFormatting sqref="G56">
    <cfRule type="expression" dxfId="24216" priority="24219" stopIfTrue="1">
      <formula>IF(FIND("Enter smelter details",G56),TRUE)</formula>
    </cfRule>
  </conditionalFormatting>
  <conditionalFormatting sqref="F56">
    <cfRule type="expression" dxfId="24215" priority="24216" stopIfTrue="1">
      <formula>IF(AND(LEN($A56)&gt;0,$A56&lt;&gt;$F56),TRUE,FALSE)</formula>
    </cfRule>
  </conditionalFormatting>
  <conditionalFormatting sqref="C56">
    <cfRule type="expression" dxfId="24214" priority="24215" stopIfTrue="1">
      <formula>IF(AND(B56&lt;&gt;"",C56=""),TRUE)</formula>
    </cfRule>
  </conditionalFormatting>
  <conditionalFormatting sqref="B56">
    <cfRule type="expression" dxfId="24213" priority="24212" stopIfTrue="1">
      <formula>IF(B56="",TRUE)</formula>
    </cfRule>
    <cfRule type="expression" dxfId="24212" priority="24213" stopIfTrue="1">
      <formula>IF(AND(COUNTIF(MetalSmelter,B56&amp;C56)=0,LEN(C56)&gt;0), TRUE, FALSE)</formula>
    </cfRule>
  </conditionalFormatting>
  <conditionalFormatting sqref="G56">
    <cfRule type="expression" dxfId="24211" priority="24214" stopIfTrue="1">
      <formula>IF(FIND("Enter smelter details",G56),TRUE)</formula>
    </cfRule>
  </conditionalFormatting>
  <conditionalFormatting sqref="F56">
    <cfRule type="expression" dxfId="24210" priority="24211" stopIfTrue="1">
      <formula>IF(AND(LEN($A56)&gt;0,$A56&lt;&gt;$F56),TRUE,FALSE)</formula>
    </cfRule>
  </conditionalFormatting>
  <conditionalFormatting sqref="C56">
    <cfRule type="expression" dxfId="24209" priority="24210" stopIfTrue="1">
      <formula>IF(AND(B56&lt;&gt;"",C56=""),TRUE)</formula>
    </cfRule>
  </conditionalFormatting>
  <conditionalFormatting sqref="B42">
    <cfRule type="expression" dxfId="24208" priority="24207" stopIfTrue="1">
      <formula>IF(B42="",TRUE)</formula>
    </cfRule>
    <cfRule type="expression" dxfId="24207" priority="24208" stopIfTrue="1">
      <formula>IF(AND(COUNTIF(MetalSmelter,B42&amp;C42)=0,LEN(C42)&gt;0), TRUE, FALSE)</formula>
    </cfRule>
  </conditionalFormatting>
  <conditionalFormatting sqref="G42">
    <cfRule type="expression" dxfId="24206" priority="24209" stopIfTrue="1">
      <formula>IF(FIND("Enter smelter details",G42),TRUE)</formula>
    </cfRule>
  </conditionalFormatting>
  <conditionalFormatting sqref="F42">
    <cfRule type="expression" dxfId="24205" priority="24206" stopIfTrue="1">
      <formula>IF(AND(LEN($A42)&gt;0,$A42&lt;&gt;$F42),TRUE,FALSE)</formula>
    </cfRule>
  </conditionalFormatting>
  <conditionalFormatting sqref="C42">
    <cfRule type="expression" dxfId="24204" priority="24205" stopIfTrue="1">
      <formula>IF(AND(B42&lt;&gt;"",C42=""),TRUE)</formula>
    </cfRule>
  </conditionalFormatting>
  <conditionalFormatting sqref="B43">
    <cfRule type="expression" dxfId="24203" priority="24202" stopIfTrue="1">
      <formula>IF(B43="",TRUE)</formula>
    </cfRule>
    <cfRule type="expression" dxfId="24202" priority="24203" stopIfTrue="1">
      <formula>IF(AND(COUNTIF(MetalSmelter,B43&amp;C43)=0,LEN(C43)&gt;0), TRUE, FALSE)</formula>
    </cfRule>
  </conditionalFormatting>
  <conditionalFormatting sqref="G43">
    <cfRule type="expression" dxfId="24201" priority="24204" stopIfTrue="1">
      <formula>IF(FIND("Enter smelter details",G43),TRUE)</formula>
    </cfRule>
  </conditionalFormatting>
  <conditionalFormatting sqref="F43">
    <cfRule type="expression" dxfId="24200" priority="24201" stopIfTrue="1">
      <formula>IF(AND(LEN($A43)&gt;0,$A43&lt;&gt;$F43),TRUE,FALSE)</formula>
    </cfRule>
  </conditionalFormatting>
  <conditionalFormatting sqref="C43">
    <cfRule type="expression" dxfId="24199" priority="24200" stopIfTrue="1">
      <formula>IF(AND(B43&lt;&gt;"",C43=""),TRUE)</formula>
    </cfRule>
  </conditionalFormatting>
  <conditionalFormatting sqref="B43">
    <cfRule type="expression" dxfId="24198" priority="24197" stopIfTrue="1">
      <formula>IF(B43="",TRUE)</formula>
    </cfRule>
    <cfRule type="expression" dxfId="24197" priority="24198" stopIfTrue="1">
      <formula>IF(AND(COUNTIF(MetalSmelter,B43&amp;C43)=0,LEN(C43)&gt;0), TRUE, FALSE)</formula>
    </cfRule>
  </conditionalFormatting>
  <conditionalFormatting sqref="G43">
    <cfRule type="expression" dxfId="24196" priority="24199" stopIfTrue="1">
      <formula>IF(FIND("Enter smelter details",G43),TRUE)</formula>
    </cfRule>
  </conditionalFormatting>
  <conditionalFormatting sqref="F43">
    <cfRule type="expression" dxfId="24195" priority="24196" stopIfTrue="1">
      <formula>IF(AND(LEN($A43)&gt;0,$A43&lt;&gt;$F43),TRUE,FALSE)</formula>
    </cfRule>
  </conditionalFormatting>
  <conditionalFormatting sqref="C43">
    <cfRule type="expression" dxfId="24194" priority="24195" stopIfTrue="1">
      <formula>IF(AND(B43&lt;&gt;"",C43=""),TRUE)</formula>
    </cfRule>
  </conditionalFormatting>
  <conditionalFormatting sqref="B44">
    <cfRule type="expression" dxfId="24193" priority="24189" stopIfTrue="1">
      <formula>IF(B44="",TRUE)</formula>
    </cfRule>
    <cfRule type="expression" dxfId="24192" priority="24192" stopIfTrue="1">
      <formula>IF(AND(COUNTIF(MetalSmelter,B44&amp;C44)=0,LEN(C44)&gt;0), TRUE, FALSE)</formula>
    </cfRule>
  </conditionalFormatting>
  <conditionalFormatting sqref="D44">
    <cfRule type="expression" dxfId="24191" priority="24186" stopIfTrue="1">
      <formula>IF(AND(LEN($C44) &gt;0, ($C44 &lt;&gt; "Smelter Not Listed")),1,0)</formula>
    </cfRule>
    <cfRule type="expression" dxfId="24190" priority="24193" stopIfTrue="1">
      <formula>IF(AND(D44="",$C44=$X$4),TRUE)</formula>
    </cfRule>
    <cfRule type="expression" dxfId="24189" priority="24194" stopIfTrue="1">
      <formula>IF(FIND("!",D44),TRUE)</formula>
    </cfRule>
  </conditionalFormatting>
  <conditionalFormatting sqref="E44">
    <cfRule type="expression" dxfId="24188" priority="24190" stopIfTrue="1">
      <formula>IF(AND(E44="",$C44=$X$4),TRUE)</formula>
    </cfRule>
    <cfRule type="expression" dxfId="24187" priority="24191" stopIfTrue="1">
      <formula>IF(FIND("!",E44),TRUE)</formula>
    </cfRule>
  </conditionalFormatting>
  <conditionalFormatting sqref="F44">
    <cfRule type="expression" dxfId="24186" priority="24188" stopIfTrue="1">
      <formula>IF(AND(LEN($A44)&gt;0,$A44&lt;&gt;$F44),TRUE,FALSE)</formula>
    </cfRule>
  </conditionalFormatting>
  <conditionalFormatting sqref="C44">
    <cfRule type="expression" dxfId="24185" priority="24187" stopIfTrue="1">
      <formula>IF(AND(B44&lt;&gt;"",C44=""),TRUE)</formula>
    </cfRule>
  </conditionalFormatting>
  <conditionalFormatting sqref="G44">
    <cfRule type="expression" dxfId="24184" priority="24185" stopIfTrue="1">
      <formula>IF(FIND("Enter smelter details",G44),TRUE)</formula>
    </cfRule>
  </conditionalFormatting>
  <conditionalFormatting sqref="B45">
    <cfRule type="expression" dxfId="24183" priority="24179" stopIfTrue="1">
      <formula>IF(B45="",TRUE)</formula>
    </cfRule>
    <cfRule type="expression" dxfId="24182" priority="24182" stopIfTrue="1">
      <formula>IF(AND(COUNTIF(MetalSmelter,B45&amp;C45)=0,LEN(C45)&gt;0), TRUE, FALSE)</formula>
    </cfRule>
  </conditionalFormatting>
  <conditionalFormatting sqref="D45">
    <cfRule type="expression" dxfId="24181" priority="24176" stopIfTrue="1">
      <formula>IF(AND(LEN($C45) &gt;0, ($C45 &lt;&gt; "Smelter Not Listed")),1,0)</formula>
    </cfRule>
    <cfRule type="expression" dxfId="24180" priority="24183" stopIfTrue="1">
      <formula>IF(AND(D45="",$C45=$X$4),TRUE)</formula>
    </cfRule>
    <cfRule type="expression" dxfId="24179" priority="24184" stopIfTrue="1">
      <formula>IF(FIND("!",D45),TRUE)</formula>
    </cfRule>
  </conditionalFormatting>
  <conditionalFormatting sqref="E45">
    <cfRule type="expression" dxfId="24178" priority="24180" stopIfTrue="1">
      <formula>IF(AND(E45="",$C45=$X$4),TRUE)</formula>
    </cfRule>
    <cfRule type="expression" dxfId="24177" priority="24181" stopIfTrue="1">
      <formula>IF(FIND("!",E45),TRUE)</formula>
    </cfRule>
  </conditionalFormatting>
  <conditionalFormatting sqref="F45">
    <cfRule type="expression" dxfId="24176" priority="24178" stopIfTrue="1">
      <formula>IF(AND(LEN($A45)&gt;0,$A45&lt;&gt;$F45),TRUE,FALSE)</formula>
    </cfRule>
  </conditionalFormatting>
  <conditionalFormatting sqref="C45">
    <cfRule type="expression" dxfId="24175" priority="24177" stopIfTrue="1">
      <formula>IF(AND(B45&lt;&gt;"",C45=""),TRUE)</formula>
    </cfRule>
  </conditionalFormatting>
  <conditionalFormatting sqref="G45">
    <cfRule type="expression" dxfId="24174" priority="24175" stopIfTrue="1">
      <formula>IF(FIND("Enter smelter details",G45),TRUE)</formula>
    </cfRule>
  </conditionalFormatting>
  <conditionalFormatting sqref="B46">
    <cfRule type="expression" dxfId="24173" priority="24169" stopIfTrue="1">
      <formula>IF(B46="",TRUE)</formula>
    </cfRule>
    <cfRule type="expression" dxfId="24172" priority="24172" stopIfTrue="1">
      <formula>IF(AND(COUNTIF(MetalSmelter,B46&amp;C46)=0,LEN(C46)&gt;0), TRUE, FALSE)</formula>
    </cfRule>
  </conditionalFormatting>
  <conditionalFormatting sqref="D46">
    <cfRule type="expression" dxfId="24171" priority="24166" stopIfTrue="1">
      <formula>IF(AND(LEN($C46) &gt;0, ($C46 &lt;&gt; "Smelter Not Listed")),1,0)</formula>
    </cfRule>
    <cfRule type="expression" dxfId="24170" priority="24173" stopIfTrue="1">
      <formula>IF(AND(D46="",$C46=$X$4),TRUE)</formula>
    </cfRule>
    <cfRule type="expression" dxfId="24169" priority="24174" stopIfTrue="1">
      <formula>IF(FIND("!",D46),TRUE)</formula>
    </cfRule>
  </conditionalFormatting>
  <conditionalFormatting sqref="E46">
    <cfRule type="expression" dxfId="24168" priority="24170" stopIfTrue="1">
      <formula>IF(AND(E46="",$C46=$X$4),TRUE)</formula>
    </cfRule>
    <cfRule type="expression" dxfId="24167" priority="24171" stopIfTrue="1">
      <formula>IF(FIND("!",E46),TRUE)</formula>
    </cfRule>
  </conditionalFormatting>
  <conditionalFormatting sqref="F46">
    <cfRule type="expression" dxfId="24166" priority="24168" stopIfTrue="1">
      <formula>IF(AND(LEN($A46)&gt;0,$A46&lt;&gt;$F46),TRUE,FALSE)</formula>
    </cfRule>
  </conditionalFormatting>
  <conditionalFormatting sqref="C46">
    <cfRule type="expression" dxfId="24165" priority="24167" stopIfTrue="1">
      <formula>IF(AND(B46&lt;&gt;"",C46=""),TRUE)</formula>
    </cfRule>
  </conditionalFormatting>
  <conditionalFormatting sqref="G46">
    <cfRule type="expression" dxfId="24164" priority="24165" stopIfTrue="1">
      <formula>IF(FIND("Enter smelter details",G46),TRUE)</formula>
    </cfRule>
  </conditionalFormatting>
  <conditionalFormatting sqref="B47">
    <cfRule type="expression" dxfId="24163" priority="24159" stopIfTrue="1">
      <formula>IF(B47="",TRUE)</formula>
    </cfRule>
    <cfRule type="expression" dxfId="24162" priority="24162" stopIfTrue="1">
      <formula>IF(AND(COUNTIF(MetalSmelter,B47&amp;C47)=0,LEN(C47)&gt;0), TRUE, FALSE)</formula>
    </cfRule>
  </conditionalFormatting>
  <conditionalFormatting sqref="D47">
    <cfRule type="expression" dxfId="24161" priority="24156" stopIfTrue="1">
      <formula>IF(AND(LEN($C47) &gt;0, ($C47 &lt;&gt; "Smelter Not Listed")),1,0)</formula>
    </cfRule>
    <cfRule type="expression" dxfId="24160" priority="24163" stopIfTrue="1">
      <formula>IF(AND(D47="",$C47=$X$4),TRUE)</formula>
    </cfRule>
    <cfRule type="expression" dxfId="24159" priority="24164" stopIfTrue="1">
      <formula>IF(FIND("!",D47),TRUE)</formula>
    </cfRule>
  </conditionalFormatting>
  <conditionalFormatting sqref="E47">
    <cfRule type="expression" dxfId="24158" priority="24160" stopIfTrue="1">
      <formula>IF(AND(E47="",$C47=$X$4),TRUE)</formula>
    </cfRule>
    <cfRule type="expression" dxfId="24157" priority="24161" stopIfTrue="1">
      <formula>IF(FIND("!",E47),TRUE)</formula>
    </cfRule>
  </conditionalFormatting>
  <conditionalFormatting sqref="F47">
    <cfRule type="expression" dxfId="24156" priority="24158" stopIfTrue="1">
      <formula>IF(AND(LEN($A47)&gt;0,$A47&lt;&gt;$F47),TRUE,FALSE)</formula>
    </cfRule>
  </conditionalFormatting>
  <conditionalFormatting sqref="C47">
    <cfRule type="expression" dxfId="24155" priority="24157" stopIfTrue="1">
      <formula>IF(AND(B47&lt;&gt;"",C47=""),TRUE)</formula>
    </cfRule>
  </conditionalFormatting>
  <conditionalFormatting sqref="G47">
    <cfRule type="expression" dxfId="24154" priority="24155" stopIfTrue="1">
      <formula>IF(FIND("Enter smelter details",G47),TRUE)</formula>
    </cfRule>
  </conditionalFormatting>
  <conditionalFormatting sqref="B48">
    <cfRule type="expression" dxfId="24153" priority="24149" stopIfTrue="1">
      <formula>IF(B48="",TRUE)</formula>
    </cfRule>
    <cfRule type="expression" dxfId="24152" priority="24152" stopIfTrue="1">
      <formula>IF(AND(COUNTIF(MetalSmelter,B48&amp;C48)=0,LEN(C48)&gt;0), TRUE, FALSE)</formula>
    </cfRule>
  </conditionalFormatting>
  <conditionalFormatting sqref="D48">
    <cfRule type="expression" dxfId="24151" priority="24146" stopIfTrue="1">
      <formula>IF(AND(LEN($C48) &gt;0, ($C48 &lt;&gt; "Smelter Not Listed")),1,0)</formula>
    </cfRule>
    <cfRule type="expression" dxfId="24150" priority="24153" stopIfTrue="1">
      <formula>IF(AND(D48="",$C48=$X$4),TRUE)</formula>
    </cfRule>
    <cfRule type="expression" dxfId="24149" priority="24154" stopIfTrue="1">
      <formula>IF(FIND("!",D48),TRUE)</formula>
    </cfRule>
  </conditionalFormatting>
  <conditionalFormatting sqref="E48">
    <cfRule type="expression" dxfId="24148" priority="24150" stopIfTrue="1">
      <formula>IF(AND(E48="",$C48=$X$4),TRUE)</formula>
    </cfRule>
    <cfRule type="expression" dxfId="24147" priority="24151" stopIfTrue="1">
      <formula>IF(FIND("!",E48),TRUE)</formula>
    </cfRule>
  </conditionalFormatting>
  <conditionalFormatting sqref="F48">
    <cfRule type="expression" dxfId="24146" priority="24148" stopIfTrue="1">
      <formula>IF(AND(LEN($A48)&gt;0,$A48&lt;&gt;$F48),TRUE,FALSE)</formula>
    </cfRule>
  </conditionalFormatting>
  <conditionalFormatting sqref="C48">
    <cfRule type="expression" dxfId="24145" priority="24147" stopIfTrue="1">
      <formula>IF(AND(B48&lt;&gt;"",C48=""),TRUE)</formula>
    </cfRule>
  </conditionalFormatting>
  <conditionalFormatting sqref="G48">
    <cfRule type="expression" dxfId="24144" priority="24145" stopIfTrue="1">
      <formula>IF(FIND("Enter smelter details",G48),TRUE)</formula>
    </cfRule>
  </conditionalFormatting>
  <conditionalFormatting sqref="B54">
    <cfRule type="expression" dxfId="24143" priority="24142" stopIfTrue="1">
      <formula>IF(B54="",TRUE)</formula>
    </cfRule>
    <cfRule type="expression" dxfId="24142" priority="24143" stopIfTrue="1">
      <formula>IF(AND(COUNTIF(MetalSmelter,B54&amp;C54)=0,LEN(C54)&gt;0), TRUE, FALSE)</formula>
    </cfRule>
  </conditionalFormatting>
  <conditionalFormatting sqref="G54">
    <cfRule type="expression" dxfId="24141" priority="24144" stopIfTrue="1">
      <formula>IF(FIND("Enter smelter details",G54),TRUE)</formula>
    </cfRule>
  </conditionalFormatting>
  <conditionalFormatting sqref="F54">
    <cfRule type="expression" dxfId="24140" priority="24141" stopIfTrue="1">
      <formula>IF(AND(LEN($A54)&gt;0,$A54&lt;&gt;$F54),TRUE,FALSE)</formula>
    </cfRule>
  </conditionalFormatting>
  <conditionalFormatting sqref="C54">
    <cfRule type="expression" dxfId="24139" priority="24140" stopIfTrue="1">
      <formula>IF(AND(B54&lt;&gt;"",C54=""),TRUE)</formula>
    </cfRule>
  </conditionalFormatting>
  <conditionalFormatting sqref="B54">
    <cfRule type="expression" dxfId="24138" priority="24137" stopIfTrue="1">
      <formula>IF(B54="",TRUE)</formula>
    </cfRule>
    <cfRule type="expression" dxfId="24137" priority="24138" stopIfTrue="1">
      <formula>IF(AND(COUNTIF(MetalSmelter,B54&amp;C54)=0,LEN(C54)&gt;0), TRUE, FALSE)</formula>
    </cfRule>
  </conditionalFormatting>
  <conditionalFormatting sqref="G54">
    <cfRule type="expression" dxfId="24136" priority="24139" stopIfTrue="1">
      <formula>IF(FIND("Enter smelter details",G54),TRUE)</formula>
    </cfRule>
  </conditionalFormatting>
  <conditionalFormatting sqref="F54">
    <cfRule type="expression" dxfId="24135" priority="24136" stopIfTrue="1">
      <formula>IF(AND(LEN($A54)&gt;0,$A54&lt;&gt;$F54),TRUE,FALSE)</formula>
    </cfRule>
  </conditionalFormatting>
  <conditionalFormatting sqref="C54">
    <cfRule type="expression" dxfId="24134" priority="24135" stopIfTrue="1">
      <formula>IF(AND(B54&lt;&gt;"",C54=""),TRUE)</formula>
    </cfRule>
  </conditionalFormatting>
  <conditionalFormatting sqref="B54">
    <cfRule type="expression" dxfId="24133" priority="24133" stopIfTrue="1">
      <formula>IF(B54="",TRUE)</formula>
    </cfRule>
    <cfRule type="expression" dxfId="24132" priority="24134" stopIfTrue="1">
      <formula>IF(AND(COUNTIF(MetalSmelter,B54&amp;C54)=0,LEN(C54)&gt;0), TRUE, FALSE)</formula>
    </cfRule>
  </conditionalFormatting>
  <conditionalFormatting sqref="F54">
    <cfRule type="expression" dxfId="24131" priority="24132" stopIfTrue="1">
      <formula>IF(AND(LEN($A54)&gt;0,$A54&lt;&gt;$F54),TRUE,FALSE)</formula>
    </cfRule>
  </conditionalFormatting>
  <conditionalFormatting sqref="C54">
    <cfRule type="expression" dxfId="24130" priority="24131" stopIfTrue="1">
      <formula>IF(AND(B54&lt;&gt;"",C54=""),TRUE)</formula>
    </cfRule>
  </conditionalFormatting>
  <conditionalFormatting sqref="B49">
    <cfRule type="expression" dxfId="24129" priority="24128" stopIfTrue="1">
      <formula>IF(B49="",TRUE)</formula>
    </cfRule>
    <cfRule type="expression" dxfId="24128" priority="24129" stopIfTrue="1">
      <formula>IF(AND(COUNTIF(MetalSmelter,B49&amp;C49)=0,LEN(C49)&gt;0), TRUE, FALSE)</formula>
    </cfRule>
  </conditionalFormatting>
  <conditionalFormatting sqref="G49">
    <cfRule type="expression" dxfId="24127" priority="24130" stopIfTrue="1">
      <formula>IF(FIND("Enter smelter details",G49),TRUE)</formula>
    </cfRule>
  </conditionalFormatting>
  <conditionalFormatting sqref="F49">
    <cfRule type="expression" dxfId="24126" priority="24127" stopIfTrue="1">
      <formula>IF(AND(LEN($A49)&gt;0,$A49&lt;&gt;$F49),TRUE,FALSE)</formula>
    </cfRule>
  </conditionalFormatting>
  <conditionalFormatting sqref="C49">
    <cfRule type="expression" dxfId="24125" priority="24126" stopIfTrue="1">
      <formula>IF(AND(B49&lt;&gt;"",C49=""),TRUE)</formula>
    </cfRule>
  </conditionalFormatting>
  <conditionalFormatting sqref="B49">
    <cfRule type="expression" dxfId="24124" priority="24123" stopIfTrue="1">
      <formula>IF(B49="",TRUE)</formula>
    </cfRule>
    <cfRule type="expression" dxfId="24123" priority="24124" stopIfTrue="1">
      <formula>IF(AND(COUNTIF(MetalSmelter,B49&amp;C49)=0,LEN(C49)&gt;0), TRUE, FALSE)</formula>
    </cfRule>
  </conditionalFormatting>
  <conditionalFormatting sqref="G49">
    <cfRule type="expression" dxfId="24122" priority="24125" stopIfTrue="1">
      <formula>IF(FIND("Enter smelter details",G49),TRUE)</formula>
    </cfRule>
  </conditionalFormatting>
  <conditionalFormatting sqref="F49">
    <cfRule type="expression" dxfId="24121" priority="24122" stopIfTrue="1">
      <formula>IF(AND(LEN($A49)&gt;0,$A49&lt;&gt;$F49),TRUE,FALSE)</formula>
    </cfRule>
  </conditionalFormatting>
  <conditionalFormatting sqref="C49">
    <cfRule type="expression" dxfId="24120" priority="24121" stopIfTrue="1">
      <formula>IF(AND(B49&lt;&gt;"",C49=""),TRUE)</formula>
    </cfRule>
  </conditionalFormatting>
  <conditionalFormatting sqref="G54">
    <cfRule type="expression" dxfId="24119" priority="24120" stopIfTrue="1">
      <formula>IF(FIND("Enter smelter details",G54),TRUE)</formula>
    </cfRule>
  </conditionalFormatting>
  <conditionalFormatting sqref="B50">
    <cfRule type="expression" dxfId="24118" priority="24117" stopIfTrue="1">
      <formula>IF(B50="",TRUE)</formula>
    </cfRule>
    <cfRule type="expression" dxfId="24117" priority="24118" stopIfTrue="1">
      <formula>IF(AND(COUNTIF(MetalSmelter,B50&amp;C50)=0,LEN(C50)&gt;0), TRUE, FALSE)</formula>
    </cfRule>
  </conditionalFormatting>
  <conditionalFormatting sqref="G50">
    <cfRule type="expression" dxfId="24116" priority="24119" stopIfTrue="1">
      <formula>IF(FIND("Enter smelter details",G50),TRUE)</formula>
    </cfRule>
  </conditionalFormatting>
  <conditionalFormatting sqref="F50">
    <cfRule type="expression" dxfId="24115" priority="24116" stopIfTrue="1">
      <formula>IF(AND(LEN($A50)&gt;0,$A50&lt;&gt;$F50),TRUE,FALSE)</formula>
    </cfRule>
  </conditionalFormatting>
  <conditionalFormatting sqref="C50">
    <cfRule type="expression" dxfId="24114" priority="24115" stopIfTrue="1">
      <formula>IF(AND(B50&lt;&gt;"",C50=""),TRUE)</formula>
    </cfRule>
  </conditionalFormatting>
  <conditionalFormatting sqref="B55">
    <cfRule type="expression" dxfId="24113" priority="24112" stopIfTrue="1">
      <formula>IF(B55="",TRUE)</formula>
    </cfRule>
    <cfRule type="expression" dxfId="24112" priority="24113" stopIfTrue="1">
      <formula>IF(AND(COUNTIF(MetalSmelter,B55&amp;C55)=0,LEN(C55)&gt;0), TRUE, FALSE)</formula>
    </cfRule>
  </conditionalFormatting>
  <conditionalFormatting sqref="G55">
    <cfRule type="expression" dxfId="24111" priority="24114" stopIfTrue="1">
      <formula>IF(FIND("Enter smelter details",G55),TRUE)</formula>
    </cfRule>
  </conditionalFormatting>
  <conditionalFormatting sqref="F55">
    <cfRule type="expression" dxfId="24110" priority="24111" stopIfTrue="1">
      <formula>IF(AND(LEN($A55)&gt;0,$A55&lt;&gt;$F55),TRUE,FALSE)</formula>
    </cfRule>
  </conditionalFormatting>
  <conditionalFormatting sqref="C55">
    <cfRule type="expression" dxfId="24109" priority="24110" stopIfTrue="1">
      <formula>IF(AND(B55&lt;&gt;"",C55=""),TRUE)</formula>
    </cfRule>
  </conditionalFormatting>
  <conditionalFormatting sqref="B55">
    <cfRule type="expression" dxfId="24108" priority="24107" stopIfTrue="1">
      <formula>IF(B55="",TRUE)</formula>
    </cfRule>
    <cfRule type="expression" dxfId="24107" priority="24108" stopIfTrue="1">
      <formula>IF(AND(COUNTIF(MetalSmelter,B55&amp;C55)=0,LEN(C55)&gt;0), TRUE, FALSE)</formula>
    </cfRule>
  </conditionalFormatting>
  <conditionalFormatting sqref="G55">
    <cfRule type="expression" dxfId="24106" priority="24109" stopIfTrue="1">
      <formula>IF(FIND("Enter smelter details",G55),TRUE)</formula>
    </cfRule>
  </conditionalFormatting>
  <conditionalFormatting sqref="F55">
    <cfRule type="expression" dxfId="24105" priority="24106" stopIfTrue="1">
      <formula>IF(AND(LEN($A55)&gt;0,$A55&lt;&gt;$F55),TRUE,FALSE)</formula>
    </cfRule>
  </conditionalFormatting>
  <conditionalFormatting sqref="C55">
    <cfRule type="expression" dxfId="24104" priority="24105" stopIfTrue="1">
      <formula>IF(AND(B55&lt;&gt;"",C55=""),TRUE)</formula>
    </cfRule>
  </conditionalFormatting>
  <conditionalFormatting sqref="B55">
    <cfRule type="expression" dxfId="24103" priority="24102" stopIfTrue="1">
      <formula>IF(B55="",TRUE)</formula>
    </cfRule>
    <cfRule type="expression" dxfId="24102" priority="24103" stopIfTrue="1">
      <formula>IF(AND(COUNTIF(MetalSmelter,B55&amp;C55)=0,LEN(C55)&gt;0), TRUE, FALSE)</formula>
    </cfRule>
  </conditionalFormatting>
  <conditionalFormatting sqref="G55">
    <cfRule type="expression" dxfId="24101" priority="24104" stopIfTrue="1">
      <formula>IF(FIND("Enter smelter details",G55),TRUE)</formula>
    </cfRule>
  </conditionalFormatting>
  <conditionalFormatting sqref="F55">
    <cfRule type="expression" dxfId="24100" priority="24101" stopIfTrue="1">
      <formula>IF(AND(LEN($A55)&gt;0,$A55&lt;&gt;$F55),TRUE,FALSE)</formula>
    </cfRule>
  </conditionalFormatting>
  <conditionalFormatting sqref="C55">
    <cfRule type="expression" dxfId="24099" priority="24100" stopIfTrue="1">
      <formula>IF(AND(B55&lt;&gt;"",C55=""),TRUE)</formula>
    </cfRule>
  </conditionalFormatting>
  <conditionalFormatting sqref="B41">
    <cfRule type="expression" dxfId="24098" priority="24097" stopIfTrue="1">
      <formula>IF(B41="",TRUE)</formula>
    </cfRule>
    <cfRule type="expression" dxfId="24097" priority="24098" stopIfTrue="1">
      <formula>IF(AND(COUNTIF(MetalSmelter,B41&amp;C41)=0,LEN(C41)&gt;0), TRUE, FALSE)</formula>
    </cfRule>
  </conditionalFormatting>
  <conditionalFormatting sqref="G41">
    <cfRule type="expression" dxfId="24096" priority="24099" stopIfTrue="1">
      <formula>IF(FIND("Enter smelter details",G41),TRUE)</formula>
    </cfRule>
  </conditionalFormatting>
  <conditionalFormatting sqref="F41">
    <cfRule type="expression" dxfId="24095" priority="24096" stopIfTrue="1">
      <formula>IF(AND(LEN($A41)&gt;0,$A41&lt;&gt;$F41),TRUE,FALSE)</formula>
    </cfRule>
  </conditionalFormatting>
  <conditionalFormatting sqref="C41">
    <cfRule type="expression" dxfId="24094" priority="24095" stopIfTrue="1">
      <formula>IF(AND(B41&lt;&gt;"",C41=""),TRUE)</formula>
    </cfRule>
  </conditionalFormatting>
  <conditionalFormatting sqref="B42">
    <cfRule type="expression" dxfId="24093" priority="24092" stopIfTrue="1">
      <formula>IF(B42="",TRUE)</formula>
    </cfRule>
    <cfRule type="expression" dxfId="24092" priority="24093" stopIfTrue="1">
      <formula>IF(AND(COUNTIF(MetalSmelter,B42&amp;C42)=0,LEN(C42)&gt;0), TRUE, FALSE)</formula>
    </cfRule>
  </conditionalFormatting>
  <conditionalFormatting sqref="G42">
    <cfRule type="expression" dxfId="24091" priority="24094" stopIfTrue="1">
      <formula>IF(FIND("Enter smelter details",G42),TRUE)</formula>
    </cfRule>
  </conditionalFormatting>
  <conditionalFormatting sqref="F42">
    <cfRule type="expression" dxfId="24090" priority="24091" stopIfTrue="1">
      <formula>IF(AND(LEN($A42)&gt;0,$A42&lt;&gt;$F42),TRUE,FALSE)</formula>
    </cfRule>
  </conditionalFormatting>
  <conditionalFormatting sqref="C42">
    <cfRule type="expression" dxfId="24089" priority="24090" stopIfTrue="1">
      <formula>IF(AND(B42&lt;&gt;"",C42=""),TRUE)</formula>
    </cfRule>
  </conditionalFormatting>
  <conditionalFormatting sqref="B42">
    <cfRule type="expression" dxfId="24088" priority="24087" stopIfTrue="1">
      <formula>IF(B42="",TRUE)</formula>
    </cfRule>
    <cfRule type="expression" dxfId="24087" priority="24088" stopIfTrue="1">
      <formula>IF(AND(COUNTIF(MetalSmelter,B42&amp;C42)=0,LEN(C42)&gt;0), TRUE, FALSE)</formula>
    </cfRule>
  </conditionalFormatting>
  <conditionalFormatting sqref="G42">
    <cfRule type="expression" dxfId="24086" priority="24089" stopIfTrue="1">
      <formula>IF(FIND("Enter smelter details",G42),TRUE)</formula>
    </cfRule>
  </conditionalFormatting>
  <conditionalFormatting sqref="F42">
    <cfRule type="expression" dxfId="24085" priority="24086" stopIfTrue="1">
      <formula>IF(AND(LEN($A42)&gt;0,$A42&lt;&gt;$F42),TRUE,FALSE)</formula>
    </cfRule>
  </conditionalFormatting>
  <conditionalFormatting sqref="C42">
    <cfRule type="expression" dxfId="24084" priority="24085" stopIfTrue="1">
      <formula>IF(AND(B42&lt;&gt;"",C42=""),TRUE)</formula>
    </cfRule>
  </conditionalFormatting>
  <conditionalFormatting sqref="B43">
    <cfRule type="expression" dxfId="24083" priority="24079" stopIfTrue="1">
      <formula>IF(B43="",TRUE)</formula>
    </cfRule>
    <cfRule type="expression" dxfId="24082" priority="24082" stopIfTrue="1">
      <formula>IF(AND(COUNTIF(MetalSmelter,B43&amp;C43)=0,LEN(C43)&gt;0), TRUE, FALSE)</formula>
    </cfRule>
  </conditionalFormatting>
  <conditionalFormatting sqref="D43">
    <cfRule type="expression" dxfId="24081" priority="24076" stopIfTrue="1">
      <formula>IF(AND(LEN($C43) &gt;0, ($C43 &lt;&gt; "Smelter Not Listed")),1,0)</formula>
    </cfRule>
    <cfRule type="expression" dxfId="24080" priority="24083" stopIfTrue="1">
      <formula>IF(AND(D43="",$C43=$X$4),TRUE)</formula>
    </cfRule>
    <cfRule type="expression" dxfId="24079" priority="24084" stopIfTrue="1">
      <formula>IF(FIND("!",D43),TRUE)</formula>
    </cfRule>
  </conditionalFormatting>
  <conditionalFormatting sqref="E43">
    <cfRule type="expression" dxfId="24078" priority="24080" stopIfTrue="1">
      <formula>IF(AND(E43="",$C43=$X$4),TRUE)</formula>
    </cfRule>
    <cfRule type="expression" dxfId="24077" priority="24081" stopIfTrue="1">
      <formula>IF(FIND("!",E43),TRUE)</formula>
    </cfRule>
  </conditionalFormatting>
  <conditionalFormatting sqref="F43">
    <cfRule type="expression" dxfId="24076" priority="24078" stopIfTrue="1">
      <formula>IF(AND(LEN($A43)&gt;0,$A43&lt;&gt;$F43),TRUE,FALSE)</formula>
    </cfRule>
  </conditionalFormatting>
  <conditionalFormatting sqref="C43">
    <cfRule type="expression" dxfId="24075" priority="24077" stopIfTrue="1">
      <formula>IF(AND(B43&lt;&gt;"",C43=""),TRUE)</formula>
    </cfRule>
  </conditionalFormatting>
  <conditionalFormatting sqref="G43">
    <cfRule type="expression" dxfId="24074" priority="24075" stopIfTrue="1">
      <formula>IF(FIND("Enter smelter details",G43),TRUE)</formula>
    </cfRule>
  </conditionalFormatting>
  <conditionalFormatting sqref="B44">
    <cfRule type="expression" dxfId="24073" priority="24069" stopIfTrue="1">
      <formula>IF(B44="",TRUE)</formula>
    </cfRule>
    <cfRule type="expression" dxfId="24072" priority="24072" stopIfTrue="1">
      <formula>IF(AND(COUNTIF(MetalSmelter,B44&amp;C44)=0,LEN(C44)&gt;0), TRUE, FALSE)</formula>
    </cfRule>
  </conditionalFormatting>
  <conditionalFormatting sqref="D44">
    <cfRule type="expression" dxfId="24071" priority="24066" stopIfTrue="1">
      <formula>IF(AND(LEN($C44) &gt;0, ($C44 &lt;&gt; "Smelter Not Listed")),1,0)</formula>
    </cfRule>
    <cfRule type="expression" dxfId="24070" priority="24073" stopIfTrue="1">
      <formula>IF(AND(D44="",$C44=$X$4),TRUE)</formula>
    </cfRule>
    <cfRule type="expression" dxfId="24069" priority="24074" stopIfTrue="1">
      <formula>IF(FIND("!",D44),TRUE)</formula>
    </cfRule>
  </conditionalFormatting>
  <conditionalFormatting sqref="E44">
    <cfRule type="expression" dxfId="24068" priority="24070" stopIfTrue="1">
      <formula>IF(AND(E44="",$C44=$X$4),TRUE)</formula>
    </cfRule>
    <cfRule type="expression" dxfId="24067" priority="24071" stopIfTrue="1">
      <formula>IF(FIND("!",E44),TRUE)</formula>
    </cfRule>
  </conditionalFormatting>
  <conditionalFormatting sqref="F44">
    <cfRule type="expression" dxfId="24066" priority="24068" stopIfTrue="1">
      <formula>IF(AND(LEN($A44)&gt;0,$A44&lt;&gt;$F44),TRUE,FALSE)</formula>
    </cfRule>
  </conditionalFormatting>
  <conditionalFormatting sqref="C44">
    <cfRule type="expression" dxfId="24065" priority="24067" stopIfTrue="1">
      <formula>IF(AND(B44&lt;&gt;"",C44=""),TRUE)</formula>
    </cfRule>
  </conditionalFormatting>
  <conditionalFormatting sqref="G44">
    <cfRule type="expression" dxfId="24064" priority="24065" stopIfTrue="1">
      <formula>IF(FIND("Enter smelter details",G44),TRUE)</formula>
    </cfRule>
  </conditionalFormatting>
  <conditionalFormatting sqref="B45">
    <cfRule type="expression" dxfId="24063" priority="24059" stopIfTrue="1">
      <formula>IF(B45="",TRUE)</formula>
    </cfRule>
    <cfRule type="expression" dxfId="24062" priority="24062" stopIfTrue="1">
      <formula>IF(AND(COUNTIF(MetalSmelter,B45&amp;C45)=0,LEN(C45)&gt;0), TRUE, FALSE)</formula>
    </cfRule>
  </conditionalFormatting>
  <conditionalFormatting sqref="D45">
    <cfRule type="expression" dxfId="24061" priority="24056" stopIfTrue="1">
      <formula>IF(AND(LEN($C45) &gt;0, ($C45 &lt;&gt; "Smelter Not Listed")),1,0)</formula>
    </cfRule>
    <cfRule type="expression" dxfId="24060" priority="24063" stopIfTrue="1">
      <formula>IF(AND(D45="",$C45=$X$4),TRUE)</formula>
    </cfRule>
    <cfRule type="expression" dxfId="24059" priority="24064" stopIfTrue="1">
      <formula>IF(FIND("!",D45),TRUE)</formula>
    </cfRule>
  </conditionalFormatting>
  <conditionalFormatting sqref="E45">
    <cfRule type="expression" dxfId="24058" priority="24060" stopIfTrue="1">
      <formula>IF(AND(E45="",$C45=$X$4),TRUE)</formula>
    </cfRule>
    <cfRule type="expression" dxfId="24057" priority="24061" stopIfTrue="1">
      <formula>IF(FIND("!",E45),TRUE)</formula>
    </cfRule>
  </conditionalFormatting>
  <conditionalFormatting sqref="F45">
    <cfRule type="expression" dxfId="24056" priority="24058" stopIfTrue="1">
      <formula>IF(AND(LEN($A45)&gt;0,$A45&lt;&gt;$F45),TRUE,FALSE)</formula>
    </cfRule>
  </conditionalFormatting>
  <conditionalFormatting sqref="C45">
    <cfRule type="expression" dxfId="24055" priority="24057" stopIfTrue="1">
      <formula>IF(AND(B45&lt;&gt;"",C45=""),TRUE)</formula>
    </cfRule>
  </conditionalFormatting>
  <conditionalFormatting sqref="G45">
    <cfRule type="expression" dxfId="24054" priority="24055" stopIfTrue="1">
      <formula>IF(FIND("Enter smelter details",G45),TRUE)</formula>
    </cfRule>
  </conditionalFormatting>
  <conditionalFormatting sqref="B46">
    <cfRule type="expression" dxfId="24053" priority="24049" stopIfTrue="1">
      <formula>IF(B46="",TRUE)</formula>
    </cfRule>
    <cfRule type="expression" dxfId="24052" priority="24052" stopIfTrue="1">
      <formula>IF(AND(COUNTIF(MetalSmelter,B46&amp;C46)=0,LEN(C46)&gt;0), TRUE, FALSE)</formula>
    </cfRule>
  </conditionalFormatting>
  <conditionalFormatting sqref="D46">
    <cfRule type="expression" dxfId="24051" priority="24046" stopIfTrue="1">
      <formula>IF(AND(LEN($C46) &gt;0, ($C46 &lt;&gt; "Smelter Not Listed")),1,0)</formula>
    </cfRule>
    <cfRule type="expression" dxfId="24050" priority="24053" stopIfTrue="1">
      <formula>IF(AND(D46="",$C46=$X$4),TRUE)</formula>
    </cfRule>
    <cfRule type="expression" dxfId="24049" priority="24054" stopIfTrue="1">
      <formula>IF(FIND("!",D46),TRUE)</formula>
    </cfRule>
  </conditionalFormatting>
  <conditionalFormatting sqref="E46">
    <cfRule type="expression" dxfId="24048" priority="24050" stopIfTrue="1">
      <formula>IF(AND(E46="",$C46=$X$4),TRUE)</formula>
    </cfRule>
    <cfRule type="expression" dxfId="24047" priority="24051" stopIfTrue="1">
      <formula>IF(FIND("!",E46),TRUE)</formula>
    </cfRule>
  </conditionalFormatting>
  <conditionalFormatting sqref="F46">
    <cfRule type="expression" dxfId="24046" priority="24048" stopIfTrue="1">
      <formula>IF(AND(LEN($A46)&gt;0,$A46&lt;&gt;$F46),TRUE,FALSE)</formula>
    </cfRule>
  </conditionalFormatting>
  <conditionalFormatting sqref="C46">
    <cfRule type="expression" dxfId="24045" priority="24047" stopIfTrue="1">
      <formula>IF(AND(B46&lt;&gt;"",C46=""),TRUE)</formula>
    </cfRule>
  </conditionalFormatting>
  <conditionalFormatting sqref="G46">
    <cfRule type="expression" dxfId="24044" priority="24045" stopIfTrue="1">
      <formula>IF(FIND("Enter smelter details",G46),TRUE)</formula>
    </cfRule>
  </conditionalFormatting>
  <conditionalFormatting sqref="B47">
    <cfRule type="expression" dxfId="24043" priority="24039" stopIfTrue="1">
      <formula>IF(B47="",TRUE)</formula>
    </cfRule>
    <cfRule type="expression" dxfId="24042" priority="24042" stopIfTrue="1">
      <formula>IF(AND(COUNTIF(MetalSmelter,B47&amp;C47)=0,LEN(C47)&gt;0), TRUE, FALSE)</formula>
    </cfRule>
  </conditionalFormatting>
  <conditionalFormatting sqref="D47">
    <cfRule type="expression" dxfId="24041" priority="24036" stopIfTrue="1">
      <formula>IF(AND(LEN($C47) &gt;0, ($C47 &lt;&gt; "Smelter Not Listed")),1,0)</formula>
    </cfRule>
    <cfRule type="expression" dxfId="24040" priority="24043" stopIfTrue="1">
      <formula>IF(AND(D47="",$C47=$X$4),TRUE)</formula>
    </cfRule>
    <cfRule type="expression" dxfId="24039" priority="24044" stopIfTrue="1">
      <formula>IF(FIND("!",D47),TRUE)</formula>
    </cfRule>
  </conditionalFormatting>
  <conditionalFormatting sqref="E47">
    <cfRule type="expression" dxfId="24038" priority="24040" stopIfTrue="1">
      <formula>IF(AND(E47="",$C47=$X$4),TRUE)</formula>
    </cfRule>
    <cfRule type="expression" dxfId="24037" priority="24041" stopIfTrue="1">
      <formula>IF(FIND("!",E47),TRUE)</formula>
    </cfRule>
  </conditionalFormatting>
  <conditionalFormatting sqref="F47">
    <cfRule type="expression" dxfId="24036" priority="24038" stopIfTrue="1">
      <formula>IF(AND(LEN($A47)&gt;0,$A47&lt;&gt;$F47),TRUE,FALSE)</formula>
    </cfRule>
  </conditionalFormatting>
  <conditionalFormatting sqref="C47">
    <cfRule type="expression" dxfId="24035" priority="24037" stopIfTrue="1">
      <formula>IF(AND(B47&lt;&gt;"",C47=""),TRUE)</formula>
    </cfRule>
  </conditionalFormatting>
  <conditionalFormatting sqref="G47">
    <cfRule type="expression" dxfId="24034" priority="24035" stopIfTrue="1">
      <formula>IF(FIND("Enter smelter details",G47),TRUE)</formula>
    </cfRule>
  </conditionalFormatting>
  <conditionalFormatting sqref="B53">
    <cfRule type="expression" dxfId="24033" priority="24032" stopIfTrue="1">
      <formula>IF(B53="",TRUE)</formula>
    </cfRule>
    <cfRule type="expression" dxfId="24032" priority="24033" stopIfTrue="1">
      <formula>IF(AND(COUNTIF(MetalSmelter,B53&amp;C53)=0,LEN(C53)&gt;0), TRUE, FALSE)</formula>
    </cfRule>
  </conditionalFormatting>
  <conditionalFormatting sqref="G53">
    <cfRule type="expression" dxfId="24031" priority="24034" stopIfTrue="1">
      <formula>IF(FIND("Enter smelter details",G53),TRUE)</formula>
    </cfRule>
  </conditionalFormatting>
  <conditionalFormatting sqref="F53">
    <cfRule type="expression" dxfId="24030" priority="24031" stopIfTrue="1">
      <formula>IF(AND(LEN($A53)&gt;0,$A53&lt;&gt;$F53),TRUE,FALSE)</formula>
    </cfRule>
  </conditionalFormatting>
  <conditionalFormatting sqref="C53">
    <cfRule type="expression" dxfId="24029" priority="24030" stopIfTrue="1">
      <formula>IF(AND(B53&lt;&gt;"",C53=""),TRUE)</formula>
    </cfRule>
  </conditionalFormatting>
  <conditionalFormatting sqref="B53">
    <cfRule type="expression" dxfId="24028" priority="24027" stopIfTrue="1">
      <formula>IF(B53="",TRUE)</formula>
    </cfRule>
    <cfRule type="expression" dxfId="24027" priority="24028" stopIfTrue="1">
      <formula>IF(AND(COUNTIF(MetalSmelter,B53&amp;C53)=0,LEN(C53)&gt;0), TRUE, FALSE)</formula>
    </cfRule>
  </conditionalFormatting>
  <conditionalFormatting sqref="G53">
    <cfRule type="expression" dxfId="24026" priority="24029" stopIfTrue="1">
      <formula>IF(FIND("Enter smelter details",G53),TRUE)</formula>
    </cfRule>
  </conditionalFormatting>
  <conditionalFormatting sqref="F53">
    <cfRule type="expression" dxfId="24025" priority="24026" stopIfTrue="1">
      <formula>IF(AND(LEN($A53)&gt;0,$A53&lt;&gt;$F53),TRUE,FALSE)</formula>
    </cfRule>
  </conditionalFormatting>
  <conditionalFormatting sqref="C53">
    <cfRule type="expression" dxfId="24024" priority="24025" stopIfTrue="1">
      <formula>IF(AND(B53&lt;&gt;"",C53=""),TRUE)</formula>
    </cfRule>
  </conditionalFormatting>
  <conditionalFormatting sqref="B53">
    <cfRule type="expression" dxfId="24023" priority="24023" stopIfTrue="1">
      <formula>IF(B53="",TRUE)</formula>
    </cfRule>
    <cfRule type="expression" dxfId="24022" priority="24024" stopIfTrue="1">
      <formula>IF(AND(COUNTIF(MetalSmelter,B53&amp;C53)=0,LEN(C53)&gt;0), TRUE, FALSE)</formula>
    </cfRule>
  </conditionalFormatting>
  <conditionalFormatting sqref="F53">
    <cfRule type="expression" dxfId="24021" priority="24022" stopIfTrue="1">
      <formula>IF(AND(LEN($A53)&gt;0,$A53&lt;&gt;$F53),TRUE,FALSE)</formula>
    </cfRule>
  </conditionalFormatting>
  <conditionalFormatting sqref="C53">
    <cfRule type="expression" dxfId="24020" priority="24021" stopIfTrue="1">
      <formula>IF(AND(B53&lt;&gt;"",C53=""),TRUE)</formula>
    </cfRule>
  </conditionalFormatting>
  <conditionalFormatting sqref="B48">
    <cfRule type="expression" dxfId="24019" priority="24018" stopIfTrue="1">
      <formula>IF(B48="",TRUE)</formula>
    </cfRule>
    <cfRule type="expression" dxfId="24018" priority="24019" stopIfTrue="1">
      <formula>IF(AND(COUNTIF(MetalSmelter,B48&amp;C48)=0,LEN(C48)&gt;0), TRUE, FALSE)</formula>
    </cfRule>
  </conditionalFormatting>
  <conditionalFormatting sqref="G48">
    <cfRule type="expression" dxfId="24017" priority="24020" stopIfTrue="1">
      <formula>IF(FIND("Enter smelter details",G48),TRUE)</formula>
    </cfRule>
  </conditionalFormatting>
  <conditionalFormatting sqref="F48">
    <cfRule type="expression" dxfId="24016" priority="24017" stopIfTrue="1">
      <formula>IF(AND(LEN($A48)&gt;0,$A48&lt;&gt;$F48),TRUE,FALSE)</formula>
    </cfRule>
  </conditionalFormatting>
  <conditionalFormatting sqref="C48">
    <cfRule type="expression" dxfId="24015" priority="24016" stopIfTrue="1">
      <formula>IF(AND(B48&lt;&gt;"",C48=""),TRUE)</formula>
    </cfRule>
  </conditionalFormatting>
  <conditionalFormatting sqref="B48">
    <cfRule type="expression" dxfId="24014" priority="24013" stopIfTrue="1">
      <formula>IF(B48="",TRUE)</formula>
    </cfRule>
    <cfRule type="expression" dxfId="24013" priority="24014" stopIfTrue="1">
      <formula>IF(AND(COUNTIF(MetalSmelter,B48&amp;C48)=0,LEN(C48)&gt;0), TRUE, FALSE)</formula>
    </cfRule>
  </conditionalFormatting>
  <conditionalFormatting sqref="G48">
    <cfRule type="expression" dxfId="24012" priority="24015" stopIfTrue="1">
      <formula>IF(FIND("Enter smelter details",G48),TRUE)</formula>
    </cfRule>
  </conditionalFormatting>
  <conditionalFormatting sqref="F48">
    <cfRule type="expression" dxfId="24011" priority="24012" stopIfTrue="1">
      <formula>IF(AND(LEN($A48)&gt;0,$A48&lt;&gt;$F48),TRUE,FALSE)</formula>
    </cfRule>
  </conditionalFormatting>
  <conditionalFormatting sqref="C48">
    <cfRule type="expression" dxfId="24010" priority="24011" stopIfTrue="1">
      <formula>IF(AND(B48&lt;&gt;"",C48=""),TRUE)</formula>
    </cfRule>
  </conditionalFormatting>
  <conditionalFormatting sqref="G53">
    <cfRule type="expression" dxfId="24009" priority="24010" stopIfTrue="1">
      <formula>IF(FIND("Enter smelter details",G53),TRUE)</formula>
    </cfRule>
  </conditionalFormatting>
  <conditionalFormatting sqref="B49">
    <cfRule type="expression" dxfId="24008" priority="24007" stopIfTrue="1">
      <formula>IF(B49="",TRUE)</formula>
    </cfRule>
    <cfRule type="expression" dxfId="24007" priority="24008" stopIfTrue="1">
      <formula>IF(AND(COUNTIF(MetalSmelter,B49&amp;C49)=0,LEN(C49)&gt;0), TRUE, FALSE)</formula>
    </cfRule>
  </conditionalFormatting>
  <conditionalFormatting sqref="G49">
    <cfRule type="expression" dxfId="24006" priority="24009" stopIfTrue="1">
      <formula>IF(FIND("Enter smelter details",G49),TRUE)</formula>
    </cfRule>
  </conditionalFormatting>
  <conditionalFormatting sqref="F49">
    <cfRule type="expression" dxfId="24005" priority="24006" stopIfTrue="1">
      <formula>IF(AND(LEN($A49)&gt;0,$A49&lt;&gt;$F49),TRUE,FALSE)</formula>
    </cfRule>
  </conditionalFormatting>
  <conditionalFormatting sqref="C49">
    <cfRule type="expression" dxfId="24004" priority="24005" stopIfTrue="1">
      <formula>IF(AND(B49&lt;&gt;"",C49=""),TRUE)</formula>
    </cfRule>
  </conditionalFormatting>
  <conditionalFormatting sqref="B54">
    <cfRule type="expression" dxfId="24003" priority="24002" stopIfTrue="1">
      <formula>IF(B54="",TRUE)</formula>
    </cfRule>
    <cfRule type="expression" dxfId="24002" priority="24003" stopIfTrue="1">
      <formula>IF(AND(COUNTIF(MetalSmelter,B54&amp;C54)=0,LEN(C54)&gt;0), TRUE, FALSE)</formula>
    </cfRule>
  </conditionalFormatting>
  <conditionalFormatting sqref="G54">
    <cfRule type="expression" dxfId="24001" priority="24004" stopIfTrue="1">
      <formula>IF(FIND("Enter smelter details",G54),TRUE)</formula>
    </cfRule>
  </conditionalFormatting>
  <conditionalFormatting sqref="F54">
    <cfRule type="expression" dxfId="24000" priority="24001" stopIfTrue="1">
      <formula>IF(AND(LEN($A54)&gt;0,$A54&lt;&gt;$F54),TRUE,FALSE)</formula>
    </cfRule>
  </conditionalFormatting>
  <conditionalFormatting sqref="C54">
    <cfRule type="expression" dxfId="23999" priority="24000" stopIfTrue="1">
      <formula>IF(AND(B54&lt;&gt;"",C54=""),TRUE)</formula>
    </cfRule>
  </conditionalFormatting>
  <conditionalFormatting sqref="B54">
    <cfRule type="expression" dxfId="23998" priority="23997" stopIfTrue="1">
      <formula>IF(B54="",TRUE)</formula>
    </cfRule>
    <cfRule type="expression" dxfId="23997" priority="23998" stopIfTrue="1">
      <formula>IF(AND(COUNTIF(MetalSmelter,B54&amp;C54)=0,LEN(C54)&gt;0), TRUE, FALSE)</formula>
    </cfRule>
  </conditionalFormatting>
  <conditionalFormatting sqref="G54">
    <cfRule type="expression" dxfId="23996" priority="23999" stopIfTrue="1">
      <formula>IF(FIND("Enter smelter details",G54),TRUE)</formula>
    </cfRule>
  </conditionalFormatting>
  <conditionalFormatting sqref="F54">
    <cfRule type="expression" dxfId="23995" priority="23996" stopIfTrue="1">
      <formula>IF(AND(LEN($A54)&gt;0,$A54&lt;&gt;$F54),TRUE,FALSE)</formula>
    </cfRule>
  </conditionalFormatting>
  <conditionalFormatting sqref="C54">
    <cfRule type="expression" dxfId="23994" priority="23995" stopIfTrue="1">
      <formula>IF(AND(B54&lt;&gt;"",C54=""),TRUE)</formula>
    </cfRule>
  </conditionalFormatting>
  <conditionalFormatting sqref="B54">
    <cfRule type="expression" dxfId="23993" priority="23992" stopIfTrue="1">
      <formula>IF(B54="",TRUE)</formula>
    </cfRule>
    <cfRule type="expression" dxfId="23992" priority="23993" stopIfTrue="1">
      <formula>IF(AND(COUNTIF(MetalSmelter,B54&amp;C54)=0,LEN(C54)&gt;0), TRUE, FALSE)</formula>
    </cfRule>
  </conditionalFormatting>
  <conditionalFormatting sqref="G54">
    <cfRule type="expression" dxfId="23991" priority="23994" stopIfTrue="1">
      <formula>IF(FIND("Enter smelter details",G54),TRUE)</formula>
    </cfRule>
  </conditionalFormatting>
  <conditionalFormatting sqref="F54">
    <cfRule type="expression" dxfId="23990" priority="23991" stopIfTrue="1">
      <formula>IF(AND(LEN($A54)&gt;0,$A54&lt;&gt;$F54),TRUE,FALSE)</formula>
    </cfRule>
  </conditionalFormatting>
  <conditionalFormatting sqref="C54">
    <cfRule type="expression" dxfId="23989" priority="23990" stopIfTrue="1">
      <formula>IF(AND(B54&lt;&gt;"",C54=""),TRUE)</formula>
    </cfRule>
  </conditionalFormatting>
  <conditionalFormatting sqref="B41">
    <cfRule type="expression" dxfId="23988" priority="23987" stopIfTrue="1">
      <formula>IF(B41="",TRUE)</formula>
    </cfRule>
    <cfRule type="expression" dxfId="23987" priority="23988" stopIfTrue="1">
      <formula>IF(AND(COUNTIF(MetalSmelter,B41&amp;C41)=0,LEN(C41)&gt;0), TRUE, FALSE)</formula>
    </cfRule>
  </conditionalFormatting>
  <conditionalFormatting sqref="G41">
    <cfRule type="expression" dxfId="23986" priority="23989" stopIfTrue="1">
      <formula>IF(FIND("Enter smelter details",G41),TRUE)</formula>
    </cfRule>
  </conditionalFormatting>
  <conditionalFormatting sqref="F41">
    <cfRule type="expression" dxfId="23985" priority="23986" stopIfTrue="1">
      <formula>IF(AND(LEN($A41)&gt;0,$A41&lt;&gt;$F41),TRUE,FALSE)</formula>
    </cfRule>
  </conditionalFormatting>
  <conditionalFormatting sqref="C41">
    <cfRule type="expression" dxfId="23984" priority="23985" stopIfTrue="1">
      <formula>IF(AND(B41&lt;&gt;"",C41=""),TRUE)</formula>
    </cfRule>
  </conditionalFormatting>
  <conditionalFormatting sqref="B41">
    <cfRule type="expression" dxfId="23983" priority="23982" stopIfTrue="1">
      <formula>IF(B41="",TRUE)</formula>
    </cfRule>
    <cfRule type="expression" dxfId="23982" priority="23983" stopIfTrue="1">
      <formula>IF(AND(COUNTIF(MetalSmelter,B41&amp;C41)=0,LEN(C41)&gt;0), TRUE, FALSE)</formula>
    </cfRule>
  </conditionalFormatting>
  <conditionalFormatting sqref="G41">
    <cfRule type="expression" dxfId="23981" priority="23984" stopIfTrue="1">
      <formula>IF(FIND("Enter smelter details",G41),TRUE)</formula>
    </cfRule>
  </conditionalFormatting>
  <conditionalFormatting sqref="F41">
    <cfRule type="expression" dxfId="23980" priority="23981" stopIfTrue="1">
      <formula>IF(AND(LEN($A41)&gt;0,$A41&lt;&gt;$F41),TRUE,FALSE)</formula>
    </cfRule>
  </conditionalFormatting>
  <conditionalFormatting sqref="C41">
    <cfRule type="expression" dxfId="23979" priority="23980" stopIfTrue="1">
      <formula>IF(AND(B41&lt;&gt;"",C41=""),TRUE)</formula>
    </cfRule>
  </conditionalFormatting>
  <conditionalFormatting sqref="B42">
    <cfRule type="expression" dxfId="23978" priority="23974" stopIfTrue="1">
      <formula>IF(B42="",TRUE)</formula>
    </cfRule>
    <cfRule type="expression" dxfId="23977" priority="23977" stopIfTrue="1">
      <formula>IF(AND(COUNTIF(MetalSmelter,B42&amp;C42)=0,LEN(C42)&gt;0), TRUE, FALSE)</formula>
    </cfRule>
  </conditionalFormatting>
  <conditionalFormatting sqref="D42">
    <cfRule type="expression" dxfId="23976" priority="23971" stopIfTrue="1">
      <formula>IF(AND(LEN($C42) &gt;0, ($C42 &lt;&gt; "Smelter Not Listed")),1,0)</formula>
    </cfRule>
    <cfRule type="expression" dxfId="23975" priority="23978" stopIfTrue="1">
      <formula>IF(AND(D42="",$C42=$X$4),TRUE)</formula>
    </cfRule>
    <cfRule type="expression" dxfId="23974" priority="23979" stopIfTrue="1">
      <formula>IF(FIND("!",D42),TRUE)</formula>
    </cfRule>
  </conditionalFormatting>
  <conditionalFormatting sqref="E42">
    <cfRule type="expression" dxfId="23973" priority="23975" stopIfTrue="1">
      <formula>IF(AND(E42="",$C42=$X$4),TRUE)</formula>
    </cfRule>
    <cfRule type="expression" dxfId="23972" priority="23976" stopIfTrue="1">
      <formula>IF(FIND("!",E42),TRUE)</formula>
    </cfRule>
  </conditionalFormatting>
  <conditionalFormatting sqref="F42">
    <cfRule type="expression" dxfId="23971" priority="23973" stopIfTrue="1">
      <formula>IF(AND(LEN($A42)&gt;0,$A42&lt;&gt;$F42),TRUE,FALSE)</formula>
    </cfRule>
  </conditionalFormatting>
  <conditionalFormatting sqref="C42">
    <cfRule type="expression" dxfId="23970" priority="23972" stopIfTrue="1">
      <formula>IF(AND(B42&lt;&gt;"",C42=""),TRUE)</formula>
    </cfRule>
  </conditionalFormatting>
  <conditionalFormatting sqref="G42">
    <cfRule type="expression" dxfId="23969" priority="23970" stopIfTrue="1">
      <formula>IF(FIND("Enter smelter details",G42),TRUE)</formula>
    </cfRule>
  </conditionalFormatting>
  <conditionalFormatting sqref="B43">
    <cfRule type="expression" dxfId="23968" priority="23964" stopIfTrue="1">
      <formula>IF(B43="",TRUE)</formula>
    </cfRule>
    <cfRule type="expression" dxfId="23967" priority="23967" stopIfTrue="1">
      <formula>IF(AND(COUNTIF(MetalSmelter,B43&amp;C43)=0,LEN(C43)&gt;0), TRUE, FALSE)</formula>
    </cfRule>
  </conditionalFormatting>
  <conditionalFormatting sqref="D43">
    <cfRule type="expression" dxfId="23966" priority="23961" stopIfTrue="1">
      <formula>IF(AND(LEN($C43) &gt;0, ($C43 &lt;&gt; "Smelter Not Listed")),1,0)</formula>
    </cfRule>
    <cfRule type="expression" dxfId="23965" priority="23968" stopIfTrue="1">
      <formula>IF(AND(D43="",$C43=$X$4),TRUE)</formula>
    </cfRule>
    <cfRule type="expression" dxfId="23964" priority="23969" stopIfTrue="1">
      <formula>IF(FIND("!",D43),TRUE)</formula>
    </cfRule>
  </conditionalFormatting>
  <conditionalFormatting sqref="E43">
    <cfRule type="expression" dxfId="23963" priority="23965" stopIfTrue="1">
      <formula>IF(AND(E43="",$C43=$X$4),TRUE)</formula>
    </cfRule>
    <cfRule type="expression" dxfId="23962" priority="23966" stopIfTrue="1">
      <formula>IF(FIND("!",E43),TRUE)</formula>
    </cfRule>
  </conditionalFormatting>
  <conditionalFormatting sqref="F43">
    <cfRule type="expression" dxfId="23961" priority="23963" stopIfTrue="1">
      <formula>IF(AND(LEN($A43)&gt;0,$A43&lt;&gt;$F43),TRUE,FALSE)</formula>
    </cfRule>
  </conditionalFormatting>
  <conditionalFormatting sqref="C43">
    <cfRule type="expression" dxfId="23960" priority="23962" stopIfTrue="1">
      <formula>IF(AND(B43&lt;&gt;"",C43=""),TRUE)</formula>
    </cfRule>
  </conditionalFormatting>
  <conditionalFormatting sqref="G43">
    <cfRule type="expression" dxfId="23959" priority="23960" stopIfTrue="1">
      <formula>IF(FIND("Enter smelter details",G43),TRUE)</formula>
    </cfRule>
  </conditionalFormatting>
  <conditionalFormatting sqref="B44">
    <cfRule type="expression" dxfId="23958" priority="23954" stopIfTrue="1">
      <formula>IF(B44="",TRUE)</formula>
    </cfRule>
    <cfRule type="expression" dxfId="23957" priority="23957" stopIfTrue="1">
      <formula>IF(AND(COUNTIF(MetalSmelter,B44&amp;C44)=0,LEN(C44)&gt;0), TRUE, FALSE)</formula>
    </cfRule>
  </conditionalFormatting>
  <conditionalFormatting sqref="D44">
    <cfRule type="expression" dxfId="23956" priority="23951" stopIfTrue="1">
      <formula>IF(AND(LEN($C44) &gt;0, ($C44 &lt;&gt; "Smelter Not Listed")),1,0)</formula>
    </cfRule>
    <cfRule type="expression" dxfId="23955" priority="23958" stopIfTrue="1">
      <formula>IF(AND(D44="",$C44=$X$4),TRUE)</formula>
    </cfRule>
    <cfRule type="expression" dxfId="23954" priority="23959" stopIfTrue="1">
      <formula>IF(FIND("!",D44),TRUE)</formula>
    </cfRule>
  </conditionalFormatting>
  <conditionalFormatting sqref="E44">
    <cfRule type="expression" dxfId="23953" priority="23955" stopIfTrue="1">
      <formula>IF(AND(E44="",$C44=$X$4),TRUE)</formula>
    </cfRule>
    <cfRule type="expression" dxfId="23952" priority="23956" stopIfTrue="1">
      <formula>IF(FIND("!",E44),TRUE)</formula>
    </cfRule>
  </conditionalFormatting>
  <conditionalFormatting sqref="F44">
    <cfRule type="expression" dxfId="23951" priority="23953" stopIfTrue="1">
      <formula>IF(AND(LEN($A44)&gt;0,$A44&lt;&gt;$F44),TRUE,FALSE)</formula>
    </cfRule>
  </conditionalFormatting>
  <conditionalFormatting sqref="C44">
    <cfRule type="expression" dxfId="23950" priority="23952" stopIfTrue="1">
      <formula>IF(AND(B44&lt;&gt;"",C44=""),TRUE)</formula>
    </cfRule>
  </conditionalFormatting>
  <conditionalFormatting sqref="G44">
    <cfRule type="expression" dxfId="23949" priority="23950" stopIfTrue="1">
      <formula>IF(FIND("Enter smelter details",G44),TRUE)</formula>
    </cfRule>
  </conditionalFormatting>
  <conditionalFormatting sqref="B45">
    <cfRule type="expression" dxfId="23948" priority="23944" stopIfTrue="1">
      <formula>IF(B45="",TRUE)</formula>
    </cfRule>
    <cfRule type="expression" dxfId="23947" priority="23947" stopIfTrue="1">
      <formula>IF(AND(COUNTIF(MetalSmelter,B45&amp;C45)=0,LEN(C45)&gt;0), TRUE, FALSE)</formula>
    </cfRule>
  </conditionalFormatting>
  <conditionalFormatting sqref="D45">
    <cfRule type="expression" dxfId="23946" priority="23941" stopIfTrue="1">
      <formula>IF(AND(LEN($C45) &gt;0, ($C45 &lt;&gt; "Smelter Not Listed")),1,0)</formula>
    </cfRule>
    <cfRule type="expression" dxfId="23945" priority="23948" stopIfTrue="1">
      <formula>IF(AND(D45="",$C45=$X$4),TRUE)</formula>
    </cfRule>
    <cfRule type="expression" dxfId="23944" priority="23949" stopIfTrue="1">
      <formula>IF(FIND("!",D45),TRUE)</formula>
    </cfRule>
  </conditionalFormatting>
  <conditionalFormatting sqref="E45">
    <cfRule type="expression" dxfId="23943" priority="23945" stopIfTrue="1">
      <formula>IF(AND(E45="",$C45=$X$4),TRUE)</formula>
    </cfRule>
    <cfRule type="expression" dxfId="23942" priority="23946" stopIfTrue="1">
      <formula>IF(FIND("!",E45),TRUE)</formula>
    </cfRule>
  </conditionalFormatting>
  <conditionalFormatting sqref="F45">
    <cfRule type="expression" dxfId="23941" priority="23943" stopIfTrue="1">
      <formula>IF(AND(LEN($A45)&gt;0,$A45&lt;&gt;$F45),TRUE,FALSE)</formula>
    </cfRule>
  </conditionalFormatting>
  <conditionalFormatting sqref="C45">
    <cfRule type="expression" dxfId="23940" priority="23942" stopIfTrue="1">
      <formula>IF(AND(B45&lt;&gt;"",C45=""),TRUE)</formula>
    </cfRule>
  </conditionalFormatting>
  <conditionalFormatting sqref="G45">
    <cfRule type="expression" dxfId="23939" priority="23940" stopIfTrue="1">
      <formula>IF(FIND("Enter smelter details",G45),TRUE)</formula>
    </cfRule>
  </conditionalFormatting>
  <conditionalFormatting sqref="B46">
    <cfRule type="expression" dxfId="23938" priority="23934" stopIfTrue="1">
      <formula>IF(B46="",TRUE)</formula>
    </cfRule>
    <cfRule type="expression" dxfId="23937" priority="23937" stopIfTrue="1">
      <formula>IF(AND(COUNTIF(MetalSmelter,B46&amp;C46)=0,LEN(C46)&gt;0), TRUE, FALSE)</formula>
    </cfRule>
  </conditionalFormatting>
  <conditionalFormatting sqref="D46">
    <cfRule type="expression" dxfId="23936" priority="23931" stopIfTrue="1">
      <formula>IF(AND(LEN($C46) &gt;0, ($C46 &lt;&gt; "Smelter Not Listed")),1,0)</formula>
    </cfRule>
    <cfRule type="expression" dxfId="23935" priority="23938" stopIfTrue="1">
      <formula>IF(AND(D46="",$C46=$X$4),TRUE)</formula>
    </cfRule>
    <cfRule type="expression" dxfId="23934" priority="23939" stopIfTrue="1">
      <formula>IF(FIND("!",D46),TRUE)</formula>
    </cfRule>
  </conditionalFormatting>
  <conditionalFormatting sqref="E46">
    <cfRule type="expression" dxfId="23933" priority="23935" stopIfTrue="1">
      <formula>IF(AND(E46="",$C46=$X$4),TRUE)</formula>
    </cfRule>
    <cfRule type="expression" dxfId="23932" priority="23936" stopIfTrue="1">
      <formula>IF(FIND("!",E46),TRUE)</formula>
    </cfRule>
  </conditionalFormatting>
  <conditionalFormatting sqref="F46">
    <cfRule type="expression" dxfId="23931" priority="23933" stopIfTrue="1">
      <formula>IF(AND(LEN($A46)&gt;0,$A46&lt;&gt;$F46),TRUE,FALSE)</formula>
    </cfRule>
  </conditionalFormatting>
  <conditionalFormatting sqref="C46">
    <cfRule type="expression" dxfId="23930" priority="23932" stopIfTrue="1">
      <formula>IF(AND(B46&lt;&gt;"",C46=""),TRUE)</formula>
    </cfRule>
  </conditionalFormatting>
  <conditionalFormatting sqref="G46">
    <cfRule type="expression" dxfId="23929" priority="23930" stopIfTrue="1">
      <formula>IF(FIND("Enter smelter details",G46),TRUE)</formula>
    </cfRule>
  </conditionalFormatting>
  <conditionalFormatting sqref="B52">
    <cfRule type="expression" dxfId="23928" priority="23927" stopIfTrue="1">
      <formula>IF(B52="",TRUE)</formula>
    </cfRule>
    <cfRule type="expression" dxfId="23927" priority="23928" stopIfTrue="1">
      <formula>IF(AND(COUNTIF(MetalSmelter,B52&amp;C52)=0,LEN(C52)&gt;0), TRUE, FALSE)</formula>
    </cfRule>
  </conditionalFormatting>
  <conditionalFormatting sqref="G52">
    <cfRule type="expression" dxfId="23926" priority="23929" stopIfTrue="1">
      <formula>IF(FIND("Enter smelter details",G52),TRUE)</formula>
    </cfRule>
  </conditionalFormatting>
  <conditionalFormatting sqref="F52">
    <cfRule type="expression" dxfId="23925" priority="23926" stopIfTrue="1">
      <formula>IF(AND(LEN($A52)&gt;0,$A52&lt;&gt;$F52),TRUE,FALSE)</formula>
    </cfRule>
  </conditionalFormatting>
  <conditionalFormatting sqref="C52">
    <cfRule type="expression" dxfId="23924" priority="23925" stopIfTrue="1">
      <formula>IF(AND(B52&lt;&gt;"",C52=""),TRUE)</formula>
    </cfRule>
  </conditionalFormatting>
  <conditionalFormatting sqref="B52">
    <cfRule type="expression" dxfId="23923" priority="23922" stopIfTrue="1">
      <formula>IF(B52="",TRUE)</formula>
    </cfRule>
    <cfRule type="expression" dxfId="23922" priority="23923" stopIfTrue="1">
      <formula>IF(AND(COUNTIF(MetalSmelter,B52&amp;C52)=0,LEN(C52)&gt;0), TRUE, FALSE)</formula>
    </cfRule>
  </conditionalFormatting>
  <conditionalFormatting sqref="G52">
    <cfRule type="expression" dxfId="23921" priority="23924" stopIfTrue="1">
      <formula>IF(FIND("Enter smelter details",G52),TRUE)</formula>
    </cfRule>
  </conditionalFormatting>
  <conditionalFormatting sqref="F52">
    <cfRule type="expression" dxfId="23920" priority="23921" stopIfTrue="1">
      <formula>IF(AND(LEN($A52)&gt;0,$A52&lt;&gt;$F52),TRUE,FALSE)</formula>
    </cfRule>
  </conditionalFormatting>
  <conditionalFormatting sqref="C52">
    <cfRule type="expression" dxfId="23919" priority="23920" stopIfTrue="1">
      <formula>IF(AND(B52&lt;&gt;"",C52=""),TRUE)</formula>
    </cfRule>
  </conditionalFormatting>
  <conditionalFormatting sqref="B52">
    <cfRule type="expression" dxfId="23918" priority="23918" stopIfTrue="1">
      <formula>IF(B52="",TRUE)</formula>
    </cfRule>
    <cfRule type="expression" dxfId="23917" priority="23919" stopIfTrue="1">
      <formula>IF(AND(COUNTIF(MetalSmelter,B52&amp;C52)=0,LEN(C52)&gt;0), TRUE, FALSE)</formula>
    </cfRule>
  </conditionalFormatting>
  <conditionalFormatting sqref="F52">
    <cfRule type="expression" dxfId="23916" priority="23917" stopIfTrue="1">
      <formula>IF(AND(LEN($A52)&gt;0,$A52&lt;&gt;$F52),TRUE,FALSE)</formula>
    </cfRule>
  </conditionalFormatting>
  <conditionalFormatting sqref="C52">
    <cfRule type="expression" dxfId="23915" priority="23916" stopIfTrue="1">
      <formula>IF(AND(B52&lt;&gt;"",C52=""),TRUE)</formula>
    </cfRule>
  </conditionalFormatting>
  <conditionalFormatting sqref="B47">
    <cfRule type="expression" dxfId="23914" priority="23913" stopIfTrue="1">
      <formula>IF(B47="",TRUE)</formula>
    </cfRule>
    <cfRule type="expression" dxfId="23913" priority="23914" stopIfTrue="1">
      <formula>IF(AND(COUNTIF(MetalSmelter,B47&amp;C47)=0,LEN(C47)&gt;0), TRUE, FALSE)</formula>
    </cfRule>
  </conditionalFormatting>
  <conditionalFormatting sqref="G47">
    <cfRule type="expression" dxfId="23912" priority="23915" stopIfTrue="1">
      <formula>IF(FIND("Enter smelter details",G47),TRUE)</formula>
    </cfRule>
  </conditionalFormatting>
  <conditionalFormatting sqref="F47">
    <cfRule type="expression" dxfId="23911" priority="23912" stopIfTrue="1">
      <formula>IF(AND(LEN($A47)&gt;0,$A47&lt;&gt;$F47),TRUE,FALSE)</formula>
    </cfRule>
  </conditionalFormatting>
  <conditionalFormatting sqref="C47">
    <cfRule type="expression" dxfId="23910" priority="23911" stopIfTrue="1">
      <formula>IF(AND(B47&lt;&gt;"",C47=""),TRUE)</formula>
    </cfRule>
  </conditionalFormatting>
  <conditionalFormatting sqref="B47">
    <cfRule type="expression" dxfId="23909" priority="23908" stopIfTrue="1">
      <formula>IF(B47="",TRUE)</formula>
    </cfRule>
    <cfRule type="expression" dxfId="23908" priority="23909" stopIfTrue="1">
      <formula>IF(AND(COUNTIF(MetalSmelter,B47&amp;C47)=0,LEN(C47)&gt;0), TRUE, FALSE)</formula>
    </cfRule>
  </conditionalFormatting>
  <conditionalFormatting sqref="G47">
    <cfRule type="expression" dxfId="23907" priority="23910" stopIfTrue="1">
      <formula>IF(FIND("Enter smelter details",G47),TRUE)</formula>
    </cfRule>
  </conditionalFormatting>
  <conditionalFormatting sqref="F47">
    <cfRule type="expression" dxfId="23906" priority="23907" stopIfTrue="1">
      <formula>IF(AND(LEN($A47)&gt;0,$A47&lt;&gt;$F47),TRUE,FALSE)</formula>
    </cfRule>
  </conditionalFormatting>
  <conditionalFormatting sqref="C47">
    <cfRule type="expression" dxfId="23905" priority="23906" stopIfTrue="1">
      <formula>IF(AND(B47&lt;&gt;"",C47=""),TRUE)</formula>
    </cfRule>
  </conditionalFormatting>
  <conditionalFormatting sqref="G52">
    <cfRule type="expression" dxfId="23904" priority="23905" stopIfTrue="1">
      <formula>IF(FIND("Enter smelter details",G52),TRUE)</formula>
    </cfRule>
  </conditionalFormatting>
  <conditionalFormatting sqref="B48">
    <cfRule type="expression" dxfId="23903" priority="23902" stopIfTrue="1">
      <formula>IF(B48="",TRUE)</formula>
    </cfRule>
    <cfRule type="expression" dxfId="23902" priority="23903" stopIfTrue="1">
      <formula>IF(AND(COUNTIF(MetalSmelter,B48&amp;C48)=0,LEN(C48)&gt;0), TRUE, FALSE)</formula>
    </cfRule>
  </conditionalFormatting>
  <conditionalFormatting sqref="G48">
    <cfRule type="expression" dxfId="23901" priority="23904" stopIfTrue="1">
      <formula>IF(FIND("Enter smelter details",G48),TRUE)</formula>
    </cfRule>
  </conditionalFormatting>
  <conditionalFormatting sqref="F48">
    <cfRule type="expression" dxfId="23900" priority="23901" stopIfTrue="1">
      <formula>IF(AND(LEN($A48)&gt;0,$A48&lt;&gt;$F48),TRUE,FALSE)</formula>
    </cfRule>
  </conditionalFormatting>
  <conditionalFormatting sqref="C48">
    <cfRule type="expression" dxfId="23899" priority="23900" stopIfTrue="1">
      <formula>IF(AND(B48&lt;&gt;"",C48=""),TRUE)</formula>
    </cfRule>
  </conditionalFormatting>
  <conditionalFormatting sqref="B53">
    <cfRule type="expression" dxfId="23898" priority="23897" stopIfTrue="1">
      <formula>IF(B53="",TRUE)</formula>
    </cfRule>
    <cfRule type="expression" dxfId="23897" priority="23898" stopIfTrue="1">
      <formula>IF(AND(COUNTIF(MetalSmelter,B53&amp;C53)=0,LEN(C53)&gt;0), TRUE, FALSE)</formula>
    </cfRule>
  </conditionalFormatting>
  <conditionalFormatting sqref="G53">
    <cfRule type="expression" dxfId="23896" priority="23899" stopIfTrue="1">
      <formula>IF(FIND("Enter smelter details",G53),TRUE)</formula>
    </cfRule>
  </conditionalFormatting>
  <conditionalFormatting sqref="F53">
    <cfRule type="expression" dxfId="23895" priority="23896" stopIfTrue="1">
      <formula>IF(AND(LEN($A53)&gt;0,$A53&lt;&gt;$F53),TRUE,FALSE)</formula>
    </cfRule>
  </conditionalFormatting>
  <conditionalFormatting sqref="C53">
    <cfRule type="expression" dxfId="23894" priority="23895" stopIfTrue="1">
      <formula>IF(AND(B53&lt;&gt;"",C53=""),TRUE)</formula>
    </cfRule>
  </conditionalFormatting>
  <conditionalFormatting sqref="B53">
    <cfRule type="expression" dxfId="23893" priority="23892" stopIfTrue="1">
      <formula>IF(B53="",TRUE)</formula>
    </cfRule>
    <cfRule type="expression" dxfId="23892" priority="23893" stopIfTrue="1">
      <formula>IF(AND(COUNTIF(MetalSmelter,B53&amp;C53)=0,LEN(C53)&gt;0), TRUE, FALSE)</formula>
    </cfRule>
  </conditionalFormatting>
  <conditionalFormatting sqref="G53">
    <cfRule type="expression" dxfId="23891" priority="23894" stopIfTrue="1">
      <formula>IF(FIND("Enter smelter details",G53),TRUE)</formula>
    </cfRule>
  </conditionalFormatting>
  <conditionalFormatting sqref="F53">
    <cfRule type="expression" dxfId="23890" priority="23891" stopIfTrue="1">
      <formula>IF(AND(LEN($A53)&gt;0,$A53&lt;&gt;$F53),TRUE,FALSE)</formula>
    </cfRule>
  </conditionalFormatting>
  <conditionalFormatting sqref="C53">
    <cfRule type="expression" dxfId="23889" priority="23890" stopIfTrue="1">
      <formula>IF(AND(B53&lt;&gt;"",C53=""),TRUE)</formula>
    </cfRule>
  </conditionalFormatting>
  <conditionalFormatting sqref="B53">
    <cfRule type="expression" dxfId="23888" priority="23887" stopIfTrue="1">
      <formula>IF(B53="",TRUE)</formula>
    </cfRule>
    <cfRule type="expression" dxfId="23887" priority="23888" stopIfTrue="1">
      <formula>IF(AND(COUNTIF(MetalSmelter,B53&amp;C53)=0,LEN(C53)&gt;0), TRUE, FALSE)</formula>
    </cfRule>
  </conditionalFormatting>
  <conditionalFormatting sqref="G53">
    <cfRule type="expression" dxfId="23886" priority="23889" stopIfTrue="1">
      <formula>IF(FIND("Enter smelter details",G53),TRUE)</formula>
    </cfRule>
  </conditionalFormatting>
  <conditionalFormatting sqref="F53">
    <cfRule type="expression" dxfId="23885" priority="23886" stopIfTrue="1">
      <formula>IF(AND(LEN($A53)&gt;0,$A53&lt;&gt;$F53),TRUE,FALSE)</formula>
    </cfRule>
  </conditionalFormatting>
  <conditionalFormatting sqref="C53">
    <cfRule type="expression" dxfId="23884" priority="23885" stopIfTrue="1">
      <formula>IF(AND(B53&lt;&gt;"",C53=""),TRUE)</formula>
    </cfRule>
  </conditionalFormatting>
  <conditionalFormatting sqref="B42">
    <cfRule type="expression" dxfId="23883" priority="23882" stopIfTrue="1">
      <formula>IF(B42="",TRUE)</formula>
    </cfRule>
    <cfRule type="expression" dxfId="23882" priority="23883" stopIfTrue="1">
      <formula>IF(AND(COUNTIF(MetalSmelter,B42&amp;C42)=0,LEN(C42)&gt;0), TRUE, FALSE)</formula>
    </cfRule>
  </conditionalFormatting>
  <conditionalFormatting sqref="G42">
    <cfRule type="expression" dxfId="23881" priority="23884" stopIfTrue="1">
      <formula>IF(FIND("Enter smelter details",G42),TRUE)</formula>
    </cfRule>
  </conditionalFormatting>
  <conditionalFormatting sqref="F42">
    <cfRule type="expression" dxfId="23880" priority="23881" stopIfTrue="1">
      <formula>IF(AND(LEN($A42)&gt;0,$A42&lt;&gt;$F42),TRUE,FALSE)</formula>
    </cfRule>
  </conditionalFormatting>
  <conditionalFormatting sqref="C42">
    <cfRule type="expression" dxfId="23879" priority="23880" stopIfTrue="1">
      <formula>IF(AND(B42&lt;&gt;"",C42=""),TRUE)</formula>
    </cfRule>
  </conditionalFormatting>
  <conditionalFormatting sqref="B43">
    <cfRule type="expression" dxfId="23878" priority="23877" stopIfTrue="1">
      <formula>IF(B43="",TRUE)</formula>
    </cfRule>
    <cfRule type="expression" dxfId="23877" priority="23878" stopIfTrue="1">
      <formula>IF(AND(COUNTIF(MetalSmelter,B43&amp;C43)=0,LEN(C43)&gt;0), TRUE, FALSE)</formula>
    </cfRule>
  </conditionalFormatting>
  <conditionalFormatting sqref="G43">
    <cfRule type="expression" dxfId="23876" priority="23879" stopIfTrue="1">
      <formula>IF(FIND("Enter smelter details",G43),TRUE)</formula>
    </cfRule>
  </conditionalFormatting>
  <conditionalFormatting sqref="F43">
    <cfRule type="expression" dxfId="23875" priority="23876" stopIfTrue="1">
      <formula>IF(AND(LEN($A43)&gt;0,$A43&lt;&gt;$F43),TRUE,FALSE)</formula>
    </cfRule>
  </conditionalFormatting>
  <conditionalFormatting sqref="C43">
    <cfRule type="expression" dxfId="23874" priority="23875" stopIfTrue="1">
      <formula>IF(AND(B43&lt;&gt;"",C43=""),TRUE)</formula>
    </cfRule>
  </conditionalFormatting>
  <conditionalFormatting sqref="B43">
    <cfRule type="expression" dxfId="23873" priority="23872" stopIfTrue="1">
      <formula>IF(B43="",TRUE)</formula>
    </cfRule>
    <cfRule type="expression" dxfId="23872" priority="23873" stopIfTrue="1">
      <formula>IF(AND(COUNTIF(MetalSmelter,B43&amp;C43)=0,LEN(C43)&gt;0), TRUE, FALSE)</formula>
    </cfRule>
  </conditionalFormatting>
  <conditionalFormatting sqref="G43">
    <cfRule type="expression" dxfId="23871" priority="23874" stopIfTrue="1">
      <formula>IF(FIND("Enter smelter details",G43),TRUE)</formula>
    </cfRule>
  </conditionalFormatting>
  <conditionalFormatting sqref="F43">
    <cfRule type="expression" dxfId="23870" priority="23871" stopIfTrue="1">
      <formula>IF(AND(LEN($A43)&gt;0,$A43&lt;&gt;$F43),TRUE,FALSE)</formula>
    </cfRule>
  </conditionalFormatting>
  <conditionalFormatting sqref="C43">
    <cfRule type="expression" dxfId="23869" priority="23870" stopIfTrue="1">
      <formula>IF(AND(B43&lt;&gt;"",C43=""),TRUE)</formula>
    </cfRule>
  </conditionalFormatting>
  <conditionalFormatting sqref="B44">
    <cfRule type="expression" dxfId="23868" priority="23864" stopIfTrue="1">
      <formula>IF(B44="",TRUE)</formula>
    </cfRule>
    <cfRule type="expression" dxfId="23867" priority="23867" stopIfTrue="1">
      <formula>IF(AND(COUNTIF(MetalSmelter,B44&amp;C44)=0,LEN(C44)&gt;0), TRUE, FALSE)</formula>
    </cfRule>
  </conditionalFormatting>
  <conditionalFormatting sqref="D44">
    <cfRule type="expression" dxfId="23866" priority="23861" stopIfTrue="1">
      <formula>IF(AND(LEN($C44) &gt;0, ($C44 &lt;&gt; "Smelter Not Listed")),1,0)</formula>
    </cfRule>
    <cfRule type="expression" dxfId="23865" priority="23868" stopIfTrue="1">
      <formula>IF(AND(D44="",$C44=$X$4),TRUE)</formula>
    </cfRule>
    <cfRule type="expression" dxfId="23864" priority="23869" stopIfTrue="1">
      <formula>IF(FIND("!",D44),TRUE)</formula>
    </cfRule>
  </conditionalFormatting>
  <conditionalFormatting sqref="E44">
    <cfRule type="expression" dxfId="23863" priority="23865" stopIfTrue="1">
      <formula>IF(AND(E44="",$C44=$X$4),TRUE)</formula>
    </cfRule>
    <cfRule type="expression" dxfId="23862" priority="23866" stopIfTrue="1">
      <formula>IF(FIND("!",E44),TRUE)</formula>
    </cfRule>
  </conditionalFormatting>
  <conditionalFormatting sqref="F44">
    <cfRule type="expression" dxfId="23861" priority="23863" stopIfTrue="1">
      <formula>IF(AND(LEN($A44)&gt;0,$A44&lt;&gt;$F44),TRUE,FALSE)</formula>
    </cfRule>
  </conditionalFormatting>
  <conditionalFormatting sqref="C44">
    <cfRule type="expression" dxfId="23860" priority="23862" stopIfTrue="1">
      <formula>IF(AND(B44&lt;&gt;"",C44=""),TRUE)</formula>
    </cfRule>
  </conditionalFormatting>
  <conditionalFormatting sqref="G44">
    <cfRule type="expression" dxfId="23859" priority="23860" stopIfTrue="1">
      <formula>IF(FIND("Enter smelter details",G44),TRUE)</formula>
    </cfRule>
  </conditionalFormatting>
  <conditionalFormatting sqref="B45">
    <cfRule type="expression" dxfId="23858" priority="23854" stopIfTrue="1">
      <formula>IF(B45="",TRUE)</formula>
    </cfRule>
    <cfRule type="expression" dxfId="23857" priority="23857" stopIfTrue="1">
      <formula>IF(AND(COUNTIF(MetalSmelter,B45&amp;C45)=0,LEN(C45)&gt;0), TRUE, FALSE)</formula>
    </cfRule>
  </conditionalFormatting>
  <conditionalFormatting sqref="D45">
    <cfRule type="expression" dxfId="23856" priority="23851" stopIfTrue="1">
      <formula>IF(AND(LEN($C45) &gt;0, ($C45 &lt;&gt; "Smelter Not Listed")),1,0)</formula>
    </cfRule>
    <cfRule type="expression" dxfId="23855" priority="23858" stopIfTrue="1">
      <formula>IF(AND(D45="",$C45=$X$4),TRUE)</formula>
    </cfRule>
    <cfRule type="expression" dxfId="23854" priority="23859" stopIfTrue="1">
      <formula>IF(FIND("!",D45),TRUE)</formula>
    </cfRule>
  </conditionalFormatting>
  <conditionalFormatting sqref="E45">
    <cfRule type="expression" dxfId="23853" priority="23855" stopIfTrue="1">
      <formula>IF(AND(E45="",$C45=$X$4),TRUE)</formula>
    </cfRule>
    <cfRule type="expression" dxfId="23852" priority="23856" stopIfTrue="1">
      <formula>IF(FIND("!",E45),TRUE)</formula>
    </cfRule>
  </conditionalFormatting>
  <conditionalFormatting sqref="F45">
    <cfRule type="expression" dxfId="23851" priority="23853" stopIfTrue="1">
      <formula>IF(AND(LEN($A45)&gt;0,$A45&lt;&gt;$F45),TRUE,FALSE)</formula>
    </cfRule>
  </conditionalFormatting>
  <conditionalFormatting sqref="C45">
    <cfRule type="expression" dxfId="23850" priority="23852" stopIfTrue="1">
      <formula>IF(AND(B45&lt;&gt;"",C45=""),TRUE)</formula>
    </cfRule>
  </conditionalFormatting>
  <conditionalFormatting sqref="G45">
    <cfRule type="expression" dxfId="23849" priority="23850" stopIfTrue="1">
      <formula>IF(FIND("Enter smelter details",G45),TRUE)</formula>
    </cfRule>
  </conditionalFormatting>
  <conditionalFormatting sqref="B46">
    <cfRule type="expression" dxfId="23848" priority="23844" stopIfTrue="1">
      <formula>IF(B46="",TRUE)</formula>
    </cfRule>
    <cfRule type="expression" dxfId="23847" priority="23847" stopIfTrue="1">
      <formula>IF(AND(COUNTIF(MetalSmelter,B46&amp;C46)=0,LEN(C46)&gt;0), TRUE, FALSE)</formula>
    </cfRule>
  </conditionalFormatting>
  <conditionalFormatting sqref="D46">
    <cfRule type="expression" dxfId="23846" priority="23841" stopIfTrue="1">
      <formula>IF(AND(LEN($C46) &gt;0, ($C46 &lt;&gt; "Smelter Not Listed")),1,0)</formula>
    </cfRule>
    <cfRule type="expression" dxfId="23845" priority="23848" stopIfTrue="1">
      <formula>IF(AND(D46="",$C46=$X$4),TRUE)</formula>
    </cfRule>
    <cfRule type="expression" dxfId="23844" priority="23849" stopIfTrue="1">
      <formula>IF(FIND("!",D46),TRUE)</formula>
    </cfRule>
  </conditionalFormatting>
  <conditionalFormatting sqref="E46">
    <cfRule type="expression" dxfId="23843" priority="23845" stopIfTrue="1">
      <formula>IF(AND(E46="",$C46=$X$4),TRUE)</formula>
    </cfRule>
    <cfRule type="expression" dxfId="23842" priority="23846" stopIfTrue="1">
      <formula>IF(FIND("!",E46),TRUE)</formula>
    </cfRule>
  </conditionalFormatting>
  <conditionalFormatting sqref="F46">
    <cfRule type="expression" dxfId="23841" priority="23843" stopIfTrue="1">
      <formula>IF(AND(LEN($A46)&gt;0,$A46&lt;&gt;$F46),TRUE,FALSE)</formula>
    </cfRule>
  </conditionalFormatting>
  <conditionalFormatting sqref="C46">
    <cfRule type="expression" dxfId="23840" priority="23842" stopIfTrue="1">
      <formula>IF(AND(B46&lt;&gt;"",C46=""),TRUE)</formula>
    </cfRule>
  </conditionalFormatting>
  <conditionalFormatting sqref="G46">
    <cfRule type="expression" dxfId="23839" priority="23840" stopIfTrue="1">
      <formula>IF(FIND("Enter smelter details",G46),TRUE)</formula>
    </cfRule>
  </conditionalFormatting>
  <conditionalFormatting sqref="B47">
    <cfRule type="expression" dxfId="23838" priority="23834" stopIfTrue="1">
      <formula>IF(B47="",TRUE)</formula>
    </cfRule>
    <cfRule type="expression" dxfId="23837" priority="23837" stopIfTrue="1">
      <formula>IF(AND(COUNTIF(MetalSmelter,B47&amp;C47)=0,LEN(C47)&gt;0), TRUE, FALSE)</formula>
    </cfRule>
  </conditionalFormatting>
  <conditionalFormatting sqref="D47">
    <cfRule type="expression" dxfId="23836" priority="23831" stopIfTrue="1">
      <formula>IF(AND(LEN($C47) &gt;0, ($C47 &lt;&gt; "Smelter Not Listed")),1,0)</formula>
    </cfRule>
    <cfRule type="expression" dxfId="23835" priority="23838" stopIfTrue="1">
      <formula>IF(AND(D47="",$C47=$X$4),TRUE)</formula>
    </cfRule>
    <cfRule type="expression" dxfId="23834" priority="23839" stopIfTrue="1">
      <formula>IF(FIND("!",D47),TRUE)</formula>
    </cfRule>
  </conditionalFormatting>
  <conditionalFormatting sqref="E47">
    <cfRule type="expression" dxfId="23833" priority="23835" stopIfTrue="1">
      <formula>IF(AND(E47="",$C47=$X$4),TRUE)</formula>
    </cfRule>
    <cfRule type="expression" dxfId="23832" priority="23836" stopIfTrue="1">
      <formula>IF(FIND("!",E47),TRUE)</formula>
    </cfRule>
  </conditionalFormatting>
  <conditionalFormatting sqref="F47">
    <cfRule type="expression" dxfId="23831" priority="23833" stopIfTrue="1">
      <formula>IF(AND(LEN($A47)&gt;0,$A47&lt;&gt;$F47),TRUE,FALSE)</formula>
    </cfRule>
  </conditionalFormatting>
  <conditionalFormatting sqref="C47">
    <cfRule type="expression" dxfId="23830" priority="23832" stopIfTrue="1">
      <formula>IF(AND(B47&lt;&gt;"",C47=""),TRUE)</formula>
    </cfRule>
  </conditionalFormatting>
  <conditionalFormatting sqref="G47">
    <cfRule type="expression" dxfId="23829" priority="23830" stopIfTrue="1">
      <formula>IF(FIND("Enter smelter details",G47),TRUE)</formula>
    </cfRule>
  </conditionalFormatting>
  <conditionalFormatting sqref="B48">
    <cfRule type="expression" dxfId="23828" priority="23824" stopIfTrue="1">
      <formula>IF(B48="",TRUE)</formula>
    </cfRule>
    <cfRule type="expression" dxfId="23827" priority="23827" stopIfTrue="1">
      <formula>IF(AND(COUNTIF(MetalSmelter,B48&amp;C48)=0,LEN(C48)&gt;0), TRUE, FALSE)</formula>
    </cfRule>
  </conditionalFormatting>
  <conditionalFormatting sqref="D48">
    <cfRule type="expression" dxfId="23826" priority="23821" stopIfTrue="1">
      <formula>IF(AND(LEN($C48) &gt;0, ($C48 &lt;&gt; "Smelter Not Listed")),1,0)</formula>
    </cfRule>
    <cfRule type="expression" dxfId="23825" priority="23828" stopIfTrue="1">
      <formula>IF(AND(D48="",$C48=$X$4),TRUE)</formula>
    </cfRule>
    <cfRule type="expression" dxfId="23824" priority="23829" stopIfTrue="1">
      <formula>IF(FIND("!",D48),TRUE)</formula>
    </cfRule>
  </conditionalFormatting>
  <conditionalFormatting sqref="E48">
    <cfRule type="expression" dxfId="23823" priority="23825" stopIfTrue="1">
      <formula>IF(AND(E48="",$C48=$X$4),TRUE)</formula>
    </cfRule>
    <cfRule type="expression" dxfId="23822" priority="23826" stopIfTrue="1">
      <formula>IF(FIND("!",E48),TRUE)</formula>
    </cfRule>
  </conditionalFormatting>
  <conditionalFormatting sqref="F48">
    <cfRule type="expression" dxfId="23821" priority="23823" stopIfTrue="1">
      <formula>IF(AND(LEN($A48)&gt;0,$A48&lt;&gt;$F48),TRUE,FALSE)</formula>
    </cfRule>
  </conditionalFormatting>
  <conditionalFormatting sqref="C48">
    <cfRule type="expression" dxfId="23820" priority="23822" stopIfTrue="1">
      <formula>IF(AND(B48&lt;&gt;"",C48=""),TRUE)</formula>
    </cfRule>
  </conditionalFormatting>
  <conditionalFormatting sqref="G48">
    <cfRule type="expression" dxfId="23819" priority="23820" stopIfTrue="1">
      <formula>IF(FIND("Enter smelter details",G48),TRUE)</formula>
    </cfRule>
  </conditionalFormatting>
  <conditionalFormatting sqref="B54">
    <cfRule type="expression" dxfId="23818" priority="23817" stopIfTrue="1">
      <formula>IF(B54="",TRUE)</formula>
    </cfRule>
    <cfRule type="expression" dxfId="23817" priority="23818" stopIfTrue="1">
      <formula>IF(AND(COUNTIF(MetalSmelter,B54&amp;C54)=0,LEN(C54)&gt;0), TRUE, FALSE)</formula>
    </cfRule>
  </conditionalFormatting>
  <conditionalFormatting sqref="G54">
    <cfRule type="expression" dxfId="23816" priority="23819" stopIfTrue="1">
      <formula>IF(FIND("Enter smelter details",G54),TRUE)</formula>
    </cfRule>
  </conditionalFormatting>
  <conditionalFormatting sqref="F54">
    <cfRule type="expression" dxfId="23815" priority="23816" stopIfTrue="1">
      <formula>IF(AND(LEN($A54)&gt;0,$A54&lt;&gt;$F54),TRUE,FALSE)</formula>
    </cfRule>
  </conditionalFormatting>
  <conditionalFormatting sqref="C54">
    <cfRule type="expression" dxfId="23814" priority="23815" stopIfTrue="1">
      <formula>IF(AND(B54&lt;&gt;"",C54=""),TRUE)</formula>
    </cfRule>
  </conditionalFormatting>
  <conditionalFormatting sqref="B54">
    <cfRule type="expression" dxfId="23813" priority="23812" stopIfTrue="1">
      <formula>IF(B54="",TRUE)</formula>
    </cfRule>
    <cfRule type="expression" dxfId="23812" priority="23813" stopIfTrue="1">
      <formula>IF(AND(COUNTIF(MetalSmelter,B54&amp;C54)=0,LEN(C54)&gt;0), TRUE, FALSE)</formula>
    </cfRule>
  </conditionalFormatting>
  <conditionalFormatting sqref="G54">
    <cfRule type="expression" dxfId="23811" priority="23814" stopIfTrue="1">
      <formula>IF(FIND("Enter smelter details",G54),TRUE)</formula>
    </cfRule>
  </conditionalFormatting>
  <conditionalFormatting sqref="F54">
    <cfRule type="expression" dxfId="23810" priority="23811" stopIfTrue="1">
      <formula>IF(AND(LEN($A54)&gt;0,$A54&lt;&gt;$F54),TRUE,FALSE)</formula>
    </cfRule>
  </conditionalFormatting>
  <conditionalFormatting sqref="C54">
    <cfRule type="expression" dxfId="23809" priority="23810" stopIfTrue="1">
      <formula>IF(AND(B54&lt;&gt;"",C54=""),TRUE)</formula>
    </cfRule>
  </conditionalFormatting>
  <conditionalFormatting sqref="B54">
    <cfRule type="expression" dxfId="23808" priority="23808" stopIfTrue="1">
      <formula>IF(B54="",TRUE)</formula>
    </cfRule>
    <cfRule type="expression" dxfId="23807" priority="23809" stopIfTrue="1">
      <formula>IF(AND(COUNTIF(MetalSmelter,B54&amp;C54)=0,LEN(C54)&gt;0), TRUE, FALSE)</formula>
    </cfRule>
  </conditionalFormatting>
  <conditionalFormatting sqref="F54">
    <cfRule type="expression" dxfId="23806" priority="23807" stopIfTrue="1">
      <formula>IF(AND(LEN($A54)&gt;0,$A54&lt;&gt;$F54),TRUE,FALSE)</formula>
    </cfRule>
  </conditionalFormatting>
  <conditionalFormatting sqref="C54">
    <cfRule type="expression" dxfId="23805" priority="23806" stopIfTrue="1">
      <formula>IF(AND(B54&lt;&gt;"",C54=""),TRUE)</formula>
    </cfRule>
  </conditionalFormatting>
  <conditionalFormatting sqref="B49">
    <cfRule type="expression" dxfId="23804" priority="23803" stopIfTrue="1">
      <formula>IF(B49="",TRUE)</formula>
    </cfRule>
    <cfRule type="expression" dxfId="23803" priority="23804" stopIfTrue="1">
      <formula>IF(AND(COUNTIF(MetalSmelter,B49&amp;C49)=0,LEN(C49)&gt;0), TRUE, FALSE)</formula>
    </cfRule>
  </conditionalFormatting>
  <conditionalFormatting sqref="G49">
    <cfRule type="expression" dxfId="23802" priority="23805" stopIfTrue="1">
      <formula>IF(FIND("Enter smelter details",G49),TRUE)</formula>
    </cfRule>
  </conditionalFormatting>
  <conditionalFormatting sqref="F49">
    <cfRule type="expression" dxfId="23801" priority="23802" stopIfTrue="1">
      <formula>IF(AND(LEN($A49)&gt;0,$A49&lt;&gt;$F49),TRUE,FALSE)</formula>
    </cfRule>
  </conditionalFormatting>
  <conditionalFormatting sqref="C49">
    <cfRule type="expression" dxfId="23800" priority="23801" stopIfTrue="1">
      <formula>IF(AND(B49&lt;&gt;"",C49=""),TRUE)</formula>
    </cfRule>
  </conditionalFormatting>
  <conditionalFormatting sqref="B49">
    <cfRule type="expression" dxfId="23799" priority="23798" stopIfTrue="1">
      <formula>IF(B49="",TRUE)</formula>
    </cfRule>
    <cfRule type="expression" dxfId="23798" priority="23799" stopIfTrue="1">
      <formula>IF(AND(COUNTIF(MetalSmelter,B49&amp;C49)=0,LEN(C49)&gt;0), TRUE, FALSE)</formula>
    </cfRule>
  </conditionalFormatting>
  <conditionalFormatting sqref="G49">
    <cfRule type="expression" dxfId="23797" priority="23800" stopIfTrue="1">
      <formula>IF(FIND("Enter smelter details",G49),TRUE)</formula>
    </cfRule>
  </conditionalFormatting>
  <conditionalFormatting sqref="F49">
    <cfRule type="expression" dxfId="23796" priority="23797" stopIfTrue="1">
      <formula>IF(AND(LEN($A49)&gt;0,$A49&lt;&gt;$F49),TRUE,FALSE)</formula>
    </cfRule>
  </conditionalFormatting>
  <conditionalFormatting sqref="C49">
    <cfRule type="expression" dxfId="23795" priority="23796" stopIfTrue="1">
      <formula>IF(AND(B49&lt;&gt;"",C49=""),TRUE)</formula>
    </cfRule>
  </conditionalFormatting>
  <conditionalFormatting sqref="G54">
    <cfRule type="expression" dxfId="23794" priority="23795" stopIfTrue="1">
      <formula>IF(FIND("Enter smelter details",G54),TRUE)</formula>
    </cfRule>
  </conditionalFormatting>
  <conditionalFormatting sqref="B50">
    <cfRule type="expression" dxfId="23793" priority="23792" stopIfTrue="1">
      <formula>IF(B50="",TRUE)</formula>
    </cfRule>
    <cfRule type="expression" dxfId="23792" priority="23793" stopIfTrue="1">
      <formula>IF(AND(COUNTIF(MetalSmelter,B50&amp;C50)=0,LEN(C50)&gt;0), TRUE, FALSE)</formula>
    </cfRule>
  </conditionalFormatting>
  <conditionalFormatting sqref="G50">
    <cfRule type="expression" dxfId="23791" priority="23794" stopIfTrue="1">
      <formula>IF(FIND("Enter smelter details",G50),TRUE)</formula>
    </cfRule>
  </conditionalFormatting>
  <conditionalFormatting sqref="F50">
    <cfRule type="expression" dxfId="23790" priority="23791" stopIfTrue="1">
      <formula>IF(AND(LEN($A50)&gt;0,$A50&lt;&gt;$F50),TRUE,FALSE)</formula>
    </cfRule>
  </conditionalFormatting>
  <conditionalFormatting sqref="C50">
    <cfRule type="expression" dxfId="23789" priority="23790" stopIfTrue="1">
      <formula>IF(AND(B50&lt;&gt;"",C50=""),TRUE)</formula>
    </cfRule>
  </conditionalFormatting>
  <conditionalFormatting sqref="B55">
    <cfRule type="expression" dxfId="23788" priority="23787" stopIfTrue="1">
      <formula>IF(B55="",TRUE)</formula>
    </cfRule>
    <cfRule type="expression" dxfId="23787" priority="23788" stopIfTrue="1">
      <formula>IF(AND(COUNTIF(MetalSmelter,B55&amp;C55)=0,LEN(C55)&gt;0), TRUE, FALSE)</formula>
    </cfRule>
  </conditionalFormatting>
  <conditionalFormatting sqref="G55">
    <cfRule type="expression" dxfId="23786" priority="23789" stopIfTrue="1">
      <formula>IF(FIND("Enter smelter details",G55),TRUE)</formula>
    </cfRule>
  </conditionalFormatting>
  <conditionalFormatting sqref="F55">
    <cfRule type="expression" dxfId="23785" priority="23786" stopIfTrue="1">
      <formula>IF(AND(LEN($A55)&gt;0,$A55&lt;&gt;$F55),TRUE,FALSE)</formula>
    </cfRule>
  </conditionalFormatting>
  <conditionalFormatting sqref="C55">
    <cfRule type="expression" dxfId="23784" priority="23785" stopIfTrue="1">
      <formula>IF(AND(B55&lt;&gt;"",C55=""),TRUE)</formula>
    </cfRule>
  </conditionalFormatting>
  <conditionalFormatting sqref="B55">
    <cfRule type="expression" dxfId="23783" priority="23782" stopIfTrue="1">
      <formula>IF(B55="",TRUE)</formula>
    </cfRule>
    <cfRule type="expression" dxfId="23782" priority="23783" stopIfTrue="1">
      <formula>IF(AND(COUNTIF(MetalSmelter,B55&amp;C55)=0,LEN(C55)&gt;0), TRUE, FALSE)</formula>
    </cfRule>
  </conditionalFormatting>
  <conditionalFormatting sqref="G55">
    <cfRule type="expression" dxfId="23781" priority="23784" stopIfTrue="1">
      <formula>IF(FIND("Enter smelter details",G55),TRUE)</formula>
    </cfRule>
  </conditionalFormatting>
  <conditionalFormatting sqref="F55">
    <cfRule type="expression" dxfId="23780" priority="23781" stopIfTrue="1">
      <formula>IF(AND(LEN($A55)&gt;0,$A55&lt;&gt;$F55),TRUE,FALSE)</formula>
    </cfRule>
  </conditionalFormatting>
  <conditionalFormatting sqref="C55">
    <cfRule type="expression" dxfId="23779" priority="23780" stopIfTrue="1">
      <formula>IF(AND(B55&lt;&gt;"",C55=""),TRUE)</formula>
    </cfRule>
  </conditionalFormatting>
  <conditionalFormatting sqref="B55">
    <cfRule type="expression" dxfId="23778" priority="23777" stopIfTrue="1">
      <formula>IF(B55="",TRUE)</formula>
    </cfRule>
    <cfRule type="expression" dxfId="23777" priority="23778" stopIfTrue="1">
      <formula>IF(AND(COUNTIF(MetalSmelter,B55&amp;C55)=0,LEN(C55)&gt;0), TRUE, FALSE)</formula>
    </cfRule>
  </conditionalFormatting>
  <conditionalFormatting sqref="G55">
    <cfRule type="expression" dxfId="23776" priority="23779" stopIfTrue="1">
      <formula>IF(FIND("Enter smelter details",G55),TRUE)</formula>
    </cfRule>
  </conditionalFormatting>
  <conditionalFormatting sqref="F55">
    <cfRule type="expression" dxfId="23775" priority="23776" stopIfTrue="1">
      <formula>IF(AND(LEN($A55)&gt;0,$A55&lt;&gt;$F55),TRUE,FALSE)</formula>
    </cfRule>
  </conditionalFormatting>
  <conditionalFormatting sqref="C55">
    <cfRule type="expression" dxfId="23774" priority="23775" stopIfTrue="1">
      <formula>IF(AND(B55&lt;&gt;"",C55=""),TRUE)</formula>
    </cfRule>
  </conditionalFormatting>
  <conditionalFormatting sqref="B41">
    <cfRule type="expression" dxfId="23773" priority="23772" stopIfTrue="1">
      <formula>IF(B41="",TRUE)</formula>
    </cfRule>
    <cfRule type="expression" dxfId="23772" priority="23773" stopIfTrue="1">
      <formula>IF(AND(COUNTIF(MetalSmelter,B41&amp;C41)=0,LEN(C41)&gt;0), TRUE, FALSE)</formula>
    </cfRule>
  </conditionalFormatting>
  <conditionalFormatting sqref="G41">
    <cfRule type="expression" dxfId="23771" priority="23774" stopIfTrue="1">
      <formula>IF(FIND("Enter smelter details",G41),TRUE)</formula>
    </cfRule>
  </conditionalFormatting>
  <conditionalFormatting sqref="F41">
    <cfRule type="expression" dxfId="23770" priority="23771" stopIfTrue="1">
      <formula>IF(AND(LEN($A41)&gt;0,$A41&lt;&gt;$F41),TRUE,FALSE)</formula>
    </cfRule>
  </conditionalFormatting>
  <conditionalFormatting sqref="C41">
    <cfRule type="expression" dxfId="23769" priority="23770" stopIfTrue="1">
      <formula>IF(AND(B41&lt;&gt;"",C41=""),TRUE)</formula>
    </cfRule>
  </conditionalFormatting>
  <conditionalFormatting sqref="B42">
    <cfRule type="expression" dxfId="23768" priority="23767" stopIfTrue="1">
      <formula>IF(B42="",TRUE)</formula>
    </cfRule>
    <cfRule type="expression" dxfId="23767" priority="23768" stopIfTrue="1">
      <formula>IF(AND(COUNTIF(MetalSmelter,B42&amp;C42)=0,LEN(C42)&gt;0), TRUE, FALSE)</formula>
    </cfRule>
  </conditionalFormatting>
  <conditionalFormatting sqref="G42">
    <cfRule type="expression" dxfId="23766" priority="23769" stopIfTrue="1">
      <formula>IF(FIND("Enter smelter details",G42),TRUE)</formula>
    </cfRule>
  </conditionalFormatting>
  <conditionalFormatting sqref="F42">
    <cfRule type="expression" dxfId="23765" priority="23766" stopIfTrue="1">
      <formula>IF(AND(LEN($A42)&gt;0,$A42&lt;&gt;$F42),TRUE,FALSE)</formula>
    </cfRule>
  </conditionalFormatting>
  <conditionalFormatting sqref="C42">
    <cfRule type="expression" dxfId="23764" priority="23765" stopIfTrue="1">
      <formula>IF(AND(B42&lt;&gt;"",C42=""),TRUE)</formula>
    </cfRule>
  </conditionalFormatting>
  <conditionalFormatting sqref="B42">
    <cfRule type="expression" dxfId="23763" priority="23762" stopIfTrue="1">
      <formula>IF(B42="",TRUE)</formula>
    </cfRule>
    <cfRule type="expression" dxfId="23762" priority="23763" stopIfTrue="1">
      <formula>IF(AND(COUNTIF(MetalSmelter,B42&amp;C42)=0,LEN(C42)&gt;0), TRUE, FALSE)</formula>
    </cfRule>
  </conditionalFormatting>
  <conditionalFormatting sqref="G42">
    <cfRule type="expression" dxfId="23761" priority="23764" stopIfTrue="1">
      <formula>IF(FIND("Enter smelter details",G42),TRUE)</formula>
    </cfRule>
  </conditionalFormatting>
  <conditionalFormatting sqref="F42">
    <cfRule type="expression" dxfId="23760" priority="23761" stopIfTrue="1">
      <formula>IF(AND(LEN($A42)&gt;0,$A42&lt;&gt;$F42),TRUE,FALSE)</formula>
    </cfRule>
  </conditionalFormatting>
  <conditionalFormatting sqref="C42">
    <cfRule type="expression" dxfId="23759" priority="23760" stopIfTrue="1">
      <formula>IF(AND(B42&lt;&gt;"",C42=""),TRUE)</formula>
    </cfRule>
  </conditionalFormatting>
  <conditionalFormatting sqref="B43">
    <cfRule type="expression" dxfId="23758" priority="23754" stopIfTrue="1">
      <formula>IF(B43="",TRUE)</formula>
    </cfRule>
    <cfRule type="expression" dxfId="23757" priority="23757" stopIfTrue="1">
      <formula>IF(AND(COUNTIF(MetalSmelter,B43&amp;C43)=0,LEN(C43)&gt;0), TRUE, FALSE)</formula>
    </cfRule>
  </conditionalFormatting>
  <conditionalFormatting sqref="D43">
    <cfRule type="expression" dxfId="23756" priority="23751" stopIfTrue="1">
      <formula>IF(AND(LEN($C43) &gt;0, ($C43 &lt;&gt; "Smelter Not Listed")),1,0)</formula>
    </cfRule>
    <cfRule type="expression" dxfId="23755" priority="23758" stopIfTrue="1">
      <formula>IF(AND(D43="",$C43=$X$4),TRUE)</formula>
    </cfRule>
    <cfRule type="expression" dxfId="23754" priority="23759" stopIfTrue="1">
      <formula>IF(FIND("!",D43),TRUE)</formula>
    </cfRule>
  </conditionalFormatting>
  <conditionalFormatting sqref="E43">
    <cfRule type="expression" dxfId="23753" priority="23755" stopIfTrue="1">
      <formula>IF(AND(E43="",$C43=$X$4),TRUE)</formula>
    </cfRule>
    <cfRule type="expression" dxfId="23752" priority="23756" stopIfTrue="1">
      <formula>IF(FIND("!",E43),TRUE)</formula>
    </cfRule>
  </conditionalFormatting>
  <conditionalFormatting sqref="F43">
    <cfRule type="expression" dxfId="23751" priority="23753" stopIfTrue="1">
      <formula>IF(AND(LEN($A43)&gt;0,$A43&lt;&gt;$F43),TRUE,FALSE)</formula>
    </cfRule>
  </conditionalFormatting>
  <conditionalFormatting sqref="C43">
    <cfRule type="expression" dxfId="23750" priority="23752" stopIfTrue="1">
      <formula>IF(AND(B43&lt;&gt;"",C43=""),TRUE)</formula>
    </cfRule>
  </conditionalFormatting>
  <conditionalFormatting sqref="G43">
    <cfRule type="expression" dxfId="23749" priority="23750" stopIfTrue="1">
      <formula>IF(FIND("Enter smelter details",G43),TRUE)</formula>
    </cfRule>
  </conditionalFormatting>
  <conditionalFormatting sqref="B44">
    <cfRule type="expression" dxfId="23748" priority="23744" stopIfTrue="1">
      <formula>IF(B44="",TRUE)</formula>
    </cfRule>
    <cfRule type="expression" dxfId="23747" priority="23747" stopIfTrue="1">
      <formula>IF(AND(COUNTIF(MetalSmelter,B44&amp;C44)=0,LEN(C44)&gt;0), TRUE, FALSE)</formula>
    </cfRule>
  </conditionalFormatting>
  <conditionalFormatting sqref="D44">
    <cfRule type="expression" dxfId="23746" priority="23741" stopIfTrue="1">
      <formula>IF(AND(LEN($C44) &gt;0, ($C44 &lt;&gt; "Smelter Not Listed")),1,0)</formula>
    </cfRule>
    <cfRule type="expression" dxfId="23745" priority="23748" stopIfTrue="1">
      <formula>IF(AND(D44="",$C44=$X$4),TRUE)</formula>
    </cfRule>
    <cfRule type="expression" dxfId="23744" priority="23749" stopIfTrue="1">
      <formula>IF(FIND("!",D44),TRUE)</formula>
    </cfRule>
  </conditionalFormatting>
  <conditionalFormatting sqref="E44">
    <cfRule type="expression" dxfId="23743" priority="23745" stopIfTrue="1">
      <formula>IF(AND(E44="",$C44=$X$4),TRUE)</formula>
    </cfRule>
    <cfRule type="expression" dxfId="23742" priority="23746" stopIfTrue="1">
      <formula>IF(FIND("!",E44),TRUE)</formula>
    </cfRule>
  </conditionalFormatting>
  <conditionalFormatting sqref="F44">
    <cfRule type="expression" dxfId="23741" priority="23743" stopIfTrue="1">
      <formula>IF(AND(LEN($A44)&gt;0,$A44&lt;&gt;$F44),TRUE,FALSE)</formula>
    </cfRule>
  </conditionalFormatting>
  <conditionalFormatting sqref="C44">
    <cfRule type="expression" dxfId="23740" priority="23742" stopIfTrue="1">
      <formula>IF(AND(B44&lt;&gt;"",C44=""),TRUE)</formula>
    </cfRule>
  </conditionalFormatting>
  <conditionalFormatting sqref="G44">
    <cfRule type="expression" dxfId="23739" priority="23740" stopIfTrue="1">
      <formula>IF(FIND("Enter smelter details",G44),TRUE)</formula>
    </cfRule>
  </conditionalFormatting>
  <conditionalFormatting sqref="B45">
    <cfRule type="expression" dxfId="23738" priority="23734" stopIfTrue="1">
      <formula>IF(B45="",TRUE)</formula>
    </cfRule>
    <cfRule type="expression" dxfId="23737" priority="23737" stopIfTrue="1">
      <formula>IF(AND(COUNTIF(MetalSmelter,B45&amp;C45)=0,LEN(C45)&gt;0), TRUE, FALSE)</formula>
    </cfRule>
  </conditionalFormatting>
  <conditionalFormatting sqref="D45">
    <cfRule type="expression" dxfId="23736" priority="23731" stopIfTrue="1">
      <formula>IF(AND(LEN($C45) &gt;0, ($C45 &lt;&gt; "Smelter Not Listed")),1,0)</formula>
    </cfRule>
    <cfRule type="expression" dxfId="23735" priority="23738" stopIfTrue="1">
      <formula>IF(AND(D45="",$C45=$X$4),TRUE)</formula>
    </cfRule>
    <cfRule type="expression" dxfId="23734" priority="23739" stopIfTrue="1">
      <formula>IF(FIND("!",D45),TRUE)</formula>
    </cfRule>
  </conditionalFormatting>
  <conditionalFormatting sqref="E45">
    <cfRule type="expression" dxfId="23733" priority="23735" stopIfTrue="1">
      <formula>IF(AND(E45="",$C45=$X$4),TRUE)</formula>
    </cfRule>
    <cfRule type="expression" dxfId="23732" priority="23736" stopIfTrue="1">
      <formula>IF(FIND("!",E45),TRUE)</formula>
    </cfRule>
  </conditionalFormatting>
  <conditionalFormatting sqref="F45">
    <cfRule type="expression" dxfId="23731" priority="23733" stopIfTrue="1">
      <formula>IF(AND(LEN($A45)&gt;0,$A45&lt;&gt;$F45),TRUE,FALSE)</formula>
    </cfRule>
  </conditionalFormatting>
  <conditionalFormatting sqref="C45">
    <cfRule type="expression" dxfId="23730" priority="23732" stopIfTrue="1">
      <formula>IF(AND(B45&lt;&gt;"",C45=""),TRUE)</formula>
    </cfRule>
  </conditionalFormatting>
  <conditionalFormatting sqref="G45">
    <cfRule type="expression" dxfId="23729" priority="23730" stopIfTrue="1">
      <formula>IF(FIND("Enter smelter details",G45),TRUE)</formula>
    </cfRule>
  </conditionalFormatting>
  <conditionalFormatting sqref="B46">
    <cfRule type="expression" dxfId="23728" priority="23724" stopIfTrue="1">
      <formula>IF(B46="",TRUE)</formula>
    </cfRule>
    <cfRule type="expression" dxfId="23727" priority="23727" stopIfTrue="1">
      <formula>IF(AND(COUNTIF(MetalSmelter,B46&amp;C46)=0,LEN(C46)&gt;0), TRUE, FALSE)</formula>
    </cfRule>
  </conditionalFormatting>
  <conditionalFormatting sqref="D46">
    <cfRule type="expression" dxfId="23726" priority="23721" stopIfTrue="1">
      <formula>IF(AND(LEN($C46) &gt;0, ($C46 &lt;&gt; "Smelter Not Listed")),1,0)</formula>
    </cfRule>
    <cfRule type="expression" dxfId="23725" priority="23728" stopIfTrue="1">
      <formula>IF(AND(D46="",$C46=$X$4),TRUE)</formula>
    </cfRule>
    <cfRule type="expression" dxfId="23724" priority="23729" stopIfTrue="1">
      <formula>IF(FIND("!",D46),TRUE)</formula>
    </cfRule>
  </conditionalFormatting>
  <conditionalFormatting sqref="E46">
    <cfRule type="expression" dxfId="23723" priority="23725" stopIfTrue="1">
      <formula>IF(AND(E46="",$C46=$X$4),TRUE)</formula>
    </cfRule>
    <cfRule type="expression" dxfId="23722" priority="23726" stopIfTrue="1">
      <formula>IF(FIND("!",E46),TRUE)</formula>
    </cfRule>
  </conditionalFormatting>
  <conditionalFormatting sqref="F46">
    <cfRule type="expression" dxfId="23721" priority="23723" stopIfTrue="1">
      <formula>IF(AND(LEN($A46)&gt;0,$A46&lt;&gt;$F46),TRUE,FALSE)</formula>
    </cfRule>
  </conditionalFormatting>
  <conditionalFormatting sqref="C46">
    <cfRule type="expression" dxfId="23720" priority="23722" stopIfTrue="1">
      <formula>IF(AND(B46&lt;&gt;"",C46=""),TRUE)</formula>
    </cfRule>
  </conditionalFormatting>
  <conditionalFormatting sqref="G46">
    <cfRule type="expression" dxfId="23719" priority="23720" stopIfTrue="1">
      <formula>IF(FIND("Enter smelter details",G46),TRUE)</formula>
    </cfRule>
  </conditionalFormatting>
  <conditionalFormatting sqref="B47">
    <cfRule type="expression" dxfId="23718" priority="23714" stopIfTrue="1">
      <formula>IF(B47="",TRUE)</formula>
    </cfRule>
    <cfRule type="expression" dxfId="23717" priority="23717" stopIfTrue="1">
      <formula>IF(AND(COUNTIF(MetalSmelter,B47&amp;C47)=0,LEN(C47)&gt;0), TRUE, FALSE)</formula>
    </cfRule>
  </conditionalFormatting>
  <conditionalFormatting sqref="D47">
    <cfRule type="expression" dxfId="23716" priority="23711" stopIfTrue="1">
      <formula>IF(AND(LEN($C47) &gt;0, ($C47 &lt;&gt; "Smelter Not Listed")),1,0)</formula>
    </cfRule>
    <cfRule type="expression" dxfId="23715" priority="23718" stopIfTrue="1">
      <formula>IF(AND(D47="",$C47=$X$4),TRUE)</formula>
    </cfRule>
    <cfRule type="expression" dxfId="23714" priority="23719" stopIfTrue="1">
      <formula>IF(FIND("!",D47),TRUE)</formula>
    </cfRule>
  </conditionalFormatting>
  <conditionalFormatting sqref="E47">
    <cfRule type="expression" dxfId="23713" priority="23715" stopIfTrue="1">
      <formula>IF(AND(E47="",$C47=$X$4),TRUE)</formula>
    </cfRule>
    <cfRule type="expression" dxfId="23712" priority="23716" stopIfTrue="1">
      <formula>IF(FIND("!",E47),TRUE)</formula>
    </cfRule>
  </conditionalFormatting>
  <conditionalFormatting sqref="F47">
    <cfRule type="expression" dxfId="23711" priority="23713" stopIfTrue="1">
      <formula>IF(AND(LEN($A47)&gt;0,$A47&lt;&gt;$F47),TRUE,FALSE)</formula>
    </cfRule>
  </conditionalFormatting>
  <conditionalFormatting sqref="C47">
    <cfRule type="expression" dxfId="23710" priority="23712" stopIfTrue="1">
      <formula>IF(AND(B47&lt;&gt;"",C47=""),TRUE)</formula>
    </cfRule>
  </conditionalFormatting>
  <conditionalFormatting sqref="G47">
    <cfRule type="expression" dxfId="23709" priority="23710" stopIfTrue="1">
      <formula>IF(FIND("Enter smelter details",G47),TRUE)</formula>
    </cfRule>
  </conditionalFormatting>
  <conditionalFormatting sqref="B53">
    <cfRule type="expression" dxfId="23708" priority="23707" stopIfTrue="1">
      <formula>IF(B53="",TRUE)</formula>
    </cfRule>
    <cfRule type="expression" dxfId="23707" priority="23708" stopIfTrue="1">
      <formula>IF(AND(COUNTIF(MetalSmelter,B53&amp;C53)=0,LEN(C53)&gt;0), TRUE, FALSE)</formula>
    </cfRule>
  </conditionalFormatting>
  <conditionalFormatting sqref="G53">
    <cfRule type="expression" dxfId="23706" priority="23709" stopIfTrue="1">
      <formula>IF(FIND("Enter smelter details",G53),TRUE)</formula>
    </cfRule>
  </conditionalFormatting>
  <conditionalFormatting sqref="F53">
    <cfRule type="expression" dxfId="23705" priority="23706" stopIfTrue="1">
      <formula>IF(AND(LEN($A53)&gt;0,$A53&lt;&gt;$F53),TRUE,FALSE)</formula>
    </cfRule>
  </conditionalFormatting>
  <conditionalFormatting sqref="C53">
    <cfRule type="expression" dxfId="23704" priority="23705" stopIfTrue="1">
      <formula>IF(AND(B53&lt;&gt;"",C53=""),TRUE)</formula>
    </cfRule>
  </conditionalFormatting>
  <conditionalFormatting sqref="B53">
    <cfRule type="expression" dxfId="23703" priority="23702" stopIfTrue="1">
      <formula>IF(B53="",TRUE)</formula>
    </cfRule>
    <cfRule type="expression" dxfId="23702" priority="23703" stopIfTrue="1">
      <formula>IF(AND(COUNTIF(MetalSmelter,B53&amp;C53)=0,LEN(C53)&gt;0), TRUE, FALSE)</formula>
    </cfRule>
  </conditionalFormatting>
  <conditionalFormatting sqref="G53">
    <cfRule type="expression" dxfId="23701" priority="23704" stopIfTrue="1">
      <formula>IF(FIND("Enter smelter details",G53),TRUE)</formula>
    </cfRule>
  </conditionalFormatting>
  <conditionalFormatting sqref="F53">
    <cfRule type="expression" dxfId="23700" priority="23701" stopIfTrue="1">
      <formula>IF(AND(LEN($A53)&gt;0,$A53&lt;&gt;$F53),TRUE,FALSE)</formula>
    </cfRule>
  </conditionalFormatting>
  <conditionalFormatting sqref="C53">
    <cfRule type="expression" dxfId="23699" priority="23700" stopIfTrue="1">
      <formula>IF(AND(B53&lt;&gt;"",C53=""),TRUE)</formula>
    </cfRule>
  </conditionalFormatting>
  <conditionalFormatting sqref="B53">
    <cfRule type="expression" dxfId="23698" priority="23698" stopIfTrue="1">
      <formula>IF(B53="",TRUE)</formula>
    </cfRule>
    <cfRule type="expression" dxfId="23697" priority="23699" stopIfTrue="1">
      <formula>IF(AND(COUNTIF(MetalSmelter,B53&amp;C53)=0,LEN(C53)&gt;0), TRUE, FALSE)</formula>
    </cfRule>
  </conditionalFormatting>
  <conditionalFormatting sqref="F53">
    <cfRule type="expression" dxfId="23696" priority="23697" stopIfTrue="1">
      <formula>IF(AND(LEN($A53)&gt;0,$A53&lt;&gt;$F53),TRUE,FALSE)</formula>
    </cfRule>
  </conditionalFormatting>
  <conditionalFormatting sqref="C53">
    <cfRule type="expression" dxfId="23695" priority="23696" stopIfTrue="1">
      <formula>IF(AND(B53&lt;&gt;"",C53=""),TRUE)</formula>
    </cfRule>
  </conditionalFormatting>
  <conditionalFormatting sqref="B48">
    <cfRule type="expression" dxfId="23694" priority="23693" stopIfTrue="1">
      <formula>IF(B48="",TRUE)</formula>
    </cfRule>
    <cfRule type="expression" dxfId="23693" priority="23694" stopIfTrue="1">
      <formula>IF(AND(COUNTIF(MetalSmelter,B48&amp;C48)=0,LEN(C48)&gt;0), TRUE, FALSE)</formula>
    </cfRule>
  </conditionalFormatting>
  <conditionalFormatting sqref="G48">
    <cfRule type="expression" dxfId="23692" priority="23695" stopIfTrue="1">
      <formula>IF(FIND("Enter smelter details",G48),TRUE)</formula>
    </cfRule>
  </conditionalFormatting>
  <conditionalFormatting sqref="F48">
    <cfRule type="expression" dxfId="23691" priority="23692" stopIfTrue="1">
      <formula>IF(AND(LEN($A48)&gt;0,$A48&lt;&gt;$F48),TRUE,FALSE)</formula>
    </cfRule>
  </conditionalFormatting>
  <conditionalFormatting sqref="C48">
    <cfRule type="expression" dxfId="23690" priority="23691" stopIfTrue="1">
      <formula>IF(AND(B48&lt;&gt;"",C48=""),TRUE)</formula>
    </cfRule>
  </conditionalFormatting>
  <conditionalFormatting sqref="B48">
    <cfRule type="expression" dxfId="23689" priority="23688" stopIfTrue="1">
      <formula>IF(B48="",TRUE)</formula>
    </cfRule>
    <cfRule type="expression" dxfId="23688" priority="23689" stopIfTrue="1">
      <formula>IF(AND(COUNTIF(MetalSmelter,B48&amp;C48)=0,LEN(C48)&gt;0), TRUE, FALSE)</formula>
    </cfRule>
  </conditionalFormatting>
  <conditionalFormatting sqref="G48">
    <cfRule type="expression" dxfId="23687" priority="23690" stopIfTrue="1">
      <formula>IF(FIND("Enter smelter details",G48),TRUE)</formula>
    </cfRule>
  </conditionalFormatting>
  <conditionalFormatting sqref="F48">
    <cfRule type="expression" dxfId="23686" priority="23687" stopIfTrue="1">
      <formula>IF(AND(LEN($A48)&gt;0,$A48&lt;&gt;$F48),TRUE,FALSE)</formula>
    </cfRule>
  </conditionalFormatting>
  <conditionalFormatting sqref="C48">
    <cfRule type="expression" dxfId="23685" priority="23686" stopIfTrue="1">
      <formula>IF(AND(B48&lt;&gt;"",C48=""),TRUE)</formula>
    </cfRule>
  </conditionalFormatting>
  <conditionalFormatting sqref="G53">
    <cfRule type="expression" dxfId="23684" priority="23685" stopIfTrue="1">
      <formula>IF(FIND("Enter smelter details",G53),TRUE)</formula>
    </cfRule>
  </conditionalFormatting>
  <conditionalFormatting sqref="B49">
    <cfRule type="expression" dxfId="23683" priority="23682" stopIfTrue="1">
      <formula>IF(B49="",TRUE)</formula>
    </cfRule>
    <cfRule type="expression" dxfId="23682" priority="23683" stopIfTrue="1">
      <formula>IF(AND(COUNTIF(MetalSmelter,B49&amp;C49)=0,LEN(C49)&gt;0), TRUE, FALSE)</formula>
    </cfRule>
  </conditionalFormatting>
  <conditionalFormatting sqref="G49">
    <cfRule type="expression" dxfId="23681" priority="23684" stopIfTrue="1">
      <formula>IF(FIND("Enter smelter details",G49),TRUE)</formula>
    </cfRule>
  </conditionalFormatting>
  <conditionalFormatting sqref="F49">
    <cfRule type="expression" dxfId="23680" priority="23681" stopIfTrue="1">
      <formula>IF(AND(LEN($A49)&gt;0,$A49&lt;&gt;$F49),TRUE,FALSE)</formula>
    </cfRule>
  </conditionalFormatting>
  <conditionalFormatting sqref="C49">
    <cfRule type="expression" dxfId="23679" priority="23680" stopIfTrue="1">
      <formula>IF(AND(B49&lt;&gt;"",C49=""),TRUE)</formula>
    </cfRule>
  </conditionalFormatting>
  <conditionalFormatting sqref="B54">
    <cfRule type="expression" dxfId="23678" priority="23677" stopIfTrue="1">
      <formula>IF(B54="",TRUE)</formula>
    </cfRule>
    <cfRule type="expression" dxfId="23677" priority="23678" stopIfTrue="1">
      <formula>IF(AND(COUNTIF(MetalSmelter,B54&amp;C54)=0,LEN(C54)&gt;0), TRUE, FALSE)</formula>
    </cfRule>
  </conditionalFormatting>
  <conditionalFormatting sqref="G54">
    <cfRule type="expression" dxfId="23676" priority="23679" stopIfTrue="1">
      <formula>IF(FIND("Enter smelter details",G54),TRUE)</formula>
    </cfRule>
  </conditionalFormatting>
  <conditionalFormatting sqref="F54">
    <cfRule type="expression" dxfId="23675" priority="23676" stopIfTrue="1">
      <formula>IF(AND(LEN($A54)&gt;0,$A54&lt;&gt;$F54),TRUE,FALSE)</formula>
    </cfRule>
  </conditionalFormatting>
  <conditionalFormatting sqref="C54">
    <cfRule type="expression" dxfId="23674" priority="23675" stopIfTrue="1">
      <formula>IF(AND(B54&lt;&gt;"",C54=""),TRUE)</formula>
    </cfRule>
  </conditionalFormatting>
  <conditionalFormatting sqref="B54">
    <cfRule type="expression" dxfId="23673" priority="23672" stopIfTrue="1">
      <formula>IF(B54="",TRUE)</formula>
    </cfRule>
    <cfRule type="expression" dxfId="23672" priority="23673" stopIfTrue="1">
      <formula>IF(AND(COUNTIF(MetalSmelter,B54&amp;C54)=0,LEN(C54)&gt;0), TRUE, FALSE)</formula>
    </cfRule>
  </conditionalFormatting>
  <conditionalFormatting sqref="G54">
    <cfRule type="expression" dxfId="23671" priority="23674" stopIfTrue="1">
      <formula>IF(FIND("Enter smelter details",G54),TRUE)</formula>
    </cfRule>
  </conditionalFormatting>
  <conditionalFormatting sqref="F54">
    <cfRule type="expression" dxfId="23670" priority="23671" stopIfTrue="1">
      <formula>IF(AND(LEN($A54)&gt;0,$A54&lt;&gt;$F54),TRUE,FALSE)</formula>
    </cfRule>
  </conditionalFormatting>
  <conditionalFormatting sqref="C54">
    <cfRule type="expression" dxfId="23669" priority="23670" stopIfTrue="1">
      <formula>IF(AND(B54&lt;&gt;"",C54=""),TRUE)</formula>
    </cfRule>
  </conditionalFormatting>
  <conditionalFormatting sqref="B54">
    <cfRule type="expression" dxfId="23668" priority="23667" stopIfTrue="1">
      <formula>IF(B54="",TRUE)</formula>
    </cfRule>
    <cfRule type="expression" dxfId="23667" priority="23668" stopIfTrue="1">
      <formula>IF(AND(COUNTIF(MetalSmelter,B54&amp;C54)=0,LEN(C54)&gt;0), TRUE, FALSE)</formula>
    </cfRule>
  </conditionalFormatting>
  <conditionalFormatting sqref="G54">
    <cfRule type="expression" dxfId="23666" priority="23669" stopIfTrue="1">
      <formula>IF(FIND("Enter smelter details",G54),TRUE)</formula>
    </cfRule>
  </conditionalFormatting>
  <conditionalFormatting sqref="F54">
    <cfRule type="expression" dxfId="23665" priority="23666" stopIfTrue="1">
      <formula>IF(AND(LEN($A54)&gt;0,$A54&lt;&gt;$F54),TRUE,FALSE)</formula>
    </cfRule>
  </conditionalFormatting>
  <conditionalFormatting sqref="C54">
    <cfRule type="expression" dxfId="23664" priority="23665" stopIfTrue="1">
      <formula>IF(AND(B54&lt;&gt;"",C54=""),TRUE)</formula>
    </cfRule>
  </conditionalFormatting>
  <conditionalFormatting sqref="B50">
    <cfRule type="expression" dxfId="23663" priority="23662" stopIfTrue="1">
      <formula>IF(B50="",TRUE)</formula>
    </cfRule>
    <cfRule type="expression" dxfId="23662" priority="23663" stopIfTrue="1">
      <formula>IF(AND(COUNTIF(MetalSmelter,B50&amp;C50)=0,LEN(C50)&gt;0), TRUE, FALSE)</formula>
    </cfRule>
  </conditionalFormatting>
  <conditionalFormatting sqref="G50">
    <cfRule type="expression" dxfId="23661" priority="23664" stopIfTrue="1">
      <formula>IF(FIND("Enter smelter details",G50),TRUE)</formula>
    </cfRule>
  </conditionalFormatting>
  <conditionalFormatting sqref="F50">
    <cfRule type="expression" dxfId="23660" priority="23661" stopIfTrue="1">
      <formula>IF(AND(LEN($A50)&gt;0,$A50&lt;&gt;$F50),TRUE,FALSE)</formula>
    </cfRule>
  </conditionalFormatting>
  <conditionalFormatting sqref="C50">
    <cfRule type="expression" dxfId="23659" priority="23660" stopIfTrue="1">
      <formula>IF(AND(B50&lt;&gt;"",C50=""),TRUE)</formula>
    </cfRule>
  </conditionalFormatting>
  <conditionalFormatting sqref="B49">
    <cfRule type="expression" dxfId="23658" priority="23652" stopIfTrue="1">
      <formula>IF(B49="",TRUE)</formula>
    </cfRule>
    <cfRule type="expression" dxfId="23657" priority="23653" stopIfTrue="1">
      <formula>IF(AND(COUNTIF(MetalSmelter,B49&amp;C49)=0,LEN(C49)&gt;0), TRUE, FALSE)</formula>
    </cfRule>
  </conditionalFormatting>
  <conditionalFormatting sqref="G49">
    <cfRule type="expression" dxfId="23656" priority="23654" stopIfTrue="1">
      <formula>IF(FIND("Enter smelter details",G49),TRUE)</formula>
    </cfRule>
  </conditionalFormatting>
  <conditionalFormatting sqref="F49">
    <cfRule type="expression" dxfId="23655" priority="23651" stopIfTrue="1">
      <formula>IF(AND(LEN($A49)&gt;0,$A49&lt;&gt;$F49),TRUE,FALSE)</formula>
    </cfRule>
  </conditionalFormatting>
  <conditionalFormatting sqref="C49">
    <cfRule type="expression" dxfId="23654" priority="23650" stopIfTrue="1">
      <formula>IF(AND(B49&lt;&gt;"",C49=""),TRUE)</formula>
    </cfRule>
  </conditionalFormatting>
  <conditionalFormatting sqref="B51">
    <cfRule type="expression" dxfId="23653" priority="23657" stopIfTrue="1">
      <formula>IF(B51="",TRUE)</formula>
    </cfRule>
    <cfRule type="expression" dxfId="23652" priority="23658" stopIfTrue="1">
      <formula>IF(AND(COUNTIF(MetalSmelter,B51&amp;C51)=0,LEN(C51)&gt;0), TRUE, FALSE)</formula>
    </cfRule>
  </conditionalFormatting>
  <conditionalFormatting sqref="G51">
    <cfRule type="expression" dxfId="23651" priority="23659" stopIfTrue="1">
      <formula>IF(FIND("Enter smelter details",G51),TRUE)</formula>
    </cfRule>
  </conditionalFormatting>
  <conditionalFormatting sqref="F51">
    <cfRule type="expression" dxfId="23650" priority="23656" stopIfTrue="1">
      <formula>IF(AND(LEN($A51)&gt;0,$A51&lt;&gt;$F51),TRUE,FALSE)</formula>
    </cfRule>
  </conditionalFormatting>
  <conditionalFormatting sqref="C51">
    <cfRule type="expression" dxfId="23649" priority="23655" stopIfTrue="1">
      <formula>IF(AND(B51&lt;&gt;"",C51=""),TRUE)</formula>
    </cfRule>
  </conditionalFormatting>
  <conditionalFormatting sqref="B44">
    <cfRule type="expression" dxfId="23648" priority="23647" stopIfTrue="1">
      <formula>IF(B44="",TRUE)</formula>
    </cfRule>
    <cfRule type="expression" dxfId="23647" priority="23648" stopIfTrue="1">
      <formula>IF(AND(COUNTIF(MetalSmelter,B44&amp;C44)=0,LEN(C44)&gt;0), TRUE, FALSE)</formula>
    </cfRule>
  </conditionalFormatting>
  <conditionalFormatting sqref="G44">
    <cfRule type="expression" dxfId="23646" priority="23649" stopIfTrue="1">
      <formula>IF(FIND("Enter smelter details",G44),TRUE)</formula>
    </cfRule>
  </conditionalFormatting>
  <conditionalFormatting sqref="F44">
    <cfRule type="expression" dxfId="23645" priority="23646" stopIfTrue="1">
      <formula>IF(AND(LEN($A44)&gt;0,$A44&lt;&gt;$F44),TRUE,FALSE)</formula>
    </cfRule>
  </conditionalFormatting>
  <conditionalFormatting sqref="C44">
    <cfRule type="expression" dxfId="23644" priority="23645" stopIfTrue="1">
      <formula>IF(AND(B44&lt;&gt;"",C44=""),TRUE)</formula>
    </cfRule>
  </conditionalFormatting>
  <conditionalFormatting sqref="B44">
    <cfRule type="expression" dxfId="23643" priority="23642" stopIfTrue="1">
      <formula>IF(B44="",TRUE)</formula>
    </cfRule>
    <cfRule type="expression" dxfId="23642" priority="23643" stopIfTrue="1">
      <formula>IF(AND(COUNTIF(MetalSmelter,B44&amp;C44)=0,LEN(C44)&gt;0), TRUE, FALSE)</formula>
    </cfRule>
  </conditionalFormatting>
  <conditionalFormatting sqref="G44">
    <cfRule type="expression" dxfId="23641" priority="23644" stopIfTrue="1">
      <formula>IF(FIND("Enter smelter details",G44),TRUE)</formula>
    </cfRule>
  </conditionalFormatting>
  <conditionalFormatting sqref="F44">
    <cfRule type="expression" dxfId="23640" priority="23641" stopIfTrue="1">
      <formula>IF(AND(LEN($A44)&gt;0,$A44&lt;&gt;$F44),TRUE,FALSE)</formula>
    </cfRule>
  </conditionalFormatting>
  <conditionalFormatting sqref="C44">
    <cfRule type="expression" dxfId="23639" priority="23640" stopIfTrue="1">
      <formula>IF(AND(B44&lt;&gt;"",C44=""),TRUE)</formula>
    </cfRule>
  </conditionalFormatting>
  <conditionalFormatting sqref="B51">
    <cfRule type="expression" dxfId="23638" priority="23637" stopIfTrue="1">
      <formula>IF(B51="",TRUE)</formula>
    </cfRule>
    <cfRule type="expression" dxfId="23637" priority="23638" stopIfTrue="1">
      <formula>IF(AND(COUNTIF(MetalSmelter,B51&amp;C51)=0,LEN(C51)&gt;0), TRUE, FALSE)</formula>
    </cfRule>
  </conditionalFormatting>
  <conditionalFormatting sqref="G51">
    <cfRule type="expression" dxfId="23636" priority="23639" stopIfTrue="1">
      <formula>IF(FIND("Enter smelter details",G51),TRUE)</formula>
    </cfRule>
  </conditionalFormatting>
  <conditionalFormatting sqref="F51">
    <cfRule type="expression" dxfId="23635" priority="23636" stopIfTrue="1">
      <formula>IF(AND(LEN($A51)&gt;0,$A51&lt;&gt;$F51),TRUE,FALSE)</formula>
    </cfRule>
  </conditionalFormatting>
  <conditionalFormatting sqref="C51">
    <cfRule type="expression" dxfId="23634" priority="23635" stopIfTrue="1">
      <formula>IF(AND(B51&lt;&gt;"",C51=""),TRUE)</formula>
    </cfRule>
  </conditionalFormatting>
  <conditionalFormatting sqref="G49">
    <cfRule type="expression" dxfId="23633" priority="23634" stopIfTrue="1">
      <formula>IF(FIND("Enter smelter details",G49),TRUE)</formula>
    </cfRule>
  </conditionalFormatting>
  <conditionalFormatting sqref="B50">
    <cfRule type="expression" dxfId="23632" priority="23631" stopIfTrue="1">
      <formula>IF(B50="",TRUE)</formula>
    </cfRule>
    <cfRule type="expression" dxfId="23631" priority="23632" stopIfTrue="1">
      <formula>IF(AND(COUNTIF(MetalSmelter,B50&amp;C50)=0,LEN(C50)&gt;0), TRUE, FALSE)</formula>
    </cfRule>
  </conditionalFormatting>
  <conditionalFormatting sqref="G50">
    <cfRule type="expression" dxfId="23630" priority="23633" stopIfTrue="1">
      <formula>IF(FIND("Enter smelter details",G50),TRUE)</formula>
    </cfRule>
  </conditionalFormatting>
  <conditionalFormatting sqref="F50">
    <cfRule type="expression" dxfId="23629" priority="23630" stopIfTrue="1">
      <formula>IF(AND(LEN($A50)&gt;0,$A50&lt;&gt;$F50),TRUE,FALSE)</formula>
    </cfRule>
  </conditionalFormatting>
  <conditionalFormatting sqref="C50">
    <cfRule type="expression" dxfId="23628" priority="23629" stopIfTrue="1">
      <formula>IF(AND(B50&lt;&gt;"",C50=""),TRUE)</formula>
    </cfRule>
  </conditionalFormatting>
  <conditionalFormatting sqref="B45">
    <cfRule type="expression" dxfId="23627" priority="23626" stopIfTrue="1">
      <formula>IF(B45="",TRUE)</formula>
    </cfRule>
    <cfRule type="expression" dxfId="23626" priority="23627" stopIfTrue="1">
      <formula>IF(AND(COUNTIF(MetalSmelter,B45&amp;C45)=0,LEN(C45)&gt;0), TRUE, FALSE)</formula>
    </cfRule>
  </conditionalFormatting>
  <conditionalFormatting sqref="G45">
    <cfRule type="expression" dxfId="23625" priority="23628" stopIfTrue="1">
      <formula>IF(FIND("Enter smelter details",G45),TRUE)</formula>
    </cfRule>
  </conditionalFormatting>
  <conditionalFormatting sqref="F45">
    <cfRule type="expression" dxfId="23624" priority="23625" stopIfTrue="1">
      <formula>IF(AND(LEN($A45)&gt;0,$A45&lt;&gt;$F45),TRUE,FALSE)</formula>
    </cfRule>
  </conditionalFormatting>
  <conditionalFormatting sqref="C45">
    <cfRule type="expression" dxfId="23623" priority="23624" stopIfTrue="1">
      <formula>IF(AND(B45&lt;&gt;"",C45=""),TRUE)</formula>
    </cfRule>
  </conditionalFormatting>
  <conditionalFormatting sqref="G50">
    <cfRule type="expression" dxfId="23622" priority="23623" stopIfTrue="1">
      <formula>IF(FIND("Enter smelter details",G50),TRUE)</formula>
    </cfRule>
  </conditionalFormatting>
  <conditionalFormatting sqref="B51">
    <cfRule type="expression" dxfId="23621" priority="23620" stopIfTrue="1">
      <formula>IF(B51="",TRUE)</formula>
    </cfRule>
    <cfRule type="expression" dxfId="23620" priority="23621" stopIfTrue="1">
      <formula>IF(AND(COUNTIF(MetalSmelter,B51&amp;C51)=0,LEN(C51)&gt;0), TRUE, FALSE)</formula>
    </cfRule>
  </conditionalFormatting>
  <conditionalFormatting sqref="G51">
    <cfRule type="expression" dxfId="23619" priority="23622" stopIfTrue="1">
      <formula>IF(FIND("Enter smelter details",G51),TRUE)</formula>
    </cfRule>
  </conditionalFormatting>
  <conditionalFormatting sqref="F51">
    <cfRule type="expression" dxfId="23618" priority="23619" stopIfTrue="1">
      <formula>IF(AND(LEN($A51)&gt;0,$A51&lt;&gt;$F51),TRUE,FALSE)</formula>
    </cfRule>
  </conditionalFormatting>
  <conditionalFormatting sqref="C51">
    <cfRule type="expression" dxfId="23617" priority="23618" stopIfTrue="1">
      <formula>IF(AND(B51&lt;&gt;"",C51=""),TRUE)</formula>
    </cfRule>
  </conditionalFormatting>
  <conditionalFormatting sqref="B44">
    <cfRule type="expression" dxfId="23616" priority="23612" stopIfTrue="1">
      <formula>IF(B44="",TRUE)</formula>
    </cfRule>
    <cfRule type="expression" dxfId="23615" priority="23615" stopIfTrue="1">
      <formula>IF(AND(COUNTIF(MetalSmelter,B44&amp;C44)=0,LEN(C44)&gt;0), TRUE, FALSE)</formula>
    </cfRule>
  </conditionalFormatting>
  <conditionalFormatting sqref="D44">
    <cfRule type="expression" dxfId="23614" priority="23609" stopIfTrue="1">
      <formula>IF(AND(LEN($C44) &gt;0, ($C44 &lt;&gt; "Smelter Not Listed")),1,0)</formula>
    </cfRule>
    <cfRule type="expression" dxfId="23613" priority="23616" stopIfTrue="1">
      <formula>IF(AND(D44="",$C44=$X$4),TRUE)</formula>
    </cfRule>
    <cfRule type="expression" dxfId="23612" priority="23617" stopIfTrue="1">
      <formula>IF(FIND("!",D44),TRUE)</formula>
    </cfRule>
  </conditionalFormatting>
  <conditionalFormatting sqref="E44">
    <cfRule type="expression" dxfId="23611" priority="23613" stopIfTrue="1">
      <formula>IF(AND(E44="",$C44=$X$4),TRUE)</formula>
    </cfRule>
    <cfRule type="expression" dxfId="23610" priority="23614" stopIfTrue="1">
      <formula>IF(FIND("!",E44),TRUE)</formula>
    </cfRule>
  </conditionalFormatting>
  <conditionalFormatting sqref="F44">
    <cfRule type="expression" dxfId="23609" priority="23611" stopIfTrue="1">
      <formula>IF(AND(LEN($A44)&gt;0,$A44&lt;&gt;$F44),TRUE,FALSE)</formula>
    </cfRule>
  </conditionalFormatting>
  <conditionalFormatting sqref="C44">
    <cfRule type="expression" dxfId="23608" priority="23610" stopIfTrue="1">
      <formula>IF(AND(B44&lt;&gt;"",C44=""),TRUE)</formula>
    </cfRule>
  </conditionalFormatting>
  <conditionalFormatting sqref="G44">
    <cfRule type="expression" dxfId="23607" priority="23608" stopIfTrue="1">
      <formula>IF(FIND("Enter smelter details",G44),TRUE)</formula>
    </cfRule>
  </conditionalFormatting>
  <conditionalFormatting sqref="B45">
    <cfRule type="expression" dxfId="23606" priority="23602" stopIfTrue="1">
      <formula>IF(B45="",TRUE)</formula>
    </cfRule>
    <cfRule type="expression" dxfId="23605" priority="23605" stopIfTrue="1">
      <formula>IF(AND(COUNTIF(MetalSmelter,B45&amp;C45)=0,LEN(C45)&gt;0), TRUE, FALSE)</formula>
    </cfRule>
  </conditionalFormatting>
  <conditionalFormatting sqref="D45">
    <cfRule type="expression" dxfId="23604" priority="23599" stopIfTrue="1">
      <formula>IF(AND(LEN($C45) &gt;0, ($C45 &lt;&gt; "Smelter Not Listed")),1,0)</formula>
    </cfRule>
    <cfRule type="expression" dxfId="23603" priority="23606" stopIfTrue="1">
      <formula>IF(AND(D45="",$C45=$X$4),TRUE)</formula>
    </cfRule>
    <cfRule type="expression" dxfId="23602" priority="23607" stopIfTrue="1">
      <formula>IF(FIND("!",D45),TRUE)</formula>
    </cfRule>
  </conditionalFormatting>
  <conditionalFormatting sqref="E45">
    <cfRule type="expression" dxfId="23601" priority="23603" stopIfTrue="1">
      <formula>IF(AND(E45="",$C45=$X$4),TRUE)</formula>
    </cfRule>
    <cfRule type="expression" dxfId="23600" priority="23604" stopIfTrue="1">
      <formula>IF(FIND("!",E45),TRUE)</formula>
    </cfRule>
  </conditionalFormatting>
  <conditionalFormatting sqref="F45">
    <cfRule type="expression" dxfId="23599" priority="23601" stopIfTrue="1">
      <formula>IF(AND(LEN($A45)&gt;0,$A45&lt;&gt;$F45),TRUE,FALSE)</formula>
    </cfRule>
  </conditionalFormatting>
  <conditionalFormatting sqref="C45">
    <cfRule type="expression" dxfId="23598" priority="23600" stopIfTrue="1">
      <formula>IF(AND(B45&lt;&gt;"",C45=""),TRUE)</formula>
    </cfRule>
  </conditionalFormatting>
  <conditionalFormatting sqref="G45">
    <cfRule type="expression" dxfId="23597" priority="23598" stopIfTrue="1">
      <formula>IF(FIND("Enter smelter details",G45),TRUE)</formula>
    </cfRule>
  </conditionalFormatting>
  <conditionalFormatting sqref="B46">
    <cfRule type="expression" dxfId="23596" priority="23592" stopIfTrue="1">
      <formula>IF(B46="",TRUE)</formula>
    </cfRule>
    <cfRule type="expression" dxfId="23595" priority="23595" stopIfTrue="1">
      <formula>IF(AND(COUNTIF(MetalSmelter,B46&amp;C46)=0,LEN(C46)&gt;0), TRUE, FALSE)</formula>
    </cfRule>
  </conditionalFormatting>
  <conditionalFormatting sqref="D46">
    <cfRule type="expression" dxfId="23594" priority="23589" stopIfTrue="1">
      <formula>IF(AND(LEN($C46) &gt;0, ($C46 &lt;&gt; "Smelter Not Listed")),1,0)</formula>
    </cfRule>
    <cfRule type="expression" dxfId="23593" priority="23596" stopIfTrue="1">
      <formula>IF(AND(D46="",$C46=$X$4),TRUE)</formula>
    </cfRule>
    <cfRule type="expression" dxfId="23592" priority="23597" stopIfTrue="1">
      <formula>IF(FIND("!",D46),TRUE)</formula>
    </cfRule>
  </conditionalFormatting>
  <conditionalFormatting sqref="E46">
    <cfRule type="expression" dxfId="23591" priority="23593" stopIfTrue="1">
      <formula>IF(AND(E46="",$C46=$X$4),TRUE)</formula>
    </cfRule>
    <cfRule type="expression" dxfId="23590" priority="23594" stopIfTrue="1">
      <formula>IF(FIND("!",E46),TRUE)</formula>
    </cfRule>
  </conditionalFormatting>
  <conditionalFormatting sqref="F46">
    <cfRule type="expression" dxfId="23589" priority="23591" stopIfTrue="1">
      <formula>IF(AND(LEN($A46)&gt;0,$A46&lt;&gt;$F46),TRUE,FALSE)</formula>
    </cfRule>
  </conditionalFormatting>
  <conditionalFormatting sqref="C46">
    <cfRule type="expression" dxfId="23588" priority="23590" stopIfTrue="1">
      <formula>IF(AND(B46&lt;&gt;"",C46=""),TRUE)</formula>
    </cfRule>
  </conditionalFormatting>
  <conditionalFormatting sqref="G46">
    <cfRule type="expression" dxfId="23587" priority="23588" stopIfTrue="1">
      <formula>IF(FIND("Enter smelter details",G46),TRUE)</formula>
    </cfRule>
  </conditionalFormatting>
  <conditionalFormatting sqref="B52">
    <cfRule type="expression" dxfId="23586" priority="23585" stopIfTrue="1">
      <formula>IF(B52="",TRUE)</formula>
    </cfRule>
    <cfRule type="expression" dxfId="23585" priority="23586" stopIfTrue="1">
      <formula>IF(AND(COUNTIF(MetalSmelter,B52&amp;C52)=0,LEN(C52)&gt;0), TRUE, FALSE)</formula>
    </cfRule>
  </conditionalFormatting>
  <conditionalFormatting sqref="G52">
    <cfRule type="expression" dxfId="23584" priority="23587" stopIfTrue="1">
      <formula>IF(FIND("Enter smelter details",G52),TRUE)</formula>
    </cfRule>
  </conditionalFormatting>
  <conditionalFormatting sqref="F52">
    <cfRule type="expression" dxfId="23583" priority="23584" stopIfTrue="1">
      <formula>IF(AND(LEN($A52)&gt;0,$A52&lt;&gt;$F52),TRUE,FALSE)</formula>
    </cfRule>
  </conditionalFormatting>
  <conditionalFormatting sqref="C52">
    <cfRule type="expression" dxfId="23582" priority="23583" stopIfTrue="1">
      <formula>IF(AND(B52&lt;&gt;"",C52=""),TRUE)</formula>
    </cfRule>
  </conditionalFormatting>
  <conditionalFormatting sqref="B52">
    <cfRule type="expression" dxfId="23581" priority="23580" stopIfTrue="1">
      <formula>IF(B52="",TRUE)</formula>
    </cfRule>
    <cfRule type="expression" dxfId="23580" priority="23581" stopIfTrue="1">
      <formula>IF(AND(COUNTIF(MetalSmelter,B52&amp;C52)=0,LEN(C52)&gt;0), TRUE, FALSE)</formula>
    </cfRule>
  </conditionalFormatting>
  <conditionalFormatting sqref="G52">
    <cfRule type="expression" dxfId="23579" priority="23582" stopIfTrue="1">
      <formula>IF(FIND("Enter smelter details",G52),TRUE)</formula>
    </cfRule>
  </conditionalFormatting>
  <conditionalFormatting sqref="F52">
    <cfRule type="expression" dxfId="23578" priority="23579" stopIfTrue="1">
      <formula>IF(AND(LEN($A52)&gt;0,$A52&lt;&gt;$F52),TRUE,FALSE)</formula>
    </cfRule>
  </conditionalFormatting>
  <conditionalFormatting sqref="C52">
    <cfRule type="expression" dxfId="23577" priority="23578" stopIfTrue="1">
      <formula>IF(AND(B52&lt;&gt;"",C52=""),TRUE)</formula>
    </cfRule>
  </conditionalFormatting>
  <conditionalFormatting sqref="B52">
    <cfRule type="expression" dxfId="23576" priority="23576" stopIfTrue="1">
      <formula>IF(B52="",TRUE)</formula>
    </cfRule>
    <cfRule type="expression" dxfId="23575" priority="23577" stopIfTrue="1">
      <formula>IF(AND(COUNTIF(MetalSmelter,B52&amp;C52)=0,LEN(C52)&gt;0), TRUE, FALSE)</formula>
    </cfRule>
  </conditionalFormatting>
  <conditionalFormatting sqref="F52">
    <cfRule type="expression" dxfId="23574" priority="23575" stopIfTrue="1">
      <formula>IF(AND(LEN($A52)&gt;0,$A52&lt;&gt;$F52),TRUE,FALSE)</formula>
    </cfRule>
  </conditionalFormatting>
  <conditionalFormatting sqref="C52">
    <cfRule type="expression" dxfId="23573" priority="23574" stopIfTrue="1">
      <formula>IF(AND(B52&lt;&gt;"",C52=""),TRUE)</formula>
    </cfRule>
  </conditionalFormatting>
  <conditionalFormatting sqref="B47">
    <cfRule type="expression" dxfId="23572" priority="23571" stopIfTrue="1">
      <formula>IF(B47="",TRUE)</formula>
    </cfRule>
    <cfRule type="expression" dxfId="23571" priority="23572" stopIfTrue="1">
      <formula>IF(AND(COUNTIF(MetalSmelter,B47&amp;C47)=0,LEN(C47)&gt;0), TRUE, FALSE)</formula>
    </cfRule>
  </conditionalFormatting>
  <conditionalFormatting sqref="G47">
    <cfRule type="expression" dxfId="23570" priority="23573" stopIfTrue="1">
      <formula>IF(FIND("Enter smelter details",G47),TRUE)</formula>
    </cfRule>
  </conditionalFormatting>
  <conditionalFormatting sqref="F47">
    <cfRule type="expression" dxfId="23569" priority="23570" stopIfTrue="1">
      <formula>IF(AND(LEN($A47)&gt;0,$A47&lt;&gt;$F47),TRUE,FALSE)</formula>
    </cfRule>
  </conditionalFormatting>
  <conditionalFormatting sqref="C47">
    <cfRule type="expression" dxfId="23568" priority="23569" stopIfTrue="1">
      <formula>IF(AND(B47&lt;&gt;"",C47=""),TRUE)</formula>
    </cfRule>
  </conditionalFormatting>
  <conditionalFormatting sqref="B47">
    <cfRule type="expression" dxfId="23567" priority="23566" stopIfTrue="1">
      <formula>IF(B47="",TRUE)</formula>
    </cfRule>
    <cfRule type="expression" dxfId="23566" priority="23567" stopIfTrue="1">
      <formula>IF(AND(COUNTIF(MetalSmelter,B47&amp;C47)=0,LEN(C47)&gt;0), TRUE, FALSE)</formula>
    </cfRule>
  </conditionalFormatting>
  <conditionalFormatting sqref="G47">
    <cfRule type="expression" dxfId="23565" priority="23568" stopIfTrue="1">
      <formula>IF(FIND("Enter smelter details",G47),TRUE)</formula>
    </cfRule>
  </conditionalFormatting>
  <conditionalFormatting sqref="F47">
    <cfRule type="expression" dxfId="23564" priority="23565" stopIfTrue="1">
      <formula>IF(AND(LEN($A47)&gt;0,$A47&lt;&gt;$F47),TRUE,FALSE)</formula>
    </cfRule>
  </conditionalFormatting>
  <conditionalFormatting sqref="C47">
    <cfRule type="expression" dxfId="23563" priority="23564" stopIfTrue="1">
      <formula>IF(AND(B47&lt;&gt;"",C47=""),TRUE)</formula>
    </cfRule>
  </conditionalFormatting>
  <conditionalFormatting sqref="G52">
    <cfRule type="expression" dxfId="23562" priority="23563" stopIfTrue="1">
      <formula>IF(FIND("Enter smelter details",G52),TRUE)</formula>
    </cfRule>
  </conditionalFormatting>
  <conditionalFormatting sqref="B48">
    <cfRule type="expression" dxfId="23561" priority="23560" stopIfTrue="1">
      <formula>IF(B48="",TRUE)</formula>
    </cfRule>
    <cfRule type="expression" dxfId="23560" priority="23561" stopIfTrue="1">
      <formula>IF(AND(COUNTIF(MetalSmelter,B48&amp;C48)=0,LEN(C48)&gt;0), TRUE, FALSE)</formula>
    </cfRule>
  </conditionalFormatting>
  <conditionalFormatting sqref="G48">
    <cfRule type="expression" dxfId="23559" priority="23562" stopIfTrue="1">
      <formula>IF(FIND("Enter smelter details",G48),TRUE)</formula>
    </cfRule>
  </conditionalFormatting>
  <conditionalFormatting sqref="F48">
    <cfRule type="expression" dxfId="23558" priority="23559" stopIfTrue="1">
      <formula>IF(AND(LEN($A48)&gt;0,$A48&lt;&gt;$F48),TRUE,FALSE)</formula>
    </cfRule>
  </conditionalFormatting>
  <conditionalFormatting sqref="C48">
    <cfRule type="expression" dxfId="23557" priority="23558" stopIfTrue="1">
      <formula>IF(AND(B48&lt;&gt;"",C48=""),TRUE)</formula>
    </cfRule>
  </conditionalFormatting>
  <conditionalFormatting sqref="B53">
    <cfRule type="expression" dxfId="23556" priority="23555" stopIfTrue="1">
      <formula>IF(B53="",TRUE)</formula>
    </cfRule>
    <cfRule type="expression" dxfId="23555" priority="23556" stopIfTrue="1">
      <formula>IF(AND(COUNTIF(MetalSmelter,B53&amp;C53)=0,LEN(C53)&gt;0), TRUE, FALSE)</formula>
    </cfRule>
  </conditionalFormatting>
  <conditionalFormatting sqref="G53">
    <cfRule type="expression" dxfId="23554" priority="23557" stopIfTrue="1">
      <formula>IF(FIND("Enter smelter details",G53),TRUE)</formula>
    </cfRule>
  </conditionalFormatting>
  <conditionalFormatting sqref="F53">
    <cfRule type="expression" dxfId="23553" priority="23554" stopIfTrue="1">
      <formula>IF(AND(LEN($A53)&gt;0,$A53&lt;&gt;$F53),TRUE,FALSE)</formula>
    </cfRule>
  </conditionalFormatting>
  <conditionalFormatting sqref="C53">
    <cfRule type="expression" dxfId="23552" priority="23553" stopIfTrue="1">
      <formula>IF(AND(B53&lt;&gt;"",C53=""),TRUE)</formula>
    </cfRule>
  </conditionalFormatting>
  <conditionalFormatting sqref="B53">
    <cfRule type="expression" dxfId="23551" priority="23550" stopIfTrue="1">
      <formula>IF(B53="",TRUE)</formula>
    </cfRule>
    <cfRule type="expression" dxfId="23550" priority="23551" stopIfTrue="1">
      <formula>IF(AND(COUNTIF(MetalSmelter,B53&amp;C53)=0,LEN(C53)&gt;0), TRUE, FALSE)</formula>
    </cfRule>
  </conditionalFormatting>
  <conditionalFormatting sqref="G53">
    <cfRule type="expression" dxfId="23549" priority="23552" stopIfTrue="1">
      <formula>IF(FIND("Enter smelter details",G53),TRUE)</formula>
    </cfRule>
  </conditionalFormatting>
  <conditionalFormatting sqref="F53">
    <cfRule type="expression" dxfId="23548" priority="23549" stopIfTrue="1">
      <formula>IF(AND(LEN($A53)&gt;0,$A53&lt;&gt;$F53),TRUE,FALSE)</formula>
    </cfRule>
  </conditionalFormatting>
  <conditionalFormatting sqref="C53">
    <cfRule type="expression" dxfId="23547" priority="23548" stopIfTrue="1">
      <formula>IF(AND(B53&lt;&gt;"",C53=""),TRUE)</formula>
    </cfRule>
  </conditionalFormatting>
  <conditionalFormatting sqref="B53">
    <cfRule type="expression" dxfId="23546" priority="23545" stopIfTrue="1">
      <formula>IF(B53="",TRUE)</formula>
    </cfRule>
    <cfRule type="expression" dxfId="23545" priority="23546" stopIfTrue="1">
      <formula>IF(AND(COUNTIF(MetalSmelter,B53&amp;C53)=0,LEN(C53)&gt;0), TRUE, FALSE)</formula>
    </cfRule>
  </conditionalFormatting>
  <conditionalFormatting sqref="G53">
    <cfRule type="expression" dxfId="23544" priority="23547" stopIfTrue="1">
      <formula>IF(FIND("Enter smelter details",G53),TRUE)</formula>
    </cfRule>
  </conditionalFormatting>
  <conditionalFormatting sqref="F53">
    <cfRule type="expression" dxfId="23543" priority="23544" stopIfTrue="1">
      <formula>IF(AND(LEN($A53)&gt;0,$A53&lt;&gt;$F53),TRUE,FALSE)</formula>
    </cfRule>
  </conditionalFormatting>
  <conditionalFormatting sqref="C53">
    <cfRule type="expression" dxfId="23542" priority="23543" stopIfTrue="1">
      <formula>IF(AND(B53&lt;&gt;"",C53=""),TRUE)</formula>
    </cfRule>
  </conditionalFormatting>
  <conditionalFormatting sqref="B44">
    <cfRule type="expression" dxfId="23541" priority="23537" stopIfTrue="1">
      <formula>IF(B44="",TRUE)</formula>
    </cfRule>
    <cfRule type="expression" dxfId="23540" priority="23540" stopIfTrue="1">
      <formula>IF(AND(COUNTIF(MetalSmelter,B44&amp;C44)=0,LEN(C44)&gt;0), TRUE, FALSE)</formula>
    </cfRule>
  </conditionalFormatting>
  <conditionalFormatting sqref="D44">
    <cfRule type="expression" dxfId="23539" priority="23534" stopIfTrue="1">
      <formula>IF(AND(LEN($C44) &gt;0, ($C44 &lt;&gt; "Smelter Not Listed")),1,0)</formula>
    </cfRule>
    <cfRule type="expression" dxfId="23538" priority="23541" stopIfTrue="1">
      <formula>IF(AND(D44="",$C44=$X$4),TRUE)</formula>
    </cfRule>
    <cfRule type="expression" dxfId="23537" priority="23542" stopIfTrue="1">
      <formula>IF(FIND("!",D44),TRUE)</formula>
    </cfRule>
  </conditionalFormatting>
  <conditionalFormatting sqref="E44">
    <cfRule type="expression" dxfId="23536" priority="23538" stopIfTrue="1">
      <formula>IF(AND(E44="",$C44=$X$4),TRUE)</formula>
    </cfRule>
    <cfRule type="expression" dxfId="23535" priority="23539" stopIfTrue="1">
      <formula>IF(FIND("!",E44),TRUE)</formula>
    </cfRule>
  </conditionalFormatting>
  <conditionalFormatting sqref="F44">
    <cfRule type="expression" dxfId="23534" priority="23536" stopIfTrue="1">
      <formula>IF(AND(LEN($A44)&gt;0,$A44&lt;&gt;$F44),TRUE,FALSE)</formula>
    </cfRule>
  </conditionalFormatting>
  <conditionalFormatting sqref="C44">
    <cfRule type="expression" dxfId="23533" priority="23535" stopIfTrue="1">
      <formula>IF(AND(B44&lt;&gt;"",C44=""),TRUE)</formula>
    </cfRule>
  </conditionalFormatting>
  <conditionalFormatting sqref="G44">
    <cfRule type="expression" dxfId="23532" priority="23533" stopIfTrue="1">
      <formula>IF(FIND("Enter smelter details",G44),TRUE)</formula>
    </cfRule>
  </conditionalFormatting>
  <conditionalFormatting sqref="B45">
    <cfRule type="expression" dxfId="23531" priority="23527" stopIfTrue="1">
      <formula>IF(B45="",TRUE)</formula>
    </cfRule>
    <cfRule type="expression" dxfId="23530" priority="23530" stopIfTrue="1">
      <formula>IF(AND(COUNTIF(MetalSmelter,B45&amp;C45)=0,LEN(C45)&gt;0), TRUE, FALSE)</formula>
    </cfRule>
  </conditionalFormatting>
  <conditionalFormatting sqref="D45">
    <cfRule type="expression" dxfId="23529" priority="23524" stopIfTrue="1">
      <formula>IF(AND(LEN($C45) &gt;0, ($C45 &lt;&gt; "Smelter Not Listed")),1,0)</formula>
    </cfRule>
    <cfRule type="expression" dxfId="23528" priority="23531" stopIfTrue="1">
      <formula>IF(AND(D45="",$C45=$X$4),TRUE)</formula>
    </cfRule>
    <cfRule type="expression" dxfId="23527" priority="23532" stopIfTrue="1">
      <formula>IF(FIND("!",D45),TRUE)</formula>
    </cfRule>
  </conditionalFormatting>
  <conditionalFormatting sqref="E45">
    <cfRule type="expression" dxfId="23526" priority="23528" stopIfTrue="1">
      <formula>IF(AND(E45="",$C45=$X$4),TRUE)</formula>
    </cfRule>
    <cfRule type="expression" dxfId="23525" priority="23529" stopIfTrue="1">
      <formula>IF(FIND("!",E45),TRUE)</formula>
    </cfRule>
  </conditionalFormatting>
  <conditionalFormatting sqref="F45">
    <cfRule type="expression" dxfId="23524" priority="23526" stopIfTrue="1">
      <formula>IF(AND(LEN($A45)&gt;0,$A45&lt;&gt;$F45),TRUE,FALSE)</formula>
    </cfRule>
  </conditionalFormatting>
  <conditionalFormatting sqref="C45">
    <cfRule type="expression" dxfId="23523" priority="23525" stopIfTrue="1">
      <formula>IF(AND(B45&lt;&gt;"",C45=""),TRUE)</formula>
    </cfRule>
  </conditionalFormatting>
  <conditionalFormatting sqref="G45">
    <cfRule type="expression" dxfId="23522" priority="23523" stopIfTrue="1">
      <formula>IF(FIND("Enter smelter details",G45),TRUE)</formula>
    </cfRule>
  </conditionalFormatting>
  <conditionalFormatting sqref="B51">
    <cfRule type="expression" dxfId="23521" priority="23520" stopIfTrue="1">
      <formula>IF(B51="",TRUE)</formula>
    </cfRule>
    <cfRule type="expression" dxfId="23520" priority="23521" stopIfTrue="1">
      <formula>IF(AND(COUNTIF(MetalSmelter,B51&amp;C51)=0,LEN(C51)&gt;0), TRUE, FALSE)</formula>
    </cfRule>
  </conditionalFormatting>
  <conditionalFormatting sqref="G51">
    <cfRule type="expression" dxfId="23519" priority="23522" stopIfTrue="1">
      <formula>IF(FIND("Enter smelter details",G51),TRUE)</formula>
    </cfRule>
  </conditionalFormatting>
  <conditionalFormatting sqref="F51">
    <cfRule type="expression" dxfId="23518" priority="23519" stopIfTrue="1">
      <formula>IF(AND(LEN($A51)&gt;0,$A51&lt;&gt;$F51),TRUE,FALSE)</formula>
    </cfRule>
  </conditionalFormatting>
  <conditionalFormatting sqref="C51">
    <cfRule type="expression" dxfId="23517" priority="23518" stopIfTrue="1">
      <formula>IF(AND(B51&lt;&gt;"",C51=""),TRUE)</formula>
    </cfRule>
  </conditionalFormatting>
  <conditionalFormatting sqref="B51">
    <cfRule type="expression" dxfId="23516" priority="23515" stopIfTrue="1">
      <formula>IF(B51="",TRUE)</formula>
    </cfRule>
    <cfRule type="expression" dxfId="23515" priority="23516" stopIfTrue="1">
      <formula>IF(AND(COUNTIF(MetalSmelter,B51&amp;C51)=0,LEN(C51)&gt;0), TRUE, FALSE)</formula>
    </cfRule>
  </conditionalFormatting>
  <conditionalFormatting sqref="G51">
    <cfRule type="expression" dxfId="23514" priority="23517" stopIfTrue="1">
      <formula>IF(FIND("Enter smelter details",G51),TRUE)</formula>
    </cfRule>
  </conditionalFormatting>
  <conditionalFormatting sqref="F51">
    <cfRule type="expression" dxfId="23513" priority="23514" stopIfTrue="1">
      <formula>IF(AND(LEN($A51)&gt;0,$A51&lt;&gt;$F51),TRUE,FALSE)</formula>
    </cfRule>
  </conditionalFormatting>
  <conditionalFormatting sqref="C51">
    <cfRule type="expression" dxfId="23512" priority="23513" stopIfTrue="1">
      <formula>IF(AND(B51&lt;&gt;"",C51=""),TRUE)</formula>
    </cfRule>
  </conditionalFormatting>
  <conditionalFormatting sqref="B51">
    <cfRule type="expression" dxfId="23511" priority="23511" stopIfTrue="1">
      <formula>IF(B51="",TRUE)</formula>
    </cfRule>
    <cfRule type="expression" dxfId="23510" priority="23512" stopIfTrue="1">
      <formula>IF(AND(COUNTIF(MetalSmelter,B51&amp;C51)=0,LEN(C51)&gt;0), TRUE, FALSE)</formula>
    </cfRule>
  </conditionalFormatting>
  <conditionalFormatting sqref="F51">
    <cfRule type="expression" dxfId="23509" priority="23510" stopIfTrue="1">
      <formula>IF(AND(LEN($A51)&gt;0,$A51&lt;&gt;$F51),TRUE,FALSE)</formula>
    </cfRule>
  </conditionalFormatting>
  <conditionalFormatting sqref="C51">
    <cfRule type="expression" dxfId="23508" priority="23509" stopIfTrue="1">
      <formula>IF(AND(B51&lt;&gt;"",C51=""),TRUE)</formula>
    </cfRule>
  </conditionalFormatting>
  <conditionalFormatting sqref="B46">
    <cfRule type="expression" dxfId="23507" priority="23506" stopIfTrue="1">
      <formula>IF(B46="",TRUE)</formula>
    </cfRule>
    <cfRule type="expression" dxfId="23506" priority="23507" stopIfTrue="1">
      <formula>IF(AND(COUNTIF(MetalSmelter,B46&amp;C46)=0,LEN(C46)&gt;0), TRUE, FALSE)</formula>
    </cfRule>
  </conditionalFormatting>
  <conditionalFormatting sqref="G46">
    <cfRule type="expression" dxfId="23505" priority="23508" stopIfTrue="1">
      <formula>IF(FIND("Enter smelter details",G46),TRUE)</formula>
    </cfRule>
  </conditionalFormatting>
  <conditionalFormatting sqref="F46">
    <cfRule type="expression" dxfId="23504" priority="23505" stopIfTrue="1">
      <formula>IF(AND(LEN($A46)&gt;0,$A46&lt;&gt;$F46),TRUE,FALSE)</formula>
    </cfRule>
  </conditionalFormatting>
  <conditionalFormatting sqref="C46">
    <cfRule type="expression" dxfId="23503" priority="23504" stopIfTrue="1">
      <formula>IF(AND(B46&lt;&gt;"",C46=""),TRUE)</formula>
    </cfRule>
  </conditionalFormatting>
  <conditionalFormatting sqref="B46">
    <cfRule type="expression" dxfId="23502" priority="23501" stopIfTrue="1">
      <formula>IF(B46="",TRUE)</formula>
    </cfRule>
    <cfRule type="expression" dxfId="23501" priority="23502" stopIfTrue="1">
      <formula>IF(AND(COUNTIF(MetalSmelter,B46&amp;C46)=0,LEN(C46)&gt;0), TRUE, FALSE)</formula>
    </cfRule>
  </conditionalFormatting>
  <conditionalFormatting sqref="G46">
    <cfRule type="expression" dxfId="23500" priority="23503" stopIfTrue="1">
      <formula>IF(FIND("Enter smelter details",G46),TRUE)</formula>
    </cfRule>
  </conditionalFormatting>
  <conditionalFormatting sqref="F46">
    <cfRule type="expression" dxfId="23499" priority="23500" stopIfTrue="1">
      <formula>IF(AND(LEN($A46)&gt;0,$A46&lt;&gt;$F46),TRUE,FALSE)</formula>
    </cfRule>
  </conditionalFormatting>
  <conditionalFormatting sqref="C46">
    <cfRule type="expression" dxfId="23498" priority="23499" stopIfTrue="1">
      <formula>IF(AND(B46&lt;&gt;"",C46=""),TRUE)</formula>
    </cfRule>
  </conditionalFormatting>
  <conditionalFormatting sqref="G51">
    <cfRule type="expression" dxfId="23497" priority="23498" stopIfTrue="1">
      <formula>IF(FIND("Enter smelter details",G51),TRUE)</formula>
    </cfRule>
  </conditionalFormatting>
  <conditionalFormatting sqref="B47">
    <cfRule type="expression" dxfId="23496" priority="23495" stopIfTrue="1">
      <formula>IF(B47="",TRUE)</formula>
    </cfRule>
    <cfRule type="expression" dxfId="23495" priority="23496" stopIfTrue="1">
      <formula>IF(AND(COUNTIF(MetalSmelter,B47&amp;C47)=0,LEN(C47)&gt;0), TRUE, FALSE)</formula>
    </cfRule>
  </conditionalFormatting>
  <conditionalFormatting sqref="G47">
    <cfRule type="expression" dxfId="23494" priority="23497" stopIfTrue="1">
      <formula>IF(FIND("Enter smelter details",G47),TRUE)</formula>
    </cfRule>
  </conditionalFormatting>
  <conditionalFormatting sqref="F47">
    <cfRule type="expression" dxfId="23493" priority="23494" stopIfTrue="1">
      <formula>IF(AND(LEN($A47)&gt;0,$A47&lt;&gt;$F47),TRUE,FALSE)</formula>
    </cfRule>
  </conditionalFormatting>
  <conditionalFormatting sqref="C47">
    <cfRule type="expression" dxfId="23492" priority="23493" stopIfTrue="1">
      <formula>IF(AND(B47&lt;&gt;"",C47=""),TRUE)</formula>
    </cfRule>
  </conditionalFormatting>
  <conditionalFormatting sqref="B52">
    <cfRule type="expression" dxfId="23491" priority="23490" stopIfTrue="1">
      <formula>IF(B52="",TRUE)</formula>
    </cfRule>
    <cfRule type="expression" dxfId="23490" priority="23491" stopIfTrue="1">
      <formula>IF(AND(COUNTIF(MetalSmelter,B52&amp;C52)=0,LEN(C52)&gt;0), TRUE, FALSE)</formula>
    </cfRule>
  </conditionalFormatting>
  <conditionalFormatting sqref="G52">
    <cfRule type="expression" dxfId="23489" priority="23492" stopIfTrue="1">
      <formula>IF(FIND("Enter smelter details",G52),TRUE)</formula>
    </cfRule>
  </conditionalFormatting>
  <conditionalFormatting sqref="F52">
    <cfRule type="expression" dxfId="23488" priority="23489" stopIfTrue="1">
      <formula>IF(AND(LEN($A52)&gt;0,$A52&lt;&gt;$F52),TRUE,FALSE)</formula>
    </cfRule>
  </conditionalFormatting>
  <conditionalFormatting sqref="C52">
    <cfRule type="expression" dxfId="23487" priority="23488" stopIfTrue="1">
      <formula>IF(AND(B52&lt;&gt;"",C52=""),TRUE)</formula>
    </cfRule>
  </conditionalFormatting>
  <conditionalFormatting sqref="B52">
    <cfRule type="expression" dxfId="23486" priority="23485" stopIfTrue="1">
      <formula>IF(B52="",TRUE)</formula>
    </cfRule>
    <cfRule type="expression" dxfId="23485" priority="23486" stopIfTrue="1">
      <formula>IF(AND(COUNTIF(MetalSmelter,B52&amp;C52)=0,LEN(C52)&gt;0), TRUE, FALSE)</formula>
    </cfRule>
  </conditionalFormatting>
  <conditionalFormatting sqref="G52">
    <cfRule type="expression" dxfId="23484" priority="23487" stopIfTrue="1">
      <formula>IF(FIND("Enter smelter details",G52),TRUE)</formula>
    </cfRule>
  </conditionalFormatting>
  <conditionalFormatting sqref="F52">
    <cfRule type="expression" dxfId="23483" priority="23484" stopIfTrue="1">
      <formula>IF(AND(LEN($A52)&gt;0,$A52&lt;&gt;$F52),TRUE,FALSE)</formula>
    </cfRule>
  </conditionalFormatting>
  <conditionalFormatting sqref="C52">
    <cfRule type="expression" dxfId="23482" priority="23483" stopIfTrue="1">
      <formula>IF(AND(B52&lt;&gt;"",C52=""),TRUE)</formula>
    </cfRule>
  </conditionalFormatting>
  <conditionalFormatting sqref="B52">
    <cfRule type="expression" dxfId="23481" priority="23480" stopIfTrue="1">
      <formula>IF(B52="",TRUE)</formula>
    </cfRule>
    <cfRule type="expression" dxfId="23480" priority="23481" stopIfTrue="1">
      <formula>IF(AND(COUNTIF(MetalSmelter,B52&amp;C52)=0,LEN(C52)&gt;0), TRUE, FALSE)</formula>
    </cfRule>
  </conditionalFormatting>
  <conditionalFormatting sqref="G52">
    <cfRule type="expression" dxfId="23479" priority="23482" stopIfTrue="1">
      <formula>IF(FIND("Enter smelter details",G52),TRUE)</formula>
    </cfRule>
  </conditionalFormatting>
  <conditionalFormatting sqref="F52">
    <cfRule type="expression" dxfId="23478" priority="23479" stopIfTrue="1">
      <formula>IF(AND(LEN($A52)&gt;0,$A52&lt;&gt;$F52),TRUE,FALSE)</formula>
    </cfRule>
  </conditionalFormatting>
  <conditionalFormatting sqref="C52">
    <cfRule type="expression" dxfId="23477" priority="23478" stopIfTrue="1">
      <formula>IF(AND(B52&lt;&gt;"",C52=""),TRUE)</formula>
    </cfRule>
  </conditionalFormatting>
  <conditionalFormatting sqref="B44">
    <cfRule type="expression" dxfId="23476" priority="23472" stopIfTrue="1">
      <formula>IF(B44="",TRUE)</formula>
    </cfRule>
    <cfRule type="expression" dxfId="23475" priority="23475" stopIfTrue="1">
      <formula>IF(AND(COUNTIF(MetalSmelter,B44&amp;C44)=0,LEN(C44)&gt;0), TRUE, FALSE)</formula>
    </cfRule>
  </conditionalFormatting>
  <conditionalFormatting sqref="D44">
    <cfRule type="expression" dxfId="23474" priority="23469" stopIfTrue="1">
      <formula>IF(AND(LEN($C44) &gt;0, ($C44 &lt;&gt; "Smelter Not Listed")),1,0)</formula>
    </cfRule>
    <cfRule type="expression" dxfId="23473" priority="23476" stopIfTrue="1">
      <formula>IF(AND(D44="",$C44=$X$4),TRUE)</formula>
    </cfRule>
    <cfRule type="expression" dxfId="23472" priority="23477" stopIfTrue="1">
      <formula>IF(FIND("!",D44),TRUE)</formula>
    </cfRule>
  </conditionalFormatting>
  <conditionalFormatting sqref="E44">
    <cfRule type="expression" dxfId="23471" priority="23473" stopIfTrue="1">
      <formula>IF(AND(E44="",$C44=$X$4),TRUE)</formula>
    </cfRule>
    <cfRule type="expression" dxfId="23470" priority="23474" stopIfTrue="1">
      <formula>IF(FIND("!",E44),TRUE)</formula>
    </cfRule>
  </conditionalFormatting>
  <conditionalFormatting sqref="F44">
    <cfRule type="expression" dxfId="23469" priority="23471" stopIfTrue="1">
      <formula>IF(AND(LEN($A44)&gt;0,$A44&lt;&gt;$F44),TRUE,FALSE)</formula>
    </cfRule>
  </conditionalFormatting>
  <conditionalFormatting sqref="C44">
    <cfRule type="expression" dxfId="23468" priority="23470" stopIfTrue="1">
      <formula>IF(AND(B44&lt;&gt;"",C44=""),TRUE)</formula>
    </cfRule>
  </conditionalFormatting>
  <conditionalFormatting sqref="G44">
    <cfRule type="expression" dxfId="23467" priority="23468" stopIfTrue="1">
      <formula>IF(FIND("Enter smelter details",G44),TRUE)</formula>
    </cfRule>
  </conditionalFormatting>
  <conditionalFormatting sqref="B45">
    <cfRule type="expression" dxfId="23466" priority="23462" stopIfTrue="1">
      <formula>IF(B45="",TRUE)</formula>
    </cfRule>
    <cfRule type="expression" dxfId="23465" priority="23465" stopIfTrue="1">
      <formula>IF(AND(COUNTIF(MetalSmelter,B45&amp;C45)=0,LEN(C45)&gt;0), TRUE, FALSE)</formula>
    </cfRule>
  </conditionalFormatting>
  <conditionalFormatting sqref="D45">
    <cfRule type="expression" dxfId="23464" priority="23459" stopIfTrue="1">
      <formula>IF(AND(LEN($C45) &gt;0, ($C45 &lt;&gt; "Smelter Not Listed")),1,0)</formula>
    </cfRule>
    <cfRule type="expression" dxfId="23463" priority="23466" stopIfTrue="1">
      <formula>IF(AND(D45="",$C45=$X$4),TRUE)</formula>
    </cfRule>
    <cfRule type="expression" dxfId="23462" priority="23467" stopIfTrue="1">
      <formula>IF(FIND("!",D45),TRUE)</formula>
    </cfRule>
  </conditionalFormatting>
  <conditionalFormatting sqref="E45">
    <cfRule type="expression" dxfId="23461" priority="23463" stopIfTrue="1">
      <formula>IF(AND(E45="",$C45=$X$4),TRUE)</formula>
    </cfRule>
    <cfRule type="expression" dxfId="23460" priority="23464" stopIfTrue="1">
      <formula>IF(FIND("!",E45),TRUE)</formula>
    </cfRule>
  </conditionalFormatting>
  <conditionalFormatting sqref="F45">
    <cfRule type="expression" dxfId="23459" priority="23461" stopIfTrue="1">
      <formula>IF(AND(LEN($A45)&gt;0,$A45&lt;&gt;$F45),TRUE,FALSE)</formula>
    </cfRule>
  </conditionalFormatting>
  <conditionalFormatting sqref="C45">
    <cfRule type="expression" dxfId="23458" priority="23460" stopIfTrue="1">
      <formula>IF(AND(B45&lt;&gt;"",C45=""),TRUE)</formula>
    </cfRule>
  </conditionalFormatting>
  <conditionalFormatting sqref="G45">
    <cfRule type="expression" dxfId="23457" priority="23458" stopIfTrue="1">
      <formula>IF(FIND("Enter smelter details",G45),TRUE)</formula>
    </cfRule>
  </conditionalFormatting>
  <conditionalFormatting sqref="B46">
    <cfRule type="expression" dxfId="23456" priority="23452" stopIfTrue="1">
      <formula>IF(B46="",TRUE)</formula>
    </cfRule>
    <cfRule type="expression" dxfId="23455" priority="23455" stopIfTrue="1">
      <formula>IF(AND(COUNTIF(MetalSmelter,B46&amp;C46)=0,LEN(C46)&gt;0), TRUE, FALSE)</formula>
    </cfRule>
  </conditionalFormatting>
  <conditionalFormatting sqref="D46">
    <cfRule type="expression" dxfId="23454" priority="23449" stopIfTrue="1">
      <formula>IF(AND(LEN($C46) &gt;0, ($C46 &lt;&gt; "Smelter Not Listed")),1,0)</formula>
    </cfRule>
    <cfRule type="expression" dxfId="23453" priority="23456" stopIfTrue="1">
      <formula>IF(AND(D46="",$C46=$X$4),TRUE)</formula>
    </cfRule>
    <cfRule type="expression" dxfId="23452" priority="23457" stopIfTrue="1">
      <formula>IF(FIND("!",D46),TRUE)</formula>
    </cfRule>
  </conditionalFormatting>
  <conditionalFormatting sqref="E46">
    <cfRule type="expression" dxfId="23451" priority="23453" stopIfTrue="1">
      <formula>IF(AND(E46="",$C46=$X$4),TRUE)</formula>
    </cfRule>
    <cfRule type="expression" dxfId="23450" priority="23454" stopIfTrue="1">
      <formula>IF(FIND("!",E46),TRUE)</formula>
    </cfRule>
  </conditionalFormatting>
  <conditionalFormatting sqref="F46">
    <cfRule type="expression" dxfId="23449" priority="23451" stopIfTrue="1">
      <formula>IF(AND(LEN($A46)&gt;0,$A46&lt;&gt;$F46),TRUE,FALSE)</formula>
    </cfRule>
  </conditionalFormatting>
  <conditionalFormatting sqref="C46">
    <cfRule type="expression" dxfId="23448" priority="23450" stopIfTrue="1">
      <formula>IF(AND(B46&lt;&gt;"",C46=""),TRUE)</formula>
    </cfRule>
  </conditionalFormatting>
  <conditionalFormatting sqref="G46">
    <cfRule type="expression" dxfId="23447" priority="23448" stopIfTrue="1">
      <formula>IF(FIND("Enter smelter details",G46),TRUE)</formula>
    </cfRule>
  </conditionalFormatting>
  <conditionalFormatting sqref="B47">
    <cfRule type="expression" dxfId="23446" priority="23442" stopIfTrue="1">
      <formula>IF(B47="",TRUE)</formula>
    </cfRule>
    <cfRule type="expression" dxfId="23445" priority="23445" stopIfTrue="1">
      <formula>IF(AND(COUNTIF(MetalSmelter,B47&amp;C47)=0,LEN(C47)&gt;0), TRUE, FALSE)</formula>
    </cfRule>
  </conditionalFormatting>
  <conditionalFormatting sqref="D47">
    <cfRule type="expression" dxfId="23444" priority="23439" stopIfTrue="1">
      <formula>IF(AND(LEN($C47) &gt;0, ($C47 &lt;&gt; "Smelter Not Listed")),1,0)</formula>
    </cfRule>
    <cfRule type="expression" dxfId="23443" priority="23446" stopIfTrue="1">
      <formula>IF(AND(D47="",$C47=$X$4),TRUE)</formula>
    </cfRule>
    <cfRule type="expression" dxfId="23442" priority="23447" stopIfTrue="1">
      <formula>IF(FIND("!",D47),TRUE)</formula>
    </cfRule>
  </conditionalFormatting>
  <conditionalFormatting sqref="E47">
    <cfRule type="expression" dxfId="23441" priority="23443" stopIfTrue="1">
      <formula>IF(AND(E47="",$C47=$X$4),TRUE)</formula>
    </cfRule>
    <cfRule type="expression" dxfId="23440" priority="23444" stopIfTrue="1">
      <formula>IF(FIND("!",E47),TRUE)</formula>
    </cfRule>
  </conditionalFormatting>
  <conditionalFormatting sqref="F47">
    <cfRule type="expression" dxfId="23439" priority="23441" stopIfTrue="1">
      <formula>IF(AND(LEN($A47)&gt;0,$A47&lt;&gt;$F47),TRUE,FALSE)</formula>
    </cfRule>
  </conditionalFormatting>
  <conditionalFormatting sqref="C47">
    <cfRule type="expression" dxfId="23438" priority="23440" stopIfTrue="1">
      <formula>IF(AND(B47&lt;&gt;"",C47=""),TRUE)</formula>
    </cfRule>
  </conditionalFormatting>
  <conditionalFormatting sqref="G47">
    <cfRule type="expression" dxfId="23437" priority="23438" stopIfTrue="1">
      <formula>IF(FIND("Enter smelter details",G47),TRUE)</formula>
    </cfRule>
  </conditionalFormatting>
  <conditionalFormatting sqref="B53">
    <cfRule type="expression" dxfId="23436" priority="23435" stopIfTrue="1">
      <formula>IF(B53="",TRUE)</formula>
    </cfRule>
    <cfRule type="expression" dxfId="23435" priority="23436" stopIfTrue="1">
      <formula>IF(AND(COUNTIF(MetalSmelter,B53&amp;C53)=0,LEN(C53)&gt;0), TRUE, FALSE)</formula>
    </cfRule>
  </conditionalFormatting>
  <conditionalFormatting sqref="G53">
    <cfRule type="expression" dxfId="23434" priority="23437" stopIfTrue="1">
      <formula>IF(FIND("Enter smelter details",G53),TRUE)</formula>
    </cfRule>
  </conditionalFormatting>
  <conditionalFormatting sqref="F53">
    <cfRule type="expression" dxfId="23433" priority="23434" stopIfTrue="1">
      <formula>IF(AND(LEN($A53)&gt;0,$A53&lt;&gt;$F53),TRUE,FALSE)</formula>
    </cfRule>
  </conditionalFormatting>
  <conditionalFormatting sqref="C53">
    <cfRule type="expression" dxfId="23432" priority="23433" stopIfTrue="1">
      <formula>IF(AND(B53&lt;&gt;"",C53=""),TRUE)</formula>
    </cfRule>
  </conditionalFormatting>
  <conditionalFormatting sqref="B53">
    <cfRule type="expression" dxfId="23431" priority="23430" stopIfTrue="1">
      <formula>IF(B53="",TRUE)</formula>
    </cfRule>
    <cfRule type="expression" dxfId="23430" priority="23431" stopIfTrue="1">
      <formula>IF(AND(COUNTIF(MetalSmelter,B53&amp;C53)=0,LEN(C53)&gt;0), TRUE, FALSE)</formula>
    </cfRule>
  </conditionalFormatting>
  <conditionalFormatting sqref="G53">
    <cfRule type="expression" dxfId="23429" priority="23432" stopIfTrue="1">
      <formula>IF(FIND("Enter smelter details",G53),TRUE)</formula>
    </cfRule>
  </conditionalFormatting>
  <conditionalFormatting sqref="F53">
    <cfRule type="expression" dxfId="23428" priority="23429" stopIfTrue="1">
      <formula>IF(AND(LEN($A53)&gt;0,$A53&lt;&gt;$F53),TRUE,FALSE)</formula>
    </cfRule>
  </conditionalFormatting>
  <conditionalFormatting sqref="C53">
    <cfRule type="expression" dxfId="23427" priority="23428" stopIfTrue="1">
      <formula>IF(AND(B53&lt;&gt;"",C53=""),TRUE)</formula>
    </cfRule>
  </conditionalFormatting>
  <conditionalFormatting sqref="B53">
    <cfRule type="expression" dxfId="23426" priority="23426" stopIfTrue="1">
      <formula>IF(B53="",TRUE)</formula>
    </cfRule>
    <cfRule type="expression" dxfId="23425" priority="23427" stopIfTrue="1">
      <formula>IF(AND(COUNTIF(MetalSmelter,B53&amp;C53)=0,LEN(C53)&gt;0), TRUE, FALSE)</formula>
    </cfRule>
  </conditionalFormatting>
  <conditionalFormatting sqref="F53">
    <cfRule type="expression" dxfId="23424" priority="23425" stopIfTrue="1">
      <formula>IF(AND(LEN($A53)&gt;0,$A53&lt;&gt;$F53),TRUE,FALSE)</formula>
    </cfRule>
  </conditionalFormatting>
  <conditionalFormatting sqref="C53">
    <cfRule type="expression" dxfId="23423" priority="23424" stopIfTrue="1">
      <formula>IF(AND(B53&lt;&gt;"",C53=""),TRUE)</formula>
    </cfRule>
  </conditionalFormatting>
  <conditionalFormatting sqref="B48">
    <cfRule type="expression" dxfId="23422" priority="23421" stopIfTrue="1">
      <formula>IF(B48="",TRUE)</formula>
    </cfRule>
    <cfRule type="expression" dxfId="23421" priority="23422" stopIfTrue="1">
      <formula>IF(AND(COUNTIF(MetalSmelter,B48&amp;C48)=0,LEN(C48)&gt;0), TRUE, FALSE)</formula>
    </cfRule>
  </conditionalFormatting>
  <conditionalFormatting sqref="G48">
    <cfRule type="expression" dxfId="23420" priority="23423" stopIfTrue="1">
      <formula>IF(FIND("Enter smelter details",G48),TRUE)</formula>
    </cfRule>
  </conditionalFormatting>
  <conditionalFormatting sqref="F48">
    <cfRule type="expression" dxfId="23419" priority="23420" stopIfTrue="1">
      <formula>IF(AND(LEN($A48)&gt;0,$A48&lt;&gt;$F48),TRUE,FALSE)</formula>
    </cfRule>
  </conditionalFormatting>
  <conditionalFormatting sqref="C48">
    <cfRule type="expression" dxfId="23418" priority="23419" stopIfTrue="1">
      <formula>IF(AND(B48&lt;&gt;"",C48=""),TRUE)</formula>
    </cfRule>
  </conditionalFormatting>
  <conditionalFormatting sqref="B48">
    <cfRule type="expression" dxfId="23417" priority="23416" stopIfTrue="1">
      <formula>IF(B48="",TRUE)</formula>
    </cfRule>
    <cfRule type="expression" dxfId="23416" priority="23417" stopIfTrue="1">
      <formula>IF(AND(COUNTIF(MetalSmelter,B48&amp;C48)=0,LEN(C48)&gt;0), TRUE, FALSE)</formula>
    </cfRule>
  </conditionalFormatting>
  <conditionalFormatting sqref="G48">
    <cfRule type="expression" dxfId="23415" priority="23418" stopIfTrue="1">
      <formula>IF(FIND("Enter smelter details",G48),TRUE)</formula>
    </cfRule>
  </conditionalFormatting>
  <conditionalFormatting sqref="F48">
    <cfRule type="expression" dxfId="23414" priority="23415" stopIfTrue="1">
      <formula>IF(AND(LEN($A48)&gt;0,$A48&lt;&gt;$F48),TRUE,FALSE)</formula>
    </cfRule>
  </conditionalFormatting>
  <conditionalFormatting sqref="C48">
    <cfRule type="expression" dxfId="23413" priority="23414" stopIfTrue="1">
      <formula>IF(AND(B48&lt;&gt;"",C48=""),TRUE)</formula>
    </cfRule>
  </conditionalFormatting>
  <conditionalFormatting sqref="G53">
    <cfRule type="expression" dxfId="23412" priority="23413" stopIfTrue="1">
      <formula>IF(FIND("Enter smelter details",G53),TRUE)</formula>
    </cfRule>
  </conditionalFormatting>
  <conditionalFormatting sqref="B49">
    <cfRule type="expression" dxfId="23411" priority="23410" stopIfTrue="1">
      <formula>IF(B49="",TRUE)</formula>
    </cfRule>
    <cfRule type="expression" dxfId="23410" priority="23411" stopIfTrue="1">
      <formula>IF(AND(COUNTIF(MetalSmelter,B49&amp;C49)=0,LEN(C49)&gt;0), TRUE, FALSE)</formula>
    </cfRule>
  </conditionalFormatting>
  <conditionalFormatting sqref="G49">
    <cfRule type="expression" dxfId="23409" priority="23412" stopIfTrue="1">
      <formula>IF(FIND("Enter smelter details",G49),TRUE)</formula>
    </cfRule>
  </conditionalFormatting>
  <conditionalFormatting sqref="F49">
    <cfRule type="expression" dxfId="23408" priority="23409" stopIfTrue="1">
      <formula>IF(AND(LEN($A49)&gt;0,$A49&lt;&gt;$F49),TRUE,FALSE)</formula>
    </cfRule>
  </conditionalFormatting>
  <conditionalFormatting sqref="C49">
    <cfRule type="expression" dxfId="23407" priority="23408" stopIfTrue="1">
      <formula>IF(AND(B49&lt;&gt;"",C49=""),TRUE)</formula>
    </cfRule>
  </conditionalFormatting>
  <conditionalFormatting sqref="B54">
    <cfRule type="expression" dxfId="23406" priority="23405" stopIfTrue="1">
      <formula>IF(B54="",TRUE)</formula>
    </cfRule>
    <cfRule type="expression" dxfId="23405" priority="23406" stopIfTrue="1">
      <formula>IF(AND(COUNTIF(MetalSmelter,B54&amp;C54)=0,LEN(C54)&gt;0), TRUE, FALSE)</formula>
    </cfRule>
  </conditionalFormatting>
  <conditionalFormatting sqref="G54">
    <cfRule type="expression" dxfId="23404" priority="23407" stopIfTrue="1">
      <formula>IF(FIND("Enter smelter details",G54),TRUE)</formula>
    </cfRule>
  </conditionalFormatting>
  <conditionalFormatting sqref="F54">
    <cfRule type="expression" dxfId="23403" priority="23404" stopIfTrue="1">
      <formula>IF(AND(LEN($A54)&gt;0,$A54&lt;&gt;$F54),TRUE,FALSE)</formula>
    </cfRule>
  </conditionalFormatting>
  <conditionalFormatting sqref="C54">
    <cfRule type="expression" dxfId="23402" priority="23403" stopIfTrue="1">
      <formula>IF(AND(B54&lt;&gt;"",C54=""),TRUE)</formula>
    </cfRule>
  </conditionalFormatting>
  <conditionalFormatting sqref="B54">
    <cfRule type="expression" dxfId="23401" priority="23400" stopIfTrue="1">
      <formula>IF(B54="",TRUE)</formula>
    </cfRule>
    <cfRule type="expression" dxfId="23400" priority="23401" stopIfTrue="1">
      <formula>IF(AND(COUNTIF(MetalSmelter,B54&amp;C54)=0,LEN(C54)&gt;0), TRUE, FALSE)</formula>
    </cfRule>
  </conditionalFormatting>
  <conditionalFormatting sqref="G54">
    <cfRule type="expression" dxfId="23399" priority="23402" stopIfTrue="1">
      <formula>IF(FIND("Enter smelter details",G54),TRUE)</formula>
    </cfRule>
  </conditionalFormatting>
  <conditionalFormatting sqref="F54">
    <cfRule type="expression" dxfId="23398" priority="23399" stopIfTrue="1">
      <formula>IF(AND(LEN($A54)&gt;0,$A54&lt;&gt;$F54),TRUE,FALSE)</formula>
    </cfRule>
  </conditionalFormatting>
  <conditionalFormatting sqref="C54">
    <cfRule type="expression" dxfId="23397" priority="23398" stopIfTrue="1">
      <formula>IF(AND(B54&lt;&gt;"",C54=""),TRUE)</formula>
    </cfRule>
  </conditionalFormatting>
  <conditionalFormatting sqref="B54">
    <cfRule type="expression" dxfId="23396" priority="23395" stopIfTrue="1">
      <formula>IF(B54="",TRUE)</formula>
    </cfRule>
    <cfRule type="expression" dxfId="23395" priority="23396" stopIfTrue="1">
      <formula>IF(AND(COUNTIF(MetalSmelter,B54&amp;C54)=0,LEN(C54)&gt;0), TRUE, FALSE)</formula>
    </cfRule>
  </conditionalFormatting>
  <conditionalFormatting sqref="G54">
    <cfRule type="expression" dxfId="23394" priority="23397" stopIfTrue="1">
      <formula>IF(FIND("Enter smelter details",G54),TRUE)</formula>
    </cfRule>
  </conditionalFormatting>
  <conditionalFormatting sqref="F54">
    <cfRule type="expression" dxfId="23393" priority="23394" stopIfTrue="1">
      <formula>IF(AND(LEN($A54)&gt;0,$A54&lt;&gt;$F54),TRUE,FALSE)</formula>
    </cfRule>
  </conditionalFormatting>
  <conditionalFormatting sqref="C54">
    <cfRule type="expression" dxfId="23392" priority="23393" stopIfTrue="1">
      <formula>IF(AND(B54&lt;&gt;"",C54=""),TRUE)</formula>
    </cfRule>
  </conditionalFormatting>
  <conditionalFormatting sqref="B44">
    <cfRule type="expression" dxfId="23391" priority="23387" stopIfTrue="1">
      <formula>IF(B44="",TRUE)</formula>
    </cfRule>
    <cfRule type="expression" dxfId="23390" priority="23390" stopIfTrue="1">
      <formula>IF(AND(COUNTIF(MetalSmelter,B44&amp;C44)=0,LEN(C44)&gt;0), TRUE, FALSE)</formula>
    </cfRule>
  </conditionalFormatting>
  <conditionalFormatting sqref="D44">
    <cfRule type="expression" dxfId="23389" priority="23384" stopIfTrue="1">
      <formula>IF(AND(LEN($C44) &gt;0, ($C44 &lt;&gt; "Smelter Not Listed")),1,0)</formula>
    </cfRule>
    <cfRule type="expression" dxfId="23388" priority="23391" stopIfTrue="1">
      <formula>IF(AND(D44="",$C44=$X$4),TRUE)</formula>
    </cfRule>
    <cfRule type="expression" dxfId="23387" priority="23392" stopIfTrue="1">
      <formula>IF(FIND("!",D44),TRUE)</formula>
    </cfRule>
  </conditionalFormatting>
  <conditionalFormatting sqref="E44">
    <cfRule type="expression" dxfId="23386" priority="23388" stopIfTrue="1">
      <formula>IF(AND(E44="",$C44=$X$4),TRUE)</formula>
    </cfRule>
    <cfRule type="expression" dxfId="23385" priority="23389" stopIfTrue="1">
      <formula>IF(FIND("!",E44),TRUE)</formula>
    </cfRule>
  </conditionalFormatting>
  <conditionalFormatting sqref="F44">
    <cfRule type="expression" dxfId="23384" priority="23386" stopIfTrue="1">
      <formula>IF(AND(LEN($A44)&gt;0,$A44&lt;&gt;$F44),TRUE,FALSE)</formula>
    </cfRule>
  </conditionalFormatting>
  <conditionalFormatting sqref="C44">
    <cfRule type="expression" dxfId="23383" priority="23385" stopIfTrue="1">
      <formula>IF(AND(B44&lt;&gt;"",C44=""),TRUE)</formula>
    </cfRule>
  </conditionalFormatting>
  <conditionalFormatting sqref="G44">
    <cfRule type="expression" dxfId="23382" priority="23383" stopIfTrue="1">
      <formula>IF(FIND("Enter smelter details",G44),TRUE)</formula>
    </cfRule>
  </conditionalFormatting>
  <conditionalFormatting sqref="B45">
    <cfRule type="expression" dxfId="23381" priority="23377" stopIfTrue="1">
      <formula>IF(B45="",TRUE)</formula>
    </cfRule>
    <cfRule type="expression" dxfId="23380" priority="23380" stopIfTrue="1">
      <formula>IF(AND(COUNTIF(MetalSmelter,B45&amp;C45)=0,LEN(C45)&gt;0), TRUE, FALSE)</formula>
    </cfRule>
  </conditionalFormatting>
  <conditionalFormatting sqref="D45">
    <cfRule type="expression" dxfId="23379" priority="23374" stopIfTrue="1">
      <formula>IF(AND(LEN($C45) &gt;0, ($C45 &lt;&gt; "Smelter Not Listed")),1,0)</formula>
    </cfRule>
    <cfRule type="expression" dxfId="23378" priority="23381" stopIfTrue="1">
      <formula>IF(AND(D45="",$C45=$X$4),TRUE)</formula>
    </cfRule>
    <cfRule type="expression" dxfId="23377" priority="23382" stopIfTrue="1">
      <formula>IF(FIND("!",D45),TRUE)</formula>
    </cfRule>
  </conditionalFormatting>
  <conditionalFormatting sqref="E45">
    <cfRule type="expression" dxfId="23376" priority="23378" stopIfTrue="1">
      <formula>IF(AND(E45="",$C45=$X$4),TRUE)</formula>
    </cfRule>
    <cfRule type="expression" dxfId="23375" priority="23379" stopIfTrue="1">
      <formula>IF(FIND("!",E45),TRUE)</formula>
    </cfRule>
  </conditionalFormatting>
  <conditionalFormatting sqref="F45">
    <cfRule type="expression" dxfId="23374" priority="23376" stopIfTrue="1">
      <formula>IF(AND(LEN($A45)&gt;0,$A45&lt;&gt;$F45),TRUE,FALSE)</formula>
    </cfRule>
  </conditionalFormatting>
  <conditionalFormatting sqref="C45">
    <cfRule type="expression" dxfId="23373" priority="23375" stopIfTrue="1">
      <formula>IF(AND(B45&lt;&gt;"",C45=""),TRUE)</formula>
    </cfRule>
  </conditionalFormatting>
  <conditionalFormatting sqref="G45">
    <cfRule type="expression" dxfId="23372" priority="23373" stopIfTrue="1">
      <formula>IF(FIND("Enter smelter details",G45),TRUE)</formula>
    </cfRule>
  </conditionalFormatting>
  <conditionalFormatting sqref="B46">
    <cfRule type="expression" dxfId="23371" priority="23367" stopIfTrue="1">
      <formula>IF(B46="",TRUE)</formula>
    </cfRule>
    <cfRule type="expression" dxfId="23370" priority="23370" stopIfTrue="1">
      <formula>IF(AND(COUNTIF(MetalSmelter,B46&amp;C46)=0,LEN(C46)&gt;0), TRUE, FALSE)</formula>
    </cfRule>
  </conditionalFormatting>
  <conditionalFormatting sqref="D46">
    <cfRule type="expression" dxfId="23369" priority="23364" stopIfTrue="1">
      <formula>IF(AND(LEN($C46) &gt;0, ($C46 &lt;&gt; "Smelter Not Listed")),1,0)</formula>
    </cfRule>
    <cfRule type="expression" dxfId="23368" priority="23371" stopIfTrue="1">
      <formula>IF(AND(D46="",$C46=$X$4),TRUE)</formula>
    </cfRule>
    <cfRule type="expression" dxfId="23367" priority="23372" stopIfTrue="1">
      <formula>IF(FIND("!",D46),TRUE)</formula>
    </cfRule>
  </conditionalFormatting>
  <conditionalFormatting sqref="E46">
    <cfRule type="expression" dxfId="23366" priority="23368" stopIfTrue="1">
      <formula>IF(AND(E46="",$C46=$X$4),TRUE)</formula>
    </cfRule>
    <cfRule type="expression" dxfId="23365" priority="23369" stopIfTrue="1">
      <formula>IF(FIND("!",E46),TRUE)</formula>
    </cfRule>
  </conditionalFormatting>
  <conditionalFormatting sqref="F46">
    <cfRule type="expression" dxfId="23364" priority="23366" stopIfTrue="1">
      <formula>IF(AND(LEN($A46)&gt;0,$A46&lt;&gt;$F46),TRUE,FALSE)</formula>
    </cfRule>
  </conditionalFormatting>
  <conditionalFormatting sqref="C46">
    <cfRule type="expression" dxfId="23363" priority="23365" stopIfTrue="1">
      <formula>IF(AND(B46&lt;&gt;"",C46=""),TRUE)</formula>
    </cfRule>
  </conditionalFormatting>
  <conditionalFormatting sqref="G46">
    <cfRule type="expression" dxfId="23362" priority="23363" stopIfTrue="1">
      <formula>IF(FIND("Enter smelter details",G46),TRUE)</formula>
    </cfRule>
  </conditionalFormatting>
  <conditionalFormatting sqref="B52">
    <cfRule type="expression" dxfId="23361" priority="23360" stopIfTrue="1">
      <formula>IF(B52="",TRUE)</formula>
    </cfRule>
    <cfRule type="expression" dxfId="23360" priority="23361" stopIfTrue="1">
      <formula>IF(AND(COUNTIF(MetalSmelter,B52&amp;C52)=0,LEN(C52)&gt;0), TRUE, FALSE)</formula>
    </cfRule>
  </conditionalFormatting>
  <conditionalFormatting sqref="G52">
    <cfRule type="expression" dxfId="23359" priority="23362" stopIfTrue="1">
      <formula>IF(FIND("Enter smelter details",G52),TRUE)</formula>
    </cfRule>
  </conditionalFormatting>
  <conditionalFormatting sqref="F52">
    <cfRule type="expression" dxfId="23358" priority="23359" stopIfTrue="1">
      <formula>IF(AND(LEN($A52)&gt;0,$A52&lt;&gt;$F52),TRUE,FALSE)</formula>
    </cfRule>
  </conditionalFormatting>
  <conditionalFormatting sqref="C52">
    <cfRule type="expression" dxfId="23357" priority="23358" stopIfTrue="1">
      <formula>IF(AND(B52&lt;&gt;"",C52=""),TRUE)</formula>
    </cfRule>
  </conditionalFormatting>
  <conditionalFormatting sqref="B52">
    <cfRule type="expression" dxfId="23356" priority="23355" stopIfTrue="1">
      <formula>IF(B52="",TRUE)</formula>
    </cfRule>
    <cfRule type="expression" dxfId="23355" priority="23356" stopIfTrue="1">
      <formula>IF(AND(COUNTIF(MetalSmelter,B52&amp;C52)=0,LEN(C52)&gt;0), TRUE, FALSE)</formula>
    </cfRule>
  </conditionalFormatting>
  <conditionalFormatting sqref="G52">
    <cfRule type="expression" dxfId="23354" priority="23357" stopIfTrue="1">
      <formula>IF(FIND("Enter smelter details",G52),TRUE)</formula>
    </cfRule>
  </conditionalFormatting>
  <conditionalFormatting sqref="F52">
    <cfRule type="expression" dxfId="23353" priority="23354" stopIfTrue="1">
      <formula>IF(AND(LEN($A52)&gt;0,$A52&lt;&gt;$F52),TRUE,FALSE)</formula>
    </cfRule>
  </conditionalFormatting>
  <conditionalFormatting sqref="C52">
    <cfRule type="expression" dxfId="23352" priority="23353" stopIfTrue="1">
      <formula>IF(AND(B52&lt;&gt;"",C52=""),TRUE)</formula>
    </cfRule>
  </conditionalFormatting>
  <conditionalFormatting sqref="B52">
    <cfRule type="expression" dxfId="23351" priority="23351" stopIfTrue="1">
      <formula>IF(B52="",TRUE)</formula>
    </cfRule>
    <cfRule type="expression" dxfId="23350" priority="23352" stopIfTrue="1">
      <formula>IF(AND(COUNTIF(MetalSmelter,B52&amp;C52)=0,LEN(C52)&gt;0), TRUE, FALSE)</formula>
    </cfRule>
  </conditionalFormatting>
  <conditionalFormatting sqref="F52">
    <cfRule type="expression" dxfId="23349" priority="23350" stopIfTrue="1">
      <formula>IF(AND(LEN($A52)&gt;0,$A52&lt;&gt;$F52),TRUE,FALSE)</formula>
    </cfRule>
  </conditionalFormatting>
  <conditionalFormatting sqref="C52">
    <cfRule type="expression" dxfId="23348" priority="23349" stopIfTrue="1">
      <formula>IF(AND(B52&lt;&gt;"",C52=""),TRUE)</formula>
    </cfRule>
  </conditionalFormatting>
  <conditionalFormatting sqref="B47">
    <cfRule type="expression" dxfId="23347" priority="23346" stopIfTrue="1">
      <formula>IF(B47="",TRUE)</formula>
    </cfRule>
    <cfRule type="expression" dxfId="23346" priority="23347" stopIfTrue="1">
      <formula>IF(AND(COUNTIF(MetalSmelter,B47&amp;C47)=0,LEN(C47)&gt;0), TRUE, FALSE)</formula>
    </cfRule>
  </conditionalFormatting>
  <conditionalFormatting sqref="G47">
    <cfRule type="expression" dxfId="23345" priority="23348" stopIfTrue="1">
      <formula>IF(FIND("Enter smelter details",G47),TRUE)</formula>
    </cfRule>
  </conditionalFormatting>
  <conditionalFormatting sqref="F47">
    <cfRule type="expression" dxfId="23344" priority="23345" stopIfTrue="1">
      <formula>IF(AND(LEN($A47)&gt;0,$A47&lt;&gt;$F47),TRUE,FALSE)</formula>
    </cfRule>
  </conditionalFormatting>
  <conditionalFormatting sqref="C47">
    <cfRule type="expression" dxfId="23343" priority="23344" stopIfTrue="1">
      <formula>IF(AND(B47&lt;&gt;"",C47=""),TRUE)</formula>
    </cfRule>
  </conditionalFormatting>
  <conditionalFormatting sqref="B47">
    <cfRule type="expression" dxfId="23342" priority="23341" stopIfTrue="1">
      <formula>IF(B47="",TRUE)</formula>
    </cfRule>
    <cfRule type="expression" dxfId="23341" priority="23342" stopIfTrue="1">
      <formula>IF(AND(COUNTIF(MetalSmelter,B47&amp;C47)=0,LEN(C47)&gt;0), TRUE, FALSE)</formula>
    </cfRule>
  </conditionalFormatting>
  <conditionalFormatting sqref="G47">
    <cfRule type="expression" dxfId="23340" priority="23343" stopIfTrue="1">
      <formula>IF(FIND("Enter smelter details",G47),TRUE)</formula>
    </cfRule>
  </conditionalFormatting>
  <conditionalFormatting sqref="F47">
    <cfRule type="expression" dxfId="23339" priority="23340" stopIfTrue="1">
      <formula>IF(AND(LEN($A47)&gt;0,$A47&lt;&gt;$F47),TRUE,FALSE)</formula>
    </cfRule>
  </conditionalFormatting>
  <conditionalFormatting sqref="C47">
    <cfRule type="expression" dxfId="23338" priority="23339" stopIfTrue="1">
      <formula>IF(AND(B47&lt;&gt;"",C47=""),TRUE)</formula>
    </cfRule>
  </conditionalFormatting>
  <conditionalFormatting sqref="G52">
    <cfRule type="expression" dxfId="23337" priority="23338" stopIfTrue="1">
      <formula>IF(FIND("Enter smelter details",G52),TRUE)</formula>
    </cfRule>
  </conditionalFormatting>
  <conditionalFormatting sqref="B48">
    <cfRule type="expression" dxfId="23336" priority="23335" stopIfTrue="1">
      <formula>IF(B48="",TRUE)</formula>
    </cfRule>
    <cfRule type="expression" dxfId="23335" priority="23336" stopIfTrue="1">
      <formula>IF(AND(COUNTIF(MetalSmelter,B48&amp;C48)=0,LEN(C48)&gt;0), TRUE, FALSE)</formula>
    </cfRule>
  </conditionalFormatting>
  <conditionalFormatting sqref="G48">
    <cfRule type="expression" dxfId="23334" priority="23337" stopIfTrue="1">
      <formula>IF(FIND("Enter smelter details",G48),TRUE)</formula>
    </cfRule>
  </conditionalFormatting>
  <conditionalFormatting sqref="F48">
    <cfRule type="expression" dxfId="23333" priority="23334" stopIfTrue="1">
      <formula>IF(AND(LEN($A48)&gt;0,$A48&lt;&gt;$F48),TRUE,FALSE)</formula>
    </cfRule>
  </conditionalFormatting>
  <conditionalFormatting sqref="C48">
    <cfRule type="expression" dxfId="23332" priority="23333" stopIfTrue="1">
      <formula>IF(AND(B48&lt;&gt;"",C48=""),TRUE)</formula>
    </cfRule>
  </conditionalFormatting>
  <conditionalFormatting sqref="B53">
    <cfRule type="expression" dxfId="23331" priority="23330" stopIfTrue="1">
      <formula>IF(B53="",TRUE)</formula>
    </cfRule>
    <cfRule type="expression" dxfId="23330" priority="23331" stopIfTrue="1">
      <formula>IF(AND(COUNTIF(MetalSmelter,B53&amp;C53)=0,LEN(C53)&gt;0), TRUE, FALSE)</formula>
    </cfRule>
  </conditionalFormatting>
  <conditionalFormatting sqref="G53">
    <cfRule type="expression" dxfId="23329" priority="23332" stopIfTrue="1">
      <formula>IF(FIND("Enter smelter details",G53),TRUE)</formula>
    </cfRule>
  </conditionalFormatting>
  <conditionalFormatting sqref="F53">
    <cfRule type="expression" dxfId="23328" priority="23329" stopIfTrue="1">
      <formula>IF(AND(LEN($A53)&gt;0,$A53&lt;&gt;$F53),TRUE,FALSE)</formula>
    </cfRule>
  </conditionalFormatting>
  <conditionalFormatting sqref="C53">
    <cfRule type="expression" dxfId="23327" priority="23328" stopIfTrue="1">
      <formula>IF(AND(B53&lt;&gt;"",C53=""),TRUE)</formula>
    </cfRule>
  </conditionalFormatting>
  <conditionalFormatting sqref="B53">
    <cfRule type="expression" dxfId="23326" priority="23325" stopIfTrue="1">
      <formula>IF(B53="",TRUE)</formula>
    </cfRule>
    <cfRule type="expression" dxfId="23325" priority="23326" stopIfTrue="1">
      <formula>IF(AND(COUNTIF(MetalSmelter,B53&amp;C53)=0,LEN(C53)&gt;0), TRUE, FALSE)</formula>
    </cfRule>
  </conditionalFormatting>
  <conditionalFormatting sqref="G53">
    <cfRule type="expression" dxfId="23324" priority="23327" stopIfTrue="1">
      <formula>IF(FIND("Enter smelter details",G53),TRUE)</formula>
    </cfRule>
  </conditionalFormatting>
  <conditionalFormatting sqref="F53">
    <cfRule type="expression" dxfId="23323" priority="23324" stopIfTrue="1">
      <formula>IF(AND(LEN($A53)&gt;0,$A53&lt;&gt;$F53),TRUE,FALSE)</formula>
    </cfRule>
  </conditionalFormatting>
  <conditionalFormatting sqref="C53">
    <cfRule type="expression" dxfId="23322" priority="23323" stopIfTrue="1">
      <formula>IF(AND(B53&lt;&gt;"",C53=""),TRUE)</formula>
    </cfRule>
  </conditionalFormatting>
  <conditionalFormatting sqref="B53">
    <cfRule type="expression" dxfId="23321" priority="23320" stopIfTrue="1">
      <formula>IF(B53="",TRUE)</formula>
    </cfRule>
    <cfRule type="expression" dxfId="23320" priority="23321" stopIfTrue="1">
      <formula>IF(AND(COUNTIF(MetalSmelter,B53&amp;C53)=0,LEN(C53)&gt;0), TRUE, FALSE)</formula>
    </cfRule>
  </conditionalFormatting>
  <conditionalFormatting sqref="G53">
    <cfRule type="expression" dxfId="23319" priority="23322" stopIfTrue="1">
      <formula>IF(FIND("Enter smelter details",G53),TRUE)</formula>
    </cfRule>
  </conditionalFormatting>
  <conditionalFormatting sqref="F53">
    <cfRule type="expression" dxfId="23318" priority="23319" stopIfTrue="1">
      <formula>IF(AND(LEN($A53)&gt;0,$A53&lt;&gt;$F53),TRUE,FALSE)</formula>
    </cfRule>
  </conditionalFormatting>
  <conditionalFormatting sqref="C53">
    <cfRule type="expression" dxfId="23317" priority="23318" stopIfTrue="1">
      <formula>IF(AND(B53&lt;&gt;"",C53=""),TRUE)</formula>
    </cfRule>
  </conditionalFormatting>
  <conditionalFormatting sqref="B44">
    <cfRule type="expression" dxfId="23316" priority="23312" stopIfTrue="1">
      <formula>IF(B44="",TRUE)</formula>
    </cfRule>
    <cfRule type="expression" dxfId="23315" priority="23315" stopIfTrue="1">
      <formula>IF(AND(COUNTIF(MetalSmelter,B44&amp;C44)=0,LEN(C44)&gt;0), TRUE, FALSE)</formula>
    </cfRule>
  </conditionalFormatting>
  <conditionalFormatting sqref="D44">
    <cfRule type="expression" dxfId="23314" priority="23309" stopIfTrue="1">
      <formula>IF(AND(LEN($C44) &gt;0, ($C44 &lt;&gt; "Smelter Not Listed")),1,0)</formula>
    </cfRule>
    <cfRule type="expression" dxfId="23313" priority="23316" stopIfTrue="1">
      <formula>IF(AND(D44="",$C44=$X$4),TRUE)</formula>
    </cfRule>
    <cfRule type="expression" dxfId="23312" priority="23317" stopIfTrue="1">
      <formula>IF(FIND("!",D44),TRUE)</formula>
    </cfRule>
  </conditionalFormatting>
  <conditionalFormatting sqref="E44">
    <cfRule type="expression" dxfId="23311" priority="23313" stopIfTrue="1">
      <formula>IF(AND(E44="",$C44=$X$4),TRUE)</formula>
    </cfRule>
    <cfRule type="expression" dxfId="23310" priority="23314" stopIfTrue="1">
      <formula>IF(FIND("!",E44),TRUE)</formula>
    </cfRule>
  </conditionalFormatting>
  <conditionalFormatting sqref="F44">
    <cfRule type="expression" dxfId="23309" priority="23311" stopIfTrue="1">
      <formula>IF(AND(LEN($A44)&gt;0,$A44&lt;&gt;$F44),TRUE,FALSE)</formula>
    </cfRule>
  </conditionalFormatting>
  <conditionalFormatting sqref="C44">
    <cfRule type="expression" dxfId="23308" priority="23310" stopIfTrue="1">
      <formula>IF(AND(B44&lt;&gt;"",C44=""),TRUE)</formula>
    </cfRule>
  </conditionalFormatting>
  <conditionalFormatting sqref="G44">
    <cfRule type="expression" dxfId="23307" priority="23308" stopIfTrue="1">
      <formula>IF(FIND("Enter smelter details",G44),TRUE)</formula>
    </cfRule>
  </conditionalFormatting>
  <conditionalFormatting sqref="B45">
    <cfRule type="expression" dxfId="23306" priority="23302" stopIfTrue="1">
      <formula>IF(B45="",TRUE)</formula>
    </cfRule>
    <cfRule type="expression" dxfId="23305" priority="23305" stopIfTrue="1">
      <formula>IF(AND(COUNTIF(MetalSmelter,B45&amp;C45)=0,LEN(C45)&gt;0), TRUE, FALSE)</formula>
    </cfRule>
  </conditionalFormatting>
  <conditionalFormatting sqref="D45">
    <cfRule type="expression" dxfId="23304" priority="23299" stopIfTrue="1">
      <formula>IF(AND(LEN($C45) &gt;0, ($C45 &lt;&gt; "Smelter Not Listed")),1,0)</formula>
    </cfRule>
    <cfRule type="expression" dxfId="23303" priority="23306" stopIfTrue="1">
      <formula>IF(AND(D45="",$C45=$X$4),TRUE)</formula>
    </cfRule>
    <cfRule type="expression" dxfId="23302" priority="23307" stopIfTrue="1">
      <formula>IF(FIND("!",D45),TRUE)</formula>
    </cfRule>
  </conditionalFormatting>
  <conditionalFormatting sqref="E45">
    <cfRule type="expression" dxfId="23301" priority="23303" stopIfTrue="1">
      <formula>IF(AND(E45="",$C45=$X$4),TRUE)</formula>
    </cfRule>
    <cfRule type="expression" dxfId="23300" priority="23304" stopIfTrue="1">
      <formula>IF(FIND("!",E45),TRUE)</formula>
    </cfRule>
  </conditionalFormatting>
  <conditionalFormatting sqref="F45">
    <cfRule type="expression" dxfId="23299" priority="23301" stopIfTrue="1">
      <formula>IF(AND(LEN($A45)&gt;0,$A45&lt;&gt;$F45),TRUE,FALSE)</formula>
    </cfRule>
  </conditionalFormatting>
  <conditionalFormatting sqref="C45">
    <cfRule type="expression" dxfId="23298" priority="23300" stopIfTrue="1">
      <formula>IF(AND(B45&lt;&gt;"",C45=""),TRUE)</formula>
    </cfRule>
  </conditionalFormatting>
  <conditionalFormatting sqref="G45">
    <cfRule type="expression" dxfId="23297" priority="23298" stopIfTrue="1">
      <formula>IF(FIND("Enter smelter details",G45),TRUE)</formula>
    </cfRule>
  </conditionalFormatting>
  <conditionalFormatting sqref="B51">
    <cfRule type="expression" dxfId="23296" priority="23295" stopIfTrue="1">
      <formula>IF(B51="",TRUE)</formula>
    </cfRule>
    <cfRule type="expression" dxfId="23295" priority="23296" stopIfTrue="1">
      <formula>IF(AND(COUNTIF(MetalSmelter,B51&amp;C51)=0,LEN(C51)&gt;0), TRUE, FALSE)</formula>
    </cfRule>
  </conditionalFormatting>
  <conditionalFormatting sqref="G51">
    <cfRule type="expression" dxfId="23294" priority="23297" stopIfTrue="1">
      <formula>IF(FIND("Enter smelter details",G51),TRUE)</formula>
    </cfRule>
  </conditionalFormatting>
  <conditionalFormatting sqref="F51">
    <cfRule type="expression" dxfId="23293" priority="23294" stopIfTrue="1">
      <formula>IF(AND(LEN($A51)&gt;0,$A51&lt;&gt;$F51),TRUE,FALSE)</formula>
    </cfRule>
  </conditionalFormatting>
  <conditionalFormatting sqref="C51">
    <cfRule type="expression" dxfId="23292" priority="23293" stopIfTrue="1">
      <formula>IF(AND(B51&lt;&gt;"",C51=""),TRUE)</formula>
    </cfRule>
  </conditionalFormatting>
  <conditionalFormatting sqref="B51">
    <cfRule type="expression" dxfId="23291" priority="23290" stopIfTrue="1">
      <formula>IF(B51="",TRUE)</formula>
    </cfRule>
    <cfRule type="expression" dxfId="23290" priority="23291" stopIfTrue="1">
      <formula>IF(AND(COUNTIF(MetalSmelter,B51&amp;C51)=0,LEN(C51)&gt;0), TRUE, FALSE)</formula>
    </cfRule>
  </conditionalFormatting>
  <conditionalFormatting sqref="G51">
    <cfRule type="expression" dxfId="23289" priority="23292" stopIfTrue="1">
      <formula>IF(FIND("Enter smelter details",G51),TRUE)</formula>
    </cfRule>
  </conditionalFormatting>
  <conditionalFormatting sqref="F51">
    <cfRule type="expression" dxfId="23288" priority="23289" stopIfTrue="1">
      <formula>IF(AND(LEN($A51)&gt;0,$A51&lt;&gt;$F51),TRUE,FALSE)</formula>
    </cfRule>
  </conditionalFormatting>
  <conditionalFormatting sqref="C51">
    <cfRule type="expression" dxfId="23287" priority="23288" stopIfTrue="1">
      <formula>IF(AND(B51&lt;&gt;"",C51=""),TRUE)</formula>
    </cfRule>
  </conditionalFormatting>
  <conditionalFormatting sqref="B51">
    <cfRule type="expression" dxfId="23286" priority="23286" stopIfTrue="1">
      <formula>IF(B51="",TRUE)</formula>
    </cfRule>
    <cfRule type="expression" dxfId="23285" priority="23287" stopIfTrue="1">
      <formula>IF(AND(COUNTIF(MetalSmelter,B51&amp;C51)=0,LEN(C51)&gt;0), TRUE, FALSE)</formula>
    </cfRule>
  </conditionalFormatting>
  <conditionalFormatting sqref="F51">
    <cfRule type="expression" dxfId="23284" priority="23285" stopIfTrue="1">
      <formula>IF(AND(LEN($A51)&gt;0,$A51&lt;&gt;$F51),TRUE,FALSE)</formula>
    </cfRule>
  </conditionalFormatting>
  <conditionalFormatting sqref="C51">
    <cfRule type="expression" dxfId="23283" priority="23284" stopIfTrue="1">
      <formula>IF(AND(B51&lt;&gt;"",C51=""),TRUE)</formula>
    </cfRule>
  </conditionalFormatting>
  <conditionalFormatting sqref="B46">
    <cfRule type="expression" dxfId="23282" priority="23281" stopIfTrue="1">
      <formula>IF(B46="",TRUE)</formula>
    </cfRule>
    <cfRule type="expression" dxfId="23281" priority="23282" stopIfTrue="1">
      <formula>IF(AND(COUNTIF(MetalSmelter,B46&amp;C46)=0,LEN(C46)&gt;0), TRUE, FALSE)</formula>
    </cfRule>
  </conditionalFormatting>
  <conditionalFormatting sqref="G46">
    <cfRule type="expression" dxfId="23280" priority="23283" stopIfTrue="1">
      <formula>IF(FIND("Enter smelter details",G46),TRUE)</formula>
    </cfRule>
  </conditionalFormatting>
  <conditionalFormatting sqref="F46">
    <cfRule type="expression" dxfId="23279" priority="23280" stopIfTrue="1">
      <formula>IF(AND(LEN($A46)&gt;0,$A46&lt;&gt;$F46),TRUE,FALSE)</formula>
    </cfRule>
  </conditionalFormatting>
  <conditionalFormatting sqref="C46">
    <cfRule type="expression" dxfId="23278" priority="23279" stopIfTrue="1">
      <formula>IF(AND(B46&lt;&gt;"",C46=""),TRUE)</formula>
    </cfRule>
  </conditionalFormatting>
  <conditionalFormatting sqref="B46">
    <cfRule type="expression" dxfId="23277" priority="23276" stopIfTrue="1">
      <formula>IF(B46="",TRUE)</formula>
    </cfRule>
    <cfRule type="expression" dxfId="23276" priority="23277" stopIfTrue="1">
      <formula>IF(AND(COUNTIF(MetalSmelter,B46&amp;C46)=0,LEN(C46)&gt;0), TRUE, FALSE)</formula>
    </cfRule>
  </conditionalFormatting>
  <conditionalFormatting sqref="G46">
    <cfRule type="expression" dxfId="23275" priority="23278" stopIfTrue="1">
      <formula>IF(FIND("Enter smelter details",G46),TRUE)</formula>
    </cfRule>
  </conditionalFormatting>
  <conditionalFormatting sqref="F46">
    <cfRule type="expression" dxfId="23274" priority="23275" stopIfTrue="1">
      <formula>IF(AND(LEN($A46)&gt;0,$A46&lt;&gt;$F46),TRUE,FALSE)</formula>
    </cfRule>
  </conditionalFormatting>
  <conditionalFormatting sqref="C46">
    <cfRule type="expression" dxfId="23273" priority="23274" stopIfTrue="1">
      <formula>IF(AND(B46&lt;&gt;"",C46=""),TRUE)</formula>
    </cfRule>
  </conditionalFormatting>
  <conditionalFormatting sqref="G51">
    <cfRule type="expression" dxfId="23272" priority="23273" stopIfTrue="1">
      <formula>IF(FIND("Enter smelter details",G51),TRUE)</formula>
    </cfRule>
  </conditionalFormatting>
  <conditionalFormatting sqref="B47">
    <cfRule type="expression" dxfId="23271" priority="23270" stopIfTrue="1">
      <formula>IF(B47="",TRUE)</formula>
    </cfRule>
    <cfRule type="expression" dxfId="23270" priority="23271" stopIfTrue="1">
      <formula>IF(AND(COUNTIF(MetalSmelter,B47&amp;C47)=0,LEN(C47)&gt;0), TRUE, FALSE)</formula>
    </cfRule>
  </conditionalFormatting>
  <conditionalFormatting sqref="G47">
    <cfRule type="expression" dxfId="23269" priority="23272" stopIfTrue="1">
      <formula>IF(FIND("Enter smelter details",G47),TRUE)</formula>
    </cfRule>
  </conditionalFormatting>
  <conditionalFormatting sqref="F47">
    <cfRule type="expression" dxfId="23268" priority="23269" stopIfTrue="1">
      <formula>IF(AND(LEN($A47)&gt;0,$A47&lt;&gt;$F47),TRUE,FALSE)</formula>
    </cfRule>
  </conditionalFormatting>
  <conditionalFormatting sqref="C47">
    <cfRule type="expression" dxfId="23267" priority="23268" stopIfTrue="1">
      <formula>IF(AND(B47&lt;&gt;"",C47=""),TRUE)</formula>
    </cfRule>
  </conditionalFormatting>
  <conditionalFormatting sqref="B52">
    <cfRule type="expression" dxfId="23266" priority="23265" stopIfTrue="1">
      <formula>IF(B52="",TRUE)</formula>
    </cfRule>
    <cfRule type="expression" dxfId="23265" priority="23266" stopIfTrue="1">
      <formula>IF(AND(COUNTIF(MetalSmelter,B52&amp;C52)=0,LEN(C52)&gt;0), TRUE, FALSE)</formula>
    </cfRule>
  </conditionalFormatting>
  <conditionalFormatting sqref="G52">
    <cfRule type="expression" dxfId="23264" priority="23267" stopIfTrue="1">
      <formula>IF(FIND("Enter smelter details",G52),TRUE)</formula>
    </cfRule>
  </conditionalFormatting>
  <conditionalFormatting sqref="F52">
    <cfRule type="expression" dxfId="23263" priority="23264" stopIfTrue="1">
      <formula>IF(AND(LEN($A52)&gt;0,$A52&lt;&gt;$F52),TRUE,FALSE)</formula>
    </cfRule>
  </conditionalFormatting>
  <conditionalFormatting sqref="C52">
    <cfRule type="expression" dxfId="23262" priority="23263" stopIfTrue="1">
      <formula>IF(AND(B52&lt;&gt;"",C52=""),TRUE)</formula>
    </cfRule>
  </conditionalFormatting>
  <conditionalFormatting sqref="B52">
    <cfRule type="expression" dxfId="23261" priority="23260" stopIfTrue="1">
      <formula>IF(B52="",TRUE)</formula>
    </cfRule>
    <cfRule type="expression" dxfId="23260" priority="23261" stopIfTrue="1">
      <formula>IF(AND(COUNTIF(MetalSmelter,B52&amp;C52)=0,LEN(C52)&gt;0), TRUE, FALSE)</formula>
    </cfRule>
  </conditionalFormatting>
  <conditionalFormatting sqref="G52">
    <cfRule type="expression" dxfId="23259" priority="23262" stopIfTrue="1">
      <formula>IF(FIND("Enter smelter details",G52),TRUE)</formula>
    </cfRule>
  </conditionalFormatting>
  <conditionalFormatting sqref="F52">
    <cfRule type="expression" dxfId="23258" priority="23259" stopIfTrue="1">
      <formula>IF(AND(LEN($A52)&gt;0,$A52&lt;&gt;$F52),TRUE,FALSE)</formula>
    </cfRule>
  </conditionalFormatting>
  <conditionalFormatting sqref="C52">
    <cfRule type="expression" dxfId="23257" priority="23258" stopIfTrue="1">
      <formula>IF(AND(B52&lt;&gt;"",C52=""),TRUE)</formula>
    </cfRule>
  </conditionalFormatting>
  <conditionalFormatting sqref="B52">
    <cfRule type="expression" dxfId="23256" priority="23255" stopIfTrue="1">
      <formula>IF(B52="",TRUE)</formula>
    </cfRule>
    <cfRule type="expression" dxfId="23255" priority="23256" stopIfTrue="1">
      <formula>IF(AND(COUNTIF(MetalSmelter,B52&amp;C52)=0,LEN(C52)&gt;0), TRUE, FALSE)</formula>
    </cfRule>
  </conditionalFormatting>
  <conditionalFormatting sqref="G52">
    <cfRule type="expression" dxfId="23254" priority="23257" stopIfTrue="1">
      <formula>IF(FIND("Enter smelter details",G52),TRUE)</formula>
    </cfRule>
  </conditionalFormatting>
  <conditionalFormatting sqref="F52">
    <cfRule type="expression" dxfId="23253" priority="23254" stopIfTrue="1">
      <formula>IF(AND(LEN($A52)&gt;0,$A52&lt;&gt;$F52),TRUE,FALSE)</formula>
    </cfRule>
  </conditionalFormatting>
  <conditionalFormatting sqref="C52">
    <cfRule type="expression" dxfId="23252" priority="23253" stopIfTrue="1">
      <formula>IF(AND(B52&lt;&gt;"",C52=""),TRUE)</formula>
    </cfRule>
  </conditionalFormatting>
  <conditionalFormatting sqref="B44">
    <cfRule type="expression" dxfId="23251" priority="23247" stopIfTrue="1">
      <formula>IF(B44="",TRUE)</formula>
    </cfRule>
    <cfRule type="expression" dxfId="23250" priority="23250" stopIfTrue="1">
      <formula>IF(AND(COUNTIF(MetalSmelter,B44&amp;C44)=0,LEN(C44)&gt;0), TRUE, FALSE)</formula>
    </cfRule>
  </conditionalFormatting>
  <conditionalFormatting sqref="D44">
    <cfRule type="expression" dxfId="23249" priority="23244" stopIfTrue="1">
      <formula>IF(AND(LEN($C44) &gt;0, ($C44 &lt;&gt; "Smelter Not Listed")),1,0)</formula>
    </cfRule>
    <cfRule type="expression" dxfId="23248" priority="23251" stopIfTrue="1">
      <formula>IF(AND(D44="",$C44=$X$4),TRUE)</formula>
    </cfRule>
    <cfRule type="expression" dxfId="23247" priority="23252" stopIfTrue="1">
      <formula>IF(FIND("!",D44),TRUE)</formula>
    </cfRule>
  </conditionalFormatting>
  <conditionalFormatting sqref="E44">
    <cfRule type="expression" dxfId="23246" priority="23248" stopIfTrue="1">
      <formula>IF(AND(E44="",$C44=$X$4),TRUE)</formula>
    </cfRule>
    <cfRule type="expression" dxfId="23245" priority="23249" stopIfTrue="1">
      <formula>IF(FIND("!",E44),TRUE)</formula>
    </cfRule>
  </conditionalFormatting>
  <conditionalFormatting sqref="F44">
    <cfRule type="expression" dxfId="23244" priority="23246" stopIfTrue="1">
      <formula>IF(AND(LEN($A44)&gt;0,$A44&lt;&gt;$F44),TRUE,FALSE)</formula>
    </cfRule>
  </conditionalFormatting>
  <conditionalFormatting sqref="C44">
    <cfRule type="expression" dxfId="23243" priority="23245" stopIfTrue="1">
      <formula>IF(AND(B44&lt;&gt;"",C44=""),TRUE)</formula>
    </cfRule>
  </conditionalFormatting>
  <conditionalFormatting sqref="G44">
    <cfRule type="expression" dxfId="23242" priority="23243" stopIfTrue="1">
      <formula>IF(FIND("Enter smelter details",G44),TRUE)</formula>
    </cfRule>
  </conditionalFormatting>
  <conditionalFormatting sqref="B50">
    <cfRule type="expression" dxfId="23241" priority="23240" stopIfTrue="1">
      <formula>IF(B50="",TRUE)</formula>
    </cfRule>
    <cfRule type="expression" dxfId="23240" priority="23241" stopIfTrue="1">
      <formula>IF(AND(COUNTIF(MetalSmelter,B50&amp;C50)=0,LEN(C50)&gt;0), TRUE, FALSE)</formula>
    </cfRule>
  </conditionalFormatting>
  <conditionalFormatting sqref="G50">
    <cfRule type="expression" dxfId="23239" priority="23242" stopIfTrue="1">
      <formula>IF(FIND("Enter smelter details",G50),TRUE)</formula>
    </cfRule>
  </conditionalFormatting>
  <conditionalFormatting sqref="F50">
    <cfRule type="expression" dxfId="23238" priority="23239" stopIfTrue="1">
      <formula>IF(AND(LEN($A50)&gt;0,$A50&lt;&gt;$F50),TRUE,FALSE)</formula>
    </cfRule>
  </conditionalFormatting>
  <conditionalFormatting sqref="C50">
    <cfRule type="expression" dxfId="23237" priority="23238" stopIfTrue="1">
      <formula>IF(AND(B50&lt;&gt;"",C50=""),TRUE)</formula>
    </cfRule>
  </conditionalFormatting>
  <conditionalFormatting sqref="B50">
    <cfRule type="expression" dxfId="23236" priority="23235" stopIfTrue="1">
      <formula>IF(B50="",TRUE)</formula>
    </cfRule>
    <cfRule type="expression" dxfId="23235" priority="23236" stopIfTrue="1">
      <formula>IF(AND(COUNTIF(MetalSmelter,B50&amp;C50)=0,LEN(C50)&gt;0), TRUE, FALSE)</formula>
    </cfRule>
  </conditionalFormatting>
  <conditionalFormatting sqref="G50">
    <cfRule type="expression" dxfId="23234" priority="23237" stopIfTrue="1">
      <formula>IF(FIND("Enter smelter details",G50),TRUE)</formula>
    </cfRule>
  </conditionalFormatting>
  <conditionalFormatting sqref="F50">
    <cfRule type="expression" dxfId="23233" priority="23234" stopIfTrue="1">
      <formula>IF(AND(LEN($A50)&gt;0,$A50&lt;&gt;$F50),TRUE,FALSE)</formula>
    </cfRule>
  </conditionalFormatting>
  <conditionalFormatting sqref="C50">
    <cfRule type="expression" dxfId="23232" priority="23233" stopIfTrue="1">
      <formula>IF(AND(B50&lt;&gt;"",C50=""),TRUE)</formula>
    </cfRule>
  </conditionalFormatting>
  <conditionalFormatting sqref="B50">
    <cfRule type="expression" dxfId="23231" priority="23231" stopIfTrue="1">
      <formula>IF(B50="",TRUE)</formula>
    </cfRule>
    <cfRule type="expression" dxfId="23230" priority="23232" stopIfTrue="1">
      <formula>IF(AND(COUNTIF(MetalSmelter,B50&amp;C50)=0,LEN(C50)&gt;0), TRUE, FALSE)</formula>
    </cfRule>
  </conditionalFormatting>
  <conditionalFormatting sqref="F50">
    <cfRule type="expression" dxfId="23229" priority="23230" stopIfTrue="1">
      <formula>IF(AND(LEN($A50)&gt;0,$A50&lt;&gt;$F50),TRUE,FALSE)</formula>
    </cfRule>
  </conditionalFormatting>
  <conditionalFormatting sqref="C50">
    <cfRule type="expression" dxfId="23228" priority="23229" stopIfTrue="1">
      <formula>IF(AND(B50&lt;&gt;"",C50=""),TRUE)</formula>
    </cfRule>
  </conditionalFormatting>
  <conditionalFormatting sqref="B45">
    <cfRule type="expression" dxfId="23227" priority="23226" stopIfTrue="1">
      <formula>IF(B45="",TRUE)</formula>
    </cfRule>
    <cfRule type="expression" dxfId="23226" priority="23227" stopIfTrue="1">
      <formula>IF(AND(COUNTIF(MetalSmelter,B45&amp;C45)=0,LEN(C45)&gt;0), TRUE, FALSE)</formula>
    </cfRule>
  </conditionalFormatting>
  <conditionalFormatting sqref="G45">
    <cfRule type="expression" dxfId="23225" priority="23228" stopIfTrue="1">
      <formula>IF(FIND("Enter smelter details",G45),TRUE)</formula>
    </cfRule>
  </conditionalFormatting>
  <conditionalFormatting sqref="F45">
    <cfRule type="expression" dxfId="23224" priority="23225" stopIfTrue="1">
      <formula>IF(AND(LEN($A45)&gt;0,$A45&lt;&gt;$F45),TRUE,FALSE)</formula>
    </cfRule>
  </conditionalFormatting>
  <conditionalFormatting sqref="C45">
    <cfRule type="expression" dxfId="23223" priority="23224" stopIfTrue="1">
      <formula>IF(AND(B45&lt;&gt;"",C45=""),TRUE)</formula>
    </cfRule>
  </conditionalFormatting>
  <conditionalFormatting sqref="B45">
    <cfRule type="expression" dxfId="23222" priority="23221" stopIfTrue="1">
      <formula>IF(B45="",TRUE)</formula>
    </cfRule>
    <cfRule type="expression" dxfId="23221" priority="23222" stopIfTrue="1">
      <formula>IF(AND(COUNTIF(MetalSmelter,B45&amp;C45)=0,LEN(C45)&gt;0), TRUE, FALSE)</formula>
    </cfRule>
  </conditionalFormatting>
  <conditionalFormatting sqref="G45">
    <cfRule type="expression" dxfId="23220" priority="23223" stopIfTrue="1">
      <formula>IF(FIND("Enter smelter details",G45),TRUE)</formula>
    </cfRule>
  </conditionalFormatting>
  <conditionalFormatting sqref="F45">
    <cfRule type="expression" dxfId="23219" priority="23220" stopIfTrue="1">
      <formula>IF(AND(LEN($A45)&gt;0,$A45&lt;&gt;$F45),TRUE,FALSE)</formula>
    </cfRule>
  </conditionalFormatting>
  <conditionalFormatting sqref="C45">
    <cfRule type="expression" dxfId="23218" priority="23219" stopIfTrue="1">
      <formula>IF(AND(B45&lt;&gt;"",C45=""),TRUE)</formula>
    </cfRule>
  </conditionalFormatting>
  <conditionalFormatting sqref="G50">
    <cfRule type="expression" dxfId="23217" priority="23218" stopIfTrue="1">
      <formula>IF(FIND("Enter smelter details",G50),TRUE)</formula>
    </cfRule>
  </conditionalFormatting>
  <conditionalFormatting sqref="B46">
    <cfRule type="expression" dxfId="23216" priority="23215" stopIfTrue="1">
      <formula>IF(B46="",TRUE)</formula>
    </cfRule>
    <cfRule type="expression" dxfId="23215" priority="23216" stopIfTrue="1">
      <formula>IF(AND(COUNTIF(MetalSmelter,B46&amp;C46)=0,LEN(C46)&gt;0), TRUE, FALSE)</formula>
    </cfRule>
  </conditionalFormatting>
  <conditionalFormatting sqref="G46">
    <cfRule type="expression" dxfId="23214" priority="23217" stopIfTrue="1">
      <formula>IF(FIND("Enter smelter details",G46),TRUE)</formula>
    </cfRule>
  </conditionalFormatting>
  <conditionalFormatting sqref="F46">
    <cfRule type="expression" dxfId="23213" priority="23214" stopIfTrue="1">
      <formula>IF(AND(LEN($A46)&gt;0,$A46&lt;&gt;$F46),TRUE,FALSE)</formula>
    </cfRule>
  </conditionalFormatting>
  <conditionalFormatting sqref="C46">
    <cfRule type="expression" dxfId="23212" priority="23213" stopIfTrue="1">
      <formula>IF(AND(B46&lt;&gt;"",C46=""),TRUE)</formula>
    </cfRule>
  </conditionalFormatting>
  <conditionalFormatting sqref="B51">
    <cfRule type="expression" dxfId="23211" priority="23210" stopIfTrue="1">
      <formula>IF(B51="",TRUE)</formula>
    </cfRule>
    <cfRule type="expression" dxfId="23210" priority="23211" stopIfTrue="1">
      <formula>IF(AND(COUNTIF(MetalSmelter,B51&amp;C51)=0,LEN(C51)&gt;0), TRUE, FALSE)</formula>
    </cfRule>
  </conditionalFormatting>
  <conditionalFormatting sqref="G51">
    <cfRule type="expression" dxfId="23209" priority="23212" stopIfTrue="1">
      <formula>IF(FIND("Enter smelter details",G51),TRUE)</formula>
    </cfRule>
  </conditionalFormatting>
  <conditionalFormatting sqref="F51">
    <cfRule type="expression" dxfId="23208" priority="23209" stopIfTrue="1">
      <formula>IF(AND(LEN($A51)&gt;0,$A51&lt;&gt;$F51),TRUE,FALSE)</formula>
    </cfRule>
  </conditionalFormatting>
  <conditionalFormatting sqref="C51">
    <cfRule type="expression" dxfId="23207" priority="23208" stopIfTrue="1">
      <formula>IF(AND(B51&lt;&gt;"",C51=""),TRUE)</formula>
    </cfRule>
  </conditionalFormatting>
  <conditionalFormatting sqref="B51">
    <cfRule type="expression" dxfId="23206" priority="23205" stopIfTrue="1">
      <formula>IF(B51="",TRUE)</formula>
    </cfRule>
    <cfRule type="expression" dxfId="23205" priority="23206" stopIfTrue="1">
      <formula>IF(AND(COUNTIF(MetalSmelter,B51&amp;C51)=0,LEN(C51)&gt;0), TRUE, FALSE)</formula>
    </cfRule>
  </conditionalFormatting>
  <conditionalFormatting sqref="G51">
    <cfRule type="expression" dxfId="23204" priority="23207" stopIfTrue="1">
      <formula>IF(FIND("Enter smelter details",G51),TRUE)</formula>
    </cfRule>
  </conditionalFormatting>
  <conditionalFormatting sqref="F51">
    <cfRule type="expression" dxfId="23203" priority="23204" stopIfTrue="1">
      <formula>IF(AND(LEN($A51)&gt;0,$A51&lt;&gt;$F51),TRUE,FALSE)</formula>
    </cfRule>
  </conditionalFormatting>
  <conditionalFormatting sqref="C51">
    <cfRule type="expression" dxfId="23202" priority="23203" stopIfTrue="1">
      <formula>IF(AND(B51&lt;&gt;"",C51=""),TRUE)</formula>
    </cfRule>
  </conditionalFormatting>
  <conditionalFormatting sqref="B51">
    <cfRule type="expression" dxfId="23201" priority="23200" stopIfTrue="1">
      <formula>IF(B51="",TRUE)</formula>
    </cfRule>
    <cfRule type="expression" dxfId="23200" priority="23201" stopIfTrue="1">
      <formula>IF(AND(COUNTIF(MetalSmelter,B51&amp;C51)=0,LEN(C51)&gt;0), TRUE, FALSE)</formula>
    </cfRule>
  </conditionalFormatting>
  <conditionalFormatting sqref="G51">
    <cfRule type="expression" dxfId="23199" priority="23202" stopIfTrue="1">
      <formula>IF(FIND("Enter smelter details",G51),TRUE)</formula>
    </cfRule>
  </conditionalFormatting>
  <conditionalFormatting sqref="F51">
    <cfRule type="expression" dxfId="23198" priority="23199" stopIfTrue="1">
      <formula>IF(AND(LEN($A51)&gt;0,$A51&lt;&gt;$F51),TRUE,FALSE)</formula>
    </cfRule>
  </conditionalFormatting>
  <conditionalFormatting sqref="C51">
    <cfRule type="expression" dxfId="23197" priority="23198" stopIfTrue="1">
      <formula>IF(AND(B51&lt;&gt;"",C51=""),TRUE)</formula>
    </cfRule>
  </conditionalFormatting>
  <conditionalFormatting sqref="B44">
    <cfRule type="expression" dxfId="23196" priority="23192" stopIfTrue="1">
      <formula>IF(B44="",TRUE)</formula>
    </cfRule>
    <cfRule type="expression" dxfId="23195" priority="23195" stopIfTrue="1">
      <formula>IF(AND(COUNTIF(MetalSmelter,B44&amp;C44)=0,LEN(C44)&gt;0), TRUE, FALSE)</formula>
    </cfRule>
  </conditionalFormatting>
  <conditionalFormatting sqref="D44">
    <cfRule type="expression" dxfId="23194" priority="23189" stopIfTrue="1">
      <formula>IF(AND(LEN($C44) &gt;0, ($C44 &lt;&gt; "Smelter Not Listed")),1,0)</formula>
    </cfRule>
    <cfRule type="expression" dxfId="23193" priority="23196" stopIfTrue="1">
      <formula>IF(AND(D44="",$C44=$X$4),TRUE)</formula>
    </cfRule>
    <cfRule type="expression" dxfId="23192" priority="23197" stopIfTrue="1">
      <formula>IF(FIND("!",D44),TRUE)</formula>
    </cfRule>
  </conditionalFormatting>
  <conditionalFormatting sqref="E44">
    <cfRule type="expression" dxfId="23191" priority="23193" stopIfTrue="1">
      <formula>IF(AND(E44="",$C44=$X$4),TRUE)</formula>
    </cfRule>
    <cfRule type="expression" dxfId="23190" priority="23194" stopIfTrue="1">
      <formula>IF(FIND("!",E44),TRUE)</formula>
    </cfRule>
  </conditionalFormatting>
  <conditionalFormatting sqref="F44">
    <cfRule type="expression" dxfId="23189" priority="23191" stopIfTrue="1">
      <formula>IF(AND(LEN($A44)&gt;0,$A44&lt;&gt;$F44),TRUE,FALSE)</formula>
    </cfRule>
  </conditionalFormatting>
  <conditionalFormatting sqref="C44">
    <cfRule type="expression" dxfId="23188" priority="23190" stopIfTrue="1">
      <formula>IF(AND(B44&lt;&gt;"",C44=""),TRUE)</formula>
    </cfRule>
  </conditionalFormatting>
  <conditionalFormatting sqref="G44">
    <cfRule type="expression" dxfId="23187" priority="23188" stopIfTrue="1">
      <formula>IF(FIND("Enter smelter details",G44),TRUE)</formula>
    </cfRule>
  </conditionalFormatting>
  <conditionalFormatting sqref="B45">
    <cfRule type="expression" dxfId="23186" priority="23182" stopIfTrue="1">
      <formula>IF(B45="",TRUE)</formula>
    </cfRule>
    <cfRule type="expression" dxfId="23185" priority="23185" stopIfTrue="1">
      <formula>IF(AND(COUNTIF(MetalSmelter,B45&amp;C45)=0,LEN(C45)&gt;0), TRUE, FALSE)</formula>
    </cfRule>
  </conditionalFormatting>
  <conditionalFormatting sqref="D45">
    <cfRule type="expression" dxfId="23184" priority="23179" stopIfTrue="1">
      <formula>IF(AND(LEN($C45) &gt;0, ($C45 &lt;&gt; "Smelter Not Listed")),1,0)</formula>
    </cfRule>
    <cfRule type="expression" dxfId="23183" priority="23186" stopIfTrue="1">
      <formula>IF(AND(D45="",$C45=$X$4),TRUE)</formula>
    </cfRule>
    <cfRule type="expression" dxfId="23182" priority="23187" stopIfTrue="1">
      <formula>IF(FIND("!",D45),TRUE)</formula>
    </cfRule>
  </conditionalFormatting>
  <conditionalFormatting sqref="E45">
    <cfRule type="expression" dxfId="23181" priority="23183" stopIfTrue="1">
      <formula>IF(AND(E45="",$C45=$X$4),TRUE)</formula>
    </cfRule>
    <cfRule type="expression" dxfId="23180" priority="23184" stopIfTrue="1">
      <formula>IF(FIND("!",E45),TRUE)</formula>
    </cfRule>
  </conditionalFormatting>
  <conditionalFormatting sqref="F45">
    <cfRule type="expression" dxfId="23179" priority="23181" stopIfTrue="1">
      <formula>IF(AND(LEN($A45)&gt;0,$A45&lt;&gt;$F45),TRUE,FALSE)</formula>
    </cfRule>
  </conditionalFormatting>
  <conditionalFormatting sqref="C45">
    <cfRule type="expression" dxfId="23178" priority="23180" stopIfTrue="1">
      <formula>IF(AND(B45&lt;&gt;"",C45=""),TRUE)</formula>
    </cfRule>
  </conditionalFormatting>
  <conditionalFormatting sqref="G45">
    <cfRule type="expression" dxfId="23177" priority="23178" stopIfTrue="1">
      <formula>IF(FIND("Enter smelter details",G45),TRUE)</formula>
    </cfRule>
  </conditionalFormatting>
  <conditionalFormatting sqref="B46">
    <cfRule type="expression" dxfId="23176" priority="23172" stopIfTrue="1">
      <formula>IF(B46="",TRUE)</formula>
    </cfRule>
    <cfRule type="expression" dxfId="23175" priority="23175" stopIfTrue="1">
      <formula>IF(AND(COUNTIF(MetalSmelter,B46&amp;C46)=0,LEN(C46)&gt;0), TRUE, FALSE)</formula>
    </cfRule>
  </conditionalFormatting>
  <conditionalFormatting sqref="D46">
    <cfRule type="expression" dxfId="23174" priority="23169" stopIfTrue="1">
      <formula>IF(AND(LEN($C46) &gt;0, ($C46 &lt;&gt; "Smelter Not Listed")),1,0)</formula>
    </cfRule>
    <cfRule type="expression" dxfId="23173" priority="23176" stopIfTrue="1">
      <formula>IF(AND(D46="",$C46=$X$4),TRUE)</formula>
    </cfRule>
    <cfRule type="expression" dxfId="23172" priority="23177" stopIfTrue="1">
      <formula>IF(FIND("!",D46),TRUE)</formula>
    </cfRule>
  </conditionalFormatting>
  <conditionalFormatting sqref="E46">
    <cfRule type="expression" dxfId="23171" priority="23173" stopIfTrue="1">
      <formula>IF(AND(E46="",$C46=$X$4),TRUE)</formula>
    </cfRule>
    <cfRule type="expression" dxfId="23170" priority="23174" stopIfTrue="1">
      <formula>IF(FIND("!",E46),TRUE)</formula>
    </cfRule>
  </conditionalFormatting>
  <conditionalFormatting sqref="F46">
    <cfRule type="expression" dxfId="23169" priority="23171" stopIfTrue="1">
      <formula>IF(AND(LEN($A46)&gt;0,$A46&lt;&gt;$F46),TRUE,FALSE)</formula>
    </cfRule>
  </conditionalFormatting>
  <conditionalFormatting sqref="C46">
    <cfRule type="expression" dxfId="23168" priority="23170" stopIfTrue="1">
      <formula>IF(AND(B46&lt;&gt;"",C46=""),TRUE)</formula>
    </cfRule>
  </conditionalFormatting>
  <conditionalFormatting sqref="G46">
    <cfRule type="expression" dxfId="23167" priority="23168" stopIfTrue="1">
      <formula>IF(FIND("Enter smelter details",G46),TRUE)</formula>
    </cfRule>
  </conditionalFormatting>
  <conditionalFormatting sqref="B52">
    <cfRule type="expression" dxfId="23166" priority="23165" stopIfTrue="1">
      <formula>IF(B52="",TRUE)</formula>
    </cfRule>
    <cfRule type="expression" dxfId="23165" priority="23166" stopIfTrue="1">
      <formula>IF(AND(COUNTIF(MetalSmelter,B52&amp;C52)=0,LEN(C52)&gt;0), TRUE, FALSE)</formula>
    </cfRule>
  </conditionalFormatting>
  <conditionalFormatting sqref="G52">
    <cfRule type="expression" dxfId="23164" priority="23167" stopIfTrue="1">
      <formula>IF(FIND("Enter smelter details",G52),TRUE)</formula>
    </cfRule>
  </conditionalFormatting>
  <conditionalFormatting sqref="F52">
    <cfRule type="expression" dxfId="23163" priority="23164" stopIfTrue="1">
      <formula>IF(AND(LEN($A52)&gt;0,$A52&lt;&gt;$F52),TRUE,FALSE)</formula>
    </cfRule>
  </conditionalFormatting>
  <conditionalFormatting sqref="C52">
    <cfRule type="expression" dxfId="23162" priority="23163" stopIfTrue="1">
      <formula>IF(AND(B52&lt;&gt;"",C52=""),TRUE)</formula>
    </cfRule>
  </conditionalFormatting>
  <conditionalFormatting sqref="B52">
    <cfRule type="expression" dxfId="23161" priority="23160" stopIfTrue="1">
      <formula>IF(B52="",TRUE)</formula>
    </cfRule>
    <cfRule type="expression" dxfId="23160" priority="23161" stopIfTrue="1">
      <formula>IF(AND(COUNTIF(MetalSmelter,B52&amp;C52)=0,LEN(C52)&gt;0), TRUE, FALSE)</formula>
    </cfRule>
  </conditionalFormatting>
  <conditionalFormatting sqref="G52">
    <cfRule type="expression" dxfId="23159" priority="23162" stopIfTrue="1">
      <formula>IF(FIND("Enter smelter details",G52),TRUE)</formula>
    </cfRule>
  </conditionalFormatting>
  <conditionalFormatting sqref="F52">
    <cfRule type="expression" dxfId="23158" priority="23159" stopIfTrue="1">
      <formula>IF(AND(LEN($A52)&gt;0,$A52&lt;&gt;$F52),TRUE,FALSE)</formula>
    </cfRule>
  </conditionalFormatting>
  <conditionalFormatting sqref="C52">
    <cfRule type="expression" dxfId="23157" priority="23158" stopIfTrue="1">
      <formula>IF(AND(B52&lt;&gt;"",C52=""),TRUE)</formula>
    </cfRule>
  </conditionalFormatting>
  <conditionalFormatting sqref="B52">
    <cfRule type="expression" dxfId="23156" priority="23156" stopIfTrue="1">
      <formula>IF(B52="",TRUE)</formula>
    </cfRule>
    <cfRule type="expression" dxfId="23155" priority="23157" stopIfTrue="1">
      <formula>IF(AND(COUNTIF(MetalSmelter,B52&amp;C52)=0,LEN(C52)&gt;0), TRUE, FALSE)</formula>
    </cfRule>
  </conditionalFormatting>
  <conditionalFormatting sqref="F52">
    <cfRule type="expression" dxfId="23154" priority="23155" stopIfTrue="1">
      <formula>IF(AND(LEN($A52)&gt;0,$A52&lt;&gt;$F52),TRUE,FALSE)</formula>
    </cfRule>
  </conditionalFormatting>
  <conditionalFormatting sqref="C52">
    <cfRule type="expression" dxfId="23153" priority="23154" stopIfTrue="1">
      <formula>IF(AND(B52&lt;&gt;"",C52=""),TRUE)</formula>
    </cfRule>
  </conditionalFormatting>
  <conditionalFormatting sqref="B47">
    <cfRule type="expression" dxfId="23152" priority="23151" stopIfTrue="1">
      <formula>IF(B47="",TRUE)</formula>
    </cfRule>
    <cfRule type="expression" dxfId="23151" priority="23152" stopIfTrue="1">
      <formula>IF(AND(COUNTIF(MetalSmelter,B47&amp;C47)=0,LEN(C47)&gt;0), TRUE, FALSE)</formula>
    </cfRule>
  </conditionalFormatting>
  <conditionalFormatting sqref="G47">
    <cfRule type="expression" dxfId="23150" priority="23153" stopIfTrue="1">
      <formula>IF(FIND("Enter smelter details",G47),TRUE)</formula>
    </cfRule>
  </conditionalFormatting>
  <conditionalFormatting sqref="F47">
    <cfRule type="expression" dxfId="23149" priority="23150" stopIfTrue="1">
      <formula>IF(AND(LEN($A47)&gt;0,$A47&lt;&gt;$F47),TRUE,FALSE)</formula>
    </cfRule>
  </conditionalFormatting>
  <conditionalFormatting sqref="C47">
    <cfRule type="expression" dxfId="23148" priority="23149" stopIfTrue="1">
      <formula>IF(AND(B47&lt;&gt;"",C47=""),TRUE)</formula>
    </cfRule>
  </conditionalFormatting>
  <conditionalFormatting sqref="B47">
    <cfRule type="expression" dxfId="23147" priority="23146" stopIfTrue="1">
      <formula>IF(B47="",TRUE)</formula>
    </cfRule>
    <cfRule type="expression" dxfId="23146" priority="23147" stopIfTrue="1">
      <formula>IF(AND(COUNTIF(MetalSmelter,B47&amp;C47)=0,LEN(C47)&gt;0), TRUE, FALSE)</formula>
    </cfRule>
  </conditionalFormatting>
  <conditionalFormatting sqref="G47">
    <cfRule type="expression" dxfId="23145" priority="23148" stopIfTrue="1">
      <formula>IF(FIND("Enter smelter details",G47),TRUE)</formula>
    </cfRule>
  </conditionalFormatting>
  <conditionalFormatting sqref="F47">
    <cfRule type="expression" dxfId="23144" priority="23145" stopIfTrue="1">
      <formula>IF(AND(LEN($A47)&gt;0,$A47&lt;&gt;$F47),TRUE,FALSE)</formula>
    </cfRule>
  </conditionalFormatting>
  <conditionalFormatting sqref="C47">
    <cfRule type="expression" dxfId="23143" priority="23144" stopIfTrue="1">
      <formula>IF(AND(B47&lt;&gt;"",C47=""),TRUE)</formula>
    </cfRule>
  </conditionalFormatting>
  <conditionalFormatting sqref="G52">
    <cfRule type="expression" dxfId="23142" priority="23143" stopIfTrue="1">
      <formula>IF(FIND("Enter smelter details",G52),TRUE)</formula>
    </cfRule>
  </conditionalFormatting>
  <conditionalFormatting sqref="B48">
    <cfRule type="expression" dxfId="23141" priority="23140" stopIfTrue="1">
      <formula>IF(B48="",TRUE)</formula>
    </cfRule>
    <cfRule type="expression" dxfId="23140" priority="23141" stopIfTrue="1">
      <formula>IF(AND(COUNTIF(MetalSmelter,B48&amp;C48)=0,LEN(C48)&gt;0), TRUE, FALSE)</formula>
    </cfRule>
  </conditionalFormatting>
  <conditionalFormatting sqref="G48">
    <cfRule type="expression" dxfId="23139" priority="23142" stopIfTrue="1">
      <formula>IF(FIND("Enter smelter details",G48),TRUE)</formula>
    </cfRule>
  </conditionalFormatting>
  <conditionalFormatting sqref="F48">
    <cfRule type="expression" dxfId="23138" priority="23139" stopIfTrue="1">
      <formula>IF(AND(LEN($A48)&gt;0,$A48&lt;&gt;$F48),TRUE,FALSE)</formula>
    </cfRule>
  </conditionalFormatting>
  <conditionalFormatting sqref="C48">
    <cfRule type="expression" dxfId="23137" priority="23138" stopIfTrue="1">
      <formula>IF(AND(B48&lt;&gt;"",C48=""),TRUE)</formula>
    </cfRule>
  </conditionalFormatting>
  <conditionalFormatting sqref="B53">
    <cfRule type="expression" dxfId="23136" priority="23135" stopIfTrue="1">
      <formula>IF(B53="",TRUE)</formula>
    </cfRule>
    <cfRule type="expression" dxfId="23135" priority="23136" stopIfTrue="1">
      <formula>IF(AND(COUNTIF(MetalSmelter,B53&amp;C53)=0,LEN(C53)&gt;0), TRUE, FALSE)</formula>
    </cfRule>
  </conditionalFormatting>
  <conditionalFormatting sqref="G53">
    <cfRule type="expression" dxfId="23134" priority="23137" stopIfTrue="1">
      <formula>IF(FIND("Enter smelter details",G53),TRUE)</formula>
    </cfRule>
  </conditionalFormatting>
  <conditionalFormatting sqref="F53">
    <cfRule type="expression" dxfId="23133" priority="23134" stopIfTrue="1">
      <formula>IF(AND(LEN($A53)&gt;0,$A53&lt;&gt;$F53),TRUE,FALSE)</formula>
    </cfRule>
  </conditionalFormatting>
  <conditionalFormatting sqref="C53">
    <cfRule type="expression" dxfId="23132" priority="23133" stopIfTrue="1">
      <formula>IF(AND(B53&lt;&gt;"",C53=""),TRUE)</formula>
    </cfRule>
  </conditionalFormatting>
  <conditionalFormatting sqref="B53">
    <cfRule type="expression" dxfId="23131" priority="23130" stopIfTrue="1">
      <formula>IF(B53="",TRUE)</formula>
    </cfRule>
    <cfRule type="expression" dxfId="23130" priority="23131" stopIfTrue="1">
      <formula>IF(AND(COUNTIF(MetalSmelter,B53&amp;C53)=0,LEN(C53)&gt;0), TRUE, FALSE)</formula>
    </cfRule>
  </conditionalFormatting>
  <conditionalFormatting sqref="G53">
    <cfRule type="expression" dxfId="23129" priority="23132" stopIfTrue="1">
      <formula>IF(FIND("Enter smelter details",G53),TRUE)</formula>
    </cfRule>
  </conditionalFormatting>
  <conditionalFormatting sqref="F53">
    <cfRule type="expression" dxfId="23128" priority="23129" stopIfTrue="1">
      <formula>IF(AND(LEN($A53)&gt;0,$A53&lt;&gt;$F53),TRUE,FALSE)</formula>
    </cfRule>
  </conditionalFormatting>
  <conditionalFormatting sqref="C53">
    <cfRule type="expression" dxfId="23127" priority="23128" stopIfTrue="1">
      <formula>IF(AND(B53&lt;&gt;"",C53=""),TRUE)</formula>
    </cfRule>
  </conditionalFormatting>
  <conditionalFormatting sqref="B53">
    <cfRule type="expression" dxfId="23126" priority="23125" stopIfTrue="1">
      <formula>IF(B53="",TRUE)</formula>
    </cfRule>
    <cfRule type="expression" dxfId="23125" priority="23126" stopIfTrue="1">
      <formula>IF(AND(COUNTIF(MetalSmelter,B53&amp;C53)=0,LEN(C53)&gt;0), TRUE, FALSE)</formula>
    </cfRule>
  </conditionalFormatting>
  <conditionalFormatting sqref="G53">
    <cfRule type="expression" dxfId="23124" priority="23127" stopIfTrue="1">
      <formula>IF(FIND("Enter smelter details",G53),TRUE)</formula>
    </cfRule>
  </conditionalFormatting>
  <conditionalFormatting sqref="F53">
    <cfRule type="expression" dxfId="23123" priority="23124" stopIfTrue="1">
      <formula>IF(AND(LEN($A53)&gt;0,$A53&lt;&gt;$F53),TRUE,FALSE)</formula>
    </cfRule>
  </conditionalFormatting>
  <conditionalFormatting sqref="C53">
    <cfRule type="expression" dxfId="23122" priority="23123" stopIfTrue="1">
      <formula>IF(AND(B53&lt;&gt;"",C53=""),TRUE)</formula>
    </cfRule>
  </conditionalFormatting>
  <conditionalFormatting sqref="B44">
    <cfRule type="expression" dxfId="23121" priority="23117" stopIfTrue="1">
      <formula>IF(B44="",TRUE)</formula>
    </cfRule>
    <cfRule type="expression" dxfId="23120" priority="23120" stopIfTrue="1">
      <formula>IF(AND(COUNTIF(MetalSmelter,B44&amp;C44)=0,LEN(C44)&gt;0), TRUE, FALSE)</formula>
    </cfRule>
  </conditionalFormatting>
  <conditionalFormatting sqref="D44">
    <cfRule type="expression" dxfId="23119" priority="23114" stopIfTrue="1">
      <formula>IF(AND(LEN($C44) &gt;0, ($C44 &lt;&gt; "Smelter Not Listed")),1,0)</formula>
    </cfRule>
    <cfRule type="expression" dxfId="23118" priority="23121" stopIfTrue="1">
      <formula>IF(AND(D44="",$C44=$X$4),TRUE)</formula>
    </cfRule>
    <cfRule type="expression" dxfId="23117" priority="23122" stopIfTrue="1">
      <formula>IF(FIND("!",D44),TRUE)</formula>
    </cfRule>
  </conditionalFormatting>
  <conditionalFormatting sqref="E44">
    <cfRule type="expression" dxfId="23116" priority="23118" stopIfTrue="1">
      <formula>IF(AND(E44="",$C44=$X$4),TRUE)</formula>
    </cfRule>
    <cfRule type="expression" dxfId="23115" priority="23119" stopIfTrue="1">
      <formula>IF(FIND("!",E44),TRUE)</formula>
    </cfRule>
  </conditionalFormatting>
  <conditionalFormatting sqref="F44">
    <cfRule type="expression" dxfId="23114" priority="23116" stopIfTrue="1">
      <formula>IF(AND(LEN($A44)&gt;0,$A44&lt;&gt;$F44),TRUE,FALSE)</formula>
    </cfRule>
  </conditionalFormatting>
  <conditionalFormatting sqref="C44">
    <cfRule type="expression" dxfId="23113" priority="23115" stopIfTrue="1">
      <formula>IF(AND(B44&lt;&gt;"",C44=""),TRUE)</formula>
    </cfRule>
  </conditionalFormatting>
  <conditionalFormatting sqref="G44">
    <cfRule type="expression" dxfId="23112" priority="23113" stopIfTrue="1">
      <formula>IF(FIND("Enter smelter details",G44),TRUE)</formula>
    </cfRule>
  </conditionalFormatting>
  <conditionalFormatting sqref="B45">
    <cfRule type="expression" dxfId="23111" priority="23107" stopIfTrue="1">
      <formula>IF(B45="",TRUE)</formula>
    </cfRule>
    <cfRule type="expression" dxfId="23110" priority="23110" stopIfTrue="1">
      <formula>IF(AND(COUNTIF(MetalSmelter,B45&amp;C45)=0,LEN(C45)&gt;0), TRUE, FALSE)</formula>
    </cfRule>
  </conditionalFormatting>
  <conditionalFormatting sqref="D45">
    <cfRule type="expression" dxfId="23109" priority="23104" stopIfTrue="1">
      <formula>IF(AND(LEN($C45) &gt;0, ($C45 &lt;&gt; "Smelter Not Listed")),1,0)</formula>
    </cfRule>
    <cfRule type="expression" dxfId="23108" priority="23111" stopIfTrue="1">
      <formula>IF(AND(D45="",$C45=$X$4),TRUE)</formula>
    </cfRule>
    <cfRule type="expression" dxfId="23107" priority="23112" stopIfTrue="1">
      <formula>IF(FIND("!",D45),TRUE)</formula>
    </cfRule>
  </conditionalFormatting>
  <conditionalFormatting sqref="E45">
    <cfRule type="expression" dxfId="23106" priority="23108" stopIfTrue="1">
      <formula>IF(AND(E45="",$C45=$X$4),TRUE)</formula>
    </cfRule>
    <cfRule type="expression" dxfId="23105" priority="23109" stopIfTrue="1">
      <formula>IF(FIND("!",E45),TRUE)</formula>
    </cfRule>
  </conditionalFormatting>
  <conditionalFormatting sqref="F45">
    <cfRule type="expression" dxfId="23104" priority="23106" stopIfTrue="1">
      <formula>IF(AND(LEN($A45)&gt;0,$A45&lt;&gt;$F45),TRUE,FALSE)</formula>
    </cfRule>
  </conditionalFormatting>
  <conditionalFormatting sqref="C45">
    <cfRule type="expression" dxfId="23103" priority="23105" stopIfTrue="1">
      <formula>IF(AND(B45&lt;&gt;"",C45=""),TRUE)</formula>
    </cfRule>
  </conditionalFormatting>
  <conditionalFormatting sqref="G45">
    <cfRule type="expression" dxfId="23102" priority="23103" stopIfTrue="1">
      <formula>IF(FIND("Enter smelter details",G45),TRUE)</formula>
    </cfRule>
  </conditionalFormatting>
  <conditionalFormatting sqref="B51">
    <cfRule type="expression" dxfId="23101" priority="23100" stopIfTrue="1">
      <formula>IF(B51="",TRUE)</formula>
    </cfRule>
    <cfRule type="expression" dxfId="23100" priority="23101" stopIfTrue="1">
      <formula>IF(AND(COUNTIF(MetalSmelter,B51&amp;C51)=0,LEN(C51)&gt;0), TRUE, FALSE)</formula>
    </cfRule>
  </conditionalFormatting>
  <conditionalFormatting sqref="G51">
    <cfRule type="expression" dxfId="23099" priority="23102" stopIfTrue="1">
      <formula>IF(FIND("Enter smelter details",G51),TRUE)</formula>
    </cfRule>
  </conditionalFormatting>
  <conditionalFormatting sqref="F51">
    <cfRule type="expression" dxfId="23098" priority="23099" stopIfTrue="1">
      <formula>IF(AND(LEN($A51)&gt;0,$A51&lt;&gt;$F51),TRUE,FALSE)</formula>
    </cfRule>
  </conditionalFormatting>
  <conditionalFormatting sqref="C51">
    <cfRule type="expression" dxfId="23097" priority="23098" stopIfTrue="1">
      <formula>IF(AND(B51&lt;&gt;"",C51=""),TRUE)</formula>
    </cfRule>
  </conditionalFormatting>
  <conditionalFormatting sqref="B51">
    <cfRule type="expression" dxfId="23096" priority="23095" stopIfTrue="1">
      <formula>IF(B51="",TRUE)</formula>
    </cfRule>
    <cfRule type="expression" dxfId="23095" priority="23096" stopIfTrue="1">
      <formula>IF(AND(COUNTIF(MetalSmelter,B51&amp;C51)=0,LEN(C51)&gt;0), TRUE, FALSE)</formula>
    </cfRule>
  </conditionalFormatting>
  <conditionalFormatting sqref="G51">
    <cfRule type="expression" dxfId="23094" priority="23097" stopIfTrue="1">
      <formula>IF(FIND("Enter smelter details",G51),TRUE)</formula>
    </cfRule>
  </conditionalFormatting>
  <conditionalFormatting sqref="F51">
    <cfRule type="expression" dxfId="23093" priority="23094" stopIfTrue="1">
      <formula>IF(AND(LEN($A51)&gt;0,$A51&lt;&gt;$F51),TRUE,FALSE)</formula>
    </cfRule>
  </conditionalFormatting>
  <conditionalFormatting sqref="C51">
    <cfRule type="expression" dxfId="23092" priority="23093" stopIfTrue="1">
      <formula>IF(AND(B51&lt;&gt;"",C51=""),TRUE)</formula>
    </cfRule>
  </conditionalFormatting>
  <conditionalFormatting sqref="B51">
    <cfRule type="expression" dxfId="23091" priority="23091" stopIfTrue="1">
      <formula>IF(B51="",TRUE)</formula>
    </cfRule>
    <cfRule type="expression" dxfId="23090" priority="23092" stopIfTrue="1">
      <formula>IF(AND(COUNTIF(MetalSmelter,B51&amp;C51)=0,LEN(C51)&gt;0), TRUE, FALSE)</formula>
    </cfRule>
  </conditionalFormatting>
  <conditionalFormatting sqref="F51">
    <cfRule type="expression" dxfId="23089" priority="23090" stopIfTrue="1">
      <formula>IF(AND(LEN($A51)&gt;0,$A51&lt;&gt;$F51),TRUE,FALSE)</formula>
    </cfRule>
  </conditionalFormatting>
  <conditionalFormatting sqref="C51">
    <cfRule type="expression" dxfId="23088" priority="23089" stopIfTrue="1">
      <formula>IF(AND(B51&lt;&gt;"",C51=""),TRUE)</formula>
    </cfRule>
  </conditionalFormatting>
  <conditionalFormatting sqref="B46">
    <cfRule type="expression" dxfId="23087" priority="23086" stopIfTrue="1">
      <formula>IF(B46="",TRUE)</formula>
    </cfRule>
    <cfRule type="expression" dxfId="23086" priority="23087" stopIfTrue="1">
      <formula>IF(AND(COUNTIF(MetalSmelter,B46&amp;C46)=0,LEN(C46)&gt;0), TRUE, FALSE)</formula>
    </cfRule>
  </conditionalFormatting>
  <conditionalFormatting sqref="G46">
    <cfRule type="expression" dxfId="23085" priority="23088" stopIfTrue="1">
      <formula>IF(FIND("Enter smelter details",G46),TRUE)</formula>
    </cfRule>
  </conditionalFormatting>
  <conditionalFormatting sqref="F46">
    <cfRule type="expression" dxfId="23084" priority="23085" stopIfTrue="1">
      <formula>IF(AND(LEN($A46)&gt;0,$A46&lt;&gt;$F46),TRUE,FALSE)</formula>
    </cfRule>
  </conditionalFormatting>
  <conditionalFormatting sqref="C46">
    <cfRule type="expression" dxfId="23083" priority="23084" stopIfTrue="1">
      <formula>IF(AND(B46&lt;&gt;"",C46=""),TRUE)</formula>
    </cfRule>
  </conditionalFormatting>
  <conditionalFormatting sqref="B46">
    <cfRule type="expression" dxfId="23082" priority="23081" stopIfTrue="1">
      <formula>IF(B46="",TRUE)</formula>
    </cfRule>
    <cfRule type="expression" dxfId="23081" priority="23082" stopIfTrue="1">
      <formula>IF(AND(COUNTIF(MetalSmelter,B46&amp;C46)=0,LEN(C46)&gt;0), TRUE, FALSE)</formula>
    </cfRule>
  </conditionalFormatting>
  <conditionalFormatting sqref="G46">
    <cfRule type="expression" dxfId="23080" priority="23083" stopIfTrue="1">
      <formula>IF(FIND("Enter smelter details",G46),TRUE)</formula>
    </cfRule>
  </conditionalFormatting>
  <conditionalFormatting sqref="F46">
    <cfRule type="expression" dxfId="23079" priority="23080" stopIfTrue="1">
      <formula>IF(AND(LEN($A46)&gt;0,$A46&lt;&gt;$F46),TRUE,FALSE)</formula>
    </cfRule>
  </conditionalFormatting>
  <conditionalFormatting sqref="C46">
    <cfRule type="expression" dxfId="23078" priority="23079" stopIfTrue="1">
      <formula>IF(AND(B46&lt;&gt;"",C46=""),TRUE)</formula>
    </cfRule>
  </conditionalFormatting>
  <conditionalFormatting sqref="G51">
    <cfRule type="expression" dxfId="23077" priority="23078" stopIfTrue="1">
      <formula>IF(FIND("Enter smelter details",G51),TRUE)</formula>
    </cfRule>
  </conditionalFormatting>
  <conditionalFormatting sqref="B47">
    <cfRule type="expression" dxfId="23076" priority="23075" stopIfTrue="1">
      <formula>IF(B47="",TRUE)</formula>
    </cfRule>
    <cfRule type="expression" dxfId="23075" priority="23076" stopIfTrue="1">
      <formula>IF(AND(COUNTIF(MetalSmelter,B47&amp;C47)=0,LEN(C47)&gt;0), TRUE, FALSE)</formula>
    </cfRule>
  </conditionalFormatting>
  <conditionalFormatting sqref="G47">
    <cfRule type="expression" dxfId="23074" priority="23077" stopIfTrue="1">
      <formula>IF(FIND("Enter smelter details",G47),TRUE)</formula>
    </cfRule>
  </conditionalFormatting>
  <conditionalFormatting sqref="F47">
    <cfRule type="expression" dxfId="23073" priority="23074" stopIfTrue="1">
      <formula>IF(AND(LEN($A47)&gt;0,$A47&lt;&gt;$F47),TRUE,FALSE)</formula>
    </cfRule>
  </conditionalFormatting>
  <conditionalFormatting sqref="C47">
    <cfRule type="expression" dxfId="23072" priority="23073" stopIfTrue="1">
      <formula>IF(AND(B47&lt;&gt;"",C47=""),TRUE)</formula>
    </cfRule>
  </conditionalFormatting>
  <conditionalFormatting sqref="B52">
    <cfRule type="expression" dxfId="23071" priority="23070" stopIfTrue="1">
      <formula>IF(B52="",TRUE)</formula>
    </cfRule>
    <cfRule type="expression" dxfId="23070" priority="23071" stopIfTrue="1">
      <formula>IF(AND(COUNTIF(MetalSmelter,B52&amp;C52)=0,LEN(C52)&gt;0), TRUE, FALSE)</formula>
    </cfRule>
  </conditionalFormatting>
  <conditionalFormatting sqref="G52">
    <cfRule type="expression" dxfId="23069" priority="23072" stopIfTrue="1">
      <formula>IF(FIND("Enter smelter details",G52),TRUE)</formula>
    </cfRule>
  </conditionalFormatting>
  <conditionalFormatting sqref="F52">
    <cfRule type="expression" dxfId="23068" priority="23069" stopIfTrue="1">
      <formula>IF(AND(LEN($A52)&gt;0,$A52&lt;&gt;$F52),TRUE,FALSE)</formula>
    </cfRule>
  </conditionalFormatting>
  <conditionalFormatting sqref="C52">
    <cfRule type="expression" dxfId="23067" priority="23068" stopIfTrue="1">
      <formula>IF(AND(B52&lt;&gt;"",C52=""),TRUE)</formula>
    </cfRule>
  </conditionalFormatting>
  <conditionalFormatting sqref="B52">
    <cfRule type="expression" dxfId="23066" priority="23065" stopIfTrue="1">
      <formula>IF(B52="",TRUE)</formula>
    </cfRule>
    <cfRule type="expression" dxfId="23065" priority="23066" stopIfTrue="1">
      <formula>IF(AND(COUNTIF(MetalSmelter,B52&amp;C52)=0,LEN(C52)&gt;0), TRUE, FALSE)</formula>
    </cfRule>
  </conditionalFormatting>
  <conditionalFormatting sqref="G52">
    <cfRule type="expression" dxfId="23064" priority="23067" stopIfTrue="1">
      <formula>IF(FIND("Enter smelter details",G52),TRUE)</formula>
    </cfRule>
  </conditionalFormatting>
  <conditionalFormatting sqref="F52">
    <cfRule type="expression" dxfId="23063" priority="23064" stopIfTrue="1">
      <formula>IF(AND(LEN($A52)&gt;0,$A52&lt;&gt;$F52),TRUE,FALSE)</formula>
    </cfRule>
  </conditionalFormatting>
  <conditionalFormatting sqref="C52">
    <cfRule type="expression" dxfId="23062" priority="23063" stopIfTrue="1">
      <formula>IF(AND(B52&lt;&gt;"",C52=""),TRUE)</formula>
    </cfRule>
  </conditionalFormatting>
  <conditionalFormatting sqref="B52">
    <cfRule type="expression" dxfId="23061" priority="23060" stopIfTrue="1">
      <formula>IF(B52="",TRUE)</formula>
    </cfRule>
    <cfRule type="expression" dxfId="23060" priority="23061" stopIfTrue="1">
      <formula>IF(AND(COUNTIF(MetalSmelter,B52&amp;C52)=0,LEN(C52)&gt;0), TRUE, FALSE)</formula>
    </cfRule>
  </conditionalFormatting>
  <conditionalFormatting sqref="G52">
    <cfRule type="expression" dxfId="23059" priority="23062" stopIfTrue="1">
      <formula>IF(FIND("Enter smelter details",G52),TRUE)</formula>
    </cfRule>
  </conditionalFormatting>
  <conditionalFormatting sqref="F52">
    <cfRule type="expression" dxfId="23058" priority="23059" stopIfTrue="1">
      <formula>IF(AND(LEN($A52)&gt;0,$A52&lt;&gt;$F52),TRUE,FALSE)</formula>
    </cfRule>
  </conditionalFormatting>
  <conditionalFormatting sqref="C52">
    <cfRule type="expression" dxfId="23057" priority="23058" stopIfTrue="1">
      <formula>IF(AND(B52&lt;&gt;"",C52=""),TRUE)</formula>
    </cfRule>
  </conditionalFormatting>
  <conditionalFormatting sqref="B51">
    <cfRule type="expression" dxfId="23056" priority="23055" stopIfTrue="1">
      <formula>IF(B51="",TRUE)</formula>
    </cfRule>
    <cfRule type="expression" dxfId="23055" priority="23056" stopIfTrue="1">
      <formula>IF(AND(COUNTIF(MetalSmelter,B51&amp;C51)=0,LEN(C51)&gt;0), TRUE, FALSE)</formula>
    </cfRule>
  </conditionalFormatting>
  <conditionalFormatting sqref="G51">
    <cfRule type="expression" dxfId="23054" priority="23057" stopIfTrue="1">
      <formula>IF(FIND("Enter smelter details",G51),TRUE)</formula>
    </cfRule>
  </conditionalFormatting>
  <conditionalFormatting sqref="F51">
    <cfRule type="expression" dxfId="23053" priority="23054" stopIfTrue="1">
      <formula>IF(AND(LEN($A51)&gt;0,$A51&lt;&gt;$F51),TRUE,FALSE)</formula>
    </cfRule>
  </conditionalFormatting>
  <conditionalFormatting sqref="C51">
    <cfRule type="expression" dxfId="23052" priority="23053" stopIfTrue="1">
      <formula>IF(AND(B51&lt;&gt;"",C51=""),TRUE)</formula>
    </cfRule>
  </conditionalFormatting>
  <conditionalFormatting sqref="B50">
    <cfRule type="expression" dxfId="23051" priority="23045" stopIfTrue="1">
      <formula>IF(B50="",TRUE)</formula>
    </cfRule>
    <cfRule type="expression" dxfId="23050" priority="23046" stopIfTrue="1">
      <formula>IF(AND(COUNTIF(MetalSmelter,B50&amp;C50)=0,LEN(C50)&gt;0), TRUE, FALSE)</formula>
    </cfRule>
  </conditionalFormatting>
  <conditionalFormatting sqref="G50">
    <cfRule type="expression" dxfId="23049" priority="23047" stopIfTrue="1">
      <formula>IF(FIND("Enter smelter details",G50),TRUE)</formula>
    </cfRule>
  </conditionalFormatting>
  <conditionalFormatting sqref="F50">
    <cfRule type="expression" dxfId="23048" priority="23044" stopIfTrue="1">
      <formula>IF(AND(LEN($A50)&gt;0,$A50&lt;&gt;$F50),TRUE,FALSE)</formula>
    </cfRule>
  </conditionalFormatting>
  <conditionalFormatting sqref="C50">
    <cfRule type="expression" dxfId="23047" priority="23043" stopIfTrue="1">
      <formula>IF(AND(B50&lt;&gt;"",C50=""),TRUE)</formula>
    </cfRule>
  </conditionalFormatting>
  <conditionalFormatting sqref="B52">
    <cfRule type="expression" dxfId="23046" priority="23050" stopIfTrue="1">
      <formula>IF(B52="",TRUE)</formula>
    </cfRule>
    <cfRule type="expression" dxfId="23045" priority="23051" stopIfTrue="1">
      <formula>IF(AND(COUNTIF(MetalSmelter,B52&amp;C52)=0,LEN(C52)&gt;0), TRUE, FALSE)</formula>
    </cfRule>
  </conditionalFormatting>
  <conditionalFormatting sqref="G52">
    <cfRule type="expression" dxfId="23044" priority="23052" stopIfTrue="1">
      <formula>IF(FIND("Enter smelter details",G52),TRUE)</formula>
    </cfRule>
  </conditionalFormatting>
  <conditionalFormatting sqref="F52">
    <cfRule type="expression" dxfId="23043" priority="23049" stopIfTrue="1">
      <formula>IF(AND(LEN($A52)&gt;0,$A52&lt;&gt;$F52),TRUE,FALSE)</formula>
    </cfRule>
  </conditionalFormatting>
  <conditionalFormatting sqref="C52">
    <cfRule type="expression" dxfId="23042" priority="23048" stopIfTrue="1">
      <formula>IF(AND(B52&lt;&gt;"",C52=""),TRUE)</formula>
    </cfRule>
  </conditionalFormatting>
  <conditionalFormatting sqref="B45">
    <cfRule type="expression" dxfId="23041" priority="23040" stopIfTrue="1">
      <formula>IF(B45="",TRUE)</formula>
    </cfRule>
    <cfRule type="expression" dxfId="23040" priority="23041" stopIfTrue="1">
      <formula>IF(AND(COUNTIF(MetalSmelter,B45&amp;C45)=0,LEN(C45)&gt;0), TRUE, FALSE)</formula>
    </cfRule>
  </conditionalFormatting>
  <conditionalFormatting sqref="G45">
    <cfRule type="expression" dxfId="23039" priority="23042" stopIfTrue="1">
      <formula>IF(FIND("Enter smelter details",G45),TRUE)</formula>
    </cfRule>
  </conditionalFormatting>
  <conditionalFormatting sqref="F45">
    <cfRule type="expression" dxfId="23038" priority="23039" stopIfTrue="1">
      <formula>IF(AND(LEN($A45)&gt;0,$A45&lt;&gt;$F45),TRUE,FALSE)</formula>
    </cfRule>
  </conditionalFormatting>
  <conditionalFormatting sqref="C45">
    <cfRule type="expression" dxfId="23037" priority="23038" stopIfTrue="1">
      <formula>IF(AND(B45&lt;&gt;"",C45=""),TRUE)</formula>
    </cfRule>
  </conditionalFormatting>
  <conditionalFormatting sqref="B52">
    <cfRule type="expression" dxfId="23036" priority="23035" stopIfTrue="1">
      <formula>IF(B52="",TRUE)</formula>
    </cfRule>
    <cfRule type="expression" dxfId="23035" priority="23036" stopIfTrue="1">
      <formula>IF(AND(COUNTIF(MetalSmelter,B52&amp;C52)=0,LEN(C52)&gt;0), TRUE, FALSE)</formula>
    </cfRule>
  </conditionalFormatting>
  <conditionalFormatting sqref="G52">
    <cfRule type="expression" dxfId="23034" priority="23037" stopIfTrue="1">
      <formula>IF(FIND("Enter smelter details",G52),TRUE)</formula>
    </cfRule>
  </conditionalFormatting>
  <conditionalFormatting sqref="F52">
    <cfRule type="expression" dxfId="23033" priority="23034" stopIfTrue="1">
      <formula>IF(AND(LEN($A52)&gt;0,$A52&lt;&gt;$F52),TRUE,FALSE)</formula>
    </cfRule>
  </conditionalFormatting>
  <conditionalFormatting sqref="C52">
    <cfRule type="expression" dxfId="23032" priority="23033" stopIfTrue="1">
      <formula>IF(AND(B52&lt;&gt;"",C52=""),TRUE)</formula>
    </cfRule>
  </conditionalFormatting>
  <conditionalFormatting sqref="G50">
    <cfRule type="expression" dxfId="23031" priority="23032" stopIfTrue="1">
      <formula>IF(FIND("Enter smelter details",G50),TRUE)</formula>
    </cfRule>
  </conditionalFormatting>
  <conditionalFormatting sqref="B51">
    <cfRule type="expression" dxfId="23030" priority="23029" stopIfTrue="1">
      <formula>IF(B51="",TRUE)</formula>
    </cfRule>
    <cfRule type="expression" dxfId="23029" priority="23030" stopIfTrue="1">
      <formula>IF(AND(COUNTIF(MetalSmelter,B51&amp;C51)=0,LEN(C51)&gt;0), TRUE, FALSE)</formula>
    </cfRule>
  </conditionalFormatting>
  <conditionalFormatting sqref="G51">
    <cfRule type="expression" dxfId="23028" priority="23031" stopIfTrue="1">
      <formula>IF(FIND("Enter smelter details",G51),TRUE)</formula>
    </cfRule>
  </conditionalFormatting>
  <conditionalFormatting sqref="F51">
    <cfRule type="expression" dxfId="23027" priority="23028" stopIfTrue="1">
      <formula>IF(AND(LEN($A51)&gt;0,$A51&lt;&gt;$F51),TRUE,FALSE)</formula>
    </cfRule>
  </conditionalFormatting>
  <conditionalFormatting sqref="C51">
    <cfRule type="expression" dxfId="23026" priority="23027" stopIfTrue="1">
      <formula>IF(AND(B51&lt;&gt;"",C51=""),TRUE)</formula>
    </cfRule>
  </conditionalFormatting>
  <conditionalFormatting sqref="B46">
    <cfRule type="expression" dxfId="23025" priority="23024" stopIfTrue="1">
      <formula>IF(B46="",TRUE)</formula>
    </cfRule>
    <cfRule type="expression" dxfId="23024" priority="23025" stopIfTrue="1">
      <formula>IF(AND(COUNTIF(MetalSmelter,B46&amp;C46)=0,LEN(C46)&gt;0), TRUE, FALSE)</formula>
    </cfRule>
  </conditionalFormatting>
  <conditionalFormatting sqref="G46">
    <cfRule type="expression" dxfId="23023" priority="23026" stopIfTrue="1">
      <formula>IF(FIND("Enter smelter details",G46),TRUE)</formula>
    </cfRule>
  </conditionalFormatting>
  <conditionalFormatting sqref="F46">
    <cfRule type="expression" dxfId="23022" priority="23023" stopIfTrue="1">
      <formula>IF(AND(LEN($A46)&gt;0,$A46&lt;&gt;$F46),TRUE,FALSE)</formula>
    </cfRule>
  </conditionalFormatting>
  <conditionalFormatting sqref="C46">
    <cfRule type="expression" dxfId="23021" priority="23022" stopIfTrue="1">
      <formula>IF(AND(B46&lt;&gt;"",C46=""),TRUE)</formula>
    </cfRule>
  </conditionalFormatting>
  <conditionalFormatting sqref="G51">
    <cfRule type="expression" dxfId="23020" priority="23021" stopIfTrue="1">
      <formula>IF(FIND("Enter smelter details",G51),TRUE)</formula>
    </cfRule>
  </conditionalFormatting>
  <conditionalFormatting sqref="B52">
    <cfRule type="expression" dxfId="23019" priority="23018" stopIfTrue="1">
      <formula>IF(B52="",TRUE)</formula>
    </cfRule>
    <cfRule type="expression" dxfId="23018" priority="23019" stopIfTrue="1">
      <formula>IF(AND(COUNTIF(MetalSmelter,B52&amp;C52)=0,LEN(C52)&gt;0), TRUE, FALSE)</formula>
    </cfRule>
  </conditionalFormatting>
  <conditionalFormatting sqref="G52">
    <cfRule type="expression" dxfId="23017" priority="23020" stopIfTrue="1">
      <formula>IF(FIND("Enter smelter details",G52),TRUE)</formula>
    </cfRule>
  </conditionalFormatting>
  <conditionalFormatting sqref="F52">
    <cfRule type="expression" dxfId="23016" priority="23017" stopIfTrue="1">
      <formula>IF(AND(LEN($A52)&gt;0,$A52&lt;&gt;$F52),TRUE,FALSE)</formula>
    </cfRule>
  </conditionalFormatting>
  <conditionalFormatting sqref="C52">
    <cfRule type="expression" dxfId="23015" priority="23016" stopIfTrue="1">
      <formula>IF(AND(B52&lt;&gt;"",C52=""),TRUE)</formula>
    </cfRule>
  </conditionalFormatting>
  <conditionalFormatting sqref="B45">
    <cfRule type="expression" dxfId="23014" priority="23010" stopIfTrue="1">
      <formula>IF(B45="",TRUE)</formula>
    </cfRule>
    <cfRule type="expression" dxfId="23013" priority="23013" stopIfTrue="1">
      <formula>IF(AND(COUNTIF(MetalSmelter,B45&amp;C45)=0,LEN(C45)&gt;0), TRUE, FALSE)</formula>
    </cfRule>
  </conditionalFormatting>
  <conditionalFormatting sqref="D45">
    <cfRule type="expression" dxfId="23012" priority="23007" stopIfTrue="1">
      <formula>IF(AND(LEN($C45) &gt;0, ($C45 &lt;&gt; "Smelter Not Listed")),1,0)</formula>
    </cfRule>
    <cfRule type="expression" dxfId="23011" priority="23014" stopIfTrue="1">
      <formula>IF(AND(D45="",$C45=$X$4),TRUE)</formula>
    </cfRule>
    <cfRule type="expression" dxfId="23010" priority="23015" stopIfTrue="1">
      <formula>IF(FIND("!",D45),TRUE)</formula>
    </cfRule>
  </conditionalFormatting>
  <conditionalFormatting sqref="E45">
    <cfRule type="expression" dxfId="23009" priority="23011" stopIfTrue="1">
      <formula>IF(AND(E45="",$C45=$X$4),TRUE)</formula>
    </cfRule>
    <cfRule type="expression" dxfId="23008" priority="23012" stopIfTrue="1">
      <formula>IF(FIND("!",E45),TRUE)</formula>
    </cfRule>
  </conditionalFormatting>
  <conditionalFormatting sqref="F45">
    <cfRule type="expression" dxfId="23007" priority="23009" stopIfTrue="1">
      <formula>IF(AND(LEN($A45)&gt;0,$A45&lt;&gt;$F45),TRUE,FALSE)</formula>
    </cfRule>
  </conditionalFormatting>
  <conditionalFormatting sqref="C45">
    <cfRule type="expression" dxfId="23006" priority="23008" stopIfTrue="1">
      <formula>IF(AND(B45&lt;&gt;"",C45=""),TRUE)</formula>
    </cfRule>
  </conditionalFormatting>
  <conditionalFormatting sqref="G45">
    <cfRule type="expression" dxfId="23005" priority="23006" stopIfTrue="1">
      <formula>IF(FIND("Enter smelter details",G45),TRUE)</formula>
    </cfRule>
  </conditionalFormatting>
  <conditionalFormatting sqref="B46">
    <cfRule type="expression" dxfId="23004" priority="23000" stopIfTrue="1">
      <formula>IF(B46="",TRUE)</formula>
    </cfRule>
    <cfRule type="expression" dxfId="23003" priority="23003" stopIfTrue="1">
      <formula>IF(AND(COUNTIF(MetalSmelter,B46&amp;C46)=0,LEN(C46)&gt;0), TRUE, FALSE)</formula>
    </cfRule>
  </conditionalFormatting>
  <conditionalFormatting sqref="D46">
    <cfRule type="expression" dxfId="23002" priority="22997" stopIfTrue="1">
      <formula>IF(AND(LEN($C46) &gt;0, ($C46 &lt;&gt; "Smelter Not Listed")),1,0)</formula>
    </cfRule>
    <cfRule type="expression" dxfId="23001" priority="23004" stopIfTrue="1">
      <formula>IF(AND(D46="",$C46=$X$4),TRUE)</formula>
    </cfRule>
    <cfRule type="expression" dxfId="23000" priority="23005" stopIfTrue="1">
      <formula>IF(FIND("!",D46),TRUE)</formula>
    </cfRule>
  </conditionalFormatting>
  <conditionalFormatting sqref="E46">
    <cfRule type="expression" dxfId="22999" priority="23001" stopIfTrue="1">
      <formula>IF(AND(E46="",$C46=$X$4),TRUE)</formula>
    </cfRule>
    <cfRule type="expression" dxfId="22998" priority="23002" stopIfTrue="1">
      <formula>IF(FIND("!",E46),TRUE)</formula>
    </cfRule>
  </conditionalFormatting>
  <conditionalFormatting sqref="F46">
    <cfRule type="expression" dxfId="22997" priority="22999" stopIfTrue="1">
      <formula>IF(AND(LEN($A46)&gt;0,$A46&lt;&gt;$F46),TRUE,FALSE)</formula>
    </cfRule>
  </conditionalFormatting>
  <conditionalFormatting sqref="C46">
    <cfRule type="expression" dxfId="22996" priority="22998" stopIfTrue="1">
      <formula>IF(AND(B46&lt;&gt;"",C46=""),TRUE)</formula>
    </cfRule>
  </conditionalFormatting>
  <conditionalFormatting sqref="G46">
    <cfRule type="expression" dxfId="22995" priority="22996" stopIfTrue="1">
      <formula>IF(FIND("Enter smelter details",G46),TRUE)</formula>
    </cfRule>
  </conditionalFormatting>
  <conditionalFormatting sqref="B47">
    <cfRule type="expression" dxfId="22994" priority="22990" stopIfTrue="1">
      <formula>IF(B47="",TRUE)</formula>
    </cfRule>
    <cfRule type="expression" dxfId="22993" priority="22993" stopIfTrue="1">
      <formula>IF(AND(COUNTIF(MetalSmelter,B47&amp;C47)=0,LEN(C47)&gt;0), TRUE, FALSE)</formula>
    </cfRule>
  </conditionalFormatting>
  <conditionalFormatting sqref="D47">
    <cfRule type="expression" dxfId="22992" priority="22987" stopIfTrue="1">
      <formula>IF(AND(LEN($C47) &gt;0, ($C47 &lt;&gt; "Smelter Not Listed")),1,0)</formula>
    </cfRule>
    <cfRule type="expression" dxfId="22991" priority="22994" stopIfTrue="1">
      <formula>IF(AND(D47="",$C47=$X$4),TRUE)</formula>
    </cfRule>
    <cfRule type="expression" dxfId="22990" priority="22995" stopIfTrue="1">
      <formula>IF(FIND("!",D47),TRUE)</formula>
    </cfRule>
  </conditionalFormatting>
  <conditionalFormatting sqref="E47">
    <cfRule type="expression" dxfId="22989" priority="22991" stopIfTrue="1">
      <formula>IF(AND(E47="",$C47=$X$4),TRUE)</formula>
    </cfRule>
    <cfRule type="expression" dxfId="22988" priority="22992" stopIfTrue="1">
      <formula>IF(FIND("!",E47),TRUE)</formula>
    </cfRule>
  </conditionalFormatting>
  <conditionalFormatting sqref="F47">
    <cfRule type="expression" dxfId="22987" priority="22989" stopIfTrue="1">
      <formula>IF(AND(LEN($A47)&gt;0,$A47&lt;&gt;$F47),TRUE,FALSE)</formula>
    </cfRule>
  </conditionalFormatting>
  <conditionalFormatting sqref="C47">
    <cfRule type="expression" dxfId="22986" priority="22988" stopIfTrue="1">
      <formula>IF(AND(B47&lt;&gt;"",C47=""),TRUE)</formula>
    </cfRule>
  </conditionalFormatting>
  <conditionalFormatting sqref="G47">
    <cfRule type="expression" dxfId="22985" priority="22986" stopIfTrue="1">
      <formula>IF(FIND("Enter smelter details",G47),TRUE)</formula>
    </cfRule>
  </conditionalFormatting>
  <conditionalFormatting sqref="B53">
    <cfRule type="expression" dxfId="22984" priority="22983" stopIfTrue="1">
      <formula>IF(B53="",TRUE)</formula>
    </cfRule>
    <cfRule type="expression" dxfId="22983" priority="22984" stopIfTrue="1">
      <formula>IF(AND(COUNTIF(MetalSmelter,B53&amp;C53)=0,LEN(C53)&gt;0), TRUE, FALSE)</formula>
    </cfRule>
  </conditionalFormatting>
  <conditionalFormatting sqref="G53">
    <cfRule type="expression" dxfId="22982" priority="22985" stopIfTrue="1">
      <formula>IF(FIND("Enter smelter details",G53),TRUE)</formula>
    </cfRule>
  </conditionalFormatting>
  <conditionalFormatting sqref="F53">
    <cfRule type="expression" dxfId="22981" priority="22982" stopIfTrue="1">
      <formula>IF(AND(LEN($A53)&gt;0,$A53&lt;&gt;$F53),TRUE,FALSE)</formula>
    </cfRule>
  </conditionalFormatting>
  <conditionalFormatting sqref="C53">
    <cfRule type="expression" dxfId="22980" priority="22981" stopIfTrue="1">
      <formula>IF(AND(B53&lt;&gt;"",C53=""),TRUE)</formula>
    </cfRule>
  </conditionalFormatting>
  <conditionalFormatting sqref="B53">
    <cfRule type="expression" dxfId="22979" priority="22978" stopIfTrue="1">
      <formula>IF(B53="",TRUE)</formula>
    </cfRule>
    <cfRule type="expression" dxfId="22978" priority="22979" stopIfTrue="1">
      <formula>IF(AND(COUNTIF(MetalSmelter,B53&amp;C53)=0,LEN(C53)&gt;0), TRUE, FALSE)</formula>
    </cfRule>
  </conditionalFormatting>
  <conditionalFormatting sqref="G53">
    <cfRule type="expression" dxfId="22977" priority="22980" stopIfTrue="1">
      <formula>IF(FIND("Enter smelter details",G53),TRUE)</formula>
    </cfRule>
  </conditionalFormatting>
  <conditionalFormatting sqref="F53">
    <cfRule type="expression" dxfId="22976" priority="22977" stopIfTrue="1">
      <formula>IF(AND(LEN($A53)&gt;0,$A53&lt;&gt;$F53),TRUE,FALSE)</formula>
    </cfRule>
  </conditionalFormatting>
  <conditionalFormatting sqref="C53">
    <cfRule type="expression" dxfId="22975" priority="22976" stopIfTrue="1">
      <formula>IF(AND(B53&lt;&gt;"",C53=""),TRUE)</formula>
    </cfRule>
  </conditionalFormatting>
  <conditionalFormatting sqref="B53">
    <cfRule type="expression" dxfId="22974" priority="22974" stopIfTrue="1">
      <formula>IF(B53="",TRUE)</formula>
    </cfRule>
    <cfRule type="expression" dxfId="22973" priority="22975" stopIfTrue="1">
      <formula>IF(AND(COUNTIF(MetalSmelter,B53&amp;C53)=0,LEN(C53)&gt;0), TRUE, FALSE)</formula>
    </cfRule>
  </conditionalFormatting>
  <conditionalFormatting sqref="F53">
    <cfRule type="expression" dxfId="22972" priority="22973" stopIfTrue="1">
      <formula>IF(AND(LEN($A53)&gt;0,$A53&lt;&gt;$F53),TRUE,FALSE)</formula>
    </cfRule>
  </conditionalFormatting>
  <conditionalFormatting sqref="C53">
    <cfRule type="expression" dxfId="22971" priority="22972" stopIfTrue="1">
      <formula>IF(AND(B53&lt;&gt;"",C53=""),TRUE)</formula>
    </cfRule>
  </conditionalFormatting>
  <conditionalFormatting sqref="B48">
    <cfRule type="expression" dxfId="22970" priority="22969" stopIfTrue="1">
      <formula>IF(B48="",TRUE)</formula>
    </cfRule>
    <cfRule type="expression" dxfId="22969" priority="22970" stopIfTrue="1">
      <formula>IF(AND(COUNTIF(MetalSmelter,B48&amp;C48)=0,LEN(C48)&gt;0), TRUE, FALSE)</formula>
    </cfRule>
  </conditionalFormatting>
  <conditionalFormatting sqref="G48">
    <cfRule type="expression" dxfId="22968" priority="22971" stopIfTrue="1">
      <formula>IF(FIND("Enter smelter details",G48),TRUE)</formula>
    </cfRule>
  </conditionalFormatting>
  <conditionalFormatting sqref="F48">
    <cfRule type="expression" dxfId="22967" priority="22968" stopIfTrue="1">
      <formula>IF(AND(LEN($A48)&gt;0,$A48&lt;&gt;$F48),TRUE,FALSE)</formula>
    </cfRule>
  </conditionalFormatting>
  <conditionalFormatting sqref="C48">
    <cfRule type="expression" dxfId="22966" priority="22967" stopIfTrue="1">
      <formula>IF(AND(B48&lt;&gt;"",C48=""),TRUE)</formula>
    </cfRule>
  </conditionalFormatting>
  <conditionalFormatting sqref="B48">
    <cfRule type="expression" dxfId="22965" priority="22964" stopIfTrue="1">
      <formula>IF(B48="",TRUE)</formula>
    </cfRule>
    <cfRule type="expression" dxfId="22964" priority="22965" stopIfTrue="1">
      <formula>IF(AND(COUNTIF(MetalSmelter,B48&amp;C48)=0,LEN(C48)&gt;0), TRUE, FALSE)</formula>
    </cfRule>
  </conditionalFormatting>
  <conditionalFormatting sqref="G48">
    <cfRule type="expression" dxfId="22963" priority="22966" stopIfTrue="1">
      <formula>IF(FIND("Enter smelter details",G48),TRUE)</formula>
    </cfRule>
  </conditionalFormatting>
  <conditionalFormatting sqref="F48">
    <cfRule type="expression" dxfId="22962" priority="22963" stopIfTrue="1">
      <formula>IF(AND(LEN($A48)&gt;0,$A48&lt;&gt;$F48),TRUE,FALSE)</formula>
    </cfRule>
  </conditionalFormatting>
  <conditionalFormatting sqref="C48">
    <cfRule type="expression" dxfId="22961" priority="22962" stopIfTrue="1">
      <formula>IF(AND(B48&lt;&gt;"",C48=""),TRUE)</formula>
    </cfRule>
  </conditionalFormatting>
  <conditionalFormatting sqref="G53">
    <cfRule type="expression" dxfId="22960" priority="22961" stopIfTrue="1">
      <formula>IF(FIND("Enter smelter details",G53),TRUE)</formula>
    </cfRule>
  </conditionalFormatting>
  <conditionalFormatting sqref="B49">
    <cfRule type="expression" dxfId="22959" priority="22958" stopIfTrue="1">
      <formula>IF(B49="",TRUE)</formula>
    </cfRule>
    <cfRule type="expression" dxfId="22958" priority="22959" stopIfTrue="1">
      <formula>IF(AND(COUNTIF(MetalSmelter,B49&amp;C49)=0,LEN(C49)&gt;0), TRUE, FALSE)</formula>
    </cfRule>
  </conditionalFormatting>
  <conditionalFormatting sqref="G49">
    <cfRule type="expression" dxfId="22957" priority="22960" stopIfTrue="1">
      <formula>IF(FIND("Enter smelter details",G49),TRUE)</formula>
    </cfRule>
  </conditionalFormatting>
  <conditionalFormatting sqref="F49">
    <cfRule type="expression" dxfId="22956" priority="22957" stopIfTrue="1">
      <formula>IF(AND(LEN($A49)&gt;0,$A49&lt;&gt;$F49),TRUE,FALSE)</formula>
    </cfRule>
  </conditionalFormatting>
  <conditionalFormatting sqref="C49">
    <cfRule type="expression" dxfId="22955" priority="22956" stopIfTrue="1">
      <formula>IF(AND(B49&lt;&gt;"",C49=""),TRUE)</formula>
    </cfRule>
  </conditionalFormatting>
  <conditionalFormatting sqref="B54">
    <cfRule type="expression" dxfId="22954" priority="22953" stopIfTrue="1">
      <formula>IF(B54="",TRUE)</formula>
    </cfRule>
    <cfRule type="expression" dxfId="22953" priority="22954" stopIfTrue="1">
      <formula>IF(AND(COUNTIF(MetalSmelter,B54&amp;C54)=0,LEN(C54)&gt;0), TRUE, FALSE)</formula>
    </cfRule>
  </conditionalFormatting>
  <conditionalFormatting sqref="G54">
    <cfRule type="expression" dxfId="22952" priority="22955" stopIfTrue="1">
      <formula>IF(FIND("Enter smelter details",G54),TRUE)</formula>
    </cfRule>
  </conditionalFormatting>
  <conditionalFormatting sqref="F54">
    <cfRule type="expression" dxfId="22951" priority="22952" stopIfTrue="1">
      <formula>IF(AND(LEN($A54)&gt;0,$A54&lt;&gt;$F54),TRUE,FALSE)</formula>
    </cfRule>
  </conditionalFormatting>
  <conditionalFormatting sqref="C54">
    <cfRule type="expression" dxfId="22950" priority="22951" stopIfTrue="1">
      <formula>IF(AND(B54&lt;&gt;"",C54=""),TRUE)</formula>
    </cfRule>
  </conditionalFormatting>
  <conditionalFormatting sqref="B54">
    <cfRule type="expression" dxfId="22949" priority="22948" stopIfTrue="1">
      <formula>IF(B54="",TRUE)</formula>
    </cfRule>
    <cfRule type="expression" dxfId="22948" priority="22949" stopIfTrue="1">
      <formula>IF(AND(COUNTIF(MetalSmelter,B54&amp;C54)=0,LEN(C54)&gt;0), TRUE, FALSE)</formula>
    </cfRule>
  </conditionalFormatting>
  <conditionalFormatting sqref="G54">
    <cfRule type="expression" dxfId="22947" priority="22950" stopIfTrue="1">
      <formula>IF(FIND("Enter smelter details",G54),TRUE)</formula>
    </cfRule>
  </conditionalFormatting>
  <conditionalFormatting sqref="F54">
    <cfRule type="expression" dxfId="22946" priority="22947" stopIfTrue="1">
      <formula>IF(AND(LEN($A54)&gt;0,$A54&lt;&gt;$F54),TRUE,FALSE)</formula>
    </cfRule>
  </conditionalFormatting>
  <conditionalFormatting sqref="C54">
    <cfRule type="expression" dxfId="22945" priority="22946" stopIfTrue="1">
      <formula>IF(AND(B54&lt;&gt;"",C54=""),TRUE)</formula>
    </cfRule>
  </conditionalFormatting>
  <conditionalFormatting sqref="B54">
    <cfRule type="expression" dxfId="22944" priority="22943" stopIfTrue="1">
      <formula>IF(B54="",TRUE)</formula>
    </cfRule>
    <cfRule type="expression" dxfId="22943" priority="22944" stopIfTrue="1">
      <formula>IF(AND(COUNTIF(MetalSmelter,B54&amp;C54)=0,LEN(C54)&gt;0), TRUE, FALSE)</formula>
    </cfRule>
  </conditionalFormatting>
  <conditionalFormatting sqref="G54">
    <cfRule type="expression" dxfId="22942" priority="22945" stopIfTrue="1">
      <formula>IF(FIND("Enter smelter details",G54),TRUE)</formula>
    </cfRule>
  </conditionalFormatting>
  <conditionalFormatting sqref="F54">
    <cfRule type="expression" dxfId="22941" priority="22942" stopIfTrue="1">
      <formula>IF(AND(LEN($A54)&gt;0,$A54&lt;&gt;$F54),TRUE,FALSE)</formula>
    </cfRule>
  </conditionalFormatting>
  <conditionalFormatting sqref="C54">
    <cfRule type="expression" dxfId="22940" priority="22941" stopIfTrue="1">
      <formula>IF(AND(B54&lt;&gt;"",C54=""),TRUE)</formula>
    </cfRule>
  </conditionalFormatting>
  <conditionalFormatting sqref="B45">
    <cfRule type="expression" dxfId="22939" priority="22935" stopIfTrue="1">
      <formula>IF(B45="",TRUE)</formula>
    </cfRule>
    <cfRule type="expression" dxfId="22938" priority="22938" stopIfTrue="1">
      <formula>IF(AND(COUNTIF(MetalSmelter,B45&amp;C45)=0,LEN(C45)&gt;0), TRUE, FALSE)</formula>
    </cfRule>
  </conditionalFormatting>
  <conditionalFormatting sqref="D45">
    <cfRule type="expression" dxfId="22937" priority="22932" stopIfTrue="1">
      <formula>IF(AND(LEN($C45) &gt;0, ($C45 &lt;&gt; "Smelter Not Listed")),1,0)</formula>
    </cfRule>
    <cfRule type="expression" dxfId="22936" priority="22939" stopIfTrue="1">
      <formula>IF(AND(D45="",$C45=$X$4),TRUE)</formula>
    </cfRule>
    <cfRule type="expression" dxfId="22935" priority="22940" stopIfTrue="1">
      <formula>IF(FIND("!",D45),TRUE)</formula>
    </cfRule>
  </conditionalFormatting>
  <conditionalFormatting sqref="E45">
    <cfRule type="expression" dxfId="22934" priority="22936" stopIfTrue="1">
      <formula>IF(AND(E45="",$C45=$X$4),TRUE)</formula>
    </cfRule>
    <cfRule type="expression" dxfId="22933" priority="22937" stopIfTrue="1">
      <formula>IF(FIND("!",E45),TRUE)</formula>
    </cfRule>
  </conditionalFormatting>
  <conditionalFormatting sqref="F45">
    <cfRule type="expression" dxfId="22932" priority="22934" stopIfTrue="1">
      <formula>IF(AND(LEN($A45)&gt;0,$A45&lt;&gt;$F45),TRUE,FALSE)</formula>
    </cfRule>
  </conditionalFormatting>
  <conditionalFormatting sqref="C45">
    <cfRule type="expression" dxfId="22931" priority="22933" stopIfTrue="1">
      <formula>IF(AND(B45&lt;&gt;"",C45=""),TRUE)</formula>
    </cfRule>
  </conditionalFormatting>
  <conditionalFormatting sqref="G45">
    <cfRule type="expression" dxfId="22930" priority="22931" stopIfTrue="1">
      <formula>IF(FIND("Enter smelter details",G45),TRUE)</formula>
    </cfRule>
  </conditionalFormatting>
  <conditionalFormatting sqref="B46">
    <cfRule type="expression" dxfId="22929" priority="22925" stopIfTrue="1">
      <formula>IF(B46="",TRUE)</formula>
    </cfRule>
    <cfRule type="expression" dxfId="22928" priority="22928" stopIfTrue="1">
      <formula>IF(AND(COUNTIF(MetalSmelter,B46&amp;C46)=0,LEN(C46)&gt;0), TRUE, FALSE)</formula>
    </cfRule>
  </conditionalFormatting>
  <conditionalFormatting sqref="D46">
    <cfRule type="expression" dxfId="22927" priority="22922" stopIfTrue="1">
      <formula>IF(AND(LEN($C46) &gt;0, ($C46 &lt;&gt; "Smelter Not Listed")),1,0)</formula>
    </cfRule>
    <cfRule type="expression" dxfId="22926" priority="22929" stopIfTrue="1">
      <formula>IF(AND(D46="",$C46=$X$4),TRUE)</formula>
    </cfRule>
    <cfRule type="expression" dxfId="22925" priority="22930" stopIfTrue="1">
      <formula>IF(FIND("!",D46),TRUE)</formula>
    </cfRule>
  </conditionalFormatting>
  <conditionalFormatting sqref="E46">
    <cfRule type="expression" dxfId="22924" priority="22926" stopIfTrue="1">
      <formula>IF(AND(E46="",$C46=$X$4),TRUE)</formula>
    </cfRule>
    <cfRule type="expression" dxfId="22923" priority="22927" stopIfTrue="1">
      <formula>IF(FIND("!",E46),TRUE)</formula>
    </cfRule>
  </conditionalFormatting>
  <conditionalFormatting sqref="F46">
    <cfRule type="expression" dxfId="22922" priority="22924" stopIfTrue="1">
      <formula>IF(AND(LEN($A46)&gt;0,$A46&lt;&gt;$F46),TRUE,FALSE)</formula>
    </cfRule>
  </conditionalFormatting>
  <conditionalFormatting sqref="C46">
    <cfRule type="expression" dxfId="22921" priority="22923" stopIfTrue="1">
      <formula>IF(AND(B46&lt;&gt;"",C46=""),TRUE)</formula>
    </cfRule>
  </conditionalFormatting>
  <conditionalFormatting sqref="G46">
    <cfRule type="expression" dxfId="22920" priority="22921" stopIfTrue="1">
      <formula>IF(FIND("Enter smelter details",G46),TRUE)</formula>
    </cfRule>
  </conditionalFormatting>
  <conditionalFormatting sqref="B52">
    <cfRule type="expression" dxfId="22919" priority="22918" stopIfTrue="1">
      <formula>IF(B52="",TRUE)</formula>
    </cfRule>
    <cfRule type="expression" dxfId="22918" priority="22919" stopIfTrue="1">
      <formula>IF(AND(COUNTIF(MetalSmelter,B52&amp;C52)=0,LEN(C52)&gt;0), TRUE, FALSE)</formula>
    </cfRule>
  </conditionalFormatting>
  <conditionalFormatting sqref="G52">
    <cfRule type="expression" dxfId="22917" priority="22920" stopIfTrue="1">
      <formula>IF(FIND("Enter smelter details",G52),TRUE)</formula>
    </cfRule>
  </conditionalFormatting>
  <conditionalFormatting sqref="F52">
    <cfRule type="expression" dxfId="22916" priority="22917" stopIfTrue="1">
      <formula>IF(AND(LEN($A52)&gt;0,$A52&lt;&gt;$F52),TRUE,FALSE)</formula>
    </cfRule>
  </conditionalFormatting>
  <conditionalFormatting sqref="C52">
    <cfRule type="expression" dxfId="22915" priority="22916" stopIfTrue="1">
      <formula>IF(AND(B52&lt;&gt;"",C52=""),TRUE)</formula>
    </cfRule>
  </conditionalFormatting>
  <conditionalFormatting sqref="B52">
    <cfRule type="expression" dxfId="22914" priority="22913" stopIfTrue="1">
      <formula>IF(B52="",TRUE)</formula>
    </cfRule>
    <cfRule type="expression" dxfId="22913" priority="22914" stopIfTrue="1">
      <formula>IF(AND(COUNTIF(MetalSmelter,B52&amp;C52)=0,LEN(C52)&gt;0), TRUE, FALSE)</formula>
    </cfRule>
  </conditionalFormatting>
  <conditionalFormatting sqref="G52">
    <cfRule type="expression" dxfId="22912" priority="22915" stopIfTrue="1">
      <formula>IF(FIND("Enter smelter details",G52),TRUE)</formula>
    </cfRule>
  </conditionalFormatting>
  <conditionalFormatting sqref="F52">
    <cfRule type="expression" dxfId="22911" priority="22912" stopIfTrue="1">
      <formula>IF(AND(LEN($A52)&gt;0,$A52&lt;&gt;$F52),TRUE,FALSE)</formula>
    </cfRule>
  </conditionalFormatting>
  <conditionalFormatting sqref="C52">
    <cfRule type="expression" dxfId="22910" priority="22911" stopIfTrue="1">
      <formula>IF(AND(B52&lt;&gt;"",C52=""),TRUE)</formula>
    </cfRule>
  </conditionalFormatting>
  <conditionalFormatting sqref="B52">
    <cfRule type="expression" dxfId="22909" priority="22909" stopIfTrue="1">
      <formula>IF(B52="",TRUE)</formula>
    </cfRule>
    <cfRule type="expression" dxfId="22908" priority="22910" stopIfTrue="1">
      <formula>IF(AND(COUNTIF(MetalSmelter,B52&amp;C52)=0,LEN(C52)&gt;0), TRUE, FALSE)</formula>
    </cfRule>
  </conditionalFormatting>
  <conditionalFormatting sqref="F52">
    <cfRule type="expression" dxfId="22907" priority="22908" stopIfTrue="1">
      <formula>IF(AND(LEN($A52)&gt;0,$A52&lt;&gt;$F52),TRUE,FALSE)</formula>
    </cfRule>
  </conditionalFormatting>
  <conditionalFormatting sqref="C52">
    <cfRule type="expression" dxfId="22906" priority="22907" stopIfTrue="1">
      <formula>IF(AND(B52&lt;&gt;"",C52=""),TRUE)</formula>
    </cfRule>
  </conditionalFormatting>
  <conditionalFormatting sqref="B47">
    <cfRule type="expression" dxfId="22905" priority="22904" stopIfTrue="1">
      <formula>IF(B47="",TRUE)</formula>
    </cfRule>
    <cfRule type="expression" dxfId="22904" priority="22905" stopIfTrue="1">
      <formula>IF(AND(COUNTIF(MetalSmelter,B47&amp;C47)=0,LEN(C47)&gt;0), TRUE, FALSE)</formula>
    </cfRule>
  </conditionalFormatting>
  <conditionalFormatting sqref="G47">
    <cfRule type="expression" dxfId="22903" priority="22906" stopIfTrue="1">
      <formula>IF(FIND("Enter smelter details",G47),TRUE)</formula>
    </cfRule>
  </conditionalFormatting>
  <conditionalFormatting sqref="F47">
    <cfRule type="expression" dxfId="22902" priority="22903" stopIfTrue="1">
      <formula>IF(AND(LEN($A47)&gt;0,$A47&lt;&gt;$F47),TRUE,FALSE)</formula>
    </cfRule>
  </conditionalFormatting>
  <conditionalFormatting sqref="C47">
    <cfRule type="expression" dxfId="22901" priority="22902" stopIfTrue="1">
      <formula>IF(AND(B47&lt;&gt;"",C47=""),TRUE)</formula>
    </cfRule>
  </conditionalFormatting>
  <conditionalFormatting sqref="B47">
    <cfRule type="expression" dxfId="22900" priority="22899" stopIfTrue="1">
      <formula>IF(B47="",TRUE)</formula>
    </cfRule>
    <cfRule type="expression" dxfId="22899" priority="22900" stopIfTrue="1">
      <formula>IF(AND(COUNTIF(MetalSmelter,B47&amp;C47)=0,LEN(C47)&gt;0), TRUE, FALSE)</formula>
    </cfRule>
  </conditionalFormatting>
  <conditionalFormatting sqref="G47">
    <cfRule type="expression" dxfId="22898" priority="22901" stopIfTrue="1">
      <formula>IF(FIND("Enter smelter details",G47),TRUE)</formula>
    </cfRule>
  </conditionalFormatting>
  <conditionalFormatting sqref="F47">
    <cfRule type="expression" dxfId="22897" priority="22898" stopIfTrue="1">
      <formula>IF(AND(LEN($A47)&gt;0,$A47&lt;&gt;$F47),TRUE,FALSE)</formula>
    </cfRule>
  </conditionalFormatting>
  <conditionalFormatting sqref="C47">
    <cfRule type="expression" dxfId="22896" priority="22897" stopIfTrue="1">
      <formula>IF(AND(B47&lt;&gt;"",C47=""),TRUE)</formula>
    </cfRule>
  </conditionalFormatting>
  <conditionalFormatting sqref="G52">
    <cfRule type="expression" dxfId="22895" priority="22896" stopIfTrue="1">
      <formula>IF(FIND("Enter smelter details",G52),TRUE)</formula>
    </cfRule>
  </conditionalFormatting>
  <conditionalFormatting sqref="B48">
    <cfRule type="expression" dxfId="22894" priority="22893" stopIfTrue="1">
      <formula>IF(B48="",TRUE)</formula>
    </cfRule>
    <cfRule type="expression" dxfId="22893" priority="22894" stopIfTrue="1">
      <formula>IF(AND(COUNTIF(MetalSmelter,B48&amp;C48)=0,LEN(C48)&gt;0), TRUE, FALSE)</formula>
    </cfRule>
  </conditionalFormatting>
  <conditionalFormatting sqref="G48">
    <cfRule type="expression" dxfId="22892" priority="22895" stopIfTrue="1">
      <formula>IF(FIND("Enter smelter details",G48),TRUE)</formula>
    </cfRule>
  </conditionalFormatting>
  <conditionalFormatting sqref="F48">
    <cfRule type="expression" dxfId="22891" priority="22892" stopIfTrue="1">
      <formula>IF(AND(LEN($A48)&gt;0,$A48&lt;&gt;$F48),TRUE,FALSE)</formula>
    </cfRule>
  </conditionalFormatting>
  <conditionalFormatting sqref="C48">
    <cfRule type="expression" dxfId="22890" priority="22891" stopIfTrue="1">
      <formula>IF(AND(B48&lt;&gt;"",C48=""),TRUE)</formula>
    </cfRule>
  </conditionalFormatting>
  <conditionalFormatting sqref="B53">
    <cfRule type="expression" dxfId="22889" priority="22888" stopIfTrue="1">
      <formula>IF(B53="",TRUE)</formula>
    </cfRule>
    <cfRule type="expression" dxfId="22888" priority="22889" stopIfTrue="1">
      <formula>IF(AND(COUNTIF(MetalSmelter,B53&amp;C53)=0,LEN(C53)&gt;0), TRUE, FALSE)</formula>
    </cfRule>
  </conditionalFormatting>
  <conditionalFormatting sqref="G53">
    <cfRule type="expression" dxfId="22887" priority="22890" stopIfTrue="1">
      <formula>IF(FIND("Enter smelter details",G53),TRUE)</formula>
    </cfRule>
  </conditionalFormatting>
  <conditionalFormatting sqref="F53">
    <cfRule type="expression" dxfId="22886" priority="22887" stopIfTrue="1">
      <formula>IF(AND(LEN($A53)&gt;0,$A53&lt;&gt;$F53),TRUE,FALSE)</formula>
    </cfRule>
  </conditionalFormatting>
  <conditionalFormatting sqref="C53">
    <cfRule type="expression" dxfId="22885" priority="22886" stopIfTrue="1">
      <formula>IF(AND(B53&lt;&gt;"",C53=""),TRUE)</formula>
    </cfRule>
  </conditionalFormatting>
  <conditionalFormatting sqref="B53">
    <cfRule type="expression" dxfId="22884" priority="22883" stopIfTrue="1">
      <formula>IF(B53="",TRUE)</formula>
    </cfRule>
    <cfRule type="expression" dxfId="22883" priority="22884" stopIfTrue="1">
      <formula>IF(AND(COUNTIF(MetalSmelter,B53&amp;C53)=0,LEN(C53)&gt;0), TRUE, FALSE)</formula>
    </cfRule>
  </conditionalFormatting>
  <conditionalFormatting sqref="G53">
    <cfRule type="expression" dxfId="22882" priority="22885" stopIfTrue="1">
      <formula>IF(FIND("Enter smelter details",G53),TRUE)</formula>
    </cfRule>
  </conditionalFormatting>
  <conditionalFormatting sqref="F53">
    <cfRule type="expression" dxfId="22881" priority="22882" stopIfTrue="1">
      <formula>IF(AND(LEN($A53)&gt;0,$A53&lt;&gt;$F53),TRUE,FALSE)</formula>
    </cfRule>
  </conditionalFormatting>
  <conditionalFormatting sqref="C53">
    <cfRule type="expression" dxfId="22880" priority="22881" stopIfTrue="1">
      <formula>IF(AND(B53&lt;&gt;"",C53=""),TRUE)</formula>
    </cfRule>
  </conditionalFormatting>
  <conditionalFormatting sqref="B53">
    <cfRule type="expression" dxfId="22879" priority="22878" stopIfTrue="1">
      <formula>IF(B53="",TRUE)</formula>
    </cfRule>
    <cfRule type="expression" dxfId="22878" priority="22879" stopIfTrue="1">
      <formula>IF(AND(COUNTIF(MetalSmelter,B53&amp;C53)=0,LEN(C53)&gt;0), TRUE, FALSE)</formula>
    </cfRule>
  </conditionalFormatting>
  <conditionalFormatting sqref="G53">
    <cfRule type="expression" dxfId="22877" priority="22880" stopIfTrue="1">
      <formula>IF(FIND("Enter smelter details",G53),TRUE)</formula>
    </cfRule>
  </conditionalFormatting>
  <conditionalFormatting sqref="F53">
    <cfRule type="expression" dxfId="22876" priority="22877" stopIfTrue="1">
      <formula>IF(AND(LEN($A53)&gt;0,$A53&lt;&gt;$F53),TRUE,FALSE)</formula>
    </cfRule>
  </conditionalFormatting>
  <conditionalFormatting sqref="C53">
    <cfRule type="expression" dxfId="22875" priority="22876" stopIfTrue="1">
      <formula>IF(AND(B53&lt;&gt;"",C53=""),TRUE)</formula>
    </cfRule>
  </conditionalFormatting>
  <conditionalFormatting sqref="B45">
    <cfRule type="expression" dxfId="22874" priority="22870" stopIfTrue="1">
      <formula>IF(B45="",TRUE)</formula>
    </cfRule>
    <cfRule type="expression" dxfId="22873" priority="22873" stopIfTrue="1">
      <formula>IF(AND(COUNTIF(MetalSmelter,B45&amp;C45)=0,LEN(C45)&gt;0), TRUE, FALSE)</formula>
    </cfRule>
  </conditionalFormatting>
  <conditionalFormatting sqref="D45">
    <cfRule type="expression" dxfId="22872" priority="22867" stopIfTrue="1">
      <formula>IF(AND(LEN($C45) &gt;0, ($C45 &lt;&gt; "Smelter Not Listed")),1,0)</formula>
    </cfRule>
    <cfRule type="expression" dxfId="22871" priority="22874" stopIfTrue="1">
      <formula>IF(AND(D45="",$C45=$X$4),TRUE)</formula>
    </cfRule>
    <cfRule type="expression" dxfId="22870" priority="22875" stopIfTrue="1">
      <formula>IF(FIND("!",D45),TRUE)</formula>
    </cfRule>
  </conditionalFormatting>
  <conditionalFormatting sqref="E45">
    <cfRule type="expression" dxfId="22869" priority="22871" stopIfTrue="1">
      <formula>IF(AND(E45="",$C45=$X$4),TRUE)</formula>
    </cfRule>
    <cfRule type="expression" dxfId="22868" priority="22872" stopIfTrue="1">
      <formula>IF(FIND("!",E45),TRUE)</formula>
    </cfRule>
  </conditionalFormatting>
  <conditionalFormatting sqref="F45">
    <cfRule type="expression" dxfId="22867" priority="22869" stopIfTrue="1">
      <formula>IF(AND(LEN($A45)&gt;0,$A45&lt;&gt;$F45),TRUE,FALSE)</formula>
    </cfRule>
  </conditionalFormatting>
  <conditionalFormatting sqref="C45">
    <cfRule type="expression" dxfId="22866" priority="22868" stopIfTrue="1">
      <formula>IF(AND(B45&lt;&gt;"",C45=""),TRUE)</formula>
    </cfRule>
  </conditionalFormatting>
  <conditionalFormatting sqref="G45">
    <cfRule type="expression" dxfId="22865" priority="22866" stopIfTrue="1">
      <formula>IF(FIND("Enter smelter details",G45),TRUE)</formula>
    </cfRule>
  </conditionalFormatting>
  <conditionalFormatting sqref="B46">
    <cfRule type="expression" dxfId="22864" priority="22860" stopIfTrue="1">
      <formula>IF(B46="",TRUE)</formula>
    </cfRule>
    <cfRule type="expression" dxfId="22863" priority="22863" stopIfTrue="1">
      <formula>IF(AND(COUNTIF(MetalSmelter,B46&amp;C46)=0,LEN(C46)&gt;0), TRUE, FALSE)</formula>
    </cfRule>
  </conditionalFormatting>
  <conditionalFormatting sqref="D46">
    <cfRule type="expression" dxfId="22862" priority="22857" stopIfTrue="1">
      <formula>IF(AND(LEN($C46) &gt;0, ($C46 &lt;&gt; "Smelter Not Listed")),1,0)</formula>
    </cfRule>
    <cfRule type="expression" dxfId="22861" priority="22864" stopIfTrue="1">
      <formula>IF(AND(D46="",$C46=$X$4),TRUE)</formula>
    </cfRule>
    <cfRule type="expression" dxfId="22860" priority="22865" stopIfTrue="1">
      <formula>IF(FIND("!",D46),TRUE)</formula>
    </cfRule>
  </conditionalFormatting>
  <conditionalFormatting sqref="E46">
    <cfRule type="expression" dxfId="22859" priority="22861" stopIfTrue="1">
      <formula>IF(AND(E46="",$C46=$X$4),TRUE)</formula>
    </cfRule>
    <cfRule type="expression" dxfId="22858" priority="22862" stopIfTrue="1">
      <formula>IF(FIND("!",E46),TRUE)</formula>
    </cfRule>
  </conditionalFormatting>
  <conditionalFormatting sqref="F46">
    <cfRule type="expression" dxfId="22857" priority="22859" stopIfTrue="1">
      <formula>IF(AND(LEN($A46)&gt;0,$A46&lt;&gt;$F46),TRUE,FALSE)</formula>
    </cfRule>
  </conditionalFormatting>
  <conditionalFormatting sqref="C46">
    <cfRule type="expression" dxfId="22856" priority="22858" stopIfTrue="1">
      <formula>IF(AND(B46&lt;&gt;"",C46=""),TRUE)</formula>
    </cfRule>
  </conditionalFormatting>
  <conditionalFormatting sqref="G46">
    <cfRule type="expression" dxfId="22855" priority="22856" stopIfTrue="1">
      <formula>IF(FIND("Enter smelter details",G46),TRUE)</formula>
    </cfRule>
  </conditionalFormatting>
  <conditionalFormatting sqref="B47">
    <cfRule type="expression" dxfId="22854" priority="22850" stopIfTrue="1">
      <formula>IF(B47="",TRUE)</formula>
    </cfRule>
    <cfRule type="expression" dxfId="22853" priority="22853" stopIfTrue="1">
      <formula>IF(AND(COUNTIF(MetalSmelter,B47&amp;C47)=0,LEN(C47)&gt;0), TRUE, FALSE)</formula>
    </cfRule>
  </conditionalFormatting>
  <conditionalFormatting sqref="D47">
    <cfRule type="expression" dxfId="22852" priority="22847" stopIfTrue="1">
      <formula>IF(AND(LEN($C47) &gt;0, ($C47 &lt;&gt; "Smelter Not Listed")),1,0)</formula>
    </cfRule>
    <cfRule type="expression" dxfId="22851" priority="22854" stopIfTrue="1">
      <formula>IF(AND(D47="",$C47=$X$4),TRUE)</formula>
    </cfRule>
    <cfRule type="expression" dxfId="22850" priority="22855" stopIfTrue="1">
      <formula>IF(FIND("!",D47),TRUE)</formula>
    </cfRule>
  </conditionalFormatting>
  <conditionalFormatting sqref="E47">
    <cfRule type="expression" dxfId="22849" priority="22851" stopIfTrue="1">
      <formula>IF(AND(E47="",$C47=$X$4),TRUE)</formula>
    </cfRule>
    <cfRule type="expression" dxfId="22848" priority="22852" stopIfTrue="1">
      <formula>IF(FIND("!",E47),TRUE)</formula>
    </cfRule>
  </conditionalFormatting>
  <conditionalFormatting sqref="F47">
    <cfRule type="expression" dxfId="22847" priority="22849" stopIfTrue="1">
      <formula>IF(AND(LEN($A47)&gt;0,$A47&lt;&gt;$F47),TRUE,FALSE)</formula>
    </cfRule>
  </conditionalFormatting>
  <conditionalFormatting sqref="C47">
    <cfRule type="expression" dxfId="22846" priority="22848" stopIfTrue="1">
      <formula>IF(AND(B47&lt;&gt;"",C47=""),TRUE)</formula>
    </cfRule>
  </conditionalFormatting>
  <conditionalFormatting sqref="G47">
    <cfRule type="expression" dxfId="22845" priority="22846" stopIfTrue="1">
      <formula>IF(FIND("Enter smelter details",G47),TRUE)</formula>
    </cfRule>
  </conditionalFormatting>
  <conditionalFormatting sqref="B48">
    <cfRule type="expression" dxfId="22844" priority="22840" stopIfTrue="1">
      <formula>IF(B48="",TRUE)</formula>
    </cfRule>
    <cfRule type="expression" dxfId="22843" priority="22843" stopIfTrue="1">
      <formula>IF(AND(COUNTIF(MetalSmelter,B48&amp;C48)=0,LEN(C48)&gt;0), TRUE, FALSE)</formula>
    </cfRule>
  </conditionalFormatting>
  <conditionalFormatting sqref="D48">
    <cfRule type="expression" dxfId="22842" priority="22837" stopIfTrue="1">
      <formula>IF(AND(LEN($C48) &gt;0, ($C48 &lt;&gt; "Smelter Not Listed")),1,0)</formula>
    </cfRule>
    <cfRule type="expression" dxfId="22841" priority="22844" stopIfTrue="1">
      <formula>IF(AND(D48="",$C48=$X$4),TRUE)</formula>
    </cfRule>
    <cfRule type="expression" dxfId="22840" priority="22845" stopIfTrue="1">
      <formula>IF(FIND("!",D48),TRUE)</formula>
    </cfRule>
  </conditionalFormatting>
  <conditionalFormatting sqref="E48">
    <cfRule type="expression" dxfId="22839" priority="22841" stopIfTrue="1">
      <formula>IF(AND(E48="",$C48=$X$4),TRUE)</formula>
    </cfRule>
    <cfRule type="expression" dxfId="22838" priority="22842" stopIfTrue="1">
      <formula>IF(FIND("!",E48),TRUE)</formula>
    </cfRule>
  </conditionalFormatting>
  <conditionalFormatting sqref="F48">
    <cfRule type="expression" dxfId="22837" priority="22839" stopIfTrue="1">
      <formula>IF(AND(LEN($A48)&gt;0,$A48&lt;&gt;$F48),TRUE,FALSE)</formula>
    </cfRule>
  </conditionalFormatting>
  <conditionalFormatting sqref="C48">
    <cfRule type="expression" dxfId="22836" priority="22838" stopIfTrue="1">
      <formula>IF(AND(B48&lt;&gt;"",C48=""),TRUE)</formula>
    </cfRule>
  </conditionalFormatting>
  <conditionalFormatting sqref="G48">
    <cfRule type="expression" dxfId="22835" priority="22836" stopIfTrue="1">
      <formula>IF(FIND("Enter smelter details",G48),TRUE)</formula>
    </cfRule>
  </conditionalFormatting>
  <conditionalFormatting sqref="B54">
    <cfRule type="expression" dxfId="22834" priority="22833" stopIfTrue="1">
      <formula>IF(B54="",TRUE)</formula>
    </cfRule>
    <cfRule type="expression" dxfId="22833" priority="22834" stopIfTrue="1">
      <formula>IF(AND(COUNTIF(MetalSmelter,B54&amp;C54)=0,LEN(C54)&gt;0), TRUE, FALSE)</formula>
    </cfRule>
  </conditionalFormatting>
  <conditionalFormatting sqref="G54">
    <cfRule type="expression" dxfId="22832" priority="22835" stopIfTrue="1">
      <formula>IF(FIND("Enter smelter details",G54),TRUE)</formula>
    </cfRule>
  </conditionalFormatting>
  <conditionalFormatting sqref="F54">
    <cfRule type="expression" dxfId="22831" priority="22832" stopIfTrue="1">
      <formula>IF(AND(LEN($A54)&gt;0,$A54&lt;&gt;$F54),TRUE,FALSE)</formula>
    </cfRule>
  </conditionalFormatting>
  <conditionalFormatting sqref="C54">
    <cfRule type="expression" dxfId="22830" priority="22831" stopIfTrue="1">
      <formula>IF(AND(B54&lt;&gt;"",C54=""),TRUE)</formula>
    </cfRule>
  </conditionalFormatting>
  <conditionalFormatting sqref="B54">
    <cfRule type="expression" dxfId="22829" priority="22828" stopIfTrue="1">
      <formula>IF(B54="",TRUE)</formula>
    </cfRule>
    <cfRule type="expression" dxfId="22828" priority="22829" stopIfTrue="1">
      <formula>IF(AND(COUNTIF(MetalSmelter,B54&amp;C54)=0,LEN(C54)&gt;0), TRUE, FALSE)</formula>
    </cfRule>
  </conditionalFormatting>
  <conditionalFormatting sqref="G54">
    <cfRule type="expression" dxfId="22827" priority="22830" stopIfTrue="1">
      <formula>IF(FIND("Enter smelter details",G54),TRUE)</formula>
    </cfRule>
  </conditionalFormatting>
  <conditionalFormatting sqref="F54">
    <cfRule type="expression" dxfId="22826" priority="22827" stopIfTrue="1">
      <formula>IF(AND(LEN($A54)&gt;0,$A54&lt;&gt;$F54),TRUE,FALSE)</formula>
    </cfRule>
  </conditionalFormatting>
  <conditionalFormatting sqref="C54">
    <cfRule type="expression" dxfId="22825" priority="22826" stopIfTrue="1">
      <formula>IF(AND(B54&lt;&gt;"",C54=""),TRUE)</formula>
    </cfRule>
  </conditionalFormatting>
  <conditionalFormatting sqref="B54">
    <cfRule type="expression" dxfId="22824" priority="22824" stopIfTrue="1">
      <formula>IF(B54="",TRUE)</formula>
    </cfRule>
    <cfRule type="expression" dxfId="22823" priority="22825" stopIfTrue="1">
      <formula>IF(AND(COUNTIF(MetalSmelter,B54&amp;C54)=0,LEN(C54)&gt;0), TRUE, FALSE)</formula>
    </cfRule>
  </conditionalFormatting>
  <conditionalFormatting sqref="F54">
    <cfRule type="expression" dxfId="22822" priority="22823" stopIfTrue="1">
      <formula>IF(AND(LEN($A54)&gt;0,$A54&lt;&gt;$F54),TRUE,FALSE)</formula>
    </cfRule>
  </conditionalFormatting>
  <conditionalFormatting sqref="C54">
    <cfRule type="expression" dxfId="22821" priority="22822" stopIfTrue="1">
      <formula>IF(AND(B54&lt;&gt;"",C54=""),TRUE)</formula>
    </cfRule>
  </conditionalFormatting>
  <conditionalFormatting sqref="B49">
    <cfRule type="expression" dxfId="22820" priority="22819" stopIfTrue="1">
      <formula>IF(B49="",TRUE)</formula>
    </cfRule>
    <cfRule type="expression" dxfId="22819" priority="22820" stopIfTrue="1">
      <formula>IF(AND(COUNTIF(MetalSmelter,B49&amp;C49)=0,LEN(C49)&gt;0), TRUE, FALSE)</formula>
    </cfRule>
  </conditionalFormatting>
  <conditionalFormatting sqref="G49">
    <cfRule type="expression" dxfId="22818" priority="22821" stopIfTrue="1">
      <formula>IF(FIND("Enter smelter details",G49),TRUE)</formula>
    </cfRule>
  </conditionalFormatting>
  <conditionalFormatting sqref="F49">
    <cfRule type="expression" dxfId="22817" priority="22818" stopIfTrue="1">
      <formula>IF(AND(LEN($A49)&gt;0,$A49&lt;&gt;$F49),TRUE,FALSE)</formula>
    </cfRule>
  </conditionalFormatting>
  <conditionalFormatting sqref="C49">
    <cfRule type="expression" dxfId="22816" priority="22817" stopIfTrue="1">
      <formula>IF(AND(B49&lt;&gt;"",C49=""),TRUE)</formula>
    </cfRule>
  </conditionalFormatting>
  <conditionalFormatting sqref="B49">
    <cfRule type="expression" dxfId="22815" priority="22814" stopIfTrue="1">
      <formula>IF(B49="",TRUE)</formula>
    </cfRule>
    <cfRule type="expression" dxfId="22814" priority="22815" stopIfTrue="1">
      <formula>IF(AND(COUNTIF(MetalSmelter,B49&amp;C49)=0,LEN(C49)&gt;0), TRUE, FALSE)</formula>
    </cfRule>
  </conditionalFormatting>
  <conditionalFormatting sqref="G49">
    <cfRule type="expression" dxfId="22813" priority="22816" stopIfTrue="1">
      <formula>IF(FIND("Enter smelter details",G49),TRUE)</formula>
    </cfRule>
  </conditionalFormatting>
  <conditionalFormatting sqref="F49">
    <cfRule type="expression" dxfId="22812" priority="22813" stopIfTrue="1">
      <formula>IF(AND(LEN($A49)&gt;0,$A49&lt;&gt;$F49),TRUE,FALSE)</formula>
    </cfRule>
  </conditionalFormatting>
  <conditionalFormatting sqref="C49">
    <cfRule type="expression" dxfId="22811" priority="22812" stopIfTrue="1">
      <formula>IF(AND(B49&lt;&gt;"",C49=""),TRUE)</formula>
    </cfRule>
  </conditionalFormatting>
  <conditionalFormatting sqref="G54">
    <cfRule type="expression" dxfId="22810" priority="22811" stopIfTrue="1">
      <formula>IF(FIND("Enter smelter details",G54),TRUE)</formula>
    </cfRule>
  </conditionalFormatting>
  <conditionalFormatting sqref="B50">
    <cfRule type="expression" dxfId="22809" priority="22808" stopIfTrue="1">
      <formula>IF(B50="",TRUE)</formula>
    </cfRule>
    <cfRule type="expression" dxfId="22808" priority="22809" stopIfTrue="1">
      <formula>IF(AND(COUNTIF(MetalSmelter,B50&amp;C50)=0,LEN(C50)&gt;0), TRUE, FALSE)</formula>
    </cfRule>
  </conditionalFormatting>
  <conditionalFormatting sqref="G50">
    <cfRule type="expression" dxfId="22807" priority="22810" stopIfTrue="1">
      <formula>IF(FIND("Enter smelter details",G50),TRUE)</formula>
    </cfRule>
  </conditionalFormatting>
  <conditionalFormatting sqref="F50">
    <cfRule type="expression" dxfId="22806" priority="22807" stopIfTrue="1">
      <formula>IF(AND(LEN($A50)&gt;0,$A50&lt;&gt;$F50),TRUE,FALSE)</formula>
    </cfRule>
  </conditionalFormatting>
  <conditionalFormatting sqref="C50">
    <cfRule type="expression" dxfId="22805" priority="22806" stopIfTrue="1">
      <formula>IF(AND(B50&lt;&gt;"",C50=""),TRUE)</formula>
    </cfRule>
  </conditionalFormatting>
  <conditionalFormatting sqref="B55">
    <cfRule type="expression" dxfId="22804" priority="22803" stopIfTrue="1">
      <formula>IF(B55="",TRUE)</formula>
    </cfRule>
    <cfRule type="expression" dxfId="22803" priority="22804" stopIfTrue="1">
      <formula>IF(AND(COUNTIF(MetalSmelter,B55&amp;C55)=0,LEN(C55)&gt;0), TRUE, FALSE)</formula>
    </cfRule>
  </conditionalFormatting>
  <conditionalFormatting sqref="G55">
    <cfRule type="expression" dxfId="22802" priority="22805" stopIfTrue="1">
      <formula>IF(FIND("Enter smelter details",G55),TRUE)</formula>
    </cfRule>
  </conditionalFormatting>
  <conditionalFormatting sqref="F55">
    <cfRule type="expression" dxfId="22801" priority="22802" stopIfTrue="1">
      <formula>IF(AND(LEN($A55)&gt;0,$A55&lt;&gt;$F55),TRUE,FALSE)</formula>
    </cfRule>
  </conditionalFormatting>
  <conditionalFormatting sqref="C55">
    <cfRule type="expression" dxfId="22800" priority="22801" stopIfTrue="1">
      <formula>IF(AND(B55&lt;&gt;"",C55=""),TRUE)</formula>
    </cfRule>
  </conditionalFormatting>
  <conditionalFormatting sqref="B55">
    <cfRule type="expression" dxfId="22799" priority="22798" stopIfTrue="1">
      <formula>IF(B55="",TRUE)</formula>
    </cfRule>
    <cfRule type="expression" dxfId="22798" priority="22799" stopIfTrue="1">
      <formula>IF(AND(COUNTIF(MetalSmelter,B55&amp;C55)=0,LEN(C55)&gt;0), TRUE, FALSE)</formula>
    </cfRule>
  </conditionalFormatting>
  <conditionalFormatting sqref="G55">
    <cfRule type="expression" dxfId="22797" priority="22800" stopIfTrue="1">
      <formula>IF(FIND("Enter smelter details",G55),TRUE)</formula>
    </cfRule>
  </conditionalFormatting>
  <conditionalFormatting sqref="F55">
    <cfRule type="expression" dxfId="22796" priority="22797" stopIfTrue="1">
      <formula>IF(AND(LEN($A55)&gt;0,$A55&lt;&gt;$F55),TRUE,FALSE)</formula>
    </cfRule>
  </conditionalFormatting>
  <conditionalFormatting sqref="C55">
    <cfRule type="expression" dxfId="22795" priority="22796" stopIfTrue="1">
      <formula>IF(AND(B55&lt;&gt;"",C55=""),TRUE)</formula>
    </cfRule>
  </conditionalFormatting>
  <conditionalFormatting sqref="B55">
    <cfRule type="expression" dxfId="22794" priority="22793" stopIfTrue="1">
      <formula>IF(B55="",TRUE)</formula>
    </cfRule>
    <cfRule type="expression" dxfId="22793" priority="22794" stopIfTrue="1">
      <formula>IF(AND(COUNTIF(MetalSmelter,B55&amp;C55)=0,LEN(C55)&gt;0), TRUE, FALSE)</formula>
    </cfRule>
  </conditionalFormatting>
  <conditionalFormatting sqref="G55">
    <cfRule type="expression" dxfId="22792" priority="22795" stopIfTrue="1">
      <formula>IF(FIND("Enter smelter details",G55),TRUE)</formula>
    </cfRule>
  </conditionalFormatting>
  <conditionalFormatting sqref="F55">
    <cfRule type="expression" dxfId="22791" priority="22792" stopIfTrue="1">
      <formula>IF(AND(LEN($A55)&gt;0,$A55&lt;&gt;$F55),TRUE,FALSE)</formula>
    </cfRule>
  </conditionalFormatting>
  <conditionalFormatting sqref="C55">
    <cfRule type="expression" dxfId="22790" priority="22791" stopIfTrue="1">
      <formula>IF(AND(B55&lt;&gt;"",C55=""),TRUE)</formula>
    </cfRule>
  </conditionalFormatting>
  <conditionalFormatting sqref="B45">
    <cfRule type="expression" dxfId="22789" priority="22785" stopIfTrue="1">
      <formula>IF(B45="",TRUE)</formula>
    </cfRule>
    <cfRule type="expression" dxfId="22788" priority="22788" stopIfTrue="1">
      <formula>IF(AND(COUNTIF(MetalSmelter,B45&amp;C45)=0,LEN(C45)&gt;0), TRUE, FALSE)</formula>
    </cfRule>
  </conditionalFormatting>
  <conditionalFormatting sqref="D45">
    <cfRule type="expression" dxfId="22787" priority="22782" stopIfTrue="1">
      <formula>IF(AND(LEN($C45) &gt;0, ($C45 &lt;&gt; "Smelter Not Listed")),1,0)</formula>
    </cfRule>
    <cfRule type="expression" dxfId="22786" priority="22789" stopIfTrue="1">
      <formula>IF(AND(D45="",$C45=$X$4),TRUE)</formula>
    </cfRule>
    <cfRule type="expression" dxfId="22785" priority="22790" stopIfTrue="1">
      <formula>IF(FIND("!",D45),TRUE)</formula>
    </cfRule>
  </conditionalFormatting>
  <conditionalFormatting sqref="E45">
    <cfRule type="expression" dxfId="22784" priority="22786" stopIfTrue="1">
      <formula>IF(AND(E45="",$C45=$X$4),TRUE)</formula>
    </cfRule>
    <cfRule type="expression" dxfId="22783" priority="22787" stopIfTrue="1">
      <formula>IF(FIND("!",E45),TRUE)</formula>
    </cfRule>
  </conditionalFormatting>
  <conditionalFormatting sqref="F45">
    <cfRule type="expression" dxfId="22782" priority="22784" stopIfTrue="1">
      <formula>IF(AND(LEN($A45)&gt;0,$A45&lt;&gt;$F45),TRUE,FALSE)</formula>
    </cfRule>
  </conditionalFormatting>
  <conditionalFormatting sqref="C45">
    <cfRule type="expression" dxfId="22781" priority="22783" stopIfTrue="1">
      <formula>IF(AND(B45&lt;&gt;"",C45=""),TRUE)</formula>
    </cfRule>
  </conditionalFormatting>
  <conditionalFormatting sqref="G45">
    <cfRule type="expression" dxfId="22780" priority="22781" stopIfTrue="1">
      <formula>IF(FIND("Enter smelter details",G45),TRUE)</formula>
    </cfRule>
  </conditionalFormatting>
  <conditionalFormatting sqref="B46">
    <cfRule type="expression" dxfId="22779" priority="22775" stopIfTrue="1">
      <formula>IF(B46="",TRUE)</formula>
    </cfRule>
    <cfRule type="expression" dxfId="22778" priority="22778" stopIfTrue="1">
      <formula>IF(AND(COUNTIF(MetalSmelter,B46&amp;C46)=0,LEN(C46)&gt;0), TRUE, FALSE)</formula>
    </cfRule>
  </conditionalFormatting>
  <conditionalFormatting sqref="D46">
    <cfRule type="expression" dxfId="22777" priority="22772" stopIfTrue="1">
      <formula>IF(AND(LEN($C46) &gt;0, ($C46 &lt;&gt; "Smelter Not Listed")),1,0)</formula>
    </cfRule>
    <cfRule type="expression" dxfId="22776" priority="22779" stopIfTrue="1">
      <formula>IF(AND(D46="",$C46=$X$4),TRUE)</formula>
    </cfRule>
    <cfRule type="expression" dxfId="22775" priority="22780" stopIfTrue="1">
      <formula>IF(FIND("!",D46),TRUE)</formula>
    </cfRule>
  </conditionalFormatting>
  <conditionalFormatting sqref="E46">
    <cfRule type="expression" dxfId="22774" priority="22776" stopIfTrue="1">
      <formula>IF(AND(E46="",$C46=$X$4),TRUE)</formula>
    </cfRule>
    <cfRule type="expression" dxfId="22773" priority="22777" stopIfTrue="1">
      <formula>IF(FIND("!",E46),TRUE)</formula>
    </cfRule>
  </conditionalFormatting>
  <conditionalFormatting sqref="F46">
    <cfRule type="expression" dxfId="22772" priority="22774" stopIfTrue="1">
      <formula>IF(AND(LEN($A46)&gt;0,$A46&lt;&gt;$F46),TRUE,FALSE)</formula>
    </cfRule>
  </conditionalFormatting>
  <conditionalFormatting sqref="C46">
    <cfRule type="expression" dxfId="22771" priority="22773" stopIfTrue="1">
      <formula>IF(AND(B46&lt;&gt;"",C46=""),TRUE)</formula>
    </cfRule>
  </conditionalFormatting>
  <conditionalFormatting sqref="G46">
    <cfRule type="expression" dxfId="22770" priority="22771" stopIfTrue="1">
      <formula>IF(FIND("Enter smelter details",G46),TRUE)</formula>
    </cfRule>
  </conditionalFormatting>
  <conditionalFormatting sqref="B47">
    <cfRule type="expression" dxfId="22769" priority="22765" stopIfTrue="1">
      <formula>IF(B47="",TRUE)</formula>
    </cfRule>
    <cfRule type="expression" dxfId="22768" priority="22768" stopIfTrue="1">
      <formula>IF(AND(COUNTIF(MetalSmelter,B47&amp;C47)=0,LEN(C47)&gt;0), TRUE, FALSE)</formula>
    </cfRule>
  </conditionalFormatting>
  <conditionalFormatting sqref="D47">
    <cfRule type="expression" dxfId="22767" priority="22762" stopIfTrue="1">
      <formula>IF(AND(LEN($C47) &gt;0, ($C47 &lt;&gt; "Smelter Not Listed")),1,0)</formula>
    </cfRule>
    <cfRule type="expression" dxfId="22766" priority="22769" stopIfTrue="1">
      <formula>IF(AND(D47="",$C47=$X$4),TRUE)</formula>
    </cfRule>
    <cfRule type="expression" dxfId="22765" priority="22770" stopIfTrue="1">
      <formula>IF(FIND("!",D47),TRUE)</formula>
    </cfRule>
  </conditionalFormatting>
  <conditionalFormatting sqref="E47">
    <cfRule type="expression" dxfId="22764" priority="22766" stopIfTrue="1">
      <formula>IF(AND(E47="",$C47=$X$4),TRUE)</formula>
    </cfRule>
    <cfRule type="expression" dxfId="22763" priority="22767" stopIfTrue="1">
      <formula>IF(FIND("!",E47),TRUE)</formula>
    </cfRule>
  </conditionalFormatting>
  <conditionalFormatting sqref="F47">
    <cfRule type="expression" dxfId="22762" priority="22764" stopIfTrue="1">
      <formula>IF(AND(LEN($A47)&gt;0,$A47&lt;&gt;$F47),TRUE,FALSE)</formula>
    </cfRule>
  </conditionalFormatting>
  <conditionalFormatting sqref="C47">
    <cfRule type="expression" dxfId="22761" priority="22763" stopIfTrue="1">
      <formula>IF(AND(B47&lt;&gt;"",C47=""),TRUE)</formula>
    </cfRule>
  </conditionalFormatting>
  <conditionalFormatting sqref="G47">
    <cfRule type="expression" dxfId="22760" priority="22761" stopIfTrue="1">
      <formula>IF(FIND("Enter smelter details",G47),TRUE)</formula>
    </cfRule>
  </conditionalFormatting>
  <conditionalFormatting sqref="B53">
    <cfRule type="expression" dxfId="22759" priority="22758" stopIfTrue="1">
      <formula>IF(B53="",TRUE)</formula>
    </cfRule>
    <cfRule type="expression" dxfId="22758" priority="22759" stopIfTrue="1">
      <formula>IF(AND(COUNTIF(MetalSmelter,B53&amp;C53)=0,LEN(C53)&gt;0), TRUE, FALSE)</formula>
    </cfRule>
  </conditionalFormatting>
  <conditionalFormatting sqref="G53">
    <cfRule type="expression" dxfId="22757" priority="22760" stopIfTrue="1">
      <formula>IF(FIND("Enter smelter details",G53),TRUE)</formula>
    </cfRule>
  </conditionalFormatting>
  <conditionalFormatting sqref="F53">
    <cfRule type="expression" dxfId="22756" priority="22757" stopIfTrue="1">
      <formula>IF(AND(LEN($A53)&gt;0,$A53&lt;&gt;$F53),TRUE,FALSE)</formula>
    </cfRule>
  </conditionalFormatting>
  <conditionalFormatting sqref="C53">
    <cfRule type="expression" dxfId="22755" priority="22756" stopIfTrue="1">
      <formula>IF(AND(B53&lt;&gt;"",C53=""),TRUE)</formula>
    </cfRule>
  </conditionalFormatting>
  <conditionalFormatting sqref="B53">
    <cfRule type="expression" dxfId="22754" priority="22753" stopIfTrue="1">
      <formula>IF(B53="",TRUE)</formula>
    </cfRule>
    <cfRule type="expression" dxfId="22753" priority="22754" stopIfTrue="1">
      <formula>IF(AND(COUNTIF(MetalSmelter,B53&amp;C53)=0,LEN(C53)&gt;0), TRUE, FALSE)</formula>
    </cfRule>
  </conditionalFormatting>
  <conditionalFormatting sqref="G53">
    <cfRule type="expression" dxfId="22752" priority="22755" stopIfTrue="1">
      <formula>IF(FIND("Enter smelter details",G53),TRUE)</formula>
    </cfRule>
  </conditionalFormatting>
  <conditionalFormatting sqref="F53">
    <cfRule type="expression" dxfId="22751" priority="22752" stopIfTrue="1">
      <formula>IF(AND(LEN($A53)&gt;0,$A53&lt;&gt;$F53),TRUE,FALSE)</formula>
    </cfRule>
  </conditionalFormatting>
  <conditionalFormatting sqref="C53">
    <cfRule type="expression" dxfId="22750" priority="22751" stopIfTrue="1">
      <formula>IF(AND(B53&lt;&gt;"",C53=""),TRUE)</formula>
    </cfRule>
  </conditionalFormatting>
  <conditionalFormatting sqref="B53">
    <cfRule type="expression" dxfId="22749" priority="22749" stopIfTrue="1">
      <formula>IF(B53="",TRUE)</formula>
    </cfRule>
    <cfRule type="expression" dxfId="22748" priority="22750" stopIfTrue="1">
      <formula>IF(AND(COUNTIF(MetalSmelter,B53&amp;C53)=0,LEN(C53)&gt;0), TRUE, FALSE)</formula>
    </cfRule>
  </conditionalFormatting>
  <conditionalFormatting sqref="F53">
    <cfRule type="expression" dxfId="22747" priority="22748" stopIfTrue="1">
      <formula>IF(AND(LEN($A53)&gt;0,$A53&lt;&gt;$F53),TRUE,FALSE)</formula>
    </cfRule>
  </conditionalFormatting>
  <conditionalFormatting sqref="C53">
    <cfRule type="expression" dxfId="22746" priority="22747" stopIfTrue="1">
      <formula>IF(AND(B53&lt;&gt;"",C53=""),TRUE)</formula>
    </cfRule>
  </conditionalFormatting>
  <conditionalFormatting sqref="B48">
    <cfRule type="expression" dxfId="22745" priority="22744" stopIfTrue="1">
      <formula>IF(B48="",TRUE)</formula>
    </cfRule>
    <cfRule type="expression" dxfId="22744" priority="22745" stopIfTrue="1">
      <formula>IF(AND(COUNTIF(MetalSmelter,B48&amp;C48)=0,LEN(C48)&gt;0), TRUE, FALSE)</formula>
    </cfRule>
  </conditionalFormatting>
  <conditionalFormatting sqref="G48">
    <cfRule type="expression" dxfId="22743" priority="22746" stopIfTrue="1">
      <formula>IF(FIND("Enter smelter details",G48),TRUE)</formula>
    </cfRule>
  </conditionalFormatting>
  <conditionalFormatting sqref="F48">
    <cfRule type="expression" dxfId="22742" priority="22743" stopIfTrue="1">
      <formula>IF(AND(LEN($A48)&gt;0,$A48&lt;&gt;$F48),TRUE,FALSE)</formula>
    </cfRule>
  </conditionalFormatting>
  <conditionalFormatting sqref="C48">
    <cfRule type="expression" dxfId="22741" priority="22742" stopIfTrue="1">
      <formula>IF(AND(B48&lt;&gt;"",C48=""),TRUE)</formula>
    </cfRule>
  </conditionalFormatting>
  <conditionalFormatting sqref="B48">
    <cfRule type="expression" dxfId="22740" priority="22739" stopIfTrue="1">
      <formula>IF(B48="",TRUE)</formula>
    </cfRule>
    <cfRule type="expression" dxfId="22739" priority="22740" stopIfTrue="1">
      <formula>IF(AND(COUNTIF(MetalSmelter,B48&amp;C48)=0,LEN(C48)&gt;0), TRUE, FALSE)</formula>
    </cfRule>
  </conditionalFormatting>
  <conditionalFormatting sqref="G48">
    <cfRule type="expression" dxfId="22738" priority="22741" stopIfTrue="1">
      <formula>IF(FIND("Enter smelter details",G48),TRUE)</formula>
    </cfRule>
  </conditionalFormatting>
  <conditionalFormatting sqref="F48">
    <cfRule type="expression" dxfId="22737" priority="22738" stopIfTrue="1">
      <formula>IF(AND(LEN($A48)&gt;0,$A48&lt;&gt;$F48),TRUE,FALSE)</formula>
    </cfRule>
  </conditionalFormatting>
  <conditionalFormatting sqref="C48">
    <cfRule type="expression" dxfId="22736" priority="22737" stopIfTrue="1">
      <formula>IF(AND(B48&lt;&gt;"",C48=""),TRUE)</formula>
    </cfRule>
  </conditionalFormatting>
  <conditionalFormatting sqref="G53">
    <cfRule type="expression" dxfId="22735" priority="22736" stopIfTrue="1">
      <formula>IF(FIND("Enter smelter details",G53),TRUE)</formula>
    </cfRule>
  </conditionalFormatting>
  <conditionalFormatting sqref="B49">
    <cfRule type="expression" dxfId="22734" priority="22733" stopIfTrue="1">
      <formula>IF(B49="",TRUE)</formula>
    </cfRule>
    <cfRule type="expression" dxfId="22733" priority="22734" stopIfTrue="1">
      <formula>IF(AND(COUNTIF(MetalSmelter,B49&amp;C49)=0,LEN(C49)&gt;0), TRUE, FALSE)</formula>
    </cfRule>
  </conditionalFormatting>
  <conditionalFormatting sqref="G49">
    <cfRule type="expression" dxfId="22732" priority="22735" stopIfTrue="1">
      <formula>IF(FIND("Enter smelter details",G49),TRUE)</formula>
    </cfRule>
  </conditionalFormatting>
  <conditionalFormatting sqref="F49">
    <cfRule type="expression" dxfId="22731" priority="22732" stopIfTrue="1">
      <formula>IF(AND(LEN($A49)&gt;0,$A49&lt;&gt;$F49),TRUE,FALSE)</formula>
    </cfRule>
  </conditionalFormatting>
  <conditionalFormatting sqref="C49">
    <cfRule type="expression" dxfId="22730" priority="22731" stopIfTrue="1">
      <formula>IF(AND(B49&lt;&gt;"",C49=""),TRUE)</formula>
    </cfRule>
  </conditionalFormatting>
  <conditionalFormatting sqref="B54">
    <cfRule type="expression" dxfId="22729" priority="22728" stopIfTrue="1">
      <formula>IF(B54="",TRUE)</formula>
    </cfRule>
    <cfRule type="expression" dxfId="22728" priority="22729" stopIfTrue="1">
      <formula>IF(AND(COUNTIF(MetalSmelter,B54&amp;C54)=0,LEN(C54)&gt;0), TRUE, FALSE)</formula>
    </cfRule>
  </conditionalFormatting>
  <conditionalFormatting sqref="G54">
    <cfRule type="expression" dxfId="22727" priority="22730" stopIfTrue="1">
      <formula>IF(FIND("Enter smelter details",G54),TRUE)</formula>
    </cfRule>
  </conditionalFormatting>
  <conditionalFormatting sqref="F54">
    <cfRule type="expression" dxfId="22726" priority="22727" stopIfTrue="1">
      <formula>IF(AND(LEN($A54)&gt;0,$A54&lt;&gt;$F54),TRUE,FALSE)</formula>
    </cfRule>
  </conditionalFormatting>
  <conditionalFormatting sqref="C54">
    <cfRule type="expression" dxfId="22725" priority="22726" stopIfTrue="1">
      <formula>IF(AND(B54&lt;&gt;"",C54=""),TRUE)</formula>
    </cfRule>
  </conditionalFormatting>
  <conditionalFormatting sqref="B54">
    <cfRule type="expression" dxfId="22724" priority="22723" stopIfTrue="1">
      <formula>IF(B54="",TRUE)</formula>
    </cfRule>
    <cfRule type="expression" dxfId="22723" priority="22724" stopIfTrue="1">
      <formula>IF(AND(COUNTIF(MetalSmelter,B54&amp;C54)=0,LEN(C54)&gt;0), TRUE, FALSE)</formula>
    </cfRule>
  </conditionalFormatting>
  <conditionalFormatting sqref="G54">
    <cfRule type="expression" dxfId="22722" priority="22725" stopIfTrue="1">
      <formula>IF(FIND("Enter smelter details",G54),TRUE)</formula>
    </cfRule>
  </conditionalFormatting>
  <conditionalFormatting sqref="F54">
    <cfRule type="expression" dxfId="22721" priority="22722" stopIfTrue="1">
      <formula>IF(AND(LEN($A54)&gt;0,$A54&lt;&gt;$F54),TRUE,FALSE)</formula>
    </cfRule>
  </conditionalFormatting>
  <conditionalFormatting sqref="C54">
    <cfRule type="expression" dxfId="22720" priority="22721" stopIfTrue="1">
      <formula>IF(AND(B54&lt;&gt;"",C54=""),TRUE)</formula>
    </cfRule>
  </conditionalFormatting>
  <conditionalFormatting sqref="B54">
    <cfRule type="expression" dxfId="22719" priority="22718" stopIfTrue="1">
      <formula>IF(B54="",TRUE)</formula>
    </cfRule>
    <cfRule type="expression" dxfId="22718" priority="22719" stopIfTrue="1">
      <formula>IF(AND(COUNTIF(MetalSmelter,B54&amp;C54)=0,LEN(C54)&gt;0), TRUE, FALSE)</formula>
    </cfRule>
  </conditionalFormatting>
  <conditionalFormatting sqref="G54">
    <cfRule type="expression" dxfId="22717" priority="22720" stopIfTrue="1">
      <formula>IF(FIND("Enter smelter details",G54),TRUE)</formula>
    </cfRule>
  </conditionalFormatting>
  <conditionalFormatting sqref="F54">
    <cfRule type="expression" dxfId="22716" priority="22717" stopIfTrue="1">
      <formula>IF(AND(LEN($A54)&gt;0,$A54&lt;&gt;$F54),TRUE,FALSE)</formula>
    </cfRule>
  </conditionalFormatting>
  <conditionalFormatting sqref="C54">
    <cfRule type="expression" dxfId="22715" priority="22716" stopIfTrue="1">
      <formula>IF(AND(B54&lt;&gt;"",C54=""),TRUE)</formula>
    </cfRule>
  </conditionalFormatting>
  <conditionalFormatting sqref="B45">
    <cfRule type="expression" dxfId="22714" priority="22710" stopIfTrue="1">
      <formula>IF(B45="",TRUE)</formula>
    </cfRule>
    <cfRule type="expression" dxfId="22713" priority="22713" stopIfTrue="1">
      <formula>IF(AND(COUNTIF(MetalSmelter,B45&amp;C45)=0,LEN(C45)&gt;0), TRUE, FALSE)</formula>
    </cfRule>
  </conditionalFormatting>
  <conditionalFormatting sqref="D45">
    <cfRule type="expression" dxfId="22712" priority="22707" stopIfTrue="1">
      <formula>IF(AND(LEN($C45) &gt;0, ($C45 &lt;&gt; "Smelter Not Listed")),1,0)</formula>
    </cfRule>
    <cfRule type="expression" dxfId="22711" priority="22714" stopIfTrue="1">
      <formula>IF(AND(D45="",$C45=$X$4),TRUE)</formula>
    </cfRule>
    <cfRule type="expression" dxfId="22710" priority="22715" stopIfTrue="1">
      <formula>IF(FIND("!",D45),TRUE)</formula>
    </cfRule>
  </conditionalFormatting>
  <conditionalFormatting sqref="E45">
    <cfRule type="expression" dxfId="22709" priority="22711" stopIfTrue="1">
      <formula>IF(AND(E45="",$C45=$X$4),TRUE)</formula>
    </cfRule>
    <cfRule type="expression" dxfId="22708" priority="22712" stopIfTrue="1">
      <formula>IF(FIND("!",E45),TRUE)</formula>
    </cfRule>
  </conditionalFormatting>
  <conditionalFormatting sqref="F45">
    <cfRule type="expression" dxfId="22707" priority="22709" stopIfTrue="1">
      <formula>IF(AND(LEN($A45)&gt;0,$A45&lt;&gt;$F45),TRUE,FALSE)</formula>
    </cfRule>
  </conditionalFormatting>
  <conditionalFormatting sqref="C45">
    <cfRule type="expression" dxfId="22706" priority="22708" stopIfTrue="1">
      <formula>IF(AND(B45&lt;&gt;"",C45=""),TRUE)</formula>
    </cfRule>
  </conditionalFormatting>
  <conditionalFormatting sqref="G45">
    <cfRule type="expression" dxfId="22705" priority="22706" stopIfTrue="1">
      <formula>IF(FIND("Enter smelter details",G45),TRUE)</formula>
    </cfRule>
  </conditionalFormatting>
  <conditionalFormatting sqref="B46">
    <cfRule type="expression" dxfId="22704" priority="22700" stopIfTrue="1">
      <formula>IF(B46="",TRUE)</formula>
    </cfRule>
    <cfRule type="expression" dxfId="22703" priority="22703" stopIfTrue="1">
      <formula>IF(AND(COUNTIF(MetalSmelter,B46&amp;C46)=0,LEN(C46)&gt;0), TRUE, FALSE)</formula>
    </cfRule>
  </conditionalFormatting>
  <conditionalFormatting sqref="D46">
    <cfRule type="expression" dxfId="22702" priority="22697" stopIfTrue="1">
      <formula>IF(AND(LEN($C46) &gt;0, ($C46 &lt;&gt; "Smelter Not Listed")),1,0)</formula>
    </cfRule>
    <cfRule type="expression" dxfId="22701" priority="22704" stopIfTrue="1">
      <formula>IF(AND(D46="",$C46=$X$4),TRUE)</formula>
    </cfRule>
    <cfRule type="expression" dxfId="22700" priority="22705" stopIfTrue="1">
      <formula>IF(FIND("!",D46),TRUE)</formula>
    </cfRule>
  </conditionalFormatting>
  <conditionalFormatting sqref="E46">
    <cfRule type="expression" dxfId="22699" priority="22701" stopIfTrue="1">
      <formula>IF(AND(E46="",$C46=$X$4),TRUE)</formula>
    </cfRule>
    <cfRule type="expression" dxfId="22698" priority="22702" stopIfTrue="1">
      <formula>IF(FIND("!",E46),TRUE)</formula>
    </cfRule>
  </conditionalFormatting>
  <conditionalFormatting sqref="F46">
    <cfRule type="expression" dxfId="22697" priority="22699" stopIfTrue="1">
      <formula>IF(AND(LEN($A46)&gt;0,$A46&lt;&gt;$F46),TRUE,FALSE)</formula>
    </cfRule>
  </conditionalFormatting>
  <conditionalFormatting sqref="C46">
    <cfRule type="expression" dxfId="22696" priority="22698" stopIfTrue="1">
      <formula>IF(AND(B46&lt;&gt;"",C46=""),TRUE)</formula>
    </cfRule>
  </conditionalFormatting>
  <conditionalFormatting sqref="G46">
    <cfRule type="expression" dxfId="22695" priority="22696" stopIfTrue="1">
      <formula>IF(FIND("Enter smelter details",G46),TRUE)</formula>
    </cfRule>
  </conditionalFormatting>
  <conditionalFormatting sqref="B52">
    <cfRule type="expression" dxfId="22694" priority="22693" stopIfTrue="1">
      <formula>IF(B52="",TRUE)</formula>
    </cfRule>
    <cfRule type="expression" dxfId="22693" priority="22694" stopIfTrue="1">
      <formula>IF(AND(COUNTIF(MetalSmelter,B52&amp;C52)=0,LEN(C52)&gt;0), TRUE, FALSE)</formula>
    </cfRule>
  </conditionalFormatting>
  <conditionalFormatting sqref="G52">
    <cfRule type="expression" dxfId="22692" priority="22695" stopIfTrue="1">
      <formula>IF(FIND("Enter smelter details",G52),TRUE)</formula>
    </cfRule>
  </conditionalFormatting>
  <conditionalFormatting sqref="F52">
    <cfRule type="expression" dxfId="22691" priority="22692" stopIfTrue="1">
      <formula>IF(AND(LEN($A52)&gt;0,$A52&lt;&gt;$F52),TRUE,FALSE)</formula>
    </cfRule>
  </conditionalFormatting>
  <conditionalFormatting sqref="C52">
    <cfRule type="expression" dxfId="22690" priority="22691" stopIfTrue="1">
      <formula>IF(AND(B52&lt;&gt;"",C52=""),TRUE)</formula>
    </cfRule>
  </conditionalFormatting>
  <conditionalFormatting sqref="B52">
    <cfRule type="expression" dxfId="22689" priority="22688" stopIfTrue="1">
      <formula>IF(B52="",TRUE)</formula>
    </cfRule>
    <cfRule type="expression" dxfId="22688" priority="22689" stopIfTrue="1">
      <formula>IF(AND(COUNTIF(MetalSmelter,B52&amp;C52)=0,LEN(C52)&gt;0), TRUE, FALSE)</formula>
    </cfRule>
  </conditionalFormatting>
  <conditionalFormatting sqref="G52">
    <cfRule type="expression" dxfId="22687" priority="22690" stopIfTrue="1">
      <formula>IF(FIND("Enter smelter details",G52),TRUE)</formula>
    </cfRule>
  </conditionalFormatting>
  <conditionalFormatting sqref="F52">
    <cfRule type="expression" dxfId="22686" priority="22687" stopIfTrue="1">
      <formula>IF(AND(LEN($A52)&gt;0,$A52&lt;&gt;$F52),TRUE,FALSE)</formula>
    </cfRule>
  </conditionalFormatting>
  <conditionalFormatting sqref="C52">
    <cfRule type="expression" dxfId="22685" priority="22686" stopIfTrue="1">
      <formula>IF(AND(B52&lt;&gt;"",C52=""),TRUE)</formula>
    </cfRule>
  </conditionalFormatting>
  <conditionalFormatting sqref="B52">
    <cfRule type="expression" dxfId="22684" priority="22684" stopIfTrue="1">
      <formula>IF(B52="",TRUE)</formula>
    </cfRule>
    <cfRule type="expression" dxfId="22683" priority="22685" stopIfTrue="1">
      <formula>IF(AND(COUNTIF(MetalSmelter,B52&amp;C52)=0,LEN(C52)&gt;0), TRUE, FALSE)</formula>
    </cfRule>
  </conditionalFormatting>
  <conditionalFormatting sqref="F52">
    <cfRule type="expression" dxfId="22682" priority="22683" stopIfTrue="1">
      <formula>IF(AND(LEN($A52)&gt;0,$A52&lt;&gt;$F52),TRUE,FALSE)</formula>
    </cfRule>
  </conditionalFormatting>
  <conditionalFormatting sqref="C52">
    <cfRule type="expression" dxfId="22681" priority="22682" stopIfTrue="1">
      <formula>IF(AND(B52&lt;&gt;"",C52=""),TRUE)</formula>
    </cfRule>
  </conditionalFormatting>
  <conditionalFormatting sqref="B47">
    <cfRule type="expression" dxfId="22680" priority="22679" stopIfTrue="1">
      <formula>IF(B47="",TRUE)</formula>
    </cfRule>
    <cfRule type="expression" dxfId="22679" priority="22680" stopIfTrue="1">
      <formula>IF(AND(COUNTIF(MetalSmelter,B47&amp;C47)=0,LEN(C47)&gt;0), TRUE, FALSE)</formula>
    </cfRule>
  </conditionalFormatting>
  <conditionalFormatting sqref="G47">
    <cfRule type="expression" dxfId="22678" priority="22681" stopIfTrue="1">
      <formula>IF(FIND("Enter smelter details",G47),TRUE)</formula>
    </cfRule>
  </conditionalFormatting>
  <conditionalFormatting sqref="F47">
    <cfRule type="expression" dxfId="22677" priority="22678" stopIfTrue="1">
      <formula>IF(AND(LEN($A47)&gt;0,$A47&lt;&gt;$F47),TRUE,FALSE)</formula>
    </cfRule>
  </conditionalFormatting>
  <conditionalFormatting sqref="C47">
    <cfRule type="expression" dxfId="22676" priority="22677" stopIfTrue="1">
      <formula>IF(AND(B47&lt;&gt;"",C47=""),TRUE)</formula>
    </cfRule>
  </conditionalFormatting>
  <conditionalFormatting sqref="B47">
    <cfRule type="expression" dxfId="22675" priority="22674" stopIfTrue="1">
      <formula>IF(B47="",TRUE)</formula>
    </cfRule>
    <cfRule type="expression" dxfId="22674" priority="22675" stopIfTrue="1">
      <formula>IF(AND(COUNTIF(MetalSmelter,B47&amp;C47)=0,LEN(C47)&gt;0), TRUE, FALSE)</formula>
    </cfRule>
  </conditionalFormatting>
  <conditionalFormatting sqref="G47">
    <cfRule type="expression" dxfId="22673" priority="22676" stopIfTrue="1">
      <formula>IF(FIND("Enter smelter details",G47),TRUE)</formula>
    </cfRule>
  </conditionalFormatting>
  <conditionalFormatting sqref="F47">
    <cfRule type="expression" dxfId="22672" priority="22673" stopIfTrue="1">
      <formula>IF(AND(LEN($A47)&gt;0,$A47&lt;&gt;$F47),TRUE,FALSE)</formula>
    </cfRule>
  </conditionalFormatting>
  <conditionalFormatting sqref="C47">
    <cfRule type="expression" dxfId="22671" priority="22672" stopIfTrue="1">
      <formula>IF(AND(B47&lt;&gt;"",C47=""),TRUE)</formula>
    </cfRule>
  </conditionalFormatting>
  <conditionalFormatting sqref="G52">
    <cfRule type="expression" dxfId="22670" priority="22671" stopIfTrue="1">
      <formula>IF(FIND("Enter smelter details",G52),TRUE)</formula>
    </cfRule>
  </conditionalFormatting>
  <conditionalFormatting sqref="B48">
    <cfRule type="expression" dxfId="22669" priority="22668" stopIfTrue="1">
      <formula>IF(B48="",TRUE)</formula>
    </cfRule>
    <cfRule type="expression" dxfId="22668" priority="22669" stopIfTrue="1">
      <formula>IF(AND(COUNTIF(MetalSmelter,B48&amp;C48)=0,LEN(C48)&gt;0), TRUE, FALSE)</formula>
    </cfRule>
  </conditionalFormatting>
  <conditionalFormatting sqref="G48">
    <cfRule type="expression" dxfId="22667" priority="22670" stopIfTrue="1">
      <formula>IF(FIND("Enter smelter details",G48),TRUE)</formula>
    </cfRule>
  </conditionalFormatting>
  <conditionalFormatting sqref="F48">
    <cfRule type="expression" dxfId="22666" priority="22667" stopIfTrue="1">
      <formula>IF(AND(LEN($A48)&gt;0,$A48&lt;&gt;$F48),TRUE,FALSE)</formula>
    </cfRule>
  </conditionalFormatting>
  <conditionalFormatting sqref="C48">
    <cfRule type="expression" dxfId="22665" priority="22666" stopIfTrue="1">
      <formula>IF(AND(B48&lt;&gt;"",C48=""),TRUE)</formula>
    </cfRule>
  </conditionalFormatting>
  <conditionalFormatting sqref="B53">
    <cfRule type="expression" dxfId="22664" priority="22663" stopIfTrue="1">
      <formula>IF(B53="",TRUE)</formula>
    </cfRule>
    <cfRule type="expression" dxfId="22663" priority="22664" stopIfTrue="1">
      <formula>IF(AND(COUNTIF(MetalSmelter,B53&amp;C53)=0,LEN(C53)&gt;0), TRUE, FALSE)</formula>
    </cfRule>
  </conditionalFormatting>
  <conditionalFormatting sqref="G53">
    <cfRule type="expression" dxfId="22662" priority="22665" stopIfTrue="1">
      <formula>IF(FIND("Enter smelter details",G53),TRUE)</formula>
    </cfRule>
  </conditionalFormatting>
  <conditionalFormatting sqref="F53">
    <cfRule type="expression" dxfId="22661" priority="22662" stopIfTrue="1">
      <formula>IF(AND(LEN($A53)&gt;0,$A53&lt;&gt;$F53),TRUE,FALSE)</formula>
    </cfRule>
  </conditionalFormatting>
  <conditionalFormatting sqref="C53">
    <cfRule type="expression" dxfId="22660" priority="22661" stopIfTrue="1">
      <formula>IF(AND(B53&lt;&gt;"",C53=""),TRUE)</formula>
    </cfRule>
  </conditionalFormatting>
  <conditionalFormatting sqref="B53">
    <cfRule type="expression" dxfId="22659" priority="22658" stopIfTrue="1">
      <formula>IF(B53="",TRUE)</formula>
    </cfRule>
    <cfRule type="expression" dxfId="22658" priority="22659" stopIfTrue="1">
      <formula>IF(AND(COUNTIF(MetalSmelter,B53&amp;C53)=0,LEN(C53)&gt;0), TRUE, FALSE)</formula>
    </cfRule>
  </conditionalFormatting>
  <conditionalFormatting sqref="G53">
    <cfRule type="expression" dxfId="22657" priority="22660" stopIfTrue="1">
      <formula>IF(FIND("Enter smelter details",G53),TRUE)</formula>
    </cfRule>
  </conditionalFormatting>
  <conditionalFormatting sqref="F53">
    <cfRule type="expression" dxfId="22656" priority="22657" stopIfTrue="1">
      <formula>IF(AND(LEN($A53)&gt;0,$A53&lt;&gt;$F53),TRUE,FALSE)</formula>
    </cfRule>
  </conditionalFormatting>
  <conditionalFormatting sqref="C53">
    <cfRule type="expression" dxfId="22655" priority="22656" stopIfTrue="1">
      <formula>IF(AND(B53&lt;&gt;"",C53=""),TRUE)</formula>
    </cfRule>
  </conditionalFormatting>
  <conditionalFormatting sqref="B53">
    <cfRule type="expression" dxfId="22654" priority="22653" stopIfTrue="1">
      <formula>IF(B53="",TRUE)</formula>
    </cfRule>
    <cfRule type="expression" dxfId="22653" priority="22654" stopIfTrue="1">
      <formula>IF(AND(COUNTIF(MetalSmelter,B53&amp;C53)=0,LEN(C53)&gt;0), TRUE, FALSE)</formula>
    </cfRule>
  </conditionalFormatting>
  <conditionalFormatting sqref="G53">
    <cfRule type="expression" dxfId="22652" priority="22655" stopIfTrue="1">
      <formula>IF(FIND("Enter smelter details",G53),TRUE)</formula>
    </cfRule>
  </conditionalFormatting>
  <conditionalFormatting sqref="F53">
    <cfRule type="expression" dxfId="22651" priority="22652" stopIfTrue="1">
      <formula>IF(AND(LEN($A53)&gt;0,$A53&lt;&gt;$F53),TRUE,FALSE)</formula>
    </cfRule>
  </conditionalFormatting>
  <conditionalFormatting sqref="C53">
    <cfRule type="expression" dxfId="22650" priority="22651" stopIfTrue="1">
      <formula>IF(AND(B53&lt;&gt;"",C53=""),TRUE)</formula>
    </cfRule>
  </conditionalFormatting>
  <conditionalFormatting sqref="B45">
    <cfRule type="expression" dxfId="22649" priority="22645" stopIfTrue="1">
      <formula>IF(B45="",TRUE)</formula>
    </cfRule>
    <cfRule type="expression" dxfId="22648" priority="22648" stopIfTrue="1">
      <formula>IF(AND(COUNTIF(MetalSmelter,B45&amp;C45)=0,LEN(C45)&gt;0), TRUE, FALSE)</formula>
    </cfRule>
  </conditionalFormatting>
  <conditionalFormatting sqref="D45">
    <cfRule type="expression" dxfId="22647" priority="22642" stopIfTrue="1">
      <formula>IF(AND(LEN($C45) &gt;0, ($C45 &lt;&gt; "Smelter Not Listed")),1,0)</formula>
    </cfRule>
    <cfRule type="expression" dxfId="22646" priority="22649" stopIfTrue="1">
      <formula>IF(AND(D45="",$C45=$X$4),TRUE)</formula>
    </cfRule>
    <cfRule type="expression" dxfId="22645" priority="22650" stopIfTrue="1">
      <formula>IF(FIND("!",D45),TRUE)</formula>
    </cfRule>
  </conditionalFormatting>
  <conditionalFormatting sqref="E45">
    <cfRule type="expression" dxfId="22644" priority="22646" stopIfTrue="1">
      <formula>IF(AND(E45="",$C45=$X$4),TRUE)</formula>
    </cfRule>
    <cfRule type="expression" dxfId="22643" priority="22647" stopIfTrue="1">
      <formula>IF(FIND("!",E45),TRUE)</formula>
    </cfRule>
  </conditionalFormatting>
  <conditionalFormatting sqref="F45">
    <cfRule type="expression" dxfId="22642" priority="22644" stopIfTrue="1">
      <formula>IF(AND(LEN($A45)&gt;0,$A45&lt;&gt;$F45),TRUE,FALSE)</formula>
    </cfRule>
  </conditionalFormatting>
  <conditionalFormatting sqref="C45">
    <cfRule type="expression" dxfId="22641" priority="22643" stopIfTrue="1">
      <formula>IF(AND(B45&lt;&gt;"",C45=""),TRUE)</formula>
    </cfRule>
  </conditionalFormatting>
  <conditionalFormatting sqref="G45">
    <cfRule type="expression" dxfId="22640" priority="22641" stopIfTrue="1">
      <formula>IF(FIND("Enter smelter details",G45),TRUE)</formula>
    </cfRule>
  </conditionalFormatting>
  <conditionalFormatting sqref="B51">
    <cfRule type="expression" dxfId="22639" priority="22638" stopIfTrue="1">
      <formula>IF(B51="",TRUE)</formula>
    </cfRule>
    <cfRule type="expression" dxfId="22638" priority="22639" stopIfTrue="1">
      <formula>IF(AND(COUNTIF(MetalSmelter,B51&amp;C51)=0,LEN(C51)&gt;0), TRUE, FALSE)</formula>
    </cfRule>
  </conditionalFormatting>
  <conditionalFormatting sqref="G51">
    <cfRule type="expression" dxfId="22637" priority="22640" stopIfTrue="1">
      <formula>IF(FIND("Enter smelter details",G51),TRUE)</formula>
    </cfRule>
  </conditionalFormatting>
  <conditionalFormatting sqref="F51">
    <cfRule type="expression" dxfId="22636" priority="22637" stopIfTrue="1">
      <formula>IF(AND(LEN($A51)&gt;0,$A51&lt;&gt;$F51),TRUE,FALSE)</formula>
    </cfRule>
  </conditionalFormatting>
  <conditionalFormatting sqref="C51">
    <cfRule type="expression" dxfId="22635" priority="22636" stopIfTrue="1">
      <formula>IF(AND(B51&lt;&gt;"",C51=""),TRUE)</formula>
    </cfRule>
  </conditionalFormatting>
  <conditionalFormatting sqref="B51">
    <cfRule type="expression" dxfId="22634" priority="22633" stopIfTrue="1">
      <formula>IF(B51="",TRUE)</formula>
    </cfRule>
    <cfRule type="expression" dxfId="22633" priority="22634" stopIfTrue="1">
      <formula>IF(AND(COUNTIF(MetalSmelter,B51&amp;C51)=0,LEN(C51)&gt;0), TRUE, FALSE)</formula>
    </cfRule>
  </conditionalFormatting>
  <conditionalFormatting sqref="G51">
    <cfRule type="expression" dxfId="22632" priority="22635" stopIfTrue="1">
      <formula>IF(FIND("Enter smelter details",G51),TRUE)</formula>
    </cfRule>
  </conditionalFormatting>
  <conditionalFormatting sqref="F51">
    <cfRule type="expression" dxfId="22631" priority="22632" stopIfTrue="1">
      <formula>IF(AND(LEN($A51)&gt;0,$A51&lt;&gt;$F51),TRUE,FALSE)</formula>
    </cfRule>
  </conditionalFormatting>
  <conditionalFormatting sqref="C51">
    <cfRule type="expression" dxfId="22630" priority="22631" stopIfTrue="1">
      <formula>IF(AND(B51&lt;&gt;"",C51=""),TRUE)</formula>
    </cfRule>
  </conditionalFormatting>
  <conditionalFormatting sqref="B51">
    <cfRule type="expression" dxfId="22629" priority="22629" stopIfTrue="1">
      <formula>IF(B51="",TRUE)</formula>
    </cfRule>
    <cfRule type="expression" dxfId="22628" priority="22630" stopIfTrue="1">
      <formula>IF(AND(COUNTIF(MetalSmelter,B51&amp;C51)=0,LEN(C51)&gt;0), TRUE, FALSE)</formula>
    </cfRule>
  </conditionalFormatting>
  <conditionalFormatting sqref="F51">
    <cfRule type="expression" dxfId="22627" priority="22628" stopIfTrue="1">
      <formula>IF(AND(LEN($A51)&gt;0,$A51&lt;&gt;$F51),TRUE,FALSE)</formula>
    </cfRule>
  </conditionalFormatting>
  <conditionalFormatting sqref="C51">
    <cfRule type="expression" dxfId="22626" priority="22627" stopIfTrue="1">
      <formula>IF(AND(B51&lt;&gt;"",C51=""),TRUE)</formula>
    </cfRule>
  </conditionalFormatting>
  <conditionalFormatting sqref="B46">
    <cfRule type="expression" dxfId="22625" priority="22624" stopIfTrue="1">
      <formula>IF(B46="",TRUE)</formula>
    </cfRule>
    <cfRule type="expression" dxfId="22624" priority="22625" stopIfTrue="1">
      <formula>IF(AND(COUNTIF(MetalSmelter,B46&amp;C46)=0,LEN(C46)&gt;0), TRUE, FALSE)</formula>
    </cfRule>
  </conditionalFormatting>
  <conditionalFormatting sqref="G46">
    <cfRule type="expression" dxfId="22623" priority="22626" stopIfTrue="1">
      <formula>IF(FIND("Enter smelter details",G46),TRUE)</formula>
    </cfRule>
  </conditionalFormatting>
  <conditionalFormatting sqref="F46">
    <cfRule type="expression" dxfId="22622" priority="22623" stopIfTrue="1">
      <formula>IF(AND(LEN($A46)&gt;0,$A46&lt;&gt;$F46),TRUE,FALSE)</formula>
    </cfRule>
  </conditionalFormatting>
  <conditionalFormatting sqref="C46">
    <cfRule type="expression" dxfId="22621" priority="22622" stopIfTrue="1">
      <formula>IF(AND(B46&lt;&gt;"",C46=""),TRUE)</formula>
    </cfRule>
  </conditionalFormatting>
  <conditionalFormatting sqref="B46">
    <cfRule type="expression" dxfId="22620" priority="22619" stopIfTrue="1">
      <formula>IF(B46="",TRUE)</formula>
    </cfRule>
    <cfRule type="expression" dxfId="22619" priority="22620" stopIfTrue="1">
      <formula>IF(AND(COUNTIF(MetalSmelter,B46&amp;C46)=0,LEN(C46)&gt;0), TRUE, FALSE)</formula>
    </cfRule>
  </conditionalFormatting>
  <conditionalFormatting sqref="G46">
    <cfRule type="expression" dxfId="22618" priority="22621" stopIfTrue="1">
      <formula>IF(FIND("Enter smelter details",G46),TRUE)</formula>
    </cfRule>
  </conditionalFormatting>
  <conditionalFormatting sqref="F46">
    <cfRule type="expression" dxfId="22617" priority="22618" stopIfTrue="1">
      <formula>IF(AND(LEN($A46)&gt;0,$A46&lt;&gt;$F46),TRUE,FALSE)</formula>
    </cfRule>
  </conditionalFormatting>
  <conditionalFormatting sqref="C46">
    <cfRule type="expression" dxfId="22616" priority="22617" stopIfTrue="1">
      <formula>IF(AND(B46&lt;&gt;"",C46=""),TRUE)</formula>
    </cfRule>
  </conditionalFormatting>
  <conditionalFormatting sqref="G51">
    <cfRule type="expression" dxfId="22615" priority="22616" stopIfTrue="1">
      <formula>IF(FIND("Enter smelter details",G51),TRUE)</formula>
    </cfRule>
  </conditionalFormatting>
  <conditionalFormatting sqref="B47">
    <cfRule type="expression" dxfId="22614" priority="22613" stopIfTrue="1">
      <formula>IF(B47="",TRUE)</formula>
    </cfRule>
    <cfRule type="expression" dxfId="22613" priority="22614" stopIfTrue="1">
      <formula>IF(AND(COUNTIF(MetalSmelter,B47&amp;C47)=0,LEN(C47)&gt;0), TRUE, FALSE)</formula>
    </cfRule>
  </conditionalFormatting>
  <conditionalFormatting sqref="G47">
    <cfRule type="expression" dxfId="22612" priority="22615" stopIfTrue="1">
      <formula>IF(FIND("Enter smelter details",G47),TRUE)</formula>
    </cfRule>
  </conditionalFormatting>
  <conditionalFormatting sqref="F47">
    <cfRule type="expression" dxfId="22611" priority="22612" stopIfTrue="1">
      <formula>IF(AND(LEN($A47)&gt;0,$A47&lt;&gt;$F47),TRUE,FALSE)</formula>
    </cfRule>
  </conditionalFormatting>
  <conditionalFormatting sqref="C47">
    <cfRule type="expression" dxfId="22610" priority="22611" stopIfTrue="1">
      <formula>IF(AND(B47&lt;&gt;"",C47=""),TRUE)</formula>
    </cfRule>
  </conditionalFormatting>
  <conditionalFormatting sqref="B52">
    <cfRule type="expression" dxfId="22609" priority="22608" stopIfTrue="1">
      <formula>IF(B52="",TRUE)</formula>
    </cfRule>
    <cfRule type="expression" dxfId="22608" priority="22609" stopIfTrue="1">
      <formula>IF(AND(COUNTIF(MetalSmelter,B52&amp;C52)=0,LEN(C52)&gt;0), TRUE, FALSE)</formula>
    </cfRule>
  </conditionalFormatting>
  <conditionalFormatting sqref="G52">
    <cfRule type="expression" dxfId="22607" priority="22610" stopIfTrue="1">
      <formula>IF(FIND("Enter smelter details",G52),TRUE)</formula>
    </cfRule>
  </conditionalFormatting>
  <conditionalFormatting sqref="F52">
    <cfRule type="expression" dxfId="22606" priority="22607" stopIfTrue="1">
      <formula>IF(AND(LEN($A52)&gt;0,$A52&lt;&gt;$F52),TRUE,FALSE)</formula>
    </cfRule>
  </conditionalFormatting>
  <conditionalFormatting sqref="C52">
    <cfRule type="expression" dxfId="22605" priority="22606" stopIfTrue="1">
      <formula>IF(AND(B52&lt;&gt;"",C52=""),TRUE)</formula>
    </cfRule>
  </conditionalFormatting>
  <conditionalFormatting sqref="B52">
    <cfRule type="expression" dxfId="22604" priority="22603" stopIfTrue="1">
      <formula>IF(B52="",TRUE)</formula>
    </cfRule>
    <cfRule type="expression" dxfId="22603" priority="22604" stopIfTrue="1">
      <formula>IF(AND(COUNTIF(MetalSmelter,B52&amp;C52)=0,LEN(C52)&gt;0), TRUE, FALSE)</formula>
    </cfRule>
  </conditionalFormatting>
  <conditionalFormatting sqref="G52">
    <cfRule type="expression" dxfId="22602" priority="22605" stopIfTrue="1">
      <formula>IF(FIND("Enter smelter details",G52),TRUE)</formula>
    </cfRule>
  </conditionalFormatting>
  <conditionalFormatting sqref="F52">
    <cfRule type="expression" dxfId="22601" priority="22602" stopIfTrue="1">
      <formula>IF(AND(LEN($A52)&gt;0,$A52&lt;&gt;$F52),TRUE,FALSE)</formula>
    </cfRule>
  </conditionalFormatting>
  <conditionalFormatting sqref="C52">
    <cfRule type="expression" dxfId="22600" priority="22601" stopIfTrue="1">
      <formula>IF(AND(B52&lt;&gt;"",C52=""),TRUE)</formula>
    </cfRule>
  </conditionalFormatting>
  <conditionalFormatting sqref="B52">
    <cfRule type="expression" dxfId="22599" priority="22598" stopIfTrue="1">
      <formula>IF(B52="",TRUE)</formula>
    </cfRule>
    <cfRule type="expression" dxfId="22598" priority="22599" stopIfTrue="1">
      <formula>IF(AND(COUNTIF(MetalSmelter,B52&amp;C52)=0,LEN(C52)&gt;0), TRUE, FALSE)</formula>
    </cfRule>
  </conditionalFormatting>
  <conditionalFormatting sqref="G52">
    <cfRule type="expression" dxfId="22597" priority="22600" stopIfTrue="1">
      <formula>IF(FIND("Enter smelter details",G52),TRUE)</formula>
    </cfRule>
  </conditionalFormatting>
  <conditionalFormatting sqref="F52">
    <cfRule type="expression" dxfId="22596" priority="22597" stopIfTrue="1">
      <formula>IF(AND(LEN($A52)&gt;0,$A52&lt;&gt;$F52),TRUE,FALSE)</formula>
    </cfRule>
  </conditionalFormatting>
  <conditionalFormatting sqref="C52">
    <cfRule type="expression" dxfId="22595" priority="22596" stopIfTrue="1">
      <formula>IF(AND(B52&lt;&gt;"",C52=""),TRUE)</formula>
    </cfRule>
  </conditionalFormatting>
  <conditionalFormatting sqref="B45">
    <cfRule type="expression" dxfId="22594" priority="22590" stopIfTrue="1">
      <formula>IF(B45="",TRUE)</formula>
    </cfRule>
    <cfRule type="expression" dxfId="22593" priority="22593" stopIfTrue="1">
      <formula>IF(AND(COUNTIF(MetalSmelter,B45&amp;C45)=0,LEN(C45)&gt;0), TRUE, FALSE)</formula>
    </cfRule>
  </conditionalFormatting>
  <conditionalFormatting sqref="D45">
    <cfRule type="expression" dxfId="22592" priority="22587" stopIfTrue="1">
      <formula>IF(AND(LEN($C45) &gt;0, ($C45 &lt;&gt; "Smelter Not Listed")),1,0)</formula>
    </cfRule>
    <cfRule type="expression" dxfId="22591" priority="22594" stopIfTrue="1">
      <formula>IF(AND(D45="",$C45=$X$4),TRUE)</formula>
    </cfRule>
    <cfRule type="expression" dxfId="22590" priority="22595" stopIfTrue="1">
      <formula>IF(FIND("!",D45),TRUE)</formula>
    </cfRule>
  </conditionalFormatting>
  <conditionalFormatting sqref="E45">
    <cfRule type="expression" dxfId="22589" priority="22591" stopIfTrue="1">
      <formula>IF(AND(E45="",$C45=$X$4),TRUE)</formula>
    </cfRule>
    <cfRule type="expression" dxfId="22588" priority="22592" stopIfTrue="1">
      <formula>IF(FIND("!",E45),TRUE)</formula>
    </cfRule>
  </conditionalFormatting>
  <conditionalFormatting sqref="F45">
    <cfRule type="expression" dxfId="22587" priority="22589" stopIfTrue="1">
      <formula>IF(AND(LEN($A45)&gt;0,$A45&lt;&gt;$F45),TRUE,FALSE)</formula>
    </cfRule>
  </conditionalFormatting>
  <conditionalFormatting sqref="C45">
    <cfRule type="expression" dxfId="22586" priority="22588" stopIfTrue="1">
      <formula>IF(AND(B45&lt;&gt;"",C45=""),TRUE)</formula>
    </cfRule>
  </conditionalFormatting>
  <conditionalFormatting sqref="G45">
    <cfRule type="expression" dxfId="22585" priority="22586" stopIfTrue="1">
      <formula>IF(FIND("Enter smelter details",G45),TRUE)</formula>
    </cfRule>
  </conditionalFormatting>
  <conditionalFormatting sqref="B46">
    <cfRule type="expression" dxfId="22584" priority="22580" stopIfTrue="1">
      <formula>IF(B46="",TRUE)</formula>
    </cfRule>
    <cfRule type="expression" dxfId="22583" priority="22583" stopIfTrue="1">
      <formula>IF(AND(COUNTIF(MetalSmelter,B46&amp;C46)=0,LEN(C46)&gt;0), TRUE, FALSE)</formula>
    </cfRule>
  </conditionalFormatting>
  <conditionalFormatting sqref="D46">
    <cfRule type="expression" dxfId="22582" priority="22577" stopIfTrue="1">
      <formula>IF(AND(LEN($C46) &gt;0, ($C46 &lt;&gt; "Smelter Not Listed")),1,0)</formula>
    </cfRule>
    <cfRule type="expression" dxfId="22581" priority="22584" stopIfTrue="1">
      <formula>IF(AND(D46="",$C46=$X$4),TRUE)</formula>
    </cfRule>
    <cfRule type="expression" dxfId="22580" priority="22585" stopIfTrue="1">
      <formula>IF(FIND("!",D46),TRUE)</formula>
    </cfRule>
  </conditionalFormatting>
  <conditionalFormatting sqref="E46">
    <cfRule type="expression" dxfId="22579" priority="22581" stopIfTrue="1">
      <formula>IF(AND(E46="",$C46=$X$4),TRUE)</formula>
    </cfRule>
    <cfRule type="expression" dxfId="22578" priority="22582" stopIfTrue="1">
      <formula>IF(FIND("!",E46),TRUE)</formula>
    </cfRule>
  </conditionalFormatting>
  <conditionalFormatting sqref="F46">
    <cfRule type="expression" dxfId="22577" priority="22579" stopIfTrue="1">
      <formula>IF(AND(LEN($A46)&gt;0,$A46&lt;&gt;$F46),TRUE,FALSE)</formula>
    </cfRule>
  </conditionalFormatting>
  <conditionalFormatting sqref="C46">
    <cfRule type="expression" dxfId="22576" priority="22578" stopIfTrue="1">
      <formula>IF(AND(B46&lt;&gt;"",C46=""),TRUE)</formula>
    </cfRule>
  </conditionalFormatting>
  <conditionalFormatting sqref="G46">
    <cfRule type="expression" dxfId="22575" priority="22576" stopIfTrue="1">
      <formula>IF(FIND("Enter smelter details",G46),TRUE)</formula>
    </cfRule>
  </conditionalFormatting>
  <conditionalFormatting sqref="B47">
    <cfRule type="expression" dxfId="22574" priority="22570" stopIfTrue="1">
      <formula>IF(B47="",TRUE)</formula>
    </cfRule>
    <cfRule type="expression" dxfId="22573" priority="22573" stopIfTrue="1">
      <formula>IF(AND(COUNTIF(MetalSmelter,B47&amp;C47)=0,LEN(C47)&gt;0), TRUE, FALSE)</formula>
    </cfRule>
  </conditionalFormatting>
  <conditionalFormatting sqref="D47">
    <cfRule type="expression" dxfId="22572" priority="22567" stopIfTrue="1">
      <formula>IF(AND(LEN($C47) &gt;0, ($C47 &lt;&gt; "Smelter Not Listed")),1,0)</formula>
    </cfRule>
    <cfRule type="expression" dxfId="22571" priority="22574" stopIfTrue="1">
      <formula>IF(AND(D47="",$C47=$X$4),TRUE)</formula>
    </cfRule>
    <cfRule type="expression" dxfId="22570" priority="22575" stopIfTrue="1">
      <formula>IF(FIND("!",D47),TRUE)</formula>
    </cfRule>
  </conditionalFormatting>
  <conditionalFormatting sqref="E47">
    <cfRule type="expression" dxfId="22569" priority="22571" stopIfTrue="1">
      <formula>IF(AND(E47="",$C47=$X$4),TRUE)</formula>
    </cfRule>
    <cfRule type="expression" dxfId="22568" priority="22572" stopIfTrue="1">
      <formula>IF(FIND("!",E47),TRUE)</formula>
    </cfRule>
  </conditionalFormatting>
  <conditionalFormatting sqref="F47">
    <cfRule type="expression" dxfId="22567" priority="22569" stopIfTrue="1">
      <formula>IF(AND(LEN($A47)&gt;0,$A47&lt;&gt;$F47),TRUE,FALSE)</formula>
    </cfRule>
  </conditionalFormatting>
  <conditionalFormatting sqref="C47">
    <cfRule type="expression" dxfId="22566" priority="22568" stopIfTrue="1">
      <formula>IF(AND(B47&lt;&gt;"",C47=""),TRUE)</formula>
    </cfRule>
  </conditionalFormatting>
  <conditionalFormatting sqref="G47">
    <cfRule type="expression" dxfId="22565" priority="22566" stopIfTrue="1">
      <formula>IF(FIND("Enter smelter details",G47),TRUE)</formula>
    </cfRule>
  </conditionalFormatting>
  <conditionalFormatting sqref="B53">
    <cfRule type="expression" dxfId="22564" priority="22563" stopIfTrue="1">
      <formula>IF(B53="",TRUE)</formula>
    </cfRule>
    <cfRule type="expression" dxfId="22563" priority="22564" stopIfTrue="1">
      <formula>IF(AND(COUNTIF(MetalSmelter,B53&amp;C53)=0,LEN(C53)&gt;0), TRUE, FALSE)</formula>
    </cfRule>
  </conditionalFormatting>
  <conditionalFormatting sqref="G53">
    <cfRule type="expression" dxfId="22562" priority="22565" stopIfTrue="1">
      <formula>IF(FIND("Enter smelter details",G53),TRUE)</formula>
    </cfRule>
  </conditionalFormatting>
  <conditionalFormatting sqref="F53">
    <cfRule type="expression" dxfId="22561" priority="22562" stopIfTrue="1">
      <formula>IF(AND(LEN($A53)&gt;0,$A53&lt;&gt;$F53),TRUE,FALSE)</formula>
    </cfRule>
  </conditionalFormatting>
  <conditionalFormatting sqref="C53">
    <cfRule type="expression" dxfId="22560" priority="22561" stopIfTrue="1">
      <formula>IF(AND(B53&lt;&gt;"",C53=""),TRUE)</formula>
    </cfRule>
  </conditionalFormatting>
  <conditionalFormatting sqref="B53">
    <cfRule type="expression" dxfId="22559" priority="22558" stopIfTrue="1">
      <formula>IF(B53="",TRUE)</formula>
    </cfRule>
    <cfRule type="expression" dxfId="22558" priority="22559" stopIfTrue="1">
      <formula>IF(AND(COUNTIF(MetalSmelter,B53&amp;C53)=0,LEN(C53)&gt;0), TRUE, FALSE)</formula>
    </cfRule>
  </conditionalFormatting>
  <conditionalFormatting sqref="G53">
    <cfRule type="expression" dxfId="22557" priority="22560" stopIfTrue="1">
      <formula>IF(FIND("Enter smelter details",G53),TRUE)</formula>
    </cfRule>
  </conditionalFormatting>
  <conditionalFormatting sqref="F53">
    <cfRule type="expression" dxfId="22556" priority="22557" stopIfTrue="1">
      <formula>IF(AND(LEN($A53)&gt;0,$A53&lt;&gt;$F53),TRUE,FALSE)</formula>
    </cfRule>
  </conditionalFormatting>
  <conditionalFormatting sqref="C53">
    <cfRule type="expression" dxfId="22555" priority="22556" stopIfTrue="1">
      <formula>IF(AND(B53&lt;&gt;"",C53=""),TRUE)</formula>
    </cfRule>
  </conditionalFormatting>
  <conditionalFormatting sqref="B53">
    <cfRule type="expression" dxfId="22554" priority="22554" stopIfTrue="1">
      <formula>IF(B53="",TRUE)</formula>
    </cfRule>
    <cfRule type="expression" dxfId="22553" priority="22555" stopIfTrue="1">
      <formula>IF(AND(COUNTIF(MetalSmelter,B53&amp;C53)=0,LEN(C53)&gt;0), TRUE, FALSE)</formula>
    </cfRule>
  </conditionalFormatting>
  <conditionalFormatting sqref="F53">
    <cfRule type="expression" dxfId="22552" priority="22553" stopIfTrue="1">
      <formula>IF(AND(LEN($A53)&gt;0,$A53&lt;&gt;$F53),TRUE,FALSE)</formula>
    </cfRule>
  </conditionalFormatting>
  <conditionalFormatting sqref="C53">
    <cfRule type="expression" dxfId="22551" priority="22552" stopIfTrue="1">
      <formula>IF(AND(B53&lt;&gt;"",C53=""),TRUE)</formula>
    </cfRule>
  </conditionalFormatting>
  <conditionalFormatting sqref="B48">
    <cfRule type="expression" dxfId="22550" priority="22549" stopIfTrue="1">
      <formula>IF(B48="",TRUE)</formula>
    </cfRule>
    <cfRule type="expression" dxfId="22549" priority="22550" stopIfTrue="1">
      <formula>IF(AND(COUNTIF(MetalSmelter,B48&amp;C48)=0,LEN(C48)&gt;0), TRUE, FALSE)</formula>
    </cfRule>
  </conditionalFormatting>
  <conditionalFormatting sqref="G48">
    <cfRule type="expression" dxfId="22548" priority="22551" stopIfTrue="1">
      <formula>IF(FIND("Enter smelter details",G48),TRUE)</formula>
    </cfRule>
  </conditionalFormatting>
  <conditionalFormatting sqref="F48">
    <cfRule type="expression" dxfId="22547" priority="22548" stopIfTrue="1">
      <formula>IF(AND(LEN($A48)&gt;0,$A48&lt;&gt;$F48),TRUE,FALSE)</formula>
    </cfRule>
  </conditionalFormatting>
  <conditionalFormatting sqref="C48">
    <cfRule type="expression" dxfId="22546" priority="22547" stopIfTrue="1">
      <formula>IF(AND(B48&lt;&gt;"",C48=""),TRUE)</formula>
    </cfRule>
  </conditionalFormatting>
  <conditionalFormatting sqref="B48">
    <cfRule type="expression" dxfId="22545" priority="22544" stopIfTrue="1">
      <formula>IF(B48="",TRUE)</formula>
    </cfRule>
    <cfRule type="expression" dxfId="22544" priority="22545" stopIfTrue="1">
      <formula>IF(AND(COUNTIF(MetalSmelter,B48&amp;C48)=0,LEN(C48)&gt;0), TRUE, FALSE)</formula>
    </cfRule>
  </conditionalFormatting>
  <conditionalFormatting sqref="G48">
    <cfRule type="expression" dxfId="22543" priority="22546" stopIfTrue="1">
      <formula>IF(FIND("Enter smelter details",G48),TRUE)</formula>
    </cfRule>
  </conditionalFormatting>
  <conditionalFormatting sqref="F48">
    <cfRule type="expression" dxfId="22542" priority="22543" stopIfTrue="1">
      <formula>IF(AND(LEN($A48)&gt;0,$A48&lt;&gt;$F48),TRUE,FALSE)</formula>
    </cfRule>
  </conditionalFormatting>
  <conditionalFormatting sqref="C48">
    <cfRule type="expression" dxfId="22541" priority="22542" stopIfTrue="1">
      <formula>IF(AND(B48&lt;&gt;"",C48=""),TRUE)</formula>
    </cfRule>
  </conditionalFormatting>
  <conditionalFormatting sqref="G53">
    <cfRule type="expression" dxfId="22540" priority="22541" stopIfTrue="1">
      <formula>IF(FIND("Enter smelter details",G53),TRUE)</formula>
    </cfRule>
  </conditionalFormatting>
  <conditionalFormatting sqref="B49">
    <cfRule type="expression" dxfId="22539" priority="22538" stopIfTrue="1">
      <formula>IF(B49="",TRUE)</formula>
    </cfRule>
    <cfRule type="expression" dxfId="22538" priority="22539" stopIfTrue="1">
      <formula>IF(AND(COUNTIF(MetalSmelter,B49&amp;C49)=0,LEN(C49)&gt;0), TRUE, FALSE)</formula>
    </cfRule>
  </conditionalFormatting>
  <conditionalFormatting sqref="G49">
    <cfRule type="expression" dxfId="22537" priority="22540" stopIfTrue="1">
      <formula>IF(FIND("Enter smelter details",G49),TRUE)</formula>
    </cfRule>
  </conditionalFormatting>
  <conditionalFormatting sqref="F49">
    <cfRule type="expression" dxfId="22536" priority="22537" stopIfTrue="1">
      <formula>IF(AND(LEN($A49)&gt;0,$A49&lt;&gt;$F49),TRUE,FALSE)</formula>
    </cfRule>
  </conditionalFormatting>
  <conditionalFormatting sqref="C49">
    <cfRule type="expression" dxfId="22535" priority="22536" stopIfTrue="1">
      <formula>IF(AND(B49&lt;&gt;"",C49=""),TRUE)</formula>
    </cfRule>
  </conditionalFormatting>
  <conditionalFormatting sqref="B54">
    <cfRule type="expression" dxfId="22534" priority="22533" stopIfTrue="1">
      <formula>IF(B54="",TRUE)</formula>
    </cfRule>
    <cfRule type="expression" dxfId="22533" priority="22534" stopIfTrue="1">
      <formula>IF(AND(COUNTIF(MetalSmelter,B54&amp;C54)=0,LEN(C54)&gt;0), TRUE, FALSE)</formula>
    </cfRule>
  </conditionalFormatting>
  <conditionalFormatting sqref="G54">
    <cfRule type="expression" dxfId="22532" priority="22535" stopIfTrue="1">
      <formula>IF(FIND("Enter smelter details",G54),TRUE)</formula>
    </cfRule>
  </conditionalFormatting>
  <conditionalFormatting sqref="F54">
    <cfRule type="expression" dxfId="22531" priority="22532" stopIfTrue="1">
      <formula>IF(AND(LEN($A54)&gt;0,$A54&lt;&gt;$F54),TRUE,FALSE)</formula>
    </cfRule>
  </conditionalFormatting>
  <conditionalFormatting sqref="C54">
    <cfRule type="expression" dxfId="22530" priority="22531" stopIfTrue="1">
      <formula>IF(AND(B54&lt;&gt;"",C54=""),TRUE)</formula>
    </cfRule>
  </conditionalFormatting>
  <conditionalFormatting sqref="B54">
    <cfRule type="expression" dxfId="22529" priority="22528" stopIfTrue="1">
      <formula>IF(B54="",TRUE)</formula>
    </cfRule>
    <cfRule type="expression" dxfId="22528" priority="22529" stopIfTrue="1">
      <formula>IF(AND(COUNTIF(MetalSmelter,B54&amp;C54)=0,LEN(C54)&gt;0), TRUE, FALSE)</formula>
    </cfRule>
  </conditionalFormatting>
  <conditionalFormatting sqref="G54">
    <cfRule type="expression" dxfId="22527" priority="22530" stopIfTrue="1">
      <formula>IF(FIND("Enter smelter details",G54),TRUE)</formula>
    </cfRule>
  </conditionalFormatting>
  <conditionalFormatting sqref="F54">
    <cfRule type="expression" dxfId="22526" priority="22527" stopIfTrue="1">
      <formula>IF(AND(LEN($A54)&gt;0,$A54&lt;&gt;$F54),TRUE,FALSE)</formula>
    </cfRule>
  </conditionalFormatting>
  <conditionalFormatting sqref="C54">
    <cfRule type="expression" dxfId="22525" priority="22526" stopIfTrue="1">
      <formula>IF(AND(B54&lt;&gt;"",C54=""),TRUE)</formula>
    </cfRule>
  </conditionalFormatting>
  <conditionalFormatting sqref="B54">
    <cfRule type="expression" dxfId="22524" priority="22523" stopIfTrue="1">
      <formula>IF(B54="",TRUE)</formula>
    </cfRule>
    <cfRule type="expression" dxfId="22523" priority="22524" stopIfTrue="1">
      <formula>IF(AND(COUNTIF(MetalSmelter,B54&amp;C54)=0,LEN(C54)&gt;0), TRUE, FALSE)</formula>
    </cfRule>
  </conditionalFormatting>
  <conditionalFormatting sqref="G54">
    <cfRule type="expression" dxfId="22522" priority="22525" stopIfTrue="1">
      <formula>IF(FIND("Enter smelter details",G54),TRUE)</formula>
    </cfRule>
  </conditionalFormatting>
  <conditionalFormatting sqref="F54">
    <cfRule type="expression" dxfId="22521" priority="22522" stopIfTrue="1">
      <formula>IF(AND(LEN($A54)&gt;0,$A54&lt;&gt;$F54),TRUE,FALSE)</formula>
    </cfRule>
  </conditionalFormatting>
  <conditionalFormatting sqref="C54">
    <cfRule type="expression" dxfId="22520" priority="22521" stopIfTrue="1">
      <formula>IF(AND(B54&lt;&gt;"",C54=""),TRUE)</formula>
    </cfRule>
  </conditionalFormatting>
  <conditionalFormatting sqref="B45">
    <cfRule type="expression" dxfId="22519" priority="22515" stopIfTrue="1">
      <formula>IF(B45="",TRUE)</formula>
    </cfRule>
    <cfRule type="expression" dxfId="22518" priority="22518" stopIfTrue="1">
      <formula>IF(AND(COUNTIF(MetalSmelter,B45&amp;C45)=0,LEN(C45)&gt;0), TRUE, FALSE)</formula>
    </cfRule>
  </conditionalFormatting>
  <conditionalFormatting sqref="D45">
    <cfRule type="expression" dxfId="22517" priority="22512" stopIfTrue="1">
      <formula>IF(AND(LEN($C45) &gt;0, ($C45 &lt;&gt; "Smelter Not Listed")),1,0)</formula>
    </cfRule>
    <cfRule type="expression" dxfId="22516" priority="22519" stopIfTrue="1">
      <formula>IF(AND(D45="",$C45=$X$4),TRUE)</formula>
    </cfRule>
    <cfRule type="expression" dxfId="22515" priority="22520" stopIfTrue="1">
      <formula>IF(FIND("!",D45),TRUE)</formula>
    </cfRule>
  </conditionalFormatting>
  <conditionalFormatting sqref="E45">
    <cfRule type="expression" dxfId="22514" priority="22516" stopIfTrue="1">
      <formula>IF(AND(E45="",$C45=$X$4),TRUE)</formula>
    </cfRule>
    <cfRule type="expression" dxfId="22513" priority="22517" stopIfTrue="1">
      <formula>IF(FIND("!",E45),TRUE)</formula>
    </cfRule>
  </conditionalFormatting>
  <conditionalFormatting sqref="F45">
    <cfRule type="expression" dxfId="22512" priority="22514" stopIfTrue="1">
      <formula>IF(AND(LEN($A45)&gt;0,$A45&lt;&gt;$F45),TRUE,FALSE)</formula>
    </cfRule>
  </conditionalFormatting>
  <conditionalFormatting sqref="C45">
    <cfRule type="expression" dxfId="22511" priority="22513" stopIfTrue="1">
      <formula>IF(AND(B45&lt;&gt;"",C45=""),TRUE)</formula>
    </cfRule>
  </conditionalFormatting>
  <conditionalFormatting sqref="G45">
    <cfRule type="expression" dxfId="22510" priority="22511" stopIfTrue="1">
      <formula>IF(FIND("Enter smelter details",G45),TRUE)</formula>
    </cfRule>
  </conditionalFormatting>
  <conditionalFormatting sqref="B46">
    <cfRule type="expression" dxfId="22509" priority="22505" stopIfTrue="1">
      <formula>IF(B46="",TRUE)</formula>
    </cfRule>
    <cfRule type="expression" dxfId="22508" priority="22508" stopIfTrue="1">
      <formula>IF(AND(COUNTIF(MetalSmelter,B46&amp;C46)=0,LEN(C46)&gt;0), TRUE, FALSE)</formula>
    </cfRule>
  </conditionalFormatting>
  <conditionalFormatting sqref="D46">
    <cfRule type="expression" dxfId="22507" priority="22502" stopIfTrue="1">
      <formula>IF(AND(LEN($C46) &gt;0, ($C46 &lt;&gt; "Smelter Not Listed")),1,0)</formula>
    </cfRule>
    <cfRule type="expression" dxfId="22506" priority="22509" stopIfTrue="1">
      <formula>IF(AND(D46="",$C46=$X$4),TRUE)</formula>
    </cfRule>
    <cfRule type="expression" dxfId="22505" priority="22510" stopIfTrue="1">
      <formula>IF(FIND("!",D46),TRUE)</formula>
    </cfRule>
  </conditionalFormatting>
  <conditionalFormatting sqref="E46">
    <cfRule type="expression" dxfId="22504" priority="22506" stopIfTrue="1">
      <formula>IF(AND(E46="",$C46=$X$4),TRUE)</formula>
    </cfRule>
    <cfRule type="expression" dxfId="22503" priority="22507" stopIfTrue="1">
      <formula>IF(FIND("!",E46),TRUE)</formula>
    </cfRule>
  </conditionalFormatting>
  <conditionalFormatting sqref="F46">
    <cfRule type="expression" dxfId="22502" priority="22504" stopIfTrue="1">
      <formula>IF(AND(LEN($A46)&gt;0,$A46&lt;&gt;$F46),TRUE,FALSE)</formula>
    </cfRule>
  </conditionalFormatting>
  <conditionalFormatting sqref="C46">
    <cfRule type="expression" dxfId="22501" priority="22503" stopIfTrue="1">
      <formula>IF(AND(B46&lt;&gt;"",C46=""),TRUE)</formula>
    </cfRule>
  </conditionalFormatting>
  <conditionalFormatting sqref="G46">
    <cfRule type="expression" dxfId="22500" priority="22501" stopIfTrue="1">
      <formula>IF(FIND("Enter smelter details",G46),TRUE)</formula>
    </cfRule>
  </conditionalFormatting>
  <conditionalFormatting sqref="B52">
    <cfRule type="expression" dxfId="22499" priority="22498" stopIfTrue="1">
      <formula>IF(B52="",TRUE)</formula>
    </cfRule>
    <cfRule type="expression" dxfId="22498" priority="22499" stopIfTrue="1">
      <formula>IF(AND(COUNTIF(MetalSmelter,B52&amp;C52)=0,LEN(C52)&gt;0), TRUE, FALSE)</formula>
    </cfRule>
  </conditionalFormatting>
  <conditionalFormatting sqref="G52">
    <cfRule type="expression" dxfId="22497" priority="22500" stopIfTrue="1">
      <formula>IF(FIND("Enter smelter details",G52),TRUE)</formula>
    </cfRule>
  </conditionalFormatting>
  <conditionalFormatting sqref="F52">
    <cfRule type="expression" dxfId="22496" priority="22497" stopIfTrue="1">
      <formula>IF(AND(LEN($A52)&gt;0,$A52&lt;&gt;$F52),TRUE,FALSE)</formula>
    </cfRule>
  </conditionalFormatting>
  <conditionalFormatting sqref="C52">
    <cfRule type="expression" dxfId="22495" priority="22496" stopIfTrue="1">
      <formula>IF(AND(B52&lt;&gt;"",C52=""),TRUE)</formula>
    </cfRule>
  </conditionalFormatting>
  <conditionalFormatting sqref="B52">
    <cfRule type="expression" dxfId="22494" priority="22493" stopIfTrue="1">
      <formula>IF(B52="",TRUE)</formula>
    </cfRule>
    <cfRule type="expression" dxfId="22493" priority="22494" stopIfTrue="1">
      <formula>IF(AND(COUNTIF(MetalSmelter,B52&amp;C52)=0,LEN(C52)&gt;0), TRUE, FALSE)</formula>
    </cfRule>
  </conditionalFormatting>
  <conditionalFormatting sqref="G52">
    <cfRule type="expression" dxfId="22492" priority="22495" stopIfTrue="1">
      <formula>IF(FIND("Enter smelter details",G52),TRUE)</formula>
    </cfRule>
  </conditionalFormatting>
  <conditionalFormatting sqref="F52">
    <cfRule type="expression" dxfId="22491" priority="22492" stopIfTrue="1">
      <formula>IF(AND(LEN($A52)&gt;0,$A52&lt;&gt;$F52),TRUE,FALSE)</formula>
    </cfRule>
  </conditionalFormatting>
  <conditionalFormatting sqref="C52">
    <cfRule type="expression" dxfId="22490" priority="22491" stopIfTrue="1">
      <formula>IF(AND(B52&lt;&gt;"",C52=""),TRUE)</formula>
    </cfRule>
  </conditionalFormatting>
  <conditionalFormatting sqref="B52">
    <cfRule type="expression" dxfId="22489" priority="22489" stopIfTrue="1">
      <formula>IF(B52="",TRUE)</formula>
    </cfRule>
    <cfRule type="expression" dxfId="22488" priority="22490" stopIfTrue="1">
      <formula>IF(AND(COUNTIF(MetalSmelter,B52&amp;C52)=0,LEN(C52)&gt;0), TRUE, FALSE)</formula>
    </cfRule>
  </conditionalFormatting>
  <conditionalFormatting sqref="F52">
    <cfRule type="expression" dxfId="22487" priority="22488" stopIfTrue="1">
      <formula>IF(AND(LEN($A52)&gt;0,$A52&lt;&gt;$F52),TRUE,FALSE)</formula>
    </cfRule>
  </conditionalFormatting>
  <conditionalFormatting sqref="C52">
    <cfRule type="expression" dxfId="22486" priority="22487" stopIfTrue="1">
      <formula>IF(AND(B52&lt;&gt;"",C52=""),TRUE)</formula>
    </cfRule>
  </conditionalFormatting>
  <conditionalFormatting sqref="B47">
    <cfRule type="expression" dxfId="22485" priority="22484" stopIfTrue="1">
      <formula>IF(B47="",TRUE)</formula>
    </cfRule>
    <cfRule type="expression" dxfId="22484" priority="22485" stopIfTrue="1">
      <formula>IF(AND(COUNTIF(MetalSmelter,B47&amp;C47)=0,LEN(C47)&gt;0), TRUE, FALSE)</formula>
    </cfRule>
  </conditionalFormatting>
  <conditionalFormatting sqref="G47">
    <cfRule type="expression" dxfId="22483" priority="22486" stopIfTrue="1">
      <formula>IF(FIND("Enter smelter details",G47),TRUE)</formula>
    </cfRule>
  </conditionalFormatting>
  <conditionalFormatting sqref="F47">
    <cfRule type="expression" dxfId="22482" priority="22483" stopIfTrue="1">
      <formula>IF(AND(LEN($A47)&gt;0,$A47&lt;&gt;$F47),TRUE,FALSE)</formula>
    </cfRule>
  </conditionalFormatting>
  <conditionalFormatting sqref="C47">
    <cfRule type="expression" dxfId="22481" priority="22482" stopIfTrue="1">
      <formula>IF(AND(B47&lt;&gt;"",C47=""),TRUE)</formula>
    </cfRule>
  </conditionalFormatting>
  <conditionalFormatting sqref="B47">
    <cfRule type="expression" dxfId="22480" priority="22479" stopIfTrue="1">
      <formula>IF(B47="",TRUE)</formula>
    </cfRule>
    <cfRule type="expression" dxfId="22479" priority="22480" stopIfTrue="1">
      <formula>IF(AND(COUNTIF(MetalSmelter,B47&amp;C47)=0,LEN(C47)&gt;0), TRUE, FALSE)</formula>
    </cfRule>
  </conditionalFormatting>
  <conditionalFormatting sqref="G47">
    <cfRule type="expression" dxfId="22478" priority="22481" stopIfTrue="1">
      <formula>IF(FIND("Enter smelter details",G47),TRUE)</formula>
    </cfRule>
  </conditionalFormatting>
  <conditionalFormatting sqref="F47">
    <cfRule type="expression" dxfId="22477" priority="22478" stopIfTrue="1">
      <formula>IF(AND(LEN($A47)&gt;0,$A47&lt;&gt;$F47),TRUE,FALSE)</formula>
    </cfRule>
  </conditionalFormatting>
  <conditionalFormatting sqref="C47">
    <cfRule type="expression" dxfId="22476" priority="22477" stopIfTrue="1">
      <formula>IF(AND(B47&lt;&gt;"",C47=""),TRUE)</formula>
    </cfRule>
  </conditionalFormatting>
  <conditionalFormatting sqref="G52">
    <cfRule type="expression" dxfId="22475" priority="22476" stopIfTrue="1">
      <formula>IF(FIND("Enter smelter details",G52),TRUE)</formula>
    </cfRule>
  </conditionalFormatting>
  <conditionalFormatting sqref="B48">
    <cfRule type="expression" dxfId="22474" priority="22473" stopIfTrue="1">
      <formula>IF(B48="",TRUE)</formula>
    </cfRule>
    <cfRule type="expression" dxfId="22473" priority="22474" stopIfTrue="1">
      <formula>IF(AND(COUNTIF(MetalSmelter,B48&amp;C48)=0,LEN(C48)&gt;0), TRUE, FALSE)</formula>
    </cfRule>
  </conditionalFormatting>
  <conditionalFormatting sqref="G48">
    <cfRule type="expression" dxfId="22472" priority="22475" stopIfTrue="1">
      <formula>IF(FIND("Enter smelter details",G48),TRUE)</formula>
    </cfRule>
  </conditionalFormatting>
  <conditionalFormatting sqref="F48">
    <cfRule type="expression" dxfId="22471" priority="22472" stopIfTrue="1">
      <formula>IF(AND(LEN($A48)&gt;0,$A48&lt;&gt;$F48),TRUE,FALSE)</formula>
    </cfRule>
  </conditionalFormatting>
  <conditionalFormatting sqref="C48">
    <cfRule type="expression" dxfId="22470" priority="22471" stopIfTrue="1">
      <formula>IF(AND(B48&lt;&gt;"",C48=""),TRUE)</formula>
    </cfRule>
  </conditionalFormatting>
  <conditionalFormatting sqref="B53">
    <cfRule type="expression" dxfId="22469" priority="22468" stopIfTrue="1">
      <formula>IF(B53="",TRUE)</formula>
    </cfRule>
    <cfRule type="expression" dxfId="22468" priority="22469" stopIfTrue="1">
      <formula>IF(AND(COUNTIF(MetalSmelter,B53&amp;C53)=0,LEN(C53)&gt;0), TRUE, FALSE)</formula>
    </cfRule>
  </conditionalFormatting>
  <conditionalFormatting sqref="G53">
    <cfRule type="expression" dxfId="22467" priority="22470" stopIfTrue="1">
      <formula>IF(FIND("Enter smelter details",G53),TRUE)</formula>
    </cfRule>
  </conditionalFormatting>
  <conditionalFormatting sqref="F53">
    <cfRule type="expression" dxfId="22466" priority="22467" stopIfTrue="1">
      <formula>IF(AND(LEN($A53)&gt;0,$A53&lt;&gt;$F53),TRUE,FALSE)</formula>
    </cfRule>
  </conditionalFormatting>
  <conditionalFormatting sqref="C53">
    <cfRule type="expression" dxfId="22465" priority="22466" stopIfTrue="1">
      <formula>IF(AND(B53&lt;&gt;"",C53=""),TRUE)</formula>
    </cfRule>
  </conditionalFormatting>
  <conditionalFormatting sqref="B53">
    <cfRule type="expression" dxfId="22464" priority="22463" stopIfTrue="1">
      <formula>IF(B53="",TRUE)</formula>
    </cfRule>
    <cfRule type="expression" dxfId="22463" priority="22464" stopIfTrue="1">
      <formula>IF(AND(COUNTIF(MetalSmelter,B53&amp;C53)=0,LEN(C53)&gt;0), TRUE, FALSE)</formula>
    </cfRule>
  </conditionalFormatting>
  <conditionalFormatting sqref="G53">
    <cfRule type="expression" dxfId="22462" priority="22465" stopIfTrue="1">
      <formula>IF(FIND("Enter smelter details",G53),TRUE)</formula>
    </cfRule>
  </conditionalFormatting>
  <conditionalFormatting sqref="F53">
    <cfRule type="expression" dxfId="22461" priority="22462" stopIfTrue="1">
      <formula>IF(AND(LEN($A53)&gt;0,$A53&lt;&gt;$F53),TRUE,FALSE)</formula>
    </cfRule>
  </conditionalFormatting>
  <conditionalFormatting sqref="C53">
    <cfRule type="expression" dxfId="22460" priority="22461" stopIfTrue="1">
      <formula>IF(AND(B53&lt;&gt;"",C53=""),TRUE)</formula>
    </cfRule>
  </conditionalFormatting>
  <conditionalFormatting sqref="B53">
    <cfRule type="expression" dxfId="22459" priority="22458" stopIfTrue="1">
      <formula>IF(B53="",TRUE)</formula>
    </cfRule>
    <cfRule type="expression" dxfId="22458" priority="22459" stopIfTrue="1">
      <formula>IF(AND(COUNTIF(MetalSmelter,B53&amp;C53)=0,LEN(C53)&gt;0), TRUE, FALSE)</formula>
    </cfRule>
  </conditionalFormatting>
  <conditionalFormatting sqref="G53">
    <cfRule type="expression" dxfId="22457" priority="22460" stopIfTrue="1">
      <formula>IF(FIND("Enter smelter details",G53),TRUE)</formula>
    </cfRule>
  </conditionalFormatting>
  <conditionalFormatting sqref="F53">
    <cfRule type="expression" dxfId="22456" priority="22457" stopIfTrue="1">
      <formula>IF(AND(LEN($A53)&gt;0,$A53&lt;&gt;$F53),TRUE,FALSE)</formula>
    </cfRule>
  </conditionalFormatting>
  <conditionalFormatting sqref="C53">
    <cfRule type="expression" dxfId="22455" priority="22456" stopIfTrue="1">
      <formula>IF(AND(B53&lt;&gt;"",C53=""),TRUE)</formula>
    </cfRule>
  </conditionalFormatting>
  <conditionalFormatting sqref="B49">
    <cfRule type="expression" dxfId="22454" priority="22453" stopIfTrue="1">
      <formula>IF(B49="",TRUE)</formula>
    </cfRule>
    <cfRule type="expression" dxfId="22453" priority="22454" stopIfTrue="1">
      <formula>IF(AND(COUNTIF(MetalSmelter,B49&amp;C49)=0,LEN(C49)&gt;0), TRUE, FALSE)</formula>
    </cfRule>
  </conditionalFormatting>
  <conditionalFormatting sqref="G49">
    <cfRule type="expression" dxfId="22452" priority="22455" stopIfTrue="1">
      <formula>IF(FIND("Enter smelter details",G49),TRUE)</formula>
    </cfRule>
  </conditionalFormatting>
  <conditionalFormatting sqref="F49">
    <cfRule type="expression" dxfId="22451" priority="22452" stopIfTrue="1">
      <formula>IF(AND(LEN($A49)&gt;0,$A49&lt;&gt;$F49),TRUE,FALSE)</formula>
    </cfRule>
  </conditionalFormatting>
  <conditionalFormatting sqref="C49">
    <cfRule type="expression" dxfId="22450" priority="22451" stopIfTrue="1">
      <formula>IF(AND(B49&lt;&gt;"",C49=""),TRUE)</formula>
    </cfRule>
  </conditionalFormatting>
  <conditionalFormatting sqref="B48">
    <cfRule type="expression" dxfId="22449" priority="22443" stopIfTrue="1">
      <formula>IF(B48="",TRUE)</formula>
    </cfRule>
    <cfRule type="expression" dxfId="22448" priority="22444" stopIfTrue="1">
      <formula>IF(AND(COUNTIF(MetalSmelter,B48&amp;C48)=0,LEN(C48)&gt;0), TRUE, FALSE)</formula>
    </cfRule>
  </conditionalFormatting>
  <conditionalFormatting sqref="G48">
    <cfRule type="expression" dxfId="22447" priority="22445" stopIfTrue="1">
      <formula>IF(FIND("Enter smelter details",G48),TRUE)</formula>
    </cfRule>
  </conditionalFormatting>
  <conditionalFormatting sqref="F48">
    <cfRule type="expression" dxfId="22446" priority="22442" stopIfTrue="1">
      <formula>IF(AND(LEN($A48)&gt;0,$A48&lt;&gt;$F48),TRUE,FALSE)</formula>
    </cfRule>
  </conditionalFormatting>
  <conditionalFormatting sqref="C48">
    <cfRule type="expression" dxfId="22445" priority="22441" stopIfTrue="1">
      <formula>IF(AND(B48&lt;&gt;"",C48=""),TRUE)</formula>
    </cfRule>
  </conditionalFormatting>
  <conditionalFormatting sqref="B50">
    <cfRule type="expression" dxfId="22444" priority="22448" stopIfTrue="1">
      <formula>IF(B50="",TRUE)</formula>
    </cfRule>
    <cfRule type="expression" dxfId="22443" priority="22449" stopIfTrue="1">
      <formula>IF(AND(COUNTIF(MetalSmelter,B50&amp;C50)=0,LEN(C50)&gt;0), TRUE, FALSE)</formula>
    </cfRule>
  </conditionalFormatting>
  <conditionalFormatting sqref="G50">
    <cfRule type="expression" dxfId="22442" priority="22450" stopIfTrue="1">
      <formula>IF(FIND("Enter smelter details",G50),TRUE)</formula>
    </cfRule>
  </conditionalFormatting>
  <conditionalFormatting sqref="F50">
    <cfRule type="expression" dxfId="22441" priority="22447" stopIfTrue="1">
      <formula>IF(AND(LEN($A50)&gt;0,$A50&lt;&gt;$F50),TRUE,FALSE)</formula>
    </cfRule>
  </conditionalFormatting>
  <conditionalFormatting sqref="C50">
    <cfRule type="expression" dxfId="22440" priority="22446" stopIfTrue="1">
      <formula>IF(AND(B50&lt;&gt;"",C50=""),TRUE)</formula>
    </cfRule>
  </conditionalFormatting>
  <conditionalFormatting sqref="B50">
    <cfRule type="expression" dxfId="22439" priority="22438" stopIfTrue="1">
      <formula>IF(B50="",TRUE)</formula>
    </cfRule>
    <cfRule type="expression" dxfId="22438" priority="22439" stopIfTrue="1">
      <formula>IF(AND(COUNTIF(MetalSmelter,B50&amp;C50)=0,LEN(C50)&gt;0), TRUE, FALSE)</formula>
    </cfRule>
  </conditionalFormatting>
  <conditionalFormatting sqref="G50">
    <cfRule type="expression" dxfId="22437" priority="22440" stopIfTrue="1">
      <formula>IF(FIND("Enter smelter details",G50),TRUE)</formula>
    </cfRule>
  </conditionalFormatting>
  <conditionalFormatting sqref="F50">
    <cfRule type="expression" dxfId="22436" priority="22437" stopIfTrue="1">
      <formula>IF(AND(LEN($A50)&gt;0,$A50&lt;&gt;$F50),TRUE,FALSE)</formula>
    </cfRule>
  </conditionalFormatting>
  <conditionalFormatting sqref="C50">
    <cfRule type="expression" dxfId="22435" priority="22436" stopIfTrue="1">
      <formula>IF(AND(B50&lt;&gt;"",C50=""),TRUE)</formula>
    </cfRule>
  </conditionalFormatting>
  <conditionalFormatting sqref="G48">
    <cfRule type="expression" dxfId="22434" priority="22435" stopIfTrue="1">
      <formula>IF(FIND("Enter smelter details",G48),TRUE)</formula>
    </cfRule>
  </conditionalFormatting>
  <conditionalFormatting sqref="B49">
    <cfRule type="expression" dxfId="22433" priority="22432" stopIfTrue="1">
      <formula>IF(B49="",TRUE)</formula>
    </cfRule>
    <cfRule type="expression" dxfId="22432" priority="22433" stopIfTrue="1">
      <formula>IF(AND(COUNTIF(MetalSmelter,B49&amp;C49)=0,LEN(C49)&gt;0), TRUE, FALSE)</formula>
    </cfRule>
  </conditionalFormatting>
  <conditionalFormatting sqref="G49">
    <cfRule type="expression" dxfId="22431" priority="22434" stopIfTrue="1">
      <formula>IF(FIND("Enter smelter details",G49),TRUE)</formula>
    </cfRule>
  </conditionalFormatting>
  <conditionalFormatting sqref="F49">
    <cfRule type="expression" dxfId="22430" priority="22431" stopIfTrue="1">
      <formula>IF(AND(LEN($A49)&gt;0,$A49&lt;&gt;$F49),TRUE,FALSE)</formula>
    </cfRule>
  </conditionalFormatting>
  <conditionalFormatting sqref="C49">
    <cfRule type="expression" dxfId="22429" priority="22430" stopIfTrue="1">
      <formula>IF(AND(B49&lt;&gt;"",C49=""),TRUE)</formula>
    </cfRule>
  </conditionalFormatting>
  <conditionalFormatting sqref="G49">
    <cfRule type="expression" dxfId="22428" priority="22429" stopIfTrue="1">
      <formula>IF(FIND("Enter smelter details",G49),TRUE)</formula>
    </cfRule>
  </conditionalFormatting>
  <conditionalFormatting sqref="B50">
    <cfRule type="expression" dxfId="22427" priority="22426" stopIfTrue="1">
      <formula>IF(B50="",TRUE)</formula>
    </cfRule>
    <cfRule type="expression" dxfId="22426" priority="22427" stopIfTrue="1">
      <formula>IF(AND(COUNTIF(MetalSmelter,B50&amp;C50)=0,LEN(C50)&gt;0), TRUE, FALSE)</formula>
    </cfRule>
  </conditionalFormatting>
  <conditionalFormatting sqref="G50">
    <cfRule type="expression" dxfId="22425" priority="22428" stopIfTrue="1">
      <formula>IF(FIND("Enter smelter details",G50),TRUE)</formula>
    </cfRule>
  </conditionalFormatting>
  <conditionalFormatting sqref="F50">
    <cfRule type="expression" dxfId="22424" priority="22425" stopIfTrue="1">
      <formula>IF(AND(LEN($A50)&gt;0,$A50&lt;&gt;$F50),TRUE,FALSE)</formula>
    </cfRule>
  </conditionalFormatting>
  <conditionalFormatting sqref="C50">
    <cfRule type="expression" dxfId="22423" priority="22424" stopIfTrue="1">
      <formula>IF(AND(B50&lt;&gt;"",C50=""),TRUE)</formula>
    </cfRule>
  </conditionalFormatting>
  <conditionalFormatting sqref="B45">
    <cfRule type="expression" dxfId="22422" priority="22418" stopIfTrue="1">
      <formula>IF(B45="",TRUE)</formula>
    </cfRule>
    <cfRule type="expression" dxfId="22421" priority="22421" stopIfTrue="1">
      <formula>IF(AND(COUNTIF(MetalSmelter,B45&amp;C45)=0,LEN(C45)&gt;0), TRUE, FALSE)</formula>
    </cfRule>
  </conditionalFormatting>
  <conditionalFormatting sqref="D45">
    <cfRule type="expression" dxfId="22420" priority="22415" stopIfTrue="1">
      <formula>IF(AND(LEN($C45) &gt;0, ($C45 &lt;&gt; "Smelter Not Listed")),1,0)</formula>
    </cfRule>
    <cfRule type="expression" dxfId="22419" priority="22422" stopIfTrue="1">
      <formula>IF(AND(D45="",$C45=$X$4),TRUE)</formula>
    </cfRule>
    <cfRule type="expression" dxfId="22418" priority="22423" stopIfTrue="1">
      <formula>IF(FIND("!",D45),TRUE)</formula>
    </cfRule>
  </conditionalFormatting>
  <conditionalFormatting sqref="E45">
    <cfRule type="expression" dxfId="22417" priority="22419" stopIfTrue="1">
      <formula>IF(AND(E45="",$C45=$X$4),TRUE)</formula>
    </cfRule>
    <cfRule type="expression" dxfId="22416" priority="22420" stopIfTrue="1">
      <formula>IF(FIND("!",E45),TRUE)</formula>
    </cfRule>
  </conditionalFormatting>
  <conditionalFormatting sqref="F45">
    <cfRule type="expression" dxfId="22415" priority="22417" stopIfTrue="1">
      <formula>IF(AND(LEN($A45)&gt;0,$A45&lt;&gt;$F45),TRUE,FALSE)</formula>
    </cfRule>
  </conditionalFormatting>
  <conditionalFormatting sqref="C45">
    <cfRule type="expression" dxfId="22414" priority="22416" stopIfTrue="1">
      <formula>IF(AND(B45&lt;&gt;"",C45=""),TRUE)</formula>
    </cfRule>
  </conditionalFormatting>
  <conditionalFormatting sqref="G45">
    <cfRule type="expression" dxfId="22413" priority="22414" stopIfTrue="1">
      <formula>IF(FIND("Enter smelter details",G45),TRUE)</formula>
    </cfRule>
  </conditionalFormatting>
  <conditionalFormatting sqref="B51">
    <cfRule type="expression" dxfId="22412" priority="22411" stopIfTrue="1">
      <formula>IF(B51="",TRUE)</formula>
    </cfRule>
    <cfRule type="expression" dxfId="22411" priority="22412" stopIfTrue="1">
      <formula>IF(AND(COUNTIF(MetalSmelter,B51&amp;C51)=0,LEN(C51)&gt;0), TRUE, FALSE)</formula>
    </cfRule>
  </conditionalFormatting>
  <conditionalFormatting sqref="G51">
    <cfRule type="expression" dxfId="22410" priority="22413" stopIfTrue="1">
      <formula>IF(FIND("Enter smelter details",G51),TRUE)</formula>
    </cfRule>
  </conditionalFormatting>
  <conditionalFormatting sqref="F51">
    <cfRule type="expression" dxfId="22409" priority="22410" stopIfTrue="1">
      <formula>IF(AND(LEN($A51)&gt;0,$A51&lt;&gt;$F51),TRUE,FALSE)</formula>
    </cfRule>
  </conditionalFormatting>
  <conditionalFormatting sqref="C51">
    <cfRule type="expression" dxfId="22408" priority="22409" stopIfTrue="1">
      <formula>IF(AND(B51&lt;&gt;"",C51=""),TRUE)</formula>
    </cfRule>
  </conditionalFormatting>
  <conditionalFormatting sqref="B51">
    <cfRule type="expression" dxfId="22407" priority="22406" stopIfTrue="1">
      <formula>IF(B51="",TRUE)</formula>
    </cfRule>
    <cfRule type="expression" dxfId="22406" priority="22407" stopIfTrue="1">
      <formula>IF(AND(COUNTIF(MetalSmelter,B51&amp;C51)=0,LEN(C51)&gt;0), TRUE, FALSE)</formula>
    </cfRule>
  </conditionalFormatting>
  <conditionalFormatting sqref="G51">
    <cfRule type="expression" dxfId="22405" priority="22408" stopIfTrue="1">
      <formula>IF(FIND("Enter smelter details",G51),TRUE)</formula>
    </cfRule>
  </conditionalFormatting>
  <conditionalFormatting sqref="F51">
    <cfRule type="expression" dxfId="22404" priority="22405" stopIfTrue="1">
      <formula>IF(AND(LEN($A51)&gt;0,$A51&lt;&gt;$F51),TRUE,FALSE)</formula>
    </cfRule>
  </conditionalFormatting>
  <conditionalFormatting sqref="C51">
    <cfRule type="expression" dxfId="22403" priority="22404" stopIfTrue="1">
      <formula>IF(AND(B51&lt;&gt;"",C51=""),TRUE)</formula>
    </cfRule>
  </conditionalFormatting>
  <conditionalFormatting sqref="B51">
    <cfRule type="expression" dxfId="22402" priority="22402" stopIfTrue="1">
      <formula>IF(B51="",TRUE)</formula>
    </cfRule>
    <cfRule type="expression" dxfId="22401" priority="22403" stopIfTrue="1">
      <formula>IF(AND(COUNTIF(MetalSmelter,B51&amp;C51)=0,LEN(C51)&gt;0), TRUE, FALSE)</formula>
    </cfRule>
  </conditionalFormatting>
  <conditionalFormatting sqref="F51">
    <cfRule type="expression" dxfId="22400" priority="22401" stopIfTrue="1">
      <formula>IF(AND(LEN($A51)&gt;0,$A51&lt;&gt;$F51),TRUE,FALSE)</formula>
    </cfRule>
  </conditionalFormatting>
  <conditionalFormatting sqref="C51">
    <cfRule type="expression" dxfId="22399" priority="22400" stopIfTrue="1">
      <formula>IF(AND(B51&lt;&gt;"",C51=""),TRUE)</formula>
    </cfRule>
  </conditionalFormatting>
  <conditionalFormatting sqref="B46">
    <cfRule type="expression" dxfId="22398" priority="22397" stopIfTrue="1">
      <formula>IF(B46="",TRUE)</formula>
    </cfRule>
    <cfRule type="expression" dxfId="22397" priority="22398" stopIfTrue="1">
      <formula>IF(AND(COUNTIF(MetalSmelter,B46&amp;C46)=0,LEN(C46)&gt;0), TRUE, FALSE)</formula>
    </cfRule>
  </conditionalFormatting>
  <conditionalFormatting sqref="G46">
    <cfRule type="expression" dxfId="22396" priority="22399" stopIfTrue="1">
      <formula>IF(FIND("Enter smelter details",G46),TRUE)</formula>
    </cfRule>
  </conditionalFormatting>
  <conditionalFormatting sqref="F46">
    <cfRule type="expression" dxfId="22395" priority="22396" stopIfTrue="1">
      <formula>IF(AND(LEN($A46)&gt;0,$A46&lt;&gt;$F46),TRUE,FALSE)</formula>
    </cfRule>
  </conditionalFormatting>
  <conditionalFormatting sqref="C46">
    <cfRule type="expression" dxfId="22394" priority="22395" stopIfTrue="1">
      <formula>IF(AND(B46&lt;&gt;"",C46=""),TRUE)</formula>
    </cfRule>
  </conditionalFormatting>
  <conditionalFormatting sqref="B46">
    <cfRule type="expression" dxfId="22393" priority="22392" stopIfTrue="1">
      <formula>IF(B46="",TRUE)</formula>
    </cfRule>
    <cfRule type="expression" dxfId="22392" priority="22393" stopIfTrue="1">
      <formula>IF(AND(COUNTIF(MetalSmelter,B46&amp;C46)=0,LEN(C46)&gt;0), TRUE, FALSE)</formula>
    </cfRule>
  </conditionalFormatting>
  <conditionalFormatting sqref="G46">
    <cfRule type="expression" dxfId="22391" priority="22394" stopIfTrue="1">
      <formula>IF(FIND("Enter smelter details",G46),TRUE)</formula>
    </cfRule>
  </conditionalFormatting>
  <conditionalFormatting sqref="F46">
    <cfRule type="expression" dxfId="22390" priority="22391" stopIfTrue="1">
      <formula>IF(AND(LEN($A46)&gt;0,$A46&lt;&gt;$F46),TRUE,FALSE)</formula>
    </cfRule>
  </conditionalFormatting>
  <conditionalFormatting sqref="C46">
    <cfRule type="expression" dxfId="22389" priority="22390" stopIfTrue="1">
      <formula>IF(AND(B46&lt;&gt;"",C46=""),TRUE)</formula>
    </cfRule>
  </conditionalFormatting>
  <conditionalFormatting sqref="G51">
    <cfRule type="expression" dxfId="22388" priority="22389" stopIfTrue="1">
      <formula>IF(FIND("Enter smelter details",G51),TRUE)</formula>
    </cfRule>
  </conditionalFormatting>
  <conditionalFormatting sqref="B47">
    <cfRule type="expression" dxfId="22387" priority="22386" stopIfTrue="1">
      <formula>IF(B47="",TRUE)</formula>
    </cfRule>
    <cfRule type="expression" dxfId="22386" priority="22387" stopIfTrue="1">
      <formula>IF(AND(COUNTIF(MetalSmelter,B47&amp;C47)=0,LEN(C47)&gt;0), TRUE, FALSE)</formula>
    </cfRule>
  </conditionalFormatting>
  <conditionalFormatting sqref="G47">
    <cfRule type="expression" dxfId="22385" priority="22388" stopIfTrue="1">
      <formula>IF(FIND("Enter smelter details",G47),TRUE)</formula>
    </cfRule>
  </conditionalFormatting>
  <conditionalFormatting sqref="F47">
    <cfRule type="expression" dxfId="22384" priority="22385" stopIfTrue="1">
      <formula>IF(AND(LEN($A47)&gt;0,$A47&lt;&gt;$F47),TRUE,FALSE)</formula>
    </cfRule>
  </conditionalFormatting>
  <conditionalFormatting sqref="C47">
    <cfRule type="expression" dxfId="22383" priority="22384" stopIfTrue="1">
      <formula>IF(AND(B47&lt;&gt;"",C47=""),TRUE)</formula>
    </cfRule>
  </conditionalFormatting>
  <conditionalFormatting sqref="B52">
    <cfRule type="expression" dxfId="22382" priority="22381" stopIfTrue="1">
      <formula>IF(B52="",TRUE)</formula>
    </cfRule>
    <cfRule type="expression" dxfId="22381" priority="22382" stopIfTrue="1">
      <formula>IF(AND(COUNTIF(MetalSmelter,B52&amp;C52)=0,LEN(C52)&gt;0), TRUE, FALSE)</formula>
    </cfRule>
  </conditionalFormatting>
  <conditionalFormatting sqref="G52">
    <cfRule type="expression" dxfId="22380" priority="22383" stopIfTrue="1">
      <formula>IF(FIND("Enter smelter details",G52),TRUE)</formula>
    </cfRule>
  </conditionalFormatting>
  <conditionalFormatting sqref="F52">
    <cfRule type="expression" dxfId="22379" priority="22380" stopIfTrue="1">
      <formula>IF(AND(LEN($A52)&gt;0,$A52&lt;&gt;$F52),TRUE,FALSE)</formula>
    </cfRule>
  </conditionalFormatting>
  <conditionalFormatting sqref="C52">
    <cfRule type="expression" dxfId="22378" priority="22379" stopIfTrue="1">
      <formula>IF(AND(B52&lt;&gt;"",C52=""),TRUE)</formula>
    </cfRule>
  </conditionalFormatting>
  <conditionalFormatting sqref="B52">
    <cfRule type="expression" dxfId="22377" priority="22376" stopIfTrue="1">
      <formula>IF(B52="",TRUE)</formula>
    </cfRule>
    <cfRule type="expression" dxfId="22376" priority="22377" stopIfTrue="1">
      <formula>IF(AND(COUNTIF(MetalSmelter,B52&amp;C52)=0,LEN(C52)&gt;0), TRUE, FALSE)</formula>
    </cfRule>
  </conditionalFormatting>
  <conditionalFormatting sqref="G52">
    <cfRule type="expression" dxfId="22375" priority="22378" stopIfTrue="1">
      <formula>IF(FIND("Enter smelter details",G52),TRUE)</formula>
    </cfRule>
  </conditionalFormatting>
  <conditionalFormatting sqref="F52">
    <cfRule type="expression" dxfId="22374" priority="22375" stopIfTrue="1">
      <formula>IF(AND(LEN($A52)&gt;0,$A52&lt;&gt;$F52),TRUE,FALSE)</formula>
    </cfRule>
  </conditionalFormatting>
  <conditionalFormatting sqref="C52">
    <cfRule type="expression" dxfId="22373" priority="22374" stopIfTrue="1">
      <formula>IF(AND(B52&lt;&gt;"",C52=""),TRUE)</formula>
    </cfRule>
  </conditionalFormatting>
  <conditionalFormatting sqref="B52">
    <cfRule type="expression" dxfId="22372" priority="22371" stopIfTrue="1">
      <formula>IF(B52="",TRUE)</formula>
    </cfRule>
    <cfRule type="expression" dxfId="22371" priority="22372" stopIfTrue="1">
      <formula>IF(AND(COUNTIF(MetalSmelter,B52&amp;C52)=0,LEN(C52)&gt;0), TRUE, FALSE)</formula>
    </cfRule>
  </conditionalFormatting>
  <conditionalFormatting sqref="G52">
    <cfRule type="expression" dxfId="22370" priority="22373" stopIfTrue="1">
      <formula>IF(FIND("Enter smelter details",G52),TRUE)</formula>
    </cfRule>
  </conditionalFormatting>
  <conditionalFormatting sqref="F52">
    <cfRule type="expression" dxfId="22369" priority="22370" stopIfTrue="1">
      <formula>IF(AND(LEN($A52)&gt;0,$A52&lt;&gt;$F52),TRUE,FALSE)</formula>
    </cfRule>
  </conditionalFormatting>
  <conditionalFormatting sqref="C52">
    <cfRule type="expression" dxfId="22368" priority="22369" stopIfTrue="1">
      <formula>IF(AND(B52&lt;&gt;"",C52=""),TRUE)</formula>
    </cfRule>
  </conditionalFormatting>
  <conditionalFormatting sqref="B50">
    <cfRule type="expression" dxfId="22367" priority="22366" stopIfTrue="1">
      <formula>IF(B50="",TRUE)</formula>
    </cfRule>
    <cfRule type="expression" dxfId="22366" priority="22367" stopIfTrue="1">
      <formula>IF(AND(COUNTIF(MetalSmelter,B50&amp;C50)=0,LEN(C50)&gt;0), TRUE, FALSE)</formula>
    </cfRule>
  </conditionalFormatting>
  <conditionalFormatting sqref="G50">
    <cfRule type="expression" dxfId="22365" priority="22368" stopIfTrue="1">
      <formula>IF(FIND("Enter smelter details",G50),TRUE)</formula>
    </cfRule>
  </conditionalFormatting>
  <conditionalFormatting sqref="F50">
    <cfRule type="expression" dxfId="22364" priority="22365" stopIfTrue="1">
      <formula>IF(AND(LEN($A50)&gt;0,$A50&lt;&gt;$F50),TRUE,FALSE)</formula>
    </cfRule>
  </conditionalFormatting>
  <conditionalFormatting sqref="C50">
    <cfRule type="expression" dxfId="22363" priority="22364" stopIfTrue="1">
      <formula>IF(AND(B50&lt;&gt;"",C50=""),TRUE)</formula>
    </cfRule>
  </conditionalFormatting>
  <conditionalFormatting sqref="B50">
    <cfRule type="expression" dxfId="22362" priority="22361" stopIfTrue="1">
      <formula>IF(B50="",TRUE)</formula>
    </cfRule>
    <cfRule type="expression" dxfId="22361" priority="22362" stopIfTrue="1">
      <formula>IF(AND(COUNTIF(MetalSmelter,B50&amp;C50)=0,LEN(C50)&gt;0), TRUE, FALSE)</formula>
    </cfRule>
  </conditionalFormatting>
  <conditionalFormatting sqref="G50">
    <cfRule type="expression" dxfId="22360" priority="22363" stopIfTrue="1">
      <formula>IF(FIND("Enter smelter details",G50),TRUE)</formula>
    </cfRule>
  </conditionalFormatting>
  <conditionalFormatting sqref="F50">
    <cfRule type="expression" dxfId="22359" priority="22360" stopIfTrue="1">
      <formula>IF(AND(LEN($A50)&gt;0,$A50&lt;&gt;$F50),TRUE,FALSE)</formula>
    </cfRule>
  </conditionalFormatting>
  <conditionalFormatting sqref="C50">
    <cfRule type="expression" dxfId="22358" priority="22359" stopIfTrue="1">
      <formula>IF(AND(B50&lt;&gt;"",C50=""),TRUE)</formula>
    </cfRule>
  </conditionalFormatting>
  <conditionalFormatting sqref="B50">
    <cfRule type="expression" dxfId="22357" priority="22357" stopIfTrue="1">
      <formula>IF(B50="",TRUE)</formula>
    </cfRule>
    <cfRule type="expression" dxfId="22356" priority="22358" stopIfTrue="1">
      <formula>IF(AND(COUNTIF(MetalSmelter,B50&amp;C50)=0,LEN(C50)&gt;0), TRUE, FALSE)</formula>
    </cfRule>
  </conditionalFormatting>
  <conditionalFormatting sqref="F50">
    <cfRule type="expression" dxfId="22355" priority="22356" stopIfTrue="1">
      <formula>IF(AND(LEN($A50)&gt;0,$A50&lt;&gt;$F50),TRUE,FALSE)</formula>
    </cfRule>
  </conditionalFormatting>
  <conditionalFormatting sqref="C50">
    <cfRule type="expression" dxfId="22354" priority="22355" stopIfTrue="1">
      <formula>IF(AND(B50&lt;&gt;"",C50=""),TRUE)</formula>
    </cfRule>
  </conditionalFormatting>
  <conditionalFormatting sqref="B45">
    <cfRule type="expression" dxfId="22353" priority="22352" stopIfTrue="1">
      <formula>IF(B45="",TRUE)</formula>
    </cfRule>
    <cfRule type="expression" dxfId="22352" priority="22353" stopIfTrue="1">
      <formula>IF(AND(COUNTIF(MetalSmelter,B45&amp;C45)=0,LEN(C45)&gt;0), TRUE, FALSE)</formula>
    </cfRule>
  </conditionalFormatting>
  <conditionalFormatting sqref="G45">
    <cfRule type="expression" dxfId="22351" priority="22354" stopIfTrue="1">
      <formula>IF(FIND("Enter smelter details",G45),TRUE)</formula>
    </cfRule>
  </conditionalFormatting>
  <conditionalFormatting sqref="F45">
    <cfRule type="expression" dxfId="22350" priority="22351" stopIfTrue="1">
      <formula>IF(AND(LEN($A45)&gt;0,$A45&lt;&gt;$F45),TRUE,FALSE)</formula>
    </cfRule>
  </conditionalFormatting>
  <conditionalFormatting sqref="C45">
    <cfRule type="expression" dxfId="22349" priority="22350" stopIfTrue="1">
      <formula>IF(AND(B45&lt;&gt;"",C45=""),TRUE)</formula>
    </cfRule>
  </conditionalFormatting>
  <conditionalFormatting sqref="B45">
    <cfRule type="expression" dxfId="22348" priority="22347" stopIfTrue="1">
      <formula>IF(B45="",TRUE)</formula>
    </cfRule>
    <cfRule type="expression" dxfId="22347" priority="22348" stopIfTrue="1">
      <formula>IF(AND(COUNTIF(MetalSmelter,B45&amp;C45)=0,LEN(C45)&gt;0), TRUE, FALSE)</formula>
    </cfRule>
  </conditionalFormatting>
  <conditionalFormatting sqref="G45">
    <cfRule type="expression" dxfId="22346" priority="22349" stopIfTrue="1">
      <formula>IF(FIND("Enter smelter details",G45),TRUE)</formula>
    </cfRule>
  </conditionalFormatting>
  <conditionalFormatting sqref="F45">
    <cfRule type="expression" dxfId="22345" priority="22346" stopIfTrue="1">
      <formula>IF(AND(LEN($A45)&gt;0,$A45&lt;&gt;$F45),TRUE,FALSE)</formula>
    </cfRule>
  </conditionalFormatting>
  <conditionalFormatting sqref="C45">
    <cfRule type="expression" dxfId="22344" priority="22345" stopIfTrue="1">
      <formula>IF(AND(B45&lt;&gt;"",C45=""),TRUE)</formula>
    </cfRule>
  </conditionalFormatting>
  <conditionalFormatting sqref="G50">
    <cfRule type="expression" dxfId="22343" priority="22344" stopIfTrue="1">
      <formula>IF(FIND("Enter smelter details",G50),TRUE)</formula>
    </cfRule>
  </conditionalFormatting>
  <conditionalFormatting sqref="B46">
    <cfRule type="expression" dxfId="22342" priority="22341" stopIfTrue="1">
      <formula>IF(B46="",TRUE)</formula>
    </cfRule>
    <cfRule type="expression" dxfId="22341" priority="22342" stopIfTrue="1">
      <formula>IF(AND(COUNTIF(MetalSmelter,B46&amp;C46)=0,LEN(C46)&gt;0), TRUE, FALSE)</formula>
    </cfRule>
  </conditionalFormatting>
  <conditionalFormatting sqref="G46">
    <cfRule type="expression" dxfId="22340" priority="22343" stopIfTrue="1">
      <formula>IF(FIND("Enter smelter details",G46),TRUE)</formula>
    </cfRule>
  </conditionalFormatting>
  <conditionalFormatting sqref="F46">
    <cfRule type="expression" dxfId="22339" priority="22340" stopIfTrue="1">
      <formula>IF(AND(LEN($A46)&gt;0,$A46&lt;&gt;$F46),TRUE,FALSE)</formula>
    </cfRule>
  </conditionalFormatting>
  <conditionalFormatting sqref="C46">
    <cfRule type="expression" dxfId="22338" priority="22339" stopIfTrue="1">
      <formula>IF(AND(B46&lt;&gt;"",C46=""),TRUE)</formula>
    </cfRule>
  </conditionalFormatting>
  <conditionalFormatting sqref="B51">
    <cfRule type="expression" dxfId="22337" priority="22336" stopIfTrue="1">
      <formula>IF(B51="",TRUE)</formula>
    </cfRule>
    <cfRule type="expression" dxfId="22336" priority="22337" stopIfTrue="1">
      <formula>IF(AND(COUNTIF(MetalSmelter,B51&amp;C51)=0,LEN(C51)&gt;0), TRUE, FALSE)</formula>
    </cfRule>
  </conditionalFormatting>
  <conditionalFormatting sqref="G51">
    <cfRule type="expression" dxfId="22335" priority="22338" stopIfTrue="1">
      <formula>IF(FIND("Enter smelter details",G51),TRUE)</formula>
    </cfRule>
  </conditionalFormatting>
  <conditionalFormatting sqref="F51">
    <cfRule type="expression" dxfId="22334" priority="22335" stopIfTrue="1">
      <formula>IF(AND(LEN($A51)&gt;0,$A51&lt;&gt;$F51),TRUE,FALSE)</formula>
    </cfRule>
  </conditionalFormatting>
  <conditionalFormatting sqref="C51">
    <cfRule type="expression" dxfId="22333" priority="22334" stopIfTrue="1">
      <formula>IF(AND(B51&lt;&gt;"",C51=""),TRUE)</formula>
    </cfRule>
  </conditionalFormatting>
  <conditionalFormatting sqref="B51">
    <cfRule type="expression" dxfId="22332" priority="22331" stopIfTrue="1">
      <formula>IF(B51="",TRUE)</formula>
    </cfRule>
    <cfRule type="expression" dxfId="22331" priority="22332" stopIfTrue="1">
      <formula>IF(AND(COUNTIF(MetalSmelter,B51&amp;C51)=0,LEN(C51)&gt;0), TRUE, FALSE)</formula>
    </cfRule>
  </conditionalFormatting>
  <conditionalFormatting sqref="G51">
    <cfRule type="expression" dxfId="22330" priority="22333" stopIfTrue="1">
      <formula>IF(FIND("Enter smelter details",G51),TRUE)</formula>
    </cfRule>
  </conditionalFormatting>
  <conditionalFormatting sqref="F51">
    <cfRule type="expression" dxfId="22329" priority="22330" stopIfTrue="1">
      <formula>IF(AND(LEN($A51)&gt;0,$A51&lt;&gt;$F51),TRUE,FALSE)</formula>
    </cfRule>
  </conditionalFormatting>
  <conditionalFormatting sqref="C51">
    <cfRule type="expression" dxfId="22328" priority="22329" stopIfTrue="1">
      <formula>IF(AND(B51&lt;&gt;"",C51=""),TRUE)</formula>
    </cfRule>
  </conditionalFormatting>
  <conditionalFormatting sqref="B51">
    <cfRule type="expression" dxfId="22327" priority="22326" stopIfTrue="1">
      <formula>IF(B51="",TRUE)</formula>
    </cfRule>
    <cfRule type="expression" dxfId="22326" priority="22327" stopIfTrue="1">
      <formula>IF(AND(COUNTIF(MetalSmelter,B51&amp;C51)=0,LEN(C51)&gt;0), TRUE, FALSE)</formula>
    </cfRule>
  </conditionalFormatting>
  <conditionalFormatting sqref="G51">
    <cfRule type="expression" dxfId="22325" priority="22328" stopIfTrue="1">
      <formula>IF(FIND("Enter smelter details",G51),TRUE)</formula>
    </cfRule>
  </conditionalFormatting>
  <conditionalFormatting sqref="F51">
    <cfRule type="expression" dxfId="22324" priority="22325" stopIfTrue="1">
      <formula>IF(AND(LEN($A51)&gt;0,$A51&lt;&gt;$F51),TRUE,FALSE)</formula>
    </cfRule>
  </conditionalFormatting>
  <conditionalFormatting sqref="C51">
    <cfRule type="expression" dxfId="22323" priority="22324" stopIfTrue="1">
      <formula>IF(AND(B51&lt;&gt;"",C51=""),TRUE)</formula>
    </cfRule>
  </conditionalFormatting>
  <conditionalFormatting sqref="B45">
    <cfRule type="expression" dxfId="22322" priority="22318" stopIfTrue="1">
      <formula>IF(B45="",TRUE)</formula>
    </cfRule>
    <cfRule type="expression" dxfId="22321" priority="22321" stopIfTrue="1">
      <formula>IF(AND(COUNTIF(MetalSmelter,B45&amp;C45)=0,LEN(C45)&gt;0), TRUE, FALSE)</formula>
    </cfRule>
  </conditionalFormatting>
  <conditionalFormatting sqref="D45">
    <cfRule type="expression" dxfId="22320" priority="22315" stopIfTrue="1">
      <formula>IF(AND(LEN($C45) &gt;0, ($C45 &lt;&gt; "Smelter Not Listed")),1,0)</formula>
    </cfRule>
    <cfRule type="expression" dxfId="22319" priority="22322" stopIfTrue="1">
      <formula>IF(AND(D45="",$C45=$X$4),TRUE)</formula>
    </cfRule>
    <cfRule type="expression" dxfId="22318" priority="22323" stopIfTrue="1">
      <formula>IF(FIND("!",D45),TRUE)</formula>
    </cfRule>
  </conditionalFormatting>
  <conditionalFormatting sqref="E45">
    <cfRule type="expression" dxfId="22317" priority="22319" stopIfTrue="1">
      <formula>IF(AND(E45="",$C45=$X$4),TRUE)</formula>
    </cfRule>
    <cfRule type="expression" dxfId="22316" priority="22320" stopIfTrue="1">
      <formula>IF(FIND("!",E45),TRUE)</formula>
    </cfRule>
  </conditionalFormatting>
  <conditionalFormatting sqref="F45">
    <cfRule type="expression" dxfId="22315" priority="22317" stopIfTrue="1">
      <formula>IF(AND(LEN($A45)&gt;0,$A45&lt;&gt;$F45),TRUE,FALSE)</formula>
    </cfRule>
  </conditionalFormatting>
  <conditionalFormatting sqref="C45">
    <cfRule type="expression" dxfId="22314" priority="22316" stopIfTrue="1">
      <formula>IF(AND(B45&lt;&gt;"",C45=""),TRUE)</formula>
    </cfRule>
  </conditionalFormatting>
  <conditionalFormatting sqref="G45">
    <cfRule type="expression" dxfId="22313" priority="22314" stopIfTrue="1">
      <formula>IF(FIND("Enter smelter details",G45),TRUE)</formula>
    </cfRule>
  </conditionalFormatting>
  <conditionalFormatting sqref="B46">
    <cfRule type="expression" dxfId="22312" priority="22308" stopIfTrue="1">
      <formula>IF(B46="",TRUE)</formula>
    </cfRule>
    <cfRule type="expression" dxfId="22311" priority="22311" stopIfTrue="1">
      <formula>IF(AND(COUNTIF(MetalSmelter,B46&amp;C46)=0,LEN(C46)&gt;0), TRUE, FALSE)</formula>
    </cfRule>
  </conditionalFormatting>
  <conditionalFormatting sqref="D46">
    <cfRule type="expression" dxfId="22310" priority="22305" stopIfTrue="1">
      <formula>IF(AND(LEN($C46) &gt;0, ($C46 &lt;&gt; "Smelter Not Listed")),1,0)</formula>
    </cfRule>
    <cfRule type="expression" dxfId="22309" priority="22312" stopIfTrue="1">
      <formula>IF(AND(D46="",$C46=$X$4),TRUE)</formula>
    </cfRule>
    <cfRule type="expression" dxfId="22308" priority="22313" stopIfTrue="1">
      <formula>IF(FIND("!",D46),TRUE)</formula>
    </cfRule>
  </conditionalFormatting>
  <conditionalFormatting sqref="E46">
    <cfRule type="expression" dxfId="22307" priority="22309" stopIfTrue="1">
      <formula>IF(AND(E46="",$C46=$X$4),TRUE)</formula>
    </cfRule>
    <cfRule type="expression" dxfId="22306" priority="22310" stopIfTrue="1">
      <formula>IF(FIND("!",E46),TRUE)</formula>
    </cfRule>
  </conditionalFormatting>
  <conditionalFormatting sqref="F46">
    <cfRule type="expression" dxfId="22305" priority="22307" stopIfTrue="1">
      <formula>IF(AND(LEN($A46)&gt;0,$A46&lt;&gt;$F46),TRUE,FALSE)</formula>
    </cfRule>
  </conditionalFormatting>
  <conditionalFormatting sqref="C46">
    <cfRule type="expression" dxfId="22304" priority="22306" stopIfTrue="1">
      <formula>IF(AND(B46&lt;&gt;"",C46=""),TRUE)</formula>
    </cfRule>
  </conditionalFormatting>
  <conditionalFormatting sqref="G46">
    <cfRule type="expression" dxfId="22303" priority="22304" stopIfTrue="1">
      <formula>IF(FIND("Enter smelter details",G46),TRUE)</formula>
    </cfRule>
  </conditionalFormatting>
  <conditionalFormatting sqref="B52">
    <cfRule type="expression" dxfId="22302" priority="22301" stopIfTrue="1">
      <formula>IF(B52="",TRUE)</formula>
    </cfRule>
    <cfRule type="expression" dxfId="22301" priority="22302" stopIfTrue="1">
      <formula>IF(AND(COUNTIF(MetalSmelter,B52&amp;C52)=0,LEN(C52)&gt;0), TRUE, FALSE)</formula>
    </cfRule>
  </conditionalFormatting>
  <conditionalFormatting sqref="G52">
    <cfRule type="expression" dxfId="22300" priority="22303" stopIfTrue="1">
      <formula>IF(FIND("Enter smelter details",G52),TRUE)</formula>
    </cfRule>
  </conditionalFormatting>
  <conditionalFormatting sqref="F52">
    <cfRule type="expression" dxfId="22299" priority="22300" stopIfTrue="1">
      <formula>IF(AND(LEN($A52)&gt;0,$A52&lt;&gt;$F52),TRUE,FALSE)</formula>
    </cfRule>
  </conditionalFormatting>
  <conditionalFormatting sqref="C52">
    <cfRule type="expression" dxfId="22298" priority="22299" stopIfTrue="1">
      <formula>IF(AND(B52&lt;&gt;"",C52=""),TRUE)</formula>
    </cfRule>
  </conditionalFormatting>
  <conditionalFormatting sqref="B52">
    <cfRule type="expression" dxfId="22297" priority="22296" stopIfTrue="1">
      <formula>IF(B52="",TRUE)</formula>
    </cfRule>
    <cfRule type="expression" dxfId="22296" priority="22297" stopIfTrue="1">
      <formula>IF(AND(COUNTIF(MetalSmelter,B52&amp;C52)=0,LEN(C52)&gt;0), TRUE, FALSE)</formula>
    </cfRule>
  </conditionalFormatting>
  <conditionalFormatting sqref="G52">
    <cfRule type="expression" dxfId="22295" priority="22298" stopIfTrue="1">
      <formula>IF(FIND("Enter smelter details",G52),TRUE)</formula>
    </cfRule>
  </conditionalFormatting>
  <conditionalFormatting sqref="F52">
    <cfRule type="expression" dxfId="22294" priority="22295" stopIfTrue="1">
      <formula>IF(AND(LEN($A52)&gt;0,$A52&lt;&gt;$F52),TRUE,FALSE)</formula>
    </cfRule>
  </conditionalFormatting>
  <conditionalFormatting sqref="C52">
    <cfRule type="expression" dxfId="22293" priority="22294" stopIfTrue="1">
      <formula>IF(AND(B52&lt;&gt;"",C52=""),TRUE)</formula>
    </cfRule>
  </conditionalFormatting>
  <conditionalFormatting sqref="B52">
    <cfRule type="expression" dxfId="22292" priority="22292" stopIfTrue="1">
      <formula>IF(B52="",TRUE)</formula>
    </cfRule>
    <cfRule type="expression" dxfId="22291" priority="22293" stopIfTrue="1">
      <formula>IF(AND(COUNTIF(MetalSmelter,B52&amp;C52)=0,LEN(C52)&gt;0), TRUE, FALSE)</formula>
    </cfRule>
  </conditionalFormatting>
  <conditionalFormatting sqref="F52">
    <cfRule type="expression" dxfId="22290" priority="22291" stopIfTrue="1">
      <formula>IF(AND(LEN($A52)&gt;0,$A52&lt;&gt;$F52),TRUE,FALSE)</formula>
    </cfRule>
  </conditionalFormatting>
  <conditionalFormatting sqref="C52">
    <cfRule type="expression" dxfId="22289" priority="22290" stopIfTrue="1">
      <formula>IF(AND(B52&lt;&gt;"",C52=""),TRUE)</formula>
    </cfRule>
  </conditionalFormatting>
  <conditionalFormatting sqref="B47">
    <cfRule type="expression" dxfId="22288" priority="22287" stopIfTrue="1">
      <formula>IF(B47="",TRUE)</formula>
    </cfRule>
    <cfRule type="expression" dxfId="22287" priority="22288" stopIfTrue="1">
      <formula>IF(AND(COUNTIF(MetalSmelter,B47&amp;C47)=0,LEN(C47)&gt;0), TRUE, FALSE)</formula>
    </cfRule>
  </conditionalFormatting>
  <conditionalFormatting sqref="G47">
    <cfRule type="expression" dxfId="22286" priority="22289" stopIfTrue="1">
      <formula>IF(FIND("Enter smelter details",G47),TRUE)</formula>
    </cfRule>
  </conditionalFormatting>
  <conditionalFormatting sqref="F47">
    <cfRule type="expression" dxfId="22285" priority="22286" stopIfTrue="1">
      <formula>IF(AND(LEN($A47)&gt;0,$A47&lt;&gt;$F47),TRUE,FALSE)</formula>
    </cfRule>
  </conditionalFormatting>
  <conditionalFormatting sqref="C47">
    <cfRule type="expression" dxfId="22284" priority="22285" stopIfTrue="1">
      <formula>IF(AND(B47&lt;&gt;"",C47=""),TRUE)</formula>
    </cfRule>
  </conditionalFormatting>
  <conditionalFormatting sqref="B47">
    <cfRule type="expression" dxfId="22283" priority="22282" stopIfTrue="1">
      <formula>IF(B47="",TRUE)</formula>
    </cfRule>
    <cfRule type="expression" dxfId="22282" priority="22283" stopIfTrue="1">
      <formula>IF(AND(COUNTIF(MetalSmelter,B47&amp;C47)=0,LEN(C47)&gt;0), TRUE, FALSE)</formula>
    </cfRule>
  </conditionalFormatting>
  <conditionalFormatting sqref="G47">
    <cfRule type="expression" dxfId="22281" priority="22284" stopIfTrue="1">
      <formula>IF(FIND("Enter smelter details",G47),TRUE)</formula>
    </cfRule>
  </conditionalFormatting>
  <conditionalFormatting sqref="F47">
    <cfRule type="expression" dxfId="22280" priority="22281" stopIfTrue="1">
      <formula>IF(AND(LEN($A47)&gt;0,$A47&lt;&gt;$F47),TRUE,FALSE)</formula>
    </cfRule>
  </conditionalFormatting>
  <conditionalFormatting sqref="C47">
    <cfRule type="expression" dxfId="22279" priority="22280" stopIfTrue="1">
      <formula>IF(AND(B47&lt;&gt;"",C47=""),TRUE)</formula>
    </cfRule>
  </conditionalFormatting>
  <conditionalFormatting sqref="G52">
    <cfRule type="expression" dxfId="22278" priority="22279" stopIfTrue="1">
      <formula>IF(FIND("Enter smelter details",G52),TRUE)</formula>
    </cfRule>
  </conditionalFormatting>
  <conditionalFormatting sqref="B48">
    <cfRule type="expression" dxfId="22277" priority="22276" stopIfTrue="1">
      <formula>IF(B48="",TRUE)</formula>
    </cfRule>
    <cfRule type="expression" dxfId="22276" priority="22277" stopIfTrue="1">
      <formula>IF(AND(COUNTIF(MetalSmelter,B48&amp;C48)=0,LEN(C48)&gt;0), TRUE, FALSE)</formula>
    </cfRule>
  </conditionalFormatting>
  <conditionalFormatting sqref="G48">
    <cfRule type="expression" dxfId="22275" priority="22278" stopIfTrue="1">
      <formula>IF(FIND("Enter smelter details",G48),TRUE)</formula>
    </cfRule>
  </conditionalFormatting>
  <conditionalFormatting sqref="F48">
    <cfRule type="expression" dxfId="22274" priority="22275" stopIfTrue="1">
      <formula>IF(AND(LEN($A48)&gt;0,$A48&lt;&gt;$F48),TRUE,FALSE)</formula>
    </cfRule>
  </conditionalFormatting>
  <conditionalFormatting sqref="C48">
    <cfRule type="expression" dxfId="22273" priority="22274" stopIfTrue="1">
      <formula>IF(AND(B48&lt;&gt;"",C48=""),TRUE)</formula>
    </cfRule>
  </conditionalFormatting>
  <conditionalFormatting sqref="B53">
    <cfRule type="expression" dxfId="22272" priority="22271" stopIfTrue="1">
      <formula>IF(B53="",TRUE)</formula>
    </cfRule>
    <cfRule type="expression" dxfId="22271" priority="22272" stopIfTrue="1">
      <formula>IF(AND(COUNTIF(MetalSmelter,B53&amp;C53)=0,LEN(C53)&gt;0), TRUE, FALSE)</formula>
    </cfRule>
  </conditionalFormatting>
  <conditionalFormatting sqref="G53">
    <cfRule type="expression" dxfId="22270" priority="22273" stopIfTrue="1">
      <formula>IF(FIND("Enter smelter details",G53),TRUE)</formula>
    </cfRule>
  </conditionalFormatting>
  <conditionalFormatting sqref="F53">
    <cfRule type="expression" dxfId="22269" priority="22270" stopIfTrue="1">
      <formula>IF(AND(LEN($A53)&gt;0,$A53&lt;&gt;$F53),TRUE,FALSE)</formula>
    </cfRule>
  </conditionalFormatting>
  <conditionalFormatting sqref="C53">
    <cfRule type="expression" dxfId="22268" priority="22269" stopIfTrue="1">
      <formula>IF(AND(B53&lt;&gt;"",C53=""),TRUE)</formula>
    </cfRule>
  </conditionalFormatting>
  <conditionalFormatting sqref="B53">
    <cfRule type="expression" dxfId="22267" priority="22266" stopIfTrue="1">
      <formula>IF(B53="",TRUE)</formula>
    </cfRule>
    <cfRule type="expression" dxfId="22266" priority="22267" stopIfTrue="1">
      <formula>IF(AND(COUNTIF(MetalSmelter,B53&amp;C53)=0,LEN(C53)&gt;0), TRUE, FALSE)</formula>
    </cfRule>
  </conditionalFormatting>
  <conditionalFormatting sqref="G53">
    <cfRule type="expression" dxfId="22265" priority="22268" stopIfTrue="1">
      <formula>IF(FIND("Enter smelter details",G53),TRUE)</formula>
    </cfRule>
  </conditionalFormatting>
  <conditionalFormatting sqref="F53">
    <cfRule type="expression" dxfId="22264" priority="22265" stopIfTrue="1">
      <formula>IF(AND(LEN($A53)&gt;0,$A53&lt;&gt;$F53),TRUE,FALSE)</formula>
    </cfRule>
  </conditionalFormatting>
  <conditionalFormatting sqref="C53">
    <cfRule type="expression" dxfId="22263" priority="22264" stopIfTrue="1">
      <formula>IF(AND(B53&lt;&gt;"",C53=""),TRUE)</formula>
    </cfRule>
  </conditionalFormatting>
  <conditionalFormatting sqref="B53">
    <cfRule type="expression" dxfId="22262" priority="22261" stopIfTrue="1">
      <formula>IF(B53="",TRUE)</formula>
    </cfRule>
    <cfRule type="expression" dxfId="22261" priority="22262" stopIfTrue="1">
      <formula>IF(AND(COUNTIF(MetalSmelter,B53&amp;C53)=0,LEN(C53)&gt;0), TRUE, FALSE)</formula>
    </cfRule>
  </conditionalFormatting>
  <conditionalFormatting sqref="G53">
    <cfRule type="expression" dxfId="22260" priority="22263" stopIfTrue="1">
      <formula>IF(FIND("Enter smelter details",G53),TRUE)</formula>
    </cfRule>
  </conditionalFormatting>
  <conditionalFormatting sqref="F53">
    <cfRule type="expression" dxfId="22259" priority="22260" stopIfTrue="1">
      <formula>IF(AND(LEN($A53)&gt;0,$A53&lt;&gt;$F53),TRUE,FALSE)</formula>
    </cfRule>
  </conditionalFormatting>
  <conditionalFormatting sqref="C53">
    <cfRule type="expression" dxfId="22258" priority="22259" stopIfTrue="1">
      <formula>IF(AND(B53&lt;&gt;"",C53=""),TRUE)</formula>
    </cfRule>
  </conditionalFormatting>
  <conditionalFormatting sqref="B45">
    <cfRule type="expression" dxfId="22257" priority="22253" stopIfTrue="1">
      <formula>IF(B45="",TRUE)</formula>
    </cfRule>
    <cfRule type="expression" dxfId="22256" priority="22256" stopIfTrue="1">
      <formula>IF(AND(COUNTIF(MetalSmelter,B45&amp;C45)=0,LEN(C45)&gt;0), TRUE, FALSE)</formula>
    </cfRule>
  </conditionalFormatting>
  <conditionalFormatting sqref="D45">
    <cfRule type="expression" dxfId="22255" priority="22250" stopIfTrue="1">
      <formula>IF(AND(LEN($C45) &gt;0, ($C45 &lt;&gt; "Smelter Not Listed")),1,0)</formula>
    </cfRule>
    <cfRule type="expression" dxfId="22254" priority="22257" stopIfTrue="1">
      <formula>IF(AND(D45="",$C45=$X$4),TRUE)</formula>
    </cfRule>
    <cfRule type="expression" dxfId="22253" priority="22258" stopIfTrue="1">
      <formula>IF(FIND("!",D45),TRUE)</formula>
    </cfRule>
  </conditionalFormatting>
  <conditionalFormatting sqref="E45">
    <cfRule type="expression" dxfId="22252" priority="22254" stopIfTrue="1">
      <formula>IF(AND(E45="",$C45=$X$4),TRUE)</formula>
    </cfRule>
    <cfRule type="expression" dxfId="22251" priority="22255" stopIfTrue="1">
      <formula>IF(FIND("!",E45),TRUE)</formula>
    </cfRule>
  </conditionalFormatting>
  <conditionalFormatting sqref="F45">
    <cfRule type="expression" dxfId="22250" priority="22252" stopIfTrue="1">
      <formula>IF(AND(LEN($A45)&gt;0,$A45&lt;&gt;$F45),TRUE,FALSE)</formula>
    </cfRule>
  </conditionalFormatting>
  <conditionalFormatting sqref="C45">
    <cfRule type="expression" dxfId="22249" priority="22251" stopIfTrue="1">
      <formula>IF(AND(B45&lt;&gt;"",C45=""),TRUE)</formula>
    </cfRule>
  </conditionalFormatting>
  <conditionalFormatting sqref="G45">
    <cfRule type="expression" dxfId="22248" priority="22249" stopIfTrue="1">
      <formula>IF(FIND("Enter smelter details",G45),TRUE)</formula>
    </cfRule>
  </conditionalFormatting>
  <conditionalFormatting sqref="B51">
    <cfRule type="expression" dxfId="22247" priority="22246" stopIfTrue="1">
      <formula>IF(B51="",TRUE)</formula>
    </cfRule>
    <cfRule type="expression" dxfId="22246" priority="22247" stopIfTrue="1">
      <formula>IF(AND(COUNTIF(MetalSmelter,B51&amp;C51)=0,LEN(C51)&gt;0), TRUE, FALSE)</formula>
    </cfRule>
  </conditionalFormatting>
  <conditionalFormatting sqref="G51">
    <cfRule type="expression" dxfId="22245" priority="22248" stopIfTrue="1">
      <formula>IF(FIND("Enter smelter details",G51),TRUE)</formula>
    </cfRule>
  </conditionalFormatting>
  <conditionalFormatting sqref="F51">
    <cfRule type="expression" dxfId="22244" priority="22245" stopIfTrue="1">
      <formula>IF(AND(LEN($A51)&gt;0,$A51&lt;&gt;$F51),TRUE,FALSE)</formula>
    </cfRule>
  </conditionalFormatting>
  <conditionalFormatting sqref="C51">
    <cfRule type="expression" dxfId="22243" priority="22244" stopIfTrue="1">
      <formula>IF(AND(B51&lt;&gt;"",C51=""),TRUE)</formula>
    </cfRule>
  </conditionalFormatting>
  <conditionalFormatting sqref="B51">
    <cfRule type="expression" dxfId="22242" priority="22241" stopIfTrue="1">
      <formula>IF(B51="",TRUE)</formula>
    </cfRule>
    <cfRule type="expression" dxfId="22241" priority="22242" stopIfTrue="1">
      <formula>IF(AND(COUNTIF(MetalSmelter,B51&amp;C51)=0,LEN(C51)&gt;0), TRUE, FALSE)</formula>
    </cfRule>
  </conditionalFormatting>
  <conditionalFormatting sqref="G51">
    <cfRule type="expression" dxfId="22240" priority="22243" stopIfTrue="1">
      <formula>IF(FIND("Enter smelter details",G51),TRUE)</formula>
    </cfRule>
  </conditionalFormatting>
  <conditionalFormatting sqref="F51">
    <cfRule type="expression" dxfId="22239" priority="22240" stopIfTrue="1">
      <formula>IF(AND(LEN($A51)&gt;0,$A51&lt;&gt;$F51),TRUE,FALSE)</formula>
    </cfRule>
  </conditionalFormatting>
  <conditionalFormatting sqref="C51">
    <cfRule type="expression" dxfId="22238" priority="22239" stopIfTrue="1">
      <formula>IF(AND(B51&lt;&gt;"",C51=""),TRUE)</formula>
    </cfRule>
  </conditionalFormatting>
  <conditionalFormatting sqref="B51">
    <cfRule type="expression" dxfId="22237" priority="22237" stopIfTrue="1">
      <formula>IF(B51="",TRUE)</formula>
    </cfRule>
    <cfRule type="expression" dxfId="22236" priority="22238" stopIfTrue="1">
      <formula>IF(AND(COUNTIF(MetalSmelter,B51&amp;C51)=0,LEN(C51)&gt;0), TRUE, FALSE)</formula>
    </cfRule>
  </conditionalFormatting>
  <conditionalFormatting sqref="F51">
    <cfRule type="expression" dxfId="22235" priority="22236" stopIfTrue="1">
      <formula>IF(AND(LEN($A51)&gt;0,$A51&lt;&gt;$F51),TRUE,FALSE)</formula>
    </cfRule>
  </conditionalFormatting>
  <conditionalFormatting sqref="C51">
    <cfRule type="expression" dxfId="22234" priority="22235" stopIfTrue="1">
      <formula>IF(AND(B51&lt;&gt;"",C51=""),TRUE)</formula>
    </cfRule>
  </conditionalFormatting>
  <conditionalFormatting sqref="B46">
    <cfRule type="expression" dxfId="22233" priority="22232" stopIfTrue="1">
      <formula>IF(B46="",TRUE)</formula>
    </cfRule>
    <cfRule type="expression" dxfId="22232" priority="22233" stopIfTrue="1">
      <formula>IF(AND(COUNTIF(MetalSmelter,B46&amp;C46)=0,LEN(C46)&gt;0), TRUE, FALSE)</formula>
    </cfRule>
  </conditionalFormatting>
  <conditionalFormatting sqref="G46">
    <cfRule type="expression" dxfId="22231" priority="22234" stopIfTrue="1">
      <formula>IF(FIND("Enter smelter details",G46),TRUE)</formula>
    </cfRule>
  </conditionalFormatting>
  <conditionalFormatting sqref="F46">
    <cfRule type="expression" dxfId="22230" priority="22231" stopIfTrue="1">
      <formula>IF(AND(LEN($A46)&gt;0,$A46&lt;&gt;$F46),TRUE,FALSE)</formula>
    </cfRule>
  </conditionalFormatting>
  <conditionalFormatting sqref="C46">
    <cfRule type="expression" dxfId="22229" priority="22230" stopIfTrue="1">
      <formula>IF(AND(B46&lt;&gt;"",C46=""),TRUE)</formula>
    </cfRule>
  </conditionalFormatting>
  <conditionalFormatting sqref="B46">
    <cfRule type="expression" dxfId="22228" priority="22227" stopIfTrue="1">
      <formula>IF(B46="",TRUE)</formula>
    </cfRule>
    <cfRule type="expression" dxfId="22227" priority="22228" stopIfTrue="1">
      <formula>IF(AND(COUNTIF(MetalSmelter,B46&amp;C46)=0,LEN(C46)&gt;0), TRUE, FALSE)</formula>
    </cfRule>
  </conditionalFormatting>
  <conditionalFormatting sqref="G46">
    <cfRule type="expression" dxfId="22226" priority="22229" stopIfTrue="1">
      <formula>IF(FIND("Enter smelter details",G46),TRUE)</formula>
    </cfRule>
  </conditionalFormatting>
  <conditionalFormatting sqref="F46">
    <cfRule type="expression" dxfId="22225" priority="22226" stopIfTrue="1">
      <formula>IF(AND(LEN($A46)&gt;0,$A46&lt;&gt;$F46),TRUE,FALSE)</formula>
    </cfRule>
  </conditionalFormatting>
  <conditionalFormatting sqref="C46">
    <cfRule type="expression" dxfId="22224" priority="22225" stopIfTrue="1">
      <formula>IF(AND(B46&lt;&gt;"",C46=""),TRUE)</formula>
    </cfRule>
  </conditionalFormatting>
  <conditionalFormatting sqref="G51">
    <cfRule type="expression" dxfId="22223" priority="22224" stopIfTrue="1">
      <formula>IF(FIND("Enter smelter details",G51),TRUE)</formula>
    </cfRule>
  </conditionalFormatting>
  <conditionalFormatting sqref="B47">
    <cfRule type="expression" dxfId="22222" priority="22221" stopIfTrue="1">
      <formula>IF(B47="",TRUE)</formula>
    </cfRule>
    <cfRule type="expression" dxfId="22221" priority="22222" stopIfTrue="1">
      <formula>IF(AND(COUNTIF(MetalSmelter,B47&amp;C47)=0,LEN(C47)&gt;0), TRUE, FALSE)</formula>
    </cfRule>
  </conditionalFormatting>
  <conditionalFormatting sqref="G47">
    <cfRule type="expression" dxfId="22220" priority="22223" stopIfTrue="1">
      <formula>IF(FIND("Enter smelter details",G47),TRUE)</formula>
    </cfRule>
  </conditionalFormatting>
  <conditionalFormatting sqref="F47">
    <cfRule type="expression" dxfId="22219" priority="22220" stopIfTrue="1">
      <formula>IF(AND(LEN($A47)&gt;0,$A47&lt;&gt;$F47),TRUE,FALSE)</formula>
    </cfRule>
  </conditionalFormatting>
  <conditionalFormatting sqref="C47">
    <cfRule type="expression" dxfId="22218" priority="22219" stopIfTrue="1">
      <formula>IF(AND(B47&lt;&gt;"",C47=""),TRUE)</formula>
    </cfRule>
  </conditionalFormatting>
  <conditionalFormatting sqref="B52">
    <cfRule type="expression" dxfId="22217" priority="22216" stopIfTrue="1">
      <formula>IF(B52="",TRUE)</formula>
    </cfRule>
    <cfRule type="expression" dxfId="22216" priority="22217" stopIfTrue="1">
      <formula>IF(AND(COUNTIF(MetalSmelter,B52&amp;C52)=0,LEN(C52)&gt;0), TRUE, FALSE)</formula>
    </cfRule>
  </conditionalFormatting>
  <conditionalFormatting sqref="G52">
    <cfRule type="expression" dxfId="22215" priority="22218" stopIfTrue="1">
      <formula>IF(FIND("Enter smelter details",G52),TRUE)</formula>
    </cfRule>
  </conditionalFormatting>
  <conditionalFormatting sqref="F52">
    <cfRule type="expression" dxfId="22214" priority="22215" stopIfTrue="1">
      <formula>IF(AND(LEN($A52)&gt;0,$A52&lt;&gt;$F52),TRUE,FALSE)</formula>
    </cfRule>
  </conditionalFormatting>
  <conditionalFormatting sqref="C52">
    <cfRule type="expression" dxfId="22213" priority="22214" stopIfTrue="1">
      <formula>IF(AND(B52&lt;&gt;"",C52=""),TRUE)</formula>
    </cfRule>
  </conditionalFormatting>
  <conditionalFormatting sqref="B52">
    <cfRule type="expression" dxfId="22212" priority="22211" stopIfTrue="1">
      <formula>IF(B52="",TRUE)</formula>
    </cfRule>
    <cfRule type="expression" dxfId="22211" priority="22212" stopIfTrue="1">
      <formula>IF(AND(COUNTIF(MetalSmelter,B52&amp;C52)=0,LEN(C52)&gt;0), TRUE, FALSE)</formula>
    </cfRule>
  </conditionalFormatting>
  <conditionalFormatting sqref="G52">
    <cfRule type="expression" dxfId="22210" priority="22213" stopIfTrue="1">
      <formula>IF(FIND("Enter smelter details",G52),TRUE)</formula>
    </cfRule>
  </conditionalFormatting>
  <conditionalFormatting sqref="F52">
    <cfRule type="expression" dxfId="22209" priority="22210" stopIfTrue="1">
      <formula>IF(AND(LEN($A52)&gt;0,$A52&lt;&gt;$F52),TRUE,FALSE)</formula>
    </cfRule>
  </conditionalFormatting>
  <conditionalFormatting sqref="C52">
    <cfRule type="expression" dxfId="22208" priority="22209" stopIfTrue="1">
      <formula>IF(AND(B52&lt;&gt;"",C52=""),TRUE)</formula>
    </cfRule>
  </conditionalFormatting>
  <conditionalFormatting sqref="B52">
    <cfRule type="expression" dxfId="22207" priority="22206" stopIfTrue="1">
      <formula>IF(B52="",TRUE)</formula>
    </cfRule>
    <cfRule type="expression" dxfId="22206" priority="22207" stopIfTrue="1">
      <formula>IF(AND(COUNTIF(MetalSmelter,B52&amp;C52)=0,LEN(C52)&gt;0), TRUE, FALSE)</formula>
    </cfRule>
  </conditionalFormatting>
  <conditionalFormatting sqref="G52">
    <cfRule type="expression" dxfId="22205" priority="22208" stopIfTrue="1">
      <formula>IF(FIND("Enter smelter details",G52),TRUE)</formula>
    </cfRule>
  </conditionalFormatting>
  <conditionalFormatting sqref="F52">
    <cfRule type="expression" dxfId="22204" priority="22205" stopIfTrue="1">
      <formula>IF(AND(LEN($A52)&gt;0,$A52&lt;&gt;$F52),TRUE,FALSE)</formula>
    </cfRule>
  </conditionalFormatting>
  <conditionalFormatting sqref="C52">
    <cfRule type="expression" dxfId="22203" priority="22204" stopIfTrue="1">
      <formula>IF(AND(B52&lt;&gt;"",C52=""),TRUE)</formula>
    </cfRule>
  </conditionalFormatting>
  <conditionalFormatting sqref="B50">
    <cfRule type="expression" dxfId="22202" priority="22201" stopIfTrue="1">
      <formula>IF(B50="",TRUE)</formula>
    </cfRule>
    <cfRule type="expression" dxfId="22201" priority="22202" stopIfTrue="1">
      <formula>IF(AND(COUNTIF(MetalSmelter,B50&amp;C50)=0,LEN(C50)&gt;0), TRUE, FALSE)</formula>
    </cfRule>
  </conditionalFormatting>
  <conditionalFormatting sqref="G50">
    <cfRule type="expression" dxfId="22200" priority="22203" stopIfTrue="1">
      <formula>IF(FIND("Enter smelter details",G50),TRUE)</formula>
    </cfRule>
  </conditionalFormatting>
  <conditionalFormatting sqref="F50">
    <cfRule type="expression" dxfId="22199" priority="22200" stopIfTrue="1">
      <formula>IF(AND(LEN($A50)&gt;0,$A50&lt;&gt;$F50),TRUE,FALSE)</formula>
    </cfRule>
  </conditionalFormatting>
  <conditionalFormatting sqref="C50">
    <cfRule type="expression" dxfId="22198" priority="22199" stopIfTrue="1">
      <formula>IF(AND(B50&lt;&gt;"",C50=""),TRUE)</formula>
    </cfRule>
  </conditionalFormatting>
  <conditionalFormatting sqref="B50">
    <cfRule type="expression" dxfId="22197" priority="22196" stopIfTrue="1">
      <formula>IF(B50="",TRUE)</formula>
    </cfRule>
    <cfRule type="expression" dxfId="22196" priority="22197" stopIfTrue="1">
      <formula>IF(AND(COUNTIF(MetalSmelter,B50&amp;C50)=0,LEN(C50)&gt;0), TRUE, FALSE)</formula>
    </cfRule>
  </conditionalFormatting>
  <conditionalFormatting sqref="G50">
    <cfRule type="expression" dxfId="22195" priority="22198" stopIfTrue="1">
      <formula>IF(FIND("Enter smelter details",G50),TRUE)</formula>
    </cfRule>
  </conditionalFormatting>
  <conditionalFormatting sqref="F50">
    <cfRule type="expression" dxfId="22194" priority="22195" stopIfTrue="1">
      <formula>IF(AND(LEN($A50)&gt;0,$A50&lt;&gt;$F50),TRUE,FALSE)</formula>
    </cfRule>
  </conditionalFormatting>
  <conditionalFormatting sqref="C50">
    <cfRule type="expression" dxfId="22193" priority="22194" stopIfTrue="1">
      <formula>IF(AND(B50&lt;&gt;"",C50=""),TRUE)</formula>
    </cfRule>
  </conditionalFormatting>
  <conditionalFormatting sqref="B50">
    <cfRule type="expression" dxfId="22192" priority="22192" stopIfTrue="1">
      <formula>IF(B50="",TRUE)</formula>
    </cfRule>
    <cfRule type="expression" dxfId="22191" priority="22193" stopIfTrue="1">
      <formula>IF(AND(COUNTIF(MetalSmelter,B50&amp;C50)=0,LEN(C50)&gt;0), TRUE, FALSE)</formula>
    </cfRule>
  </conditionalFormatting>
  <conditionalFormatting sqref="F50">
    <cfRule type="expression" dxfId="22190" priority="22191" stopIfTrue="1">
      <formula>IF(AND(LEN($A50)&gt;0,$A50&lt;&gt;$F50),TRUE,FALSE)</formula>
    </cfRule>
  </conditionalFormatting>
  <conditionalFormatting sqref="C50">
    <cfRule type="expression" dxfId="22189" priority="22190" stopIfTrue="1">
      <formula>IF(AND(B50&lt;&gt;"",C50=""),TRUE)</formula>
    </cfRule>
  </conditionalFormatting>
  <conditionalFormatting sqref="B45">
    <cfRule type="expression" dxfId="22188" priority="22187" stopIfTrue="1">
      <formula>IF(B45="",TRUE)</formula>
    </cfRule>
    <cfRule type="expression" dxfId="22187" priority="22188" stopIfTrue="1">
      <formula>IF(AND(COUNTIF(MetalSmelter,B45&amp;C45)=0,LEN(C45)&gt;0), TRUE, FALSE)</formula>
    </cfRule>
  </conditionalFormatting>
  <conditionalFormatting sqref="G45">
    <cfRule type="expression" dxfId="22186" priority="22189" stopIfTrue="1">
      <formula>IF(FIND("Enter smelter details",G45),TRUE)</formula>
    </cfRule>
  </conditionalFormatting>
  <conditionalFormatting sqref="F45">
    <cfRule type="expression" dxfId="22185" priority="22186" stopIfTrue="1">
      <formula>IF(AND(LEN($A45)&gt;0,$A45&lt;&gt;$F45),TRUE,FALSE)</formula>
    </cfRule>
  </conditionalFormatting>
  <conditionalFormatting sqref="C45">
    <cfRule type="expression" dxfId="22184" priority="22185" stopIfTrue="1">
      <formula>IF(AND(B45&lt;&gt;"",C45=""),TRUE)</formula>
    </cfRule>
  </conditionalFormatting>
  <conditionalFormatting sqref="B45">
    <cfRule type="expression" dxfId="22183" priority="22182" stopIfTrue="1">
      <formula>IF(B45="",TRUE)</formula>
    </cfRule>
    <cfRule type="expression" dxfId="22182" priority="22183" stopIfTrue="1">
      <formula>IF(AND(COUNTIF(MetalSmelter,B45&amp;C45)=0,LEN(C45)&gt;0), TRUE, FALSE)</formula>
    </cfRule>
  </conditionalFormatting>
  <conditionalFormatting sqref="G45">
    <cfRule type="expression" dxfId="22181" priority="22184" stopIfTrue="1">
      <formula>IF(FIND("Enter smelter details",G45),TRUE)</formula>
    </cfRule>
  </conditionalFormatting>
  <conditionalFormatting sqref="F45">
    <cfRule type="expression" dxfId="22180" priority="22181" stopIfTrue="1">
      <formula>IF(AND(LEN($A45)&gt;0,$A45&lt;&gt;$F45),TRUE,FALSE)</formula>
    </cfRule>
  </conditionalFormatting>
  <conditionalFormatting sqref="C45">
    <cfRule type="expression" dxfId="22179" priority="22180" stopIfTrue="1">
      <formula>IF(AND(B45&lt;&gt;"",C45=""),TRUE)</formula>
    </cfRule>
  </conditionalFormatting>
  <conditionalFormatting sqref="G50">
    <cfRule type="expression" dxfId="22178" priority="22179" stopIfTrue="1">
      <formula>IF(FIND("Enter smelter details",G50),TRUE)</formula>
    </cfRule>
  </conditionalFormatting>
  <conditionalFormatting sqref="B46">
    <cfRule type="expression" dxfId="22177" priority="22176" stopIfTrue="1">
      <formula>IF(B46="",TRUE)</formula>
    </cfRule>
    <cfRule type="expression" dxfId="22176" priority="22177" stopIfTrue="1">
      <formula>IF(AND(COUNTIF(MetalSmelter,B46&amp;C46)=0,LEN(C46)&gt;0), TRUE, FALSE)</formula>
    </cfRule>
  </conditionalFormatting>
  <conditionalFormatting sqref="G46">
    <cfRule type="expression" dxfId="22175" priority="22178" stopIfTrue="1">
      <formula>IF(FIND("Enter smelter details",G46),TRUE)</formula>
    </cfRule>
  </conditionalFormatting>
  <conditionalFormatting sqref="F46">
    <cfRule type="expression" dxfId="22174" priority="22175" stopIfTrue="1">
      <formula>IF(AND(LEN($A46)&gt;0,$A46&lt;&gt;$F46),TRUE,FALSE)</formula>
    </cfRule>
  </conditionalFormatting>
  <conditionalFormatting sqref="C46">
    <cfRule type="expression" dxfId="22173" priority="22174" stopIfTrue="1">
      <formula>IF(AND(B46&lt;&gt;"",C46=""),TRUE)</formula>
    </cfRule>
  </conditionalFormatting>
  <conditionalFormatting sqref="B51">
    <cfRule type="expression" dxfId="22172" priority="22171" stopIfTrue="1">
      <formula>IF(B51="",TRUE)</formula>
    </cfRule>
    <cfRule type="expression" dxfId="22171" priority="22172" stopIfTrue="1">
      <formula>IF(AND(COUNTIF(MetalSmelter,B51&amp;C51)=0,LEN(C51)&gt;0), TRUE, FALSE)</formula>
    </cfRule>
  </conditionalFormatting>
  <conditionalFormatting sqref="G51">
    <cfRule type="expression" dxfId="22170" priority="22173" stopIfTrue="1">
      <formula>IF(FIND("Enter smelter details",G51),TRUE)</formula>
    </cfRule>
  </conditionalFormatting>
  <conditionalFormatting sqref="F51">
    <cfRule type="expression" dxfId="22169" priority="22170" stopIfTrue="1">
      <formula>IF(AND(LEN($A51)&gt;0,$A51&lt;&gt;$F51),TRUE,FALSE)</formula>
    </cfRule>
  </conditionalFormatting>
  <conditionalFormatting sqref="C51">
    <cfRule type="expression" dxfId="22168" priority="22169" stopIfTrue="1">
      <formula>IF(AND(B51&lt;&gt;"",C51=""),TRUE)</formula>
    </cfRule>
  </conditionalFormatting>
  <conditionalFormatting sqref="B51">
    <cfRule type="expression" dxfId="22167" priority="22166" stopIfTrue="1">
      <formula>IF(B51="",TRUE)</formula>
    </cfRule>
    <cfRule type="expression" dxfId="22166" priority="22167" stopIfTrue="1">
      <formula>IF(AND(COUNTIF(MetalSmelter,B51&amp;C51)=0,LEN(C51)&gt;0), TRUE, FALSE)</formula>
    </cfRule>
  </conditionalFormatting>
  <conditionalFormatting sqref="G51">
    <cfRule type="expression" dxfId="22165" priority="22168" stopIfTrue="1">
      <formula>IF(FIND("Enter smelter details",G51),TRUE)</formula>
    </cfRule>
  </conditionalFormatting>
  <conditionalFormatting sqref="F51">
    <cfRule type="expression" dxfId="22164" priority="22165" stopIfTrue="1">
      <formula>IF(AND(LEN($A51)&gt;0,$A51&lt;&gt;$F51),TRUE,FALSE)</formula>
    </cfRule>
  </conditionalFormatting>
  <conditionalFormatting sqref="C51">
    <cfRule type="expression" dxfId="22163" priority="22164" stopIfTrue="1">
      <formula>IF(AND(B51&lt;&gt;"",C51=""),TRUE)</formula>
    </cfRule>
  </conditionalFormatting>
  <conditionalFormatting sqref="B51">
    <cfRule type="expression" dxfId="22162" priority="22161" stopIfTrue="1">
      <formula>IF(B51="",TRUE)</formula>
    </cfRule>
    <cfRule type="expression" dxfId="22161" priority="22162" stopIfTrue="1">
      <formula>IF(AND(COUNTIF(MetalSmelter,B51&amp;C51)=0,LEN(C51)&gt;0), TRUE, FALSE)</formula>
    </cfRule>
  </conditionalFormatting>
  <conditionalFormatting sqref="G51">
    <cfRule type="expression" dxfId="22160" priority="22163" stopIfTrue="1">
      <formula>IF(FIND("Enter smelter details",G51),TRUE)</formula>
    </cfRule>
  </conditionalFormatting>
  <conditionalFormatting sqref="F51">
    <cfRule type="expression" dxfId="22159" priority="22160" stopIfTrue="1">
      <formula>IF(AND(LEN($A51)&gt;0,$A51&lt;&gt;$F51),TRUE,FALSE)</formula>
    </cfRule>
  </conditionalFormatting>
  <conditionalFormatting sqref="C51">
    <cfRule type="expression" dxfId="22158" priority="22159" stopIfTrue="1">
      <formula>IF(AND(B51&lt;&gt;"",C51=""),TRUE)</formula>
    </cfRule>
  </conditionalFormatting>
  <conditionalFormatting sqref="B49">
    <cfRule type="expression" dxfId="22157" priority="22156" stopIfTrue="1">
      <formula>IF(B49="",TRUE)</formula>
    </cfRule>
    <cfRule type="expression" dxfId="22156" priority="22157" stopIfTrue="1">
      <formula>IF(AND(COUNTIF(MetalSmelter,B49&amp;C49)=0,LEN(C49)&gt;0), TRUE, FALSE)</formula>
    </cfRule>
  </conditionalFormatting>
  <conditionalFormatting sqref="G49">
    <cfRule type="expression" dxfId="22155" priority="22158" stopIfTrue="1">
      <formula>IF(FIND("Enter smelter details",G49),TRUE)</formula>
    </cfRule>
  </conditionalFormatting>
  <conditionalFormatting sqref="F49">
    <cfRule type="expression" dxfId="22154" priority="22155" stopIfTrue="1">
      <formula>IF(AND(LEN($A49)&gt;0,$A49&lt;&gt;$F49),TRUE,FALSE)</formula>
    </cfRule>
  </conditionalFormatting>
  <conditionalFormatting sqref="C49">
    <cfRule type="expression" dxfId="22153" priority="22154" stopIfTrue="1">
      <formula>IF(AND(B49&lt;&gt;"",C49=""),TRUE)</formula>
    </cfRule>
  </conditionalFormatting>
  <conditionalFormatting sqref="B49">
    <cfRule type="expression" dxfId="22152" priority="22151" stopIfTrue="1">
      <formula>IF(B49="",TRUE)</formula>
    </cfRule>
    <cfRule type="expression" dxfId="22151" priority="22152" stopIfTrue="1">
      <formula>IF(AND(COUNTIF(MetalSmelter,B49&amp;C49)=0,LEN(C49)&gt;0), TRUE, FALSE)</formula>
    </cfRule>
  </conditionalFormatting>
  <conditionalFormatting sqref="G49">
    <cfRule type="expression" dxfId="22150" priority="22153" stopIfTrue="1">
      <formula>IF(FIND("Enter smelter details",G49),TRUE)</formula>
    </cfRule>
  </conditionalFormatting>
  <conditionalFormatting sqref="F49">
    <cfRule type="expression" dxfId="22149" priority="22150" stopIfTrue="1">
      <formula>IF(AND(LEN($A49)&gt;0,$A49&lt;&gt;$F49),TRUE,FALSE)</formula>
    </cfRule>
  </conditionalFormatting>
  <conditionalFormatting sqref="C49">
    <cfRule type="expression" dxfId="22148" priority="22149" stopIfTrue="1">
      <formula>IF(AND(B49&lt;&gt;"",C49=""),TRUE)</formula>
    </cfRule>
  </conditionalFormatting>
  <conditionalFormatting sqref="B49">
    <cfRule type="expression" dxfId="22147" priority="22147" stopIfTrue="1">
      <formula>IF(B49="",TRUE)</formula>
    </cfRule>
    <cfRule type="expression" dxfId="22146" priority="22148" stopIfTrue="1">
      <formula>IF(AND(COUNTIF(MetalSmelter,B49&amp;C49)=0,LEN(C49)&gt;0), TRUE, FALSE)</formula>
    </cfRule>
  </conditionalFormatting>
  <conditionalFormatting sqref="F49">
    <cfRule type="expression" dxfId="22145" priority="22146" stopIfTrue="1">
      <formula>IF(AND(LEN($A49)&gt;0,$A49&lt;&gt;$F49),TRUE,FALSE)</formula>
    </cfRule>
  </conditionalFormatting>
  <conditionalFormatting sqref="C49">
    <cfRule type="expression" dxfId="22144" priority="22145" stopIfTrue="1">
      <formula>IF(AND(B49&lt;&gt;"",C49=""),TRUE)</formula>
    </cfRule>
  </conditionalFormatting>
  <conditionalFormatting sqref="G49">
    <cfRule type="expression" dxfId="22143" priority="22144" stopIfTrue="1">
      <formula>IF(FIND("Enter smelter details",G49),TRUE)</formula>
    </cfRule>
  </conditionalFormatting>
  <conditionalFormatting sqref="B45">
    <cfRule type="expression" dxfId="22142" priority="22141" stopIfTrue="1">
      <formula>IF(B45="",TRUE)</formula>
    </cfRule>
    <cfRule type="expression" dxfId="22141" priority="22142" stopIfTrue="1">
      <formula>IF(AND(COUNTIF(MetalSmelter,B45&amp;C45)=0,LEN(C45)&gt;0), TRUE, FALSE)</formula>
    </cfRule>
  </conditionalFormatting>
  <conditionalFormatting sqref="G45">
    <cfRule type="expression" dxfId="22140" priority="22143" stopIfTrue="1">
      <formula>IF(FIND("Enter smelter details",G45),TRUE)</formula>
    </cfRule>
  </conditionalFormatting>
  <conditionalFormatting sqref="F45">
    <cfRule type="expression" dxfId="22139" priority="22140" stopIfTrue="1">
      <formula>IF(AND(LEN($A45)&gt;0,$A45&lt;&gt;$F45),TRUE,FALSE)</formula>
    </cfRule>
  </conditionalFormatting>
  <conditionalFormatting sqref="C45">
    <cfRule type="expression" dxfId="22138" priority="22139" stopIfTrue="1">
      <formula>IF(AND(B45&lt;&gt;"",C45=""),TRUE)</formula>
    </cfRule>
  </conditionalFormatting>
  <conditionalFormatting sqref="B50">
    <cfRule type="expression" dxfId="22137" priority="22136" stopIfTrue="1">
      <formula>IF(B50="",TRUE)</formula>
    </cfRule>
    <cfRule type="expression" dxfId="22136" priority="22137" stopIfTrue="1">
      <formula>IF(AND(COUNTIF(MetalSmelter,B50&amp;C50)=0,LEN(C50)&gt;0), TRUE, FALSE)</formula>
    </cfRule>
  </conditionalFormatting>
  <conditionalFormatting sqref="G50">
    <cfRule type="expression" dxfId="22135" priority="22138" stopIfTrue="1">
      <formula>IF(FIND("Enter smelter details",G50),TRUE)</formula>
    </cfRule>
  </conditionalFormatting>
  <conditionalFormatting sqref="F50">
    <cfRule type="expression" dxfId="22134" priority="22135" stopIfTrue="1">
      <formula>IF(AND(LEN($A50)&gt;0,$A50&lt;&gt;$F50),TRUE,FALSE)</formula>
    </cfRule>
  </conditionalFormatting>
  <conditionalFormatting sqref="C50">
    <cfRule type="expression" dxfId="22133" priority="22134" stopIfTrue="1">
      <formula>IF(AND(B50&lt;&gt;"",C50=""),TRUE)</formula>
    </cfRule>
  </conditionalFormatting>
  <conditionalFormatting sqref="B50">
    <cfRule type="expression" dxfId="22132" priority="22131" stopIfTrue="1">
      <formula>IF(B50="",TRUE)</formula>
    </cfRule>
    <cfRule type="expression" dxfId="22131" priority="22132" stopIfTrue="1">
      <formula>IF(AND(COUNTIF(MetalSmelter,B50&amp;C50)=0,LEN(C50)&gt;0), TRUE, FALSE)</formula>
    </cfRule>
  </conditionalFormatting>
  <conditionalFormatting sqref="G50">
    <cfRule type="expression" dxfId="22130" priority="22133" stopIfTrue="1">
      <formula>IF(FIND("Enter smelter details",G50),TRUE)</formula>
    </cfRule>
  </conditionalFormatting>
  <conditionalFormatting sqref="F50">
    <cfRule type="expression" dxfId="22129" priority="22130" stopIfTrue="1">
      <formula>IF(AND(LEN($A50)&gt;0,$A50&lt;&gt;$F50),TRUE,FALSE)</formula>
    </cfRule>
  </conditionalFormatting>
  <conditionalFormatting sqref="C50">
    <cfRule type="expression" dxfId="22128" priority="22129" stopIfTrue="1">
      <formula>IF(AND(B50&lt;&gt;"",C50=""),TRUE)</formula>
    </cfRule>
  </conditionalFormatting>
  <conditionalFormatting sqref="B50">
    <cfRule type="expression" dxfId="22127" priority="22126" stopIfTrue="1">
      <formula>IF(B50="",TRUE)</formula>
    </cfRule>
    <cfRule type="expression" dxfId="22126" priority="22127" stopIfTrue="1">
      <formula>IF(AND(COUNTIF(MetalSmelter,B50&amp;C50)=0,LEN(C50)&gt;0), TRUE, FALSE)</formula>
    </cfRule>
  </conditionalFormatting>
  <conditionalFormatting sqref="G50">
    <cfRule type="expression" dxfId="22125" priority="22128" stopIfTrue="1">
      <formula>IF(FIND("Enter smelter details",G50),TRUE)</formula>
    </cfRule>
  </conditionalFormatting>
  <conditionalFormatting sqref="F50">
    <cfRule type="expression" dxfId="22124" priority="22125" stopIfTrue="1">
      <formula>IF(AND(LEN($A50)&gt;0,$A50&lt;&gt;$F50),TRUE,FALSE)</formula>
    </cfRule>
  </conditionalFormatting>
  <conditionalFormatting sqref="C50">
    <cfRule type="expression" dxfId="22123" priority="22124" stopIfTrue="1">
      <formula>IF(AND(B50&lt;&gt;"",C50=""),TRUE)</formula>
    </cfRule>
  </conditionalFormatting>
  <conditionalFormatting sqref="B45">
    <cfRule type="expression" dxfId="22122" priority="22118" stopIfTrue="1">
      <formula>IF(B45="",TRUE)</formula>
    </cfRule>
    <cfRule type="expression" dxfId="22121" priority="22121" stopIfTrue="1">
      <formula>IF(AND(COUNTIF(MetalSmelter,B45&amp;C45)=0,LEN(C45)&gt;0), TRUE, FALSE)</formula>
    </cfRule>
  </conditionalFormatting>
  <conditionalFormatting sqref="D45">
    <cfRule type="expression" dxfId="22120" priority="22115" stopIfTrue="1">
      <formula>IF(AND(LEN($C45) &gt;0, ($C45 &lt;&gt; "Smelter Not Listed")),1,0)</formula>
    </cfRule>
    <cfRule type="expression" dxfId="22119" priority="22122" stopIfTrue="1">
      <formula>IF(AND(D45="",$C45=$X$4),TRUE)</formula>
    </cfRule>
    <cfRule type="expression" dxfId="22118" priority="22123" stopIfTrue="1">
      <formula>IF(FIND("!",D45),TRUE)</formula>
    </cfRule>
  </conditionalFormatting>
  <conditionalFormatting sqref="E45">
    <cfRule type="expression" dxfId="22117" priority="22119" stopIfTrue="1">
      <formula>IF(AND(E45="",$C45=$X$4),TRUE)</formula>
    </cfRule>
    <cfRule type="expression" dxfId="22116" priority="22120" stopIfTrue="1">
      <formula>IF(FIND("!",E45),TRUE)</formula>
    </cfRule>
  </conditionalFormatting>
  <conditionalFormatting sqref="F45">
    <cfRule type="expression" dxfId="22115" priority="22117" stopIfTrue="1">
      <formula>IF(AND(LEN($A45)&gt;0,$A45&lt;&gt;$F45),TRUE,FALSE)</formula>
    </cfRule>
  </conditionalFormatting>
  <conditionalFormatting sqref="C45">
    <cfRule type="expression" dxfId="22114" priority="22116" stopIfTrue="1">
      <formula>IF(AND(B45&lt;&gt;"",C45=""),TRUE)</formula>
    </cfRule>
  </conditionalFormatting>
  <conditionalFormatting sqref="G45">
    <cfRule type="expression" dxfId="22113" priority="22114" stopIfTrue="1">
      <formula>IF(FIND("Enter smelter details",G45),TRUE)</formula>
    </cfRule>
  </conditionalFormatting>
  <conditionalFormatting sqref="B51">
    <cfRule type="expression" dxfId="22112" priority="22111" stopIfTrue="1">
      <formula>IF(B51="",TRUE)</formula>
    </cfRule>
    <cfRule type="expression" dxfId="22111" priority="22112" stopIfTrue="1">
      <formula>IF(AND(COUNTIF(MetalSmelter,B51&amp;C51)=0,LEN(C51)&gt;0), TRUE, FALSE)</formula>
    </cfRule>
  </conditionalFormatting>
  <conditionalFormatting sqref="G51">
    <cfRule type="expression" dxfId="22110" priority="22113" stopIfTrue="1">
      <formula>IF(FIND("Enter smelter details",G51),TRUE)</formula>
    </cfRule>
  </conditionalFormatting>
  <conditionalFormatting sqref="F51">
    <cfRule type="expression" dxfId="22109" priority="22110" stopIfTrue="1">
      <formula>IF(AND(LEN($A51)&gt;0,$A51&lt;&gt;$F51),TRUE,FALSE)</formula>
    </cfRule>
  </conditionalFormatting>
  <conditionalFormatting sqref="C51">
    <cfRule type="expression" dxfId="22108" priority="22109" stopIfTrue="1">
      <formula>IF(AND(B51&lt;&gt;"",C51=""),TRUE)</formula>
    </cfRule>
  </conditionalFormatting>
  <conditionalFormatting sqref="B51">
    <cfRule type="expression" dxfId="22107" priority="22106" stopIfTrue="1">
      <formula>IF(B51="",TRUE)</formula>
    </cfRule>
    <cfRule type="expression" dxfId="22106" priority="22107" stopIfTrue="1">
      <formula>IF(AND(COUNTIF(MetalSmelter,B51&amp;C51)=0,LEN(C51)&gt;0), TRUE, FALSE)</formula>
    </cfRule>
  </conditionalFormatting>
  <conditionalFormatting sqref="G51">
    <cfRule type="expression" dxfId="22105" priority="22108" stopIfTrue="1">
      <formula>IF(FIND("Enter smelter details",G51),TRUE)</formula>
    </cfRule>
  </conditionalFormatting>
  <conditionalFormatting sqref="F51">
    <cfRule type="expression" dxfId="22104" priority="22105" stopIfTrue="1">
      <formula>IF(AND(LEN($A51)&gt;0,$A51&lt;&gt;$F51),TRUE,FALSE)</formula>
    </cfRule>
  </conditionalFormatting>
  <conditionalFormatting sqref="C51">
    <cfRule type="expression" dxfId="22103" priority="22104" stopIfTrue="1">
      <formula>IF(AND(B51&lt;&gt;"",C51=""),TRUE)</formula>
    </cfRule>
  </conditionalFormatting>
  <conditionalFormatting sqref="B51">
    <cfRule type="expression" dxfId="22102" priority="22102" stopIfTrue="1">
      <formula>IF(B51="",TRUE)</formula>
    </cfRule>
    <cfRule type="expression" dxfId="22101" priority="22103" stopIfTrue="1">
      <formula>IF(AND(COUNTIF(MetalSmelter,B51&amp;C51)=0,LEN(C51)&gt;0), TRUE, FALSE)</formula>
    </cfRule>
  </conditionalFormatting>
  <conditionalFormatting sqref="F51">
    <cfRule type="expression" dxfId="22100" priority="22101" stopIfTrue="1">
      <formula>IF(AND(LEN($A51)&gt;0,$A51&lt;&gt;$F51),TRUE,FALSE)</formula>
    </cfRule>
  </conditionalFormatting>
  <conditionalFormatting sqref="C51">
    <cfRule type="expression" dxfId="22099" priority="22100" stopIfTrue="1">
      <formula>IF(AND(B51&lt;&gt;"",C51=""),TRUE)</formula>
    </cfRule>
  </conditionalFormatting>
  <conditionalFormatting sqref="B46">
    <cfRule type="expression" dxfId="22098" priority="22097" stopIfTrue="1">
      <formula>IF(B46="",TRUE)</formula>
    </cfRule>
    <cfRule type="expression" dxfId="22097" priority="22098" stopIfTrue="1">
      <formula>IF(AND(COUNTIF(MetalSmelter,B46&amp;C46)=0,LEN(C46)&gt;0), TRUE, FALSE)</formula>
    </cfRule>
  </conditionalFormatting>
  <conditionalFormatting sqref="G46">
    <cfRule type="expression" dxfId="22096" priority="22099" stopIfTrue="1">
      <formula>IF(FIND("Enter smelter details",G46),TRUE)</formula>
    </cfRule>
  </conditionalFormatting>
  <conditionalFormatting sqref="F46">
    <cfRule type="expression" dxfId="22095" priority="22096" stopIfTrue="1">
      <formula>IF(AND(LEN($A46)&gt;0,$A46&lt;&gt;$F46),TRUE,FALSE)</formula>
    </cfRule>
  </conditionalFormatting>
  <conditionalFormatting sqref="C46">
    <cfRule type="expression" dxfId="22094" priority="22095" stopIfTrue="1">
      <formula>IF(AND(B46&lt;&gt;"",C46=""),TRUE)</formula>
    </cfRule>
  </conditionalFormatting>
  <conditionalFormatting sqref="B46">
    <cfRule type="expression" dxfId="22093" priority="22092" stopIfTrue="1">
      <formula>IF(B46="",TRUE)</formula>
    </cfRule>
    <cfRule type="expression" dxfId="22092" priority="22093" stopIfTrue="1">
      <formula>IF(AND(COUNTIF(MetalSmelter,B46&amp;C46)=0,LEN(C46)&gt;0), TRUE, FALSE)</formula>
    </cfRule>
  </conditionalFormatting>
  <conditionalFormatting sqref="G46">
    <cfRule type="expression" dxfId="22091" priority="22094" stopIfTrue="1">
      <formula>IF(FIND("Enter smelter details",G46),TRUE)</formula>
    </cfRule>
  </conditionalFormatting>
  <conditionalFormatting sqref="F46">
    <cfRule type="expression" dxfId="22090" priority="22091" stopIfTrue="1">
      <formula>IF(AND(LEN($A46)&gt;0,$A46&lt;&gt;$F46),TRUE,FALSE)</formula>
    </cfRule>
  </conditionalFormatting>
  <conditionalFormatting sqref="C46">
    <cfRule type="expression" dxfId="22089" priority="22090" stopIfTrue="1">
      <formula>IF(AND(B46&lt;&gt;"",C46=""),TRUE)</formula>
    </cfRule>
  </conditionalFormatting>
  <conditionalFormatting sqref="G51">
    <cfRule type="expression" dxfId="22088" priority="22089" stopIfTrue="1">
      <formula>IF(FIND("Enter smelter details",G51),TRUE)</formula>
    </cfRule>
  </conditionalFormatting>
  <conditionalFormatting sqref="B47">
    <cfRule type="expression" dxfId="22087" priority="22086" stopIfTrue="1">
      <formula>IF(B47="",TRUE)</formula>
    </cfRule>
    <cfRule type="expression" dxfId="22086" priority="22087" stopIfTrue="1">
      <formula>IF(AND(COUNTIF(MetalSmelter,B47&amp;C47)=0,LEN(C47)&gt;0), TRUE, FALSE)</formula>
    </cfRule>
  </conditionalFormatting>
  <conditionalFormatting sqref="G47">
    <cfRule type="expression" dxfId="22085" priority="22088" stopIfTrue="1">
      <formula>IF(FIND("Enter smelter details",G47),TRUE)</formula>
    </cfRule>
  </conditionalFormatting>
  <conditionalFormatting sqref="F47">
    <cfRule type="expression" dxfId="22084" priority="22085" stopIfTrue="1">
      <formula>IF(AND(LEN($A47)&gt;0,$A47&lt;&gt;$F47),TRUE,FALSE)</formula>
    </cfRule>
  </conditionalFormatting>
  <conditionalFormatting sqref="C47">
    <cfRule type="expression" dxfId="22083" priority="22084" stopIfTrue="1">
      <formula>IF(AND(B47&lt;&gt;"",C47=""),TRUE)</formula>
    </cfRule>
  </conditionalFormatting>
  <conditionalFormatting sqref="B52">
    <cfRule type="expression" dxfId="22082" priority="22081" stopIfTrue="1">
      <formula>IF(B52="",TRUE)</formula>
    </cfRule>
    <cfRule type="expression" dxfId="22081" priority="22082" stopIfTrue="1">
      <formula>IF(AND(COUNTIF(MetalSmelter,B52&amp;C52)=0,LEN(C52)&gt;0), TRUE, FALSE)</formula>
    </cfRule>
  </conditionalFormatting>
  <conditionalFormatting sqref="G52">
    <cfRule type="expression" dxfId="22080" priority="22083" stopIfTrue="1">
      <formula>IF(FIND("Enter smelter details",G52),TRUE)</formula>
    </cfRule>
  </conditionalFormatting>
  <conditionalFormatting sqref="F52">
    <cfRule type="expression" dxfId="22079" priority="22080" stopIfTrue="1">
      <formula>IF(AND(LEN($A52)&gt;0,$A52&lt;&gt;$F52),TRUE,FALSE)</formula>
    </cfRule>
  </conditionalFormatting>
  <conditionalFormatting sqref="C52">
    <cfRule type="expression" dxfId="22078" priority="22079" stopIfTrue="1">
      <formula>IF(AND(B52&lt;&gt;"",C52=""),TRUE)</formula>
    </cfRule>
  </conditionalFormatting>
  <conditionalFormatting sqref="B52">
    <cfRule type="expression" dxfId="22077" priority="22076" stopIfTrue="1">
      <formula>IF(B52="",TRUE)</formula>
    </cfRule>
    <cfRule type="expression" dxfId="22076" priority="22077" stopIfTrue="1">
      <formula>IF(AND(COUNTIF(MetalSmelter,B52&amp;C52)=0,LEN(C52)&gt;0), TRUE, FALSE)</formula>
    </cfRule>
  </conditionalFormatting>
  <conditionalFormatting sqref="G52">
    <cfRule type="expression" dxfId="22075" priority="22078" stopIfTrue="1">
      <formula>IF(FIND("Enter smelter details",G52),TRUE)</formula>
    </cfRule>
  </conditionalFormatting>
  <conditionalFormatting sqref="F52">
    <cfRule type="expression" dxfId="22074" priority="22075" stopIfTrue="1">
      <formula>IF(AND(LEN($A52)&gt;0,$A52&lt;&gt;$F52),TRUE,FALSE)</formula>
    </cfRule>
  </conditionalFormatting>
  <conditionalFormatting sqref="C52">
    <cfRule type="expression" dxfId="22073" priority="22074" stopIfTrue="1">
      <formula>IF(AND(B52&lt;&gt;"",C52=""),TRUE)</formula>
    </cfRule>
  </conditionalFormatting>
  <conditionalFormatting sqref="B52">
    <cfRule type="expression" dxfId="22072" priority="22071" stopIfTrue="1">
      <formula>IF(B52="",TRUE)</formula>
    </cfRule>
    <cfRule type="expression" dxfId="22071" priority="22072" stopIfTrue="1">
      <formula>IF(AND(COUNTIF(MetalSmelter,B52&amp;C52)=0,LEN(C52)&gt;0), TRUE, FALSE)</formula>
    </cfRule>
  </conditionalFormatting>
  <conditionalFormatting sqref="G52">
    <cfRule type="expression" dxfId="22070" priority="22073" stopIfTrue="1">
      <formula>IF(FIND("Enter smelter details",G52),TRUE)</formula>
    </cfRule>
  </conditionalFormatting>
  <conditionalFormatting sqref="F52">
    <cfRule type="expression" dxfId="22069" priority="22070" stopIfTrue="1">
      <formula>IF(AND(LEN($A52)&gt;0,$A52&lt;&gt;$F52),TRUE,FALSE)</formula>
    </cfRule>
  </conditionalFormatting>
  <conditionalFormatting sqref="C52">
    <cfRule type="expression" dxfId="22068" priority="22069" stopIfTrue="1">
      <formula>IF(AND(B52&lt;&gt;"",C52=""),TRUE)</formula>
    </cfRule>
  </conditionalFormatting>
  <conditionalFormatting sqref="B50">
    <cfRule type="expression" dxfId="22067" priority="22066" stopIfTrue="1">
      <formula>IF(B50="",TRUE)</formula>
    </cfRule>
    <cfRule type="expression" dxfId="22066" priority="22067" stopIfTrue="1">
      <formula>IF(AND(COUNTIF(MetalSmelter,B50&amp;C50)=0,LEN(C50)&gt;0), TRUE, FALSE)</formula>
    </cfRule>
  </conditionalFormatting>
  <conditionalFormatting sqref="G50">
    <cfRule type="expression" dxfId="22065" priority="22068" stopIfTrue="1">
      <formula>IF(FIND("Enter smelter details",G50),TRUE)</formula>
    </cfRule>
  </conditionalFormatting>
  <conditionalFormatting sqref="F50">
    <cfRule type="expression" dxfId="22064" priority="22065" stopIfTrue="1">
      <formula>IF(AND(LEN($A50)&gt;0,$A50&lt;&gt;$F50),TRUE,FALSE)</formula>
    </cfRule>
  </conditionalFormatting>
  <conditionalFormatting sqref="C50">
    <cfRule type="expression" dxfId="22063" priority="22064" stopIfTrue="1">
      <formula>IF(AND(B50&lt;&gt;"",C50=""),TRUE)</formula>
    </cfRule>
  </conditionalFormatting>
  <conditionalFormatting sqref="B50">
    <cfRule type="expression" dxfId="22062" priority="22061" stopIfTrue="1">
      <formula>IF(B50="",TRUE)</formula>
    </cfRule>
    <cfRule type="expression" dxfId="22061" priority="22062" stopIfTrue="1">
      <formula>IF(AND(COUNTIF(MetalSmelter,B50&amp;C50)=0,LEN(C50)&gt;0), TRUE, FALSE)</formula>
    </cfRule>
  </conditionalFormatting>
  <conditionalFormatting sqref="G50">
    <cfRule type="expression" dxfId="22060" priority="22063" stopIfTrue="1">
      <formula>IF(FIND("Enter smelter details",G50),TRUE)</formula>
    </cfRule>
  </conditionalFormatting>
  <conditionalFormatting sqref="F50">
    <cfRule type="expression" dxfId="22059" priority="22060" stopIfTrue="1">
      <formula>IF(AND(LEN($A50)&gt;0,$A50&lt;&gt;$F50),TRUE,FALSE)</formula>
    </cfRule>
  </conditionalFormatting>
  <conditionalFormatting sqref="C50">
    <cfRule type="expression" dxfId="22058" priority="22059" stopIfTrue="1">
      <formula>IF(AND(B50&lt;&gt;"",C50=""),TRUE)</formula>
    </cfRule>
  </conditionalFormatting>
  <conditionalFormatting sqref="B50">
    <cfRule type="expression" dxfId="22057" priority="22057" stopIfTrue="1">
      <formula>IF(B50="",TRUE)</formula>
    </cfRule>
    <cfRule type="expression" dxfId="22056" priority="22058" stopIfTrue="1">
      <formula>IF(AND(COUNTIF(MetalSmelter,B50&amp;C50)=0,LEN(C50)&gt;0), TRUE, FALSE)</formula>
    </cfRule>
  </conditionalFormatting>
  <conditionalFormatting sqref="F50">
    <cfRule type="expression" dxfId="22055" priority="22056" stopIfTrue="1">
      <formula>IF(AND(LEN($A50)&gt;0,$A50&lt;&gt;$F50),TRUE,FALSE)</formula>
    </cfRule>
  </conditionalFormatting>
  <conditionalFormatting sqref="C50">
    <cfRule type="expression" dxfId="22054" priority="22055" stopIfTrue="1">
      <formula>IF(AND(B50&lt;&gt;"",C50=""),TRUE)</formula>
    </cfRule>
  </conditionalFormatting>
  <conditionalFormatting sqref="B45">
    <cfRule type="expression" dxfId="22053" priority="22052" stopIfTrue="1">
      <formula>IF(B45="",TRUE)</formula>
    </cfRule>
    <cfRule type="expression" dxfId="22052" priority="22053" stopIfTrue="1">
      <formula>IF(AND(COUNTIF(MetalSmelter,B45&amp;C45)=0,LEN(C45)&gt;0), TRUE, FALSE)</formula>
    </cfRule>
  </conditionalFormatting>
  <conditionalFormatting sqref="G45">
    <cfRule type="expression" dxfId="22051" priority="22054" stopIfTrue="1">
      <formula>IF(FIND("Enter smelter details",G45),TRUE)</formula>
    </cfRule>
  </conditionalFormatting>
  <conditionalFormatting sqref="F45">
    <cfRule type="expression" dxfId="22050" priority="22051" stopIfTrue="1">
      <formula>IF(AND(LEN($A45)&gt;0,$A45&lt;&gt;$F45),TRUE,FALSE)</formula>
    </cfRule>
  </conditionalFormatting>
  <conditionalFormatting sqref="C45">
    <cfRule type="expression" dxfId="22049" priority="22050" stopIfTrue="1">
      <formula>IF(AND(B45&lt;&gt;"",C45=""),TRUE)</formula>
    </cfRule>
  </conditionalFormatting>
  <conditionalFormatting sqref="B45">
    <cfRule type="expression" dxfId="22048" priority="22047" stopIfTrue="1">
      <formula>IF(B45="",TRUE)</formula>
    </cfRule>
    <cfRule type="expression" dxfId="22047" priority="22048" stopIfTrue="1">
      <formula>IF(AND(COUNTIF(MetalSmelter,B45&amp;C45)=0,LEN(C45)&gt;0), TRUE, FALSE)</formula>
    </cfRule>
  </conditionalFormatting>
  <conditionalFormatting sqref="G45">
    <cfRule type="expression" dxfId="22046" priority="22049" stopIfTrue="1">
      <formula>IF(FIND("Enter smelter details",G45),TRUE)</formula>
    </cfRule>
  </conditionalFormatting>
  <conditionalFormatting sqref="F45">
    <cfRule type="expression" dxfId="22045" priority="22046" stopIfTrue="1">
      <formula>IF(AND(LEN($A45)&gt;0,$A45&lt;&gt;$F45),TRUE,FALSE)</formula>
    </cfRule>
  </conditionalFormatting>
  <conditionalFormatting sqref="C45">
    <cfRule type="expression" dxfId="22044" priority="22045" stopIfTrue="1">
      <formula>IF(AND(B45&lt;&gt;"",C45=""),TRUE)</formula>
    </cfRule>
  </conditionalFormatting>
  <conditionalFormatting sqref="G50">
    <cfRule type="expression" dxfId="22043" priority="22044" stopIfTrue="1">
      <formula>IF(FIND("Enter smelter details",G50),TRUE)</formula>
    </cfRule>
  </conditionalFormatting>
  <conditionalFormatting sqref="B46">
    <cfRule type="expression" dxfId="22042" priority="22041" stopIfTrue="1">
      <formula>IF(B46="",TRUE)</formula>
    </cfRule>
    <cfRule type="expression" dxfId="22041" priority="22042" stopIfTrue="1">
      <formula>IF(AND(COUNTIF(MetalSmelter,B46&amp;C46)=0,LEN(C46)&gt;0), TRUE, FALSE)</formula>
    </cfRule>
  </conditionalFormatting>
  <conditionalFormatting sqref="G46">
    <cfRule type="expression" dxfId="22040" priority="22043" stopIfTrue="1">
      <formula>IF(FIND("Enter smelter details",G46),TRUE)</formula>
    </cfRule>
  </conditionalFormatting>
  <conditionalFormatting sqref="F46">
    <cfRule type="expression" dxfId="22039" priority="22040" stopIfTrue="1">
      <formula>IF(AND(LEN($A46)&gt;0,$A46&lt;&gt;$F46),TRUE,FALSE)</formula>
    </cfRule>
  </conditionalFormatting>
  <conditionalFormatting sqref="C46">
    <cfRule type="expression" dxfId="22038" priority="22039" stopIfTrue="1">
      <formula>IF(AND(B46&lt;&gt;"",C46=""),TRUE)</formula>
    </cfRule>
  </conditionalFormatting>
  <conditionalFormatting sqref="B51">
    <cfRule type="expression" dxfId="22037" priority="22036" stopIfTrue="1">
      <formula>IF(B51="",TRUE)</formula>
    </cfRule>
    <cfRule type="expression" dxfId="22036" priority="22037" stopIfTrue="1">
      <formula>IF(AND(COUNTIF(MetalSmelter,B51&amp;C51)=0,LEN(C51)&gt;0), TRUE, FALSE)</formula>
    </cfRule>
  </conditionalFormatting>
  <conditionalFormatting sqref="G51">
    <cfRule type="expression" dxfId="22035" priority="22038" stopIfTrue="1">
      <formula>IF(FIND("Enter smelter details",G51),TRUE)</formula>
    </cfRule>
  </conditionalFormatting>
  <conditionalFormatting sqref="F51">
    <cfRule type="expression" dxfId="22034" priority="22035" stopIfTrue="1">
      <formula>IF(AND(LEN($A51)&gt;0,$A51&lt;&gt;$F51),TRUE,FALSE)</formula>
    </cfRule>
  </conditionalFormatting>
  <conditionalFormatting sqref="C51">
    <cfRule type="expression" dxfId="22033" priority="22034" stopIfTrue="1">
      <formula>IF(AND(B51&lt;&gt;"",C51=""),TRUE)</formula>
    </cfRule>
  </conditionalFormatting>
  <conditionalFormatting sqref="B51">
    <cfRule type="expression" dxfId="22032" priority="22031" stopIfTrue="1">
      <formula>IF(B51="",TRUE)</formula>
    </cfRule>
    <cfRule type="expression" dxfId="22031" priority="22032" stopIfTrue="1">
      <formula>IF(AND(COUNTIF(MetalSmelter,B51&amp;C51)=0,LEN(C51)&gt;0), TRUE, FALSE)</formula>
    </cfRule>
  </conditionalFormatting>
  <conditionalFormatting sqref="G51">
    <cfRule type="expression" dxfId="22030" priority="22033" stopIfTrue="1">
      <formula>IF(FIND("Enter smelter details",G51),TRUE)</formula>
    </cfRule>
  </conditionalFormatting>
  <conditionalFormatting sqref="F51">
    <cfRule type="expression" dxfId="22029" priority="22030" stopIfTrue="1">
      <formula>IF(AND(LEN($A51)&gt;0,$A51&lt;&gt;$F51),TRUE,FALSE)</formula>
    </cfRule>
  </conditionalFormatting>
  <conditionalFormatting sqref="C51">
    <cfRule type="expression" dxfId="22028" priority="22029" stopIfTrue="1">
      <formula>IF(AND(B51&lt;&gt;"",C51=""),TRUE)</formula>
    </cfRule>
  </conditionalFormatting>
  <conditionalFormatting sqref="B51">
    <cfRule type="expression" dxfId="22027" priority="22026" stopIfTrue="1">
      <formula>IF(B51="",TRUE)</formula>
    </cfRule>
    <cfRule type="expression" dxfId="22026" priority="22027" stopIfTrue="1">
      <formula>IF(AND(COUNTIF(MetalSmelter,B51&amp;C51)=0,LEN(C51)&gt;0), TRUE, FALSE)</formula>
    </cfRule>
  </conditionalFormatting>
  <conditionalFormatting sqref="G51">
    <cfRule type="expression" dxfId="22025" priority="22028" stopIfTrue="1">
      <formula>IF(FIND("Enter smelter details",G51),TRUE)</formula>
    </cfRule>
  </conditionalFormatting>
  <conditionalFormatting sqref="F51">
    <cfRule type="expression" dxfId="22024" priority="22025" stopIfTrue="1">
      <formula>IF(AND(LEN($A51)&gt;0,$A51&lt;&gt;$F51),TRUE,FALSE)</formula>
    </cfRule>
  </conditionalFormatting>
  <conditionalFormatting sqref="C51">
    <cfRule type="expression" dxfId="22023" priority="22024" stopIfTrue="1">
      <formula>IF(AND(B51&lt;&gt;"",C51=""),TRUE)</formula>
    </cfRule>
  </conditionalFormatting>
  <conditionalFormatting sqref="B51">
    <cfRule type="expression" dxfId="22022" priority="22021" stopIfTrue="1">
      <formula>IF(B51="",TRUE)</formula>
    </cfRule>
    <cfRule type="expression" dxfId="22021" priority="22022" stopIfTrue="1">
      <formula>IF(AND(COUNTIF(MetalSmelter,B51&amp;C51)=0,LEN(C51)&gt;0), TRUE, FALSE)</formula>
    </cfRule>
  </conditionalFormatting>
  <conditionalFormatting sqref="G51">
    <cfRule type="expression" dxfId="22020" priority="22023" stopIfTrue="1">
      <formula>IF(FIND("Enter smelter details",G51),TRUE)</formula>
    </cfRule>
  </conditionalFormatting>
  <conditionalFormatting sqref="F51">
    <cfRule type="expression" dxfId="22019" priority="22020" stopIfTrue="1">
      <formula>IF(AND(LEN($A51)&gt;0,$A51&lt;&gt;$F51),TRUE,FALSE)</formula>
    </cfRule>
  </conditionalFormatting>
  <conditionalFormatting sqref="C51">
    <cfRule type="expression" dxfId="22018" priority="22019" stopIfTrue="1">
      <formula>IF(AND(B51&lt;&gt;"",C51=""),TRUE)</formula>
    </cfRule>
  </conditionalFormatting>
  <conditionalFormatting sqref="B52">
    <cfRule type="expression" dxfId="22017" priority="22016" stopIfTrue="1">
      <formula>IF(B52="",TRUE)</formula>
    </cfRule>
    <cfRule type="expression" dxfId="22016" priority="22017" stopIfTrue="1">
      <formula>IF(AND(COUNTIF(MetalSmelter,B52&amp;C52)=0,LEN(C52)&gt;0), TRUE, FALSE)</formula>
    </cfRule>
  </conditionalFormatting>
  <conditionalFormatting sqref="G52">
    <cfRule type="expression" dxfId="22015" priority="22018" stopIfTrue="1">
      <formula>IF(FIND("Enter smelter details",G52),TRUE)</formula>
    </cfRule>
  </conditionalFormatting>
  <conditionalFormatting sqref="F52">
    <cfRule type="expression" dxfId="22014" priority="22015" stopIfTrue="1">
      <formula>IF(AND(LEN($A52)&gt;0,$A52&lt;&gt;$F52),TRUE,FALSE)</formula>
    </cfRule>
  </conditionalFormatting>
  <conditionalFormatting sqref="C52">
    <cfRule type="expression" dxfId="22013" priority="22014" stopIfTrue="1">
      <formula>IF(AND(B52&lt;&gt;"",C52=""),TRUE)</formula>
    </cfRule>
  </conditionalFormatting>
  <conditionalFormatting sqref="B52">
    <cfRule type="expression" dxfId="22012" priority="22011" stopIfTrue="1">
      <formula>IF(B52="",TRUE)</formula>
    </cfRule>
    <cfRule type="expression" dxfId="22011" priority="22012" stopIfTrue="1">
      <formula>IF(AND(COUNTIF(MetalSmelter,B52&amp;C52)=0,LEN(C52)&gt;0), TRUE, FALSE)</formula>
    </cfRule>
  </conditionalFormatting>
  <conditionalFormatting sqref="G52">
    <cfRule type="expression" dxfId="22010" priority="22013" stopIfTrue="1">
      <formula>IF(FIND("Enter smelter details",G52),TRUE)</formula>
    </cfRule>
  </conditionalFormatting>
  <conditionalFormatting sqref="F52">
    <cfRule type="expression" dxfId="22009" priority="22010" stopIfTrue="1">
      <formula>IF(AND(LEN($A52)&gt;0,$A52&lt;&gt;$F52),TRUE,FALSE)</formula>
    </cfRule>
  </conditionalFormatting>
  <conditionalFormatting sqref="C52">
    <cfRule type="expression" dxfId="22008" priority="22009" stopIfTrue="1">
      <formula>IF(AND(B52&lt;&gt;"",C52=""),TRUE)</formula>
    </cfRule>
  </conditionalFormatting>
  <conditionalFormatting sqref="B51">
    <cfRule type="expression" dxfId="22007" priority="22006" stopIfTrue="1">
      <formula>IF(B51="",TRUE)</formula>
    </cfRule>
    <cfRule type="expression" dxfId="22006" priority="22007" stopIfTrue="1">
      <formula>IF(AND(COUNTIF(MetalSmelter,B51&amp;C51)=0,LEN(C51)&gt;0), TRUE, FALSE)</formula>
    </cfRule>
  </conditionalFormatting>
  <conditionalFormatting sqref="G51">
    <cfRule type="expression" dxfId="22005" priority="22008" stopIfTrue="1">
      <formula>IF(FIND("Enter smelter details",G51),TRUE)</formula>
    </cfRule>
  </conditionalFormatting>
  <conditionalFormatting sqref="F51">
    <cfRule type="expression" dxfId="22004" priority="22005" stopIfTrue="1">
      <formula>IF(AND(LEN($A51)&gt;0,$A51&lt;&gt;$F51),TRUE,FALSE)</formula>
    </cfRule>
  </conditionalFormatting>
  <conditionalFormatting sqref="C51">
    <cfRule type="expression" dxfId="22003" priority="22004" stopIfTrue="1">
      <formula>IF(AND(B51&lt;&gt;"",C51=""),TRUE)</formula>
    </cfRule>
  </conditionalFormatting>
  <conditionalFormatting sqref="G51">
    <cfRule type="expression" dxfId="22002" priority="22003" stopIfTrue="1">
      <formula>IF(FIND("Enter smelter details",G51),TRUE)</formula>
    </cfRule>
  </conditionalFormatting>
  <conditionalFormatting sqref="B52">
    <cfRule type="expression" dxfId="22001" priority="22000" stopIfTrue="1">
      <formula>IF(B52="",TRUE)</formula>
    </cfRule>
    <cfRule type="expression" dxfId="22000" priority="22001" stopIfTrue="1">
      <formula>IF(AND(COUNTIF(MetalSmelter,B52&amp;C52)=0,LEN(C52)&gt;0), TRUE, FALSE)</formula>
    </cfRule>
  </conditionalFormatting>
  <conditionalFormatting sqref="G52">
    <cfRule type="expression" dxfId="21999" priority="22002" stopIfTrue="1">
      <formula>IF(FIND("Enter smelter details",G52),TRUE)</formula>
    </cfRule>
  </conditionalFormatting>
  <conditionalFormatting sqref="F52">
    <cfRule type="expression" dxfId="21998" priority="21999" stopIfTrue="1">
      <formula>IF(AND(LEN($A52)&gt;0,$A52&lt;&gt;$F52),TRUE,FALSE)</formula>
    </cfRule>
  </conditionalFormatting>
  <conditionalFormatting sqref="C52">
    <cfRule type="expression" dxfId="21997" priority="21998" stopIfTrue="1">
      <formula>IF(AND(B52&lt;&gt;"",C52=""),TRUE)</formula>
    </cfRule>
  </conditionalFormatting>
  <conditionalFormatting sqref="B53">
    <cfRule type="expression" dxfId="21996" priority="21995" stopIfTrue="1">
      <formula>IF(B53="",TRUE)</formula>
    </cfRule>
    <cfRule type="expression" dxfId="21995" priority="21996" stopIfTrue="1">
      <formula>IF(AND(COUNTIF(MetalSmelter,B53&amp;C53)=0,LEN(C53)&gt;0), TRUE, FALSE)</formula>
    </cfRule>
  </conditionalFormatting>
  <conditionalFormatting sqref="G53">
    <cfRule type="expression" dxfId="21994" priority="21997" stopIfTrue="1">
      <formula>IF(FIND("Enter smelter details",G53),TRUE)</formula>
    </cfRule>
  </conditionalFormatting>
  <conditionalFormatting sqref="F53">
    <cfRule type="expression" dxfId="21993" priority="21994" stopIfTrue="1">
      <formula>IF(AND(LEN($A53)&gt;0,$A53&lt;&gt;$F53),TRUE,FALSE)</formula>
    </cfRule>
  </conditionalFormatting>
  <conditionalFormatting sqref="C53">
    <cfRule type="expression" dxfId="21992" priority="21993" stopIfTrue="1">
      <formula>IF(AND(B53&lt;&gt;"",C53=""),TRUE)</formula>
    </cfRule>
  </conditionalFormatting>
  <conditionalFormatting sqref="B53">
    <cfRule type="expression" dxfId="21991" priority="21990" stopIfTrue="1">
      <formula>IF(B53="",TRUE)</formula>
    </cfRule>
    <cfRule type="expression" dxfId="21990" priority="21991" stopIfTrue="1">
      <formula>IF(AND(COUNTIF(MetalSmelter,B53&amp;C53)=0,LEN(C53)&gt;0), TRUE, FALSE)</formula>
    </cfRule>
  </conditionalFormatting>
  <conditionalFormatting sqref="G53">
    <cfRule type="expression" dxfId="21989" priority="21992" stopIfTrue="1">
      <formula>IF(FIND("Enter smelter details",G53),TRUE)</formula>
    </cfRule>
  </conditionalFormatting>
  <conditionalFormatting sqref="F53">
    <cfRule type="expression" dxfId="21988" priority="21989" stopIfTrue="1">
      <formula>IF(AND(LEN($A53)&gt;0,$A53&lt;&gt;$F53),TRUE,FALSE)</formula>
    </cfRule>
  </conditionalFormatting>
  <conditionalFormatting sqref="C53">
    <cfRule type="expression" dxfId="21987" priority="21988" stopIfTrue="1">
      <formula>IF(AND(B53&lt;&gt;"",C53=""),TRUE)</formula>
    </cfRule>
  </conditionalFormatting>
  <conditionalFormatting sqref="B53">
    <cfRule type="expression" dxfId="21986" priority="21986" stopIfTrue="1">
      <formula>IF(B53="",TRUE)</formula>
    </cfRule>
    <cfRule type="expression" dxfId="21985" priority="21987" stopIfTrue="1">
      <formula>IF(AND(COUNTIF(MetalSmelter,B53&amp;C53)=0,LEN(C53)&gt;0), TRUE, FALSE)</formula>
    </cfRule>
  </conditionalFormatting>
  <conditionalFormatting sqref="F53">
    <cfRule type="expression" dxfId="21984" priority="21985" stopIfTrue="1">
      <formula>IF(AND(LEN($A53)&gt;0,$A53&lt;&gt;$F53),TRUE,FALSE)</formula>
    </cfRule>
  </conditionalFormatting>
  <conditionalFormatting sqref="C53">
    <cfRule type="expression" dxfId="21983" priority="21984" stopIfTrue="1">
      <formula>IF(AND(B53&lt;&gt;"",C53=""),TRUE)</formula>
    </cfRule>
  </conditionalFormatting>
  <conditionalFormatting sqref="G53">
    <cfRule type="expression" dxfId="21982" priority="21983" stopIfTrue="1">
      <formula>IF(FIND("Enter smelter details",G53),TRUE)</formula>
    </cfRule>
  </conditionalFormatting>
  <conditionalFormatting sqref="B54">
    <cfRule type="expression" dxfId="21981" priority="21980" stopIfTrue="1">
      <formula>IF(B54="",TRUE)</formula>
    </cfRule>
    <cfRule type="expression" dxfId="21980" priority="21981" stopIfTrue="1">
      <formula>IF(AND(COUNTIF(MetalSmelter,B54&amp;C54)=0,LEN(C54)&gt;0), TRUE, FALSE)</formula>
    </cfRule>
  </conditionalFormatting>
  <conditionalFormatting sqref="G54">
    <cfRule type="expression" dxfId="21979" priority="21982" stopIfTrue="1">
      <formula>IF(FIND("Enter smelter details",G54),TRUE)</formula>
    </cfRule>
  </conditionalFormatting>
  <conditionalFormatting sqref="F54">
    <cfRule type="expression" dxfId="21978" priority="21979" stopIfTrue="1">
      <formula>IF(AND(LEN($A54)&gt;0,$A54&lt;&gt;$F54),TRUE,FALSE)</formula>
    </cfRule>
  </conditionalFormatting>
  <conditionalFormatting sqref="C54">
    <cfRule type="expression" dxfId="21977" priority="21978" stopIfTrue="1">
      <formula>IF(AND(B54&lt;&gt;"",C54=""),TRUE)</formula>
    </cfRule>
  </conditionalFormatting>
  <conditionalFormatting sqref="B54">
    <cfRule type="expression" dxfId="21976" priority="21975" stopIfTrue="1">
      <formula>IF(B54="",TRUE)</formula>
    </cfRule>
    <cfRule type="expression" dxfId="21975" priority="21976" stopIfTrue="1">
      <formula>IF(AND(COUNTIF(MetalSmelter,B54&amp;C54)=0,LEN(C54)&gt;0), TRUE, FALSE)</formula>
    </cfRule>
  </conditionalFormatting>
  <conditionalFormatting sqref="G54">
    <cfRule type="expression" dxfId="21974" priority="21977" stopIfTrue="1">
      <formula>IF(FIND("Enter smelter details",G54),TRUE)</formula>
    </cfRule>
  </conditionalFormatting>
  <conditionalFormatting sqref="F54">
    <cfRule type="expression" dxfId="21973" priority="21974" stopIfTrue="1">
      <formula>IF(AND(LEN($A54)&gt;0,$A54&lt;&gt;$F54),TRUE,FALSE)</formula>
    </cfRule>
  </conditionalFormatting>
  <conditionalFormatting sqref="C54">
    <cfRule type="expression" dxfId="21972" priority="21973" stopIfTrue="1">
      <formula>IF(AND(B54&lt;&gt;"",C54=""),TRUE)</formula>
    </cfRule>
  </conditionalFormatting>
  <conditionalFormatting sqref="B54">
    <cfRule type="expression" dxfId="21971" priority="21970" stopIfTrue="1">
      <formula>IF(B54="",TRUE)</formula>
    </cfRule>
    <cfRule type="expression" dxfId="21970" priority="21971" stopIfTrue="1">
      <formula>IF(AND(COUNTIF(MetalSmelter,B54&amp;C54)=0,LEN(C54)&gt;0), TRUE, FALSE)</formula>
    </cfRule>
  </conditionalFormatting>
  <conditionalFormatting sqref="G54">
    <cfRule type="expression" dxfId="21969" priority="21972" stopIfTrue="1">
      <formula>IF(FIND("Enter smelter details",G54),TRUE)</formula>
    </cfRule>
  </conditionalFormatting>
  <conditionalFormatting sqref="F54">
    <cfRule type="expression" dxfId="21968" priority="21969" stopIfTrue="1">
      <formula>IF(AND(LEN($A54)&gt;0,$A54&lt;&gt;$F54),TRUE,FALSE)</formula>
    </cfRule>
  </conditionalFormatting>
  <conditionalFormatting sqref="C54">
    <cfRule type="expression" dxfId="21967" priority="21968" stopIfTrue="1">
      <formula>IF(AND(B54&lt;&gt;"",C54=""),TRUE)</formula>
    </cfRule>
  </conditionalFormatting>
  <conditionalFormatting sqref="B52">
    <cfRule type="expression" dxfId="21966" priority="21965" stopIfTrue="1">
      <formula>IF(B52="",TRUE)</formula>
    </cfRule>
    <cfRule type="expression" dxfId="21965" priority="21966" stopIfTrue="1">
      <formula>IF(AND(COUNTIF(MetalSmelter,B52&amp;C52)=0,LEN(C52)&gt;0), TRUE, FALSE)</formula>
    </cfRule>
  </conditionalFormatting>
  <conditionalFormatting sqref="G52">
    <cfRule type="expression" dxfId="21964" priority="21967" stopIfTrue="1">
      <formula>IF(FIND("Enter smelter details",G52),TRUE)</formula>
    </cfRule>
  </conditionalFormatting>
  <conditionalFormatting sqref="F52">
    <cfRule type="expression" dxfId="21963" priority="21964" stopIfTrue="1">
      <formula>IF(AND(LEN($A52)&gt;0,$A52&lt;&gt;$F52),TRUE,FALSE)</formula>
    </cfRule>
  </conditionalFormatting>
  <conditionalFormatting sqref="C52">
    <cfRule type="expression" dxfId="21962" priority="21963" stopIfTrue="1">
      <formula>IF(AND(B52&lt;&gt;"",C52=""),TRUE)</formula>
    </cfRule>
  </conditionalFormatting>
  <conditionalFormatting sqref="B52">
    <cfRule type="expression" dxfId="21961" priority="21960" stopIfTrue="1">
      <formula>IF(B52="",TRUE)</formula>
    </cfRule>
    <cfRule type="expression" dxfId="21960" priority="21961" stopIfTrue="1">
      <formula>IF(AND(COUNTIF(MetalSmelter,B52&amp;C52)=0,LEN(C52)&gt;0), TRUE, FALSE)</formula>
    </cfRule>
  </conditionalFormatting>
  <conditionalFormatting sqref="G52">
    <cfRule type="expression" dxfId="21959" priority="21962" stopIfTrue="1">
      <formula>IF(FIND("Enter smelter details",G52),TRUE)</formula>
    </cfRule>
  </conditionalFormatting>
  <conditionalFormatting sqref="F52">
    <cfRule type="expression" dxfId="21958" priority="21959" stopIfTrue="1">
      <formula>IF(AND(LEN($A52)&gt;0,$A52&lt;&gt;$F52),TRUE,FALSE)</formula>
    </cfRule>
  </conditionalFormatting>
  <conditionalFormatting sqref="C52">
    <cfRule type="expression" dxfId="21957" priority="21958" stopIfTrue="1">
      <formula>IF(AND(B52&lt;&gt;"",C52=""),TRUE)</formula>
    </cfRule>
  </conditionalFormatting>
  <conditionalFormatting sqref="B52">
    <cfRule type="expression" dxfId="21956" priority="21956" stopIfTrue="1">
      <formula>IF(B52="",TRUE)</formula>
    </cfRule>
    <cfRule type="expression" dxfId="21955" priority="21957" stopIfTrue="1">
      <formula>IF(AND(COUNTIF(MetalSmelter,B52&amp;C52)=0,LEN(C52)&gt;0), TRUE, FALSE)</formula>
    </cfRule>
  </conditionalFormatting>
  <conditionalFormatting sqref="F52">
    <cfRule type="expression" dxfId="21954" priority="21955" stopIfTrue="1">
      <formula>IF(AND(LEN($A52)&gt;0,$A52&lt;&gt;$F52),TRUE,FALSE)</formula>
    </cfRule>
  </conditionalFormatting>
  <conditionalFormatting sqref="C52">
    <cfRule type="expression" dxfId="21953" priority="21954" stopIfTrue="1">
      <formula>IF(AND(B52&lt;&gt;"",C52=""),TRUE)</formula>
    </cfRule>
  </conditionalFormatting>
  <conditionalFormatting sqref="G52">
    <cfRule type="expression" dxfId="21952" priority="21953" stopIfTrue="1">
      <formula>IF(FIND("Enter smelter details",G52),TRUE)</formula>
    </cfRule>
  </conditionalFormatting>
  <conditionalFormatting sqref="B53">
    <cfRule type="expression" dxfId="21951" priority="21950" stopIfTrue="1">
      <formula>IF(B53="",TRUE)</formula>
    </cfRule>
    <cfRule type="expression" dxfId="21950" priority="21951" stopIfTrue="1">
      <formula>IF(AND(COUNTIF(MetalSmelter,B53&amp;C53)=0,LEN(C53)&gt;0), TRUE, FALSE)</formula>
    </cfRule>
  </conditionalFormatting>
  <conditionalFormatting sqref="G53">
    <cfRule type="expression" dxfId="21949" priority="21952" stopIfTrue="1">
      <formula>IF(FIND("Enter smelter details",G53),TRUE)</formula>
    </cfRule>
  </conditionalFormatting>
  <conditionalFormatting sqref="F53">
    <cfRule type="expression" dxfId="21948" priority="21949" stopIfTrue="1">
      <formula>IF(AND(LEN($A53)&gt;0,$A53&lt;&gt;$F53),TRUE,FALSE)</formula>
    </cfRule>
  </conditionalFormatting>
  <conditionalFormatting sqref="C53">
    <cfRule type="expression" dxfId="21947" priority="21948" stopIfTrue="1">
      <formula>IF(AND(B53&lt;&gt;"",C53=""),TRUE)</formula>
    </cfRule>
  </conditionalFormatting>
  <conditionalFormatting sqref="B53">
    <cfRule type="expression" dxfId="21946" priority="21945" stopIfTrue="1">
      <formula>IF(B53="",TRUE)</formula>
    </cfRule>
    <cfRule type="expression" dxfId="21945" priority="21946" stopIfTrue="1">
      <formula>IF(AND(COUNTIF(MetalSmelter,B53&amp;C53)=0,LEN(C53)&gt;0), TRUE, FALSE)</formula>
    </cfRule>
  </conditionalFormatting>
  <conditionalFormatting sqref="G53">
    <cfRule type="expression" dxfId="21944" priority="21947" stopIfTrue="1">
      <formula>IF(FIND("Enter smelter details",G53),TRUE)</formula>
    </cfRule>
  </conditionalFormatting>
  <conditionalFormatting sqref="F53">
    <cfRule type="expression" dxfId="21943" priority="21944" stopIfTrue="1">
      <formula>IF(AND(LEN($A53)&gt;0,$A53&lt;&gt;$F53),TRUE,FALSE)</formula>
    </cfRule>
  </conditionalFormatting>
  <conditionalFormatting sqref="C53">
    <cfRule type="expression" dxfId="21942" priority="21943" stopIfTrue="1">
      <formula>IF(AND(B53&lt;&gt;"",C53=""),TRUE)</formula>
    </cfRule>
  </conditionalFormatting>
  <conditionalFormatting sqref="B53">
    <cfRule type="expression" dxfId="21941" priority="21940" stopIfTrue="1">
      <formula>IF(B53="",TRUE)</formula>
    </cfRule>
    <cfRule type="expression" dxfId="21940" priority="21941" stopIfTrue="1">
      <formula>IF(AND(COUNTIF(MetalSmelter,B53&amp;C53)=0,LEN(C53)&gt;0), TRUE, FALSE)</formula>
    </cfRule>
  </conditionalFormatting>
  <conditionalFormatting sqref="G53">
    <cfRule type="expression" dxfId="21939" priority="21942" stopIfTrue="1">
      <formula>IF(FIND("Enter smelter details",G53),TRUE)</formula>
    </cfRule>
  </conditionalFormatting>
  <conditionalFormatting sqref="F53">
    <cfRule type="expression" dxfId="21938" priority="21939" stopIfTrue="1">
      <formula>IF(AND(LEN($A53)&gt;0,$A53&lt;&gt;$F53),TRUE,FALSE)</formula>
    </cfRule>
  </conditionalFormatting>
  <conditionalFormatting sqref="C53">
    <cfRule type="expression" dxfId="21937" priority="21938" stopIfTrue="1">
      <formula>IF(AND(B53&lt;&gt;"",C53=""),TRUE)</formula>
    </cfRule>
  </conditionalFormatting>
  <conditionalFormatting sqref="B54">
    <cfRule type="expression" dxfId="21936" priority="21935" stopIfTrue="1">
      <formula>IF(B54="",TRUE)</formula>
    </cfRule>
    <cfRule type="expression" dxfId="21935" priority="21936" stopIfTrue="1">
      <formula>IF(AND(COUNTIF(MetalSmelter,B54&amp;C54)=0,LEN(C54)&gt;0), TRUE, FALSE)</formula>
    </cfRule>
  </conditionalFormatting>
  <conditionalFormatting sqref="G54">
    <cfRule type="expression" dxfId="21934" priority="21937" stopIfTrue="1">
      <formula>IF(FIND("Enter smelter details",G54),TRUE)</formula>
    </cfRule>
  </conditionalFormatting>
  <conditionalFormatting sqref="F54">
    <cfRule type="expression" dxfId="21933" priority="21934" stopIfTrue="1">
      <formula>IF(AND(LEN($A54)&gt;0,$A54&lt;&gt;$F54),TRUE,FALSE)</formula>
    </cfRule>
  </conditionalFormatting>
  <conditionalFormatting sqref="C54">
    <cfRule type="expression" dxfId="21932" priority="21933" stopIfTrue="1">
      <formula>IF(AND(B54&lt;&gt;"",C54=""),TRUE)</formula>
    </cfRule>
  </conditionalFormatting>
  <conditionalFormatting sqref="B54">
    <cfRule type="expression" dxfId="21931" priority="21930" stopIfTrue="1">
      <formula>IF(B54="",TRUE)</formula>
    </cfRule>
    <cfRule type="expression" dxfId="21930" priority="21931" stopIfTrue="1">
      <formula>IF(AND(COUNTIF(MetalSmelter,B54&amp;C54)=0,LEN(C54)&gt;0), TRUE, FALSE)</formula>
    </cfRule>
  </conditionalFormatting>
  <conditionalFormatting sqref="G54">
    <cfRule type="expression" dxfId="21929" priority="21932" stopIfTrue="1">
      <formula>IF(FIND("Enter smelter details",G54),TRUE)</formula>
    </cfRule>
  </conditionalFormatting>
  <conditionalFormatting sqref="F54">
    <cfRule type="expression" dxfId="21928" priority="21929" stopIfTrue="1">
      <formula>IF(AND(LEN($A54)&gt;0,$A54&lt;&gt;$F54),TRUE,FALSE)</formula>
    </cfRule>
  </conditionalFormatting>
  <conditionalFormatting sqref="C54">
    <cfRule type="expression" dxfId="21927" priority="21928" stopIfTrue="1">
      <formula>IF(AND(B54&lt;&gt;"",C54=""),TRUE)</formula>
    </cfRule>
  </conditionalFormatting>
  <conditionalFormatting sqref="B54">
    <cfRule type="expression" dxfId="21926" priority="21926" stopIfTrue="1">
      <formula>IF(B54="",TRUE)</formula>
    </cfRule>
    <cfRule type="expression" dxfId="21925" priority="21927" stopIfTrue="1">
      <formula>IF(AND(COUNTIF(MetalSmelter,B54&amp;C54)=0,LEN(C54)&gt;0), TRUE, FALSE)</formula>
    </cfRule>
  </conditionalFormatting>
  <conditionalFormatting sqref="F54">
    <cfRule type="expression" dxfId="21924" priority="21925" stopIfTrue="1">
      <formula>IF(AND(LEN($A54)&gt;0,$A54&lt;&gt;$F54),TRUE,FALSE)</formula>
    </cfRule>
  </conditionalFormatting>
  <conditionalFormatting sqref="C54">
    <cfRule type="expression" dxfId="21923" priority="21924" stopIfTrue="1">
      <formula>IF(AND(B54&lt;&gt;"",C54=""),TRUE)</formula>
    </cfRule>
  </conditionalFormatting>
  <conditionalFormatting sqref="G54">
    <cfRule type="expression" dxfId="21922" priority="21923" stopIfTrue="1">
      <formula>IF(FIND("Enter smelter details",G54),TRUE)</formula>
    </cfRule>
  </conditionalFormatting>
  <conditionalFormatting sqref="B55">
    <cfRule type="expression" dxfId="21921" priority="21920" stopIfTrue="1">
      <formula>IF(B55="",TRUE)</formula>
    </cfRule>
    <cfRule type="expression" dxfId="21920" priority="21921" stopIfTrue="1">
      <formula>IF(AND(COUNTIF(MetalSmelter,B55&amp;C55)=0,LEN(C55)&gt;0), TRUE, FALSE)</formula>
    </cfRule>
  </conditionalFormatting>
  <conditionalFormatting sqref="G55">
    <cfRule type="expression" dxfId="21919" priority="21922" stopIfTrue="1">
      <formula>IF(FIND("Enter smelter details",G55),TRUE)</formula>
    </cfRule>
  </conditionalFormatting>
  <conditionalFormatting sqref="F55">
    <cfRule type="expression" dxfId="21918" priority="21919" stopIfTrue="1">
      <formula>IF(AND(LEN($A55)&gt;0,$A55&lt;&gt;$F55),TRUE,FALSE)</formula>
    </cfRule>
  </conditionalFormatting>
  <conditionalFormatting sqref="C55">
    <cfRule type="expression" dxfId="21917" priority="21918" stopIfTrue="1">
      <formula>IF(AND(B55&lt;&gt;"",C55=""),TRUE)</formula>
    </cfRule>
  </conditionalFormatting>
  <conditionalFormatting sqref="B55">
    <cfRule type="expression" dxfId="21916" priority="21915" stopIfTrue="1">
      <formula>IF(B55="",TRUE)</formula>
    </cfRule>
    <cfRule type="expression" dxfId="21915" priority="21916" stopIfTrue="1">
      <formula>IF(AND(COUNTIF(MetalSmelter,B55&amp;C55)=0,LEN(C55)&gt;0), TRUE, FALSE)</formula>
    </cfRule>
  </conditionalFormatting>
  <conditionalFormatting sqref="G55">
    <cfRule type="expression" dxfId="21914" priority="21917" stopIfTrue="1">
      <formula>IF(FIND("Enter smelter details",G55),TRUE)</formula>
    </cfRule>
  </conditionalFormatting>
  <conditionalFormatting sqref="F55">
    <cfRule type="expression" dxfId="21913" priority="21914" stopIfTrue="1">
      <formula>IF(AND(LEN($A55)&gt;0,$A55&lt;&gt;$F55),TRUE,FALSE)</formula>
    </cfRule>
  </conditionalFormatting>
  <conditionalFormatting sqref="C55">
    <cfRule type="expression" dxfId="21912" priority="21913" stopIfTrue="1">
      <formula>IF(AND(B55&lt;&gt;"",C55=""),TRUE)</formula>
    </cfRule>
  </conditionalFormatting>
  <conditionalFormatting sqref="B55">
    <cfRule type="expression" dxfId="21911" priority="21910" stopIfTrue="1">
      <formula>IF(B55="",TRUE)</formula>
    </cfRule>
    <cfRule type="expression" dxfId="21910" priority="21911" stopIfTrue="1">
      <formula>IF(AND(COUNTIF(MetalSmelter,B55&amp;C55)=0,LEN(C55)&gt;0), TRUE, FALSE)</formula>
    </cfRule>
  </conditionalFormatting>
  <conditionalFormatting sqref="G55">
    <cfRule type="expression" dxfId="21909" priority="21912" stopIfTrue="1">
      <formula>IF(FIND("Enter smelter details",G55),TRUE)</formula>
    </cfRule>
  </conditionalFormatting>
  <conditionalFormatting sqref="F55">
    <cfRule type="expression" dxfId="21908" priority="21909" stopIfTrue="1">
      <formula>IF(AND(LEN($A55)&gt;0,$A55&lt;&gt;$F55),TRUE,FALSE)</formula>
    </cfRule>
  </conditionalFormatting>
  <conditionalFormatting sqref="C55">
    <cfRule type="expression" dxfId="21907" priority="21908" stopIfTrue="1">
      <formula>IF(AND(B55&lt;&gt;"",C55=""),TRUE)</formula>
    </cfRule>
  </conditionalFormatting>
  <conditionalFormatting sqref="B53">
    <cfRule type="expression" dxfId="21906" priority="21905" stopIfTrue="1">
      <formula>IF(B53="",TRUE)</formula>
    </cfRule>
    <cfRule type="expression" dxfId="21905" priority="21906" stopIfTrue="1">
      <formula>IF(AND(COUNTIF(MetalSmelter,B53&amp;C53)=0,LEN(C53)&gt;0), TRUE, FALSE)</formula>
    </cfRule>
  </conditionalFormatting>
  <conditionalFormatting sqref="G53">
    <cfRule type="expression" dxfId="21904" priority="21907" stopIfTrue="1">
      <formula>IF(FIND("Enter smelter details",G53),TRUE)</formula>
    </cfRule>
  </conditionalFormatting>
  <conditionalFormatting sqref="F53">
    <cfRule type="expression" dxfId="21903" priority="21904" stopIfTrue="1">
      <formula>IF(AND(LEN($A53)&gt;0,$A53&lt;&gt;$F53),TRUE,FALSE)</formula>
    </cfRule>
  </conditionalFormatting>
  <conditionalFormatting sqref="C53">
    <cfRule type="expression" dxfId="21902" priority="21903" stopIfTrue="1">
      <formula>IF(AND(B53&lt;&gt;"",C53=""),TRUE)</formula>
    </cfRule>
  </conditionalFormatting>
  <conditionalFormatting sqref="B53">
    <cfRule type="expression" dxfId="21901" priority="21900" stopIfTrue="1">
      <formula>IF(B53="",TRUE)</formula>
    </cfRule>
    <cfRule type="expression" dxfId="21900" priority="21901" stopIfTrue="1">
      <formula>IF(AND(COUNTIF(MetalSmelter,B53&amp;C53)=0,LEN(C53)&gt;0), TRUE, FALSE)</formula>
    </cfRule>
  </conditionalFormatting>
  <conditionalFormatting sqref="G53">
    <cfRule type="expression" dxfId="21899" priority="21902" stopIfTrue="1">
      <formula>IF(FIND("Enter smelter details",G53),TRUE)</formula>
    </cfRule>
  </conditionalFormatting>
  <conditionalFormatting sqref="F53">
    <cfRule type="expression" dxfId="21898" priority="21899" stopIfTrue="1">
      <formula>IF(AND(LEN($A53)&gt;0,$A53&lt;&gt;$F53),TRUE,FALSE)</formula>
    </cfRule>
  </conditionalFormatting>
  <conditionalFormatting sqref="C53">
    <cfRule type="expression" dxfId="21897" priority="21898" stopIfTrue="1">
      <formula>IF(AND(B53&lt;&gt;"",C53=""),TRUE)</formula>
    </cfRule>
  </conditionalFormatting>
  <conditionalFormatting sqref="B53">
    <cfRule type="expression" dxfId="21896" priority="21896" stopIfTrue="1">
      <formula>IF(B53="",TRUE)</formula>
    </cfRule>
    <cfRule type="expression" dxfId="21895" priority="21897" stopIfTrue="1">
      <formula>IF(AND(COUNTIF(MetalSmelter,B53&amp;C53)=0,LEN(C53)&gt;0), TRUE, FALSE)</formula>
    </cfRule>
  </conditionalFormatting>
  <conditionalFormatting sqref="F53">
    <cfRule type="expression" dxfId="21894" priority="21895" stopIfTrue="1">
      <formula>IF(AND(LEN($A53)&gt;0,$A53&lt;&gt;$F53),TRUE,FALSE)</formula>
    </cfRule>
  </conditionalFormatting>
  <conditionalFormatting sqref="C53">
    <cfRule type="expression" dxfId="21893" priority="21894" stopIfTrue="1">
      <formula>IF(AND(B53&lt;&gt;"",C53=""),TRUE)</formula>
    </cfRule>
  </conditionalFormatting>
  <conditionalFormatting sqref="G53">
    <cfRule type="expression" dxfId="21892" priority="21893" stopIfTrue="1">
      <formula>IF(FIND("Enter smelter details",G53),TRUE)</formula>
    </cfRule>
  </conditionalFormatting>
  <conditionalFormatting sqref="B54">
    <cfRule type="expression" dxfId="21891" priority="21890" stopIfTrue="1">
      <formula>IF(B54="",TRUE)</formula>
    </cfRule>
    <cfRule type="expression" dxfId="21890" priority="21891" stopIfTrue="1">
      <formula>IF(AND(COUNTIF(MetalSmelter,B54&amp;C54)=0,LEN(C54)&gt;0), TRUE, FALSE)</formula>
    </cfRule>
  </conditionalFormatting>
  <conditionalFormatting sqref="G54">
    <cfRule type="expression" dxfId="21889" priority="21892" stopIfTrue="1">
      <formula>IF(FIND("Enter smelter details",G54),TRUE)</formula>
    </cfRule>
  </conditionalFormatting>
  <conditionalFormatting sqref="F54">
    <cfRule type="expression" dxfId="21888" priority="21889" stopIfTrue="1">
      <formula>IF(AND(LEN($A54)&gt;0,$A54&lt;&gt;$F54),TRUE,FALSE)</formula>
    </cfRule>
  </conditionalFormatting>
  <conditionalFormatting sqref="C54">
    <cfRule type="expression" dxfId="21887" priority="21888" stopIfTrue="1">
      <formula>IF(AND(B54&lt;&gt;"",C54=""),TRUE)</formula>
    </cfRule>
  </conditionalFormatting>
  <conditionalFormatting sqref="B54">
    <cfRule type="expression" dxfId="21886" priority="21885" stopIfTrue="1">
      <formula>IF(B54="",TRUE)</formula>
    </cfRule>
    <cfRule type="expression" dxfId="21885" priority="21886" stopIfTrue="1">
      <formula>IF(AND(COUNTIF(MetalSmelter,B54&amp;C54)=0,LEN(C54)&gt;0), TRUE, FALSE)</formula>
    </cfRule>
  </conditionalFormatting>
  <conditionalFormatting sqref="G54">
    <cfRule type="expression" dxfId="21884" priority="21887" stopIfTrue="1">
      <formula>IF(FIND("Enter smelter details",G54),TRUE)</formula>
    </cfRule>
  </conditionalFormatting>
  <conditionalFormatting sqref="F54">
    <cfRule type="expression" dxfId="21883" priority="21884" stopIfTrue="1">
      <formula>IF(AND(LEN($A54)&gt;0,$A54&lt;&gt;$F54),TRUE,FALSE)</formula>
    </cfRule>
  </conditionalFormatting>
  <conditionalFormatting sqref="C54">
    <cfRule type="expression" dxfId="21882" priority="21883" stopIfTrue="1">
      <formula>IF(AND(B54&lt;&gt;"",C54=""),TRUE)</formula>
    </cfRule>
  </conditionalFormatting>
  <conditionalFormatting sqref="B54">
    <cfRule type="expression" dxfId="21881" priority="21880" stopIfTrue="1">
      <formula>IF(B54="",TRUE)</formula>
    </cfRule>
    <cfRule type="expression" dxfId="21880" priority="21881" stopIfTrue="1">
      <formula>IF(AND(COUNTIF(MetalSmelter,B54&amp;C54)=0,LEN(C54)&gt;0), TRUE, FALSE)</formula>
    </cfRule>
  </conditionalFormatting>
  <conditionalFormatting sqref="G54">
    <cfRule type="expression" dxfId="21879" priority="21882" stopIfTrue="1">
      <formula>IF(FIND("Enter smelter details",G54),TRUE)</formula>
    </cfRule>
  </conditionalFormatting>
  <conditionalFormatting sqref="F54">
    <cfRule type="expression" dxfId="21878" priority="21879" stopIfTrue="1">
      <formula>IF(AND(LEN($A54)&gt;0,$A54&lt;&gt;$F54),TRUE,FALSE)</formula>
    </cfRule>
  </conditionalFormatting>
  <conditionalFormatting sqref="C54">
    <cfRule type="expression" dxfId="21877" priority="21878" stopIfTrue="1">
      <formula>IF(AND(B54&lt;&gt;"",C54=""),TRUE)</formula>
    </cfRule>
  </conditionalFormatting>
  <conditionalFormatting sqref="B52">
    <cfRule type="expression" dxfId="21876" priority="21875" stopIfTrue="1">
      <formula>IF(B52="",TRUE)</formula>
    </cfRule>
    <cfRule type="expression" dxfId="21875" priority="21876" stopIfTrue="1">
      <formula>IF(AND(COUNTIF(MetalSmelter,B52&amp;C52)=0,LEN(C52)&gt;0), TRUE, FALSE)</formula>
    </cfRule>
  </conditionalFormatting>
  <conditionalFormatting sqref="G52">
    <cfRule type="expression" dxfId="21874" priority="21877" stopIfTrue="1">
      <formula>IF(FIND("Enter smelter details",G52),TRUE)</formula>
    </cfRule>
  </conditionalFormatting>
  <conditionalFormatting sqref="F52">
    <cfRule type="expression" dxfId="21873" priority="21874" stopIfTrue="1">
      <formula>IF(AND(LEN($A52)&gt;0,$A52&lt;&gt;$F52),TRUE,FALSE)</formula>
    </cfRule>
  </conditionalFormatting>
  <conditionalFormatting sqref="C52">
    <cfRule type="expression" dxfId="21872" priority="21873" stopIfTrue="1">
      <formula>IF(AND(B52&lt;&gt;"",C52=""),TRUE)</formula>
    </cfRule>
  </conditionalFormatting>
  <conditionalFormatting sqref="B52">
    <cfRule type="expression" dxfId="21871" priority="21870" stopIfTrue="1">
      <formula>IF(B52="",TRUE)</formula>
    </cfRule>
    <cfRule type="expression" dxfId="21870" priority="21871" stopIfTrue="1">
      <formula>IF(AND(COUNTIF(MetalSmelter,B52&amp;C52)=0,LEN(C52)&gt;0), TRUE, FALSE)</formula>
    </cfRule>
  </conditionalFormatting>
  <conditionalFormatting sqref="G52">
    <cfRule type="expression" dxfId="21869" priority="21872" stopIfTrue="1">
      <formula>IF(FIND("Enter smelter details",G52),TRUE)</formula>
    </cfRule>
  </conditionalFormatting>
  <conditionalFormatting sqref="F52">
    <cfRule type="expression" dxfId="21868" priority="21869" stopIfTrue="1">
      <formula>IF(AND(LEN($A52)&gt;0,$A52&lt;&gt;$F52),TRUE,FALSE)</formula>
    </cfRule>
  </conditionalFormatting>
  <conditionalFormatting sqref="C52">
    <cfRule type="expression" dxfId="21867" priority="21868" stopIfTrue="1">
      <formula>IF(AND(B52&lt;&gt;"",C52=""),TRUE)</formula>
    </cfRule>
  </conditionalFormatting>
  <conditionalFormatting sqref="B52">
    <cfRule type="expression" dxfId="21866" priority="21866" stopIfTrue="1">
      <formula>IF(B52="",TRUE)</formula>
    </cfRule>
    <cfRule type="expression" dxfId="21865" priority="21867" stopIfTrue="1">
      <formula>IF(AND(COUNTIF(MetalSmelter,B52&amp;C52)=0,LEN(C52)&gt;0), TRUE, FALSE)</formula>
    </cfRule>
  </conditionalFormatting>
  <conditionalFormatting sqref="F52">
    <cfRule type="expression" dxfId="21864" priority="21865" stopIfTrue="1">
      <formula>IF(AND(LEN($A52)&gt;0,$A52&lt;&gt;$F52),TRUE,FALSE)</formula>
    </cfRule>
  </conditionalFormatting>
  <conditionalFormatting sqref="C52">
    <cfRule type="expression" dxfId="21863" priority="21864" stopIfTrue="1">
      <formula>IF(AND(B52&lt;&gt;"",C52=""),TRUE)</formula>
    </cfRule>
  </conditionalFormatting>
  <conditionalFormatting sqref="G52">
    <cfRule type="expression" dxfId="21862" priority="21863" stopIfTrue="1">
      <formula>IF(FIND("Enter smelter details",G52),TRUE)</formula>
    </cfRule>
  </conditionalFormatting>
  <conditionalFormatting sqref="B53">
    <cfRule type="expression" dxfId="21861" priority="21860" stopIfTrue="1">
      <formula>IF(B53="",TRUE)</formula>
    </cfRule>
    <cfRule type="expression" dxfId="21860" priority="21861" stopIfTrue="1">
      <formula>IF(AND(COUNTIF(MetalSmelter,B53&amp;C53)=0,LEN(C53)&gt;0), TRUE, FALSE)</formula>
    </cfRule>
  </conditionalFormatting>
  <conditionalFormatting sqref="G53">
    <cfRule type="expression" dxfId="21859" priority="21862" stopIfTrue="1">
      <formula>IF(FIND("Enter smelter details",G53),TRUE)</formula>
    </cfRule>
  </conditionalFormatting>
  <conditionalFormatting sqref="F53">
    <cfRule type="expression" dxfId="21858" priority="21859" stopIfTrue="1">
      <formula>IF(AND(LEN($A53)&gt;0,$A53&lt;&gt;$F53),TRUE,FALSE)</formula>
    </cfRule>
  </conditionalFormatting>
  <conditionalFormatting sqref="C53">
    <cfRule type="expression" dxfId="21857" priority="21858" stopIfTrue="1">
      <formula>IF(AND(B53&lt;&gt;"",C53=""),TRUE)</formula>
    </cfRule>
  </conditionalFormatting>
  <conditionalFormatting sqref="B53">
    <cfRule type="expression" dxfId="21856" priority="21855" stopIfTrue="1">
      <formula>IF(B53="",TRUE)</formula>
    </cfRule>
    <cfRule type="expression" dxfId="21855" priority="21856" stopIfTrue="1">
      <formula>IF(AND(COUNTIF(MetalSmelter,B53&amp;C53)=0,LEN(C53)&gt;0), TRUE, FALSE)</formula>
    </cfRule>
  </conditionalFormatting>
  <conditionalFormatting sqref="G53">
    <cfRule type="expression" dxfId="21854" priority="21857" stopIfTrue="1">
      <formula>IF(FIND("Enter smelter details",G53),TRUE)</formula>
    </cfRule>
  </conditionalFormatting>
  <conditionalFormatting sqref="F53">
    <cfRule type="expression" dxfId="21853" priority="21854" stopIfTrue="1">
      <formula>IF(AND(LEN($A53)&gt;0,$A53&lt;&gt;$F53),TRUE,FALSE)</formula>
    </cfRule>
  </conditionalFormatting>
  <conditionalFormatting sqref="C53">
    <cfRule type="expression" dxfId="21852" priority="21853" stopIfTrue="1">
      <formula>IF(AND(B53&lt;&gt;"",C53=""),TRUE)</formula>
    </cfRule>
  </conditionalFormatting>
  <conditionalFormatting sqref="B53">
    <cfRule type="expression" dxfId="21851" priority="21850" stopIfTrue="1">
      <formula>IF(B53="",TRUE)</formula>
    </cfRule>
    <cfRule type="expression" dxfId="21850" priority="21851" stopIfTrue="1">
      <formula>IF(AND(COUNTIF(MetalSmelter,B53&amp;C53)=0,LEN(C53)&gt;0), TRUE, FALSE)</formula>
    </cfRule>
  </conditionalFormatting>
  <conditionalFormatting sqref="G53">
    <cfRule type="expression" dxfId="21849" priority="21852" stopIfTrue="1">
      <formula>IF(FIND("Enter smelter details",G53),TRUE)</formula>
    </cfRule>
  </conditionalFormatting>
  <conditionalFormatting sqref="F53">
    <cfRule type="expression" dxfId="21848" priority="21849" stopIfTrue="1">
      <formula>IF(AND(LEN($A53)&gt;0,$A53&lt;&gt;$F53),TRUE,FALSE)</formula>
    </cfRule>
  </conditionalFormatting>
  <conditionalFormatting sqref="C53">
    <cfRule type="expression" dxfId="21847" priority="21848" stopIfTrue="1">
      <formula>IF(AND(B53&lt;&gt;"",C53=""),TRUE)</formula>
    </cfRule>
  </conditionalFormatting>
  <conditionalFormatting sqref="B51">
    <cfRule type="expression" dxfId="21846" priority="21845" stopIfTrue="1">
      <formula>IF(B51="",TRUE)</formula>
    </cfRule>
    <cfRule type="expression" dxfId="21845" priority="21846" stopIfTrue="1">
      <formula>IF(AND(COUNTIF(MetalSmelter,B51&amp;C51)=0,LEN(C51)&gt;0), TRUE, FALSE)</formula>
    </cfRule>
  </conditionalFormatting>
  <conditionalFormatting sqref="G51">
    <cfRule type="expression" dxfId="21844" priority="21847" stopIfTrue="1">
      <formula>IF(FIND("Enter smelter details",G51),TRUE)</formula>
    </cfRule>
  </conditionalFormatting>
  <conditionalFormatting sqref="F51">
    <cfRule type="expression" dxfId="21843" priority="21844" stopIfTrue="1">
      <formula>IF(AND(LEN($A51)&gt;0,$A51&lt;&gt;$F51),TRUE,FALSE)</formula>
    </cfRule>
  </conditionalFormatting>
  <conditionalFormatting sqref="C51">
    <cfRule type="expression" dxfId="21842" priority="21843" stopIfTrue="1">
      <formula>IF(AND(B51&lt;&gt;"",C51=""),TRUE)</formula>
    </cfRule>
  </conditionalFormatting>
  <conditionalFormatting sqref="B51">
    <cfRule type="expression" dxfId="21841" priority="21840" stopIfTrue="1">
      <formula>IF(B51="",TRUE)</formula>
    </cfRule>
    <cfRule type="expression" dxfId="21840" priority="21841" stopIfTrue="1">
      <formula>IF(AND(COUNTIF(MetalSmelter,B51&amp;C51)=0,LEN(C51)&gt;0), TRUE, FALSE)</formula>
    </cfRule>
  </conditionalFormatting>
  <conditionalFormatting sqref="G51">
    <cfRule type="expression" dxfId="21839" priority="21842" stopIfTrue="1">
      <formula>IF(FIND("Enter smelter details",G51),TRUE)</formula>
    </cfRule>
  </conditionalFormatting>
  <conditionalFormatting sqref="F51">
    <cfRule type="expression" dxfId="21838" priority="21839" stopIfTrue="1">
      <formula>IF(AND(LEN($A51)&gt;0,$A51&lt;&gt;$F51),TRUE,FALSE)</formula>
    </cfRule>
  </conditionalFormatting>
  <conditionalFormatting sqref="C51">
    <cfRule type="expression" dxfId="21837" priority="21838" stopIfTrue="1">
      <formula>IF(AND(B51&lt;&gt;"",C51=""),TRUE)</formula>
    </cfRule>
  </conditionalFormatting>
  <conditionalFormatting sqref="B51">
    <cfRule type="expression" dxfId="21836" priority="21836" stopIfTrue="1">
      <formula>IF(B51="",TRUE)</formula>
    </cfRule>
    <cfRule type="expression" dxfId="21835" priority="21837" stopIfTrue="1">
      <formula>IF(AND(COUNTIF(MetalSmelter,B51&amp;C51)=0,LEN(C51)&gt;0), TRUE, FALSE)</formula>
    </cfRule>
  </conditionalFormatting>
  <conditionalFormatting sqref="F51">
    <cfRule type="expression" dxfId="21834" priority="21835" stopIfTrue="1">
      <formula>IF(AND(LEN($A51)&gt;0,$A51&lt;&gt;$F51),TRUE,FALSE)</formula>
    </cfRule>
  </conditionalFormatting>
  <conditionalFormatting sqref="C51">
    <cfRule type="expression" dxfId="21833" priority="21834" stopIfTrue="1">
      <formula>IF(AND(B51&lt;&gt;"",C51=""),TRUE)</formula>
    </cfRule>
  </conditionalFormatting>
  <conditionalFormatting sqref="G51">
    <cfRule type="expression" dxfId="21832" priority="21833" stopIfTrue="1">
      <formula>IF(FIND("Enter smelter details",G51),TRUE)</formula>
    </cfRule>
  </conditionalFormatting>
  <conditionalFormatting sqref="B52">
    <cfRule type="expression" dxfId="21831" priority="21830" stopIfTrue="1">
      <formula>IF(B52="",TRUE)</formula>
    </cfRule>
    <cfRule type="expression" dxfId="21830" priority="21831" stopIfTrue="1">
      <formula>IF(AND(COUNTIF(MetalSmelter,B52&amp;C52)=0,LEN(C52)&gt;0), TRUE, FALSE)</formula>
    </cfRule>
  </conditionalFormatting>
  <conditionalFormatting sqref="G52">
    <cfRule type="expression" dxfId="21829" priority="21832" stopIfTrue="1">
      <formula>IF(FIND("Enter smelter details",G52),TRUE)</formula>
    </cfRule>
  </conditionalFormatting>
  <conditionalFormatting sqref="F52">
    <cfRule type="expression" dxfId="21828" priority="21829" stopIfTrue="1">
      <formula>IF(AND(LEN($A52)&gt;0,$A52&lt;&gt;$F52),TRUE,FALSE)</formula>
    </cfRule>
  </conditionalFormatting>
  <conditionalFormatting sqref="C52">
    <cfRule type="expression" dxfId="21827" priority="21828" stopIfTrue="1">
      <formula>IF(AND(B52&lt;&gt;"",C52=""),TRUE)</formula>
    </cfRule>
  </conditionalFormatting>
  <conditionalFormatting sqref="B52">
    <cfRule type="expression" dxfId="21826" priority="21825" stopIfTrue="1">
      <formula>IF(B52="",TRUE)</formula>
    </cfRule>
    <cfRule type="expression" dxfId="21825" priority="21826" stopIfTrue="1">
      <formula>IF(AND(COUNTIF(MetalSmelter,B52&amp;C52)=0,LEN(C52)&gt;0), TRUE, FALSE)</formula>
    </cfRule>
  </conditionalFormatting>
  <conditionalFormatting sqref="G52">
    <cfRule type="expression" dxfId="21824" priority="21827" stopIfTrue="1">
      <formula>IF(FIND("Enter smelter details",G52),TRUE)</formula>
    </cfRule>
  </conditionalFormatting>
  <conditionalFormatting sqref="F52">
    <cfRule type="expression" dxfId="21823" priority="21824" stopIfTrue="1">
      <formula>IF(AND(LEN($A52)&gt;0,$A52&lt;&gt;$F52),TRUE,FALSE)</formula>
    </cfRule>
  </conditionalFormatting>
  <conditionalFormatting sqref="C52">
    <cfRule type="expression" dxfId="21822" priority="21823" stopIfTrue="1">
      <formula>IF(AND(B52&lt;&gt;"",C52=""),TRUE)</formula>
    </cfRule>
  </conditionalFormatting>
  <conditionalFormatting sqref="B52">
    <cfRule type="expression" dxfId="21821" priority="21820" stopIfTrue="1">
      <formula>IF(B52="",TRUE)</formula>
    </cfRule>
    <cfRule type="expression" dxfId="21820" priority="21821" stopIfTrue="1">
      <formula>IF(AND(COUNTIF(MetalSmelter,B52&amp;C52)=0,LEN(C52)&gt;0), TRUE, FALSE)</formula>
    </cfRule>
  </conditionalFormatting>
  <conditionalFormatting sqref="G52">
    <cfRule type="expression" dxfId="21819" priority="21822" stopIfTrue="1">
      <formula>IF(FIND("Enter smelter details",G52),TRUE)</formula>
    </cfRule>
  </conditionalFormatting>
  <conditionalFormatting sqref="F52">
    <cfRule type="expression" dxfId="21818" priority="21819" stopIfTrue="1">
      <formula>IF(AND(LEN($A52)&gt;0,$A52&lt;&gt;$F52),TRUE,FALSE)</formula>
    </cfRule>
  </conditionalFormatting>
  <conditionalFormatting sqref="C52">
    <cfRule type="expression" dxfId="21817" priority="21818" stopIfTrue="1">
      <formula>IF(AND(B52&lt;&gt;"",C52=""),TRUE)</formula>
    </cfRule>
  </conditionalFormatting>
  <conditionalFormatting sqref="B53">
    <cfRule type="expression" dxfId="21816" priority="21815" stopIfTrue="1">
      <formula>IF(B53="",TRUE)</formula>
    </cfRule>
    <cfRule type="expression" dxfId="21815" priority="21816" stopIfTrue="1">
      <formula>IF(AND(COUNTIF(MetalSmelter,B53&amp;C53)=0,LEN(C53)&gt;0), TRUE, FALSE)</formula>
    </cfRule>
  </conditionalFormatting>
  <conditionalFormatting sqref="G53">
    <cfRule type="expression" dxfId="21814" priority="21817" stopIfTrue="1">
      <formula>IF(FIND("Enter smelter details",G53),TRUE)</formula>
    </cfRule>
  </conditionalFormatting>
  <conditionalFormatting sqref="F53">
    <cfRule type="expression" dxfId="21813" priority="21814" stopIfTrue="1">
      <formula>IF(AND(LEN($A53)&gt;0,$A53&lt;&gt;$F53),TRUE,FALSE)</formula>
    </cfRule>
  </conditionalFormatting>
  <conditionalFormatting sqref="C53">
    <cfRule type="expression" dxfId="21812" priority="21813" stopIfTrue="1">
      <formula>IF(AND(B53&lt;&gt;"",C53=""),TRUE)</formula>
    </cfRule>
  </conditionalFormatting>
  <conditionalFormatting sqref="B53">
    <cfRule type="expression" dxfId="21811" priority="21810" stopIfTrue="1">
      <formula>IF(B53="",TRUE)</formula>
    </cfRule>
    <cfRule type="expression" dxfId="21810" priority="21811" stopIfTrue="1">
      <formula>IF(AND(COUNTIF(MetalSmelter,B53&amp;C53)=0,LEN(C53)&gt;0), TRUE, FALSE)</formula>
    </cfRule>
  </conditionalFormatting>
  <conditionalFormatting sqref="G53">
    <cfRule type="expression" dxfId="21809" priority="21812" stopIfTrue="1">
      <formula>IF(FIND("Enter smelter details",G53),TRUE)</formula>
    </cfRule>
  </conditionalFormatting>
  <conditionalFormatting sqref="F53">
    <cfRule type="expression" dxfId="21808" priority="21809" stopIfTrue="1">
      <formula>IF(AND(LEN($A53)&gt;0,$A53&lt;&gt;$F53),TRUE,FALSE)</formula>
    </cfRule>
  </conditionalFormatting>
  <conditionalFormatting sqref="C53">
    <cfRule type="expression" dxfId="21807" priority="21808" stopIfTrue="1">
      <formula>IF(AND(B53&lt;&gt;"",C53=""),TRUE)</formula>
    </cfRule>
  </conditionalFormatting>
  <conditionalFormatting sqref="B53">
    <cfRule type="expression" dxfId="21806" priority="21806" stopIfTrue="1">
      <formula>IF(B53="",TRUE)</formula>
    </cfRule>
    <cfRule type="expression" dxfId="21805" priority="21807" stopIfTrue="1">
      <formula>IF(AND(COUNTIF(MetalSmelter,B53&amp;C53)=0,LEN(C53)&gt;0), TRUE, FALSE)</formula>
    </cfRule>
  </conditionalFormatting>
  <conditionalFormatting sqref="F53">
    <cfRule type="expression" dxfId="21804" priority="21805" stopIfTrue="1">
      <formula>IF(AND(LEN($A53)&gt;0,$A53&lt;&gt;$F53),TRUE,FALSE)</formula>
    </cfRule>
  </conditionalFormatting>
  <conditionalFormatting sqref="C53">
    <cfRule type="expression" dxfId="21803" priority="21804" stopIfTrue="1">
      <formula>IF(AND(B53&lt;&gt;"",C53=""),TRUE)</formula>
    </cfRule>
  </conditionalFormatting>
  <conditionalFormatting sqref="G53">
    <cfRule type="expression" dxfId="21802" priority="21803" stopIfTrue="1">
      <formula>IF(FIND("Enter smelter details",G53),TRUE)</formula>
    </cfRule>
  </conditionalFormatting>
  <conditionalFormatting sqref="B54">
    <cfRule type="expression" dxfId="21801" priority="21800" stopIfTrue="1">
      <formula>IF(B54="",TRUE)</formula>
    </cfRule>
    <cfRule type="expression" dxfId="21800" priority="21801" stopIfTrue="1">
      <formula>IF(AND(COUNTIF(MetalSmelter,B54&amp;C54)=0,LEN(C54)&gt;0), TRUE, FALSE)</formula>
    </cfRule>
  </conditionalFormatting>
  <conditionalFormatting sqref="G54">
    <cfRule type="expression" dxfId="21799" priority="21802" stopIfTrue="1">
      <formula>IF(FIND("Enter smelter details",G54),TRUE)</formula>
    </cfRule>
  </conditionalFormatting>
  <conditionalFormatting sqref="F54">
    <cfRule type="expression" dxfId="21798" priority="21799" stopIfTrue="1">
      <formula>IF(AND(LEN($A54)&gt;0,$A54&lt;&gt;$F54),TRUE,FALSE)</formula>
    </cfRule>
  </conditionalFormatting>
  <conditionalFormatting sqref="C54">
    <cfRule type="expression" dxfId="21797" priority="21798" stopIfTrue="1">
      <formula>IF(AND(B54&lt;&gt;"",C54=""),TRUE)</formula>
    </cfRule>
  </conditionalFormatting>
  <conditionalFormatting sqref="B54">
    <cfRule type="expression" dxfId="21796" priority="21795" stopIfTrue="1">
      <formula>IF(B54="",TRUE)</formula>
    </cfRule>
    <cfRule type="expression" dxfId="21795" priority="21796" stopIfTrue="1">
      <formula>IF(AND(COUNTIF(MetalSmelter,B54&amp;C54)=0,LEN(C54)&gt;0), TRUE, FALSE)</formula>
    </cfRule>
  </conditionalFormatting>
  <conditionalFormatting sqref="G54">
    <cfRule type="expression" dxfId="21794" priority="21797" stopIfTrue="1">
      <formula>IF(FIND("Enter smelter details",G54),TRUE)</formula>
    </cfRule>
  </conditionalFormatting>
  <conditionalFormatting sqref="F54">
    <cfRule type="expression" dxfId="21793" priority="21794" stopIfTrue="1">
      <formula>IF(AND(LEN($A54)&gt;0,$A54&lt;&gt;$F54),TRUE,FALSE)</formula>
    </cfRule>
  </conditionalFormatting>
  <conditionalFormatting sqref="C54">
    <cfRule type="expression" dxfId="21792" priority="21793" stopIfTrue="1">
      <formula>IF(AND(B54&lt;&gt;"",C54=""),TRUE)</formula>
    </cfRule>
  </conditionalFormatting>
  <conditionalFormatting sqref="B54">
    <cfRule type="expression" dxfId="21791" priority="21790" stopIfTrue="1">
      <formula>IF(B54="",TRUE)</formula>
    </cfRule>
    <cfRule type="expression" dxfId="21790" priority="21791" stopIfTrue="1">
      <formula>IF(AND(COUNTIF(MetalSmelter,B54&amp;C54)=0,LEN(C54)&gt;0), TRUE, FALSE)</formula>
    </cfRule>
  </conditionalFormatting>
  <conditionalFormatting sqref="G54">
    <cfRule type="expression" dxfId="21789" priority="21792" stopIfTrue="1">
      <formula>IF(FIND("Enter smelter details",G54),TRUE)</formula>
    </cfRule>
  </conditionalFormatting>
  <conditionalFormatting sqref="F54">
    <cfRule type="expression" dxfId="21788" priority="21789" stopIfTrue="1">
      <formula>IF(AND(LEN($A54)&gt;0,$A54&lt;&gt;$F54),TRUE,FALSE)</formula>
    </cfRule>
  </conditionalFormatting>
  <conditionalFormatting sqref="C54">
    <cfRule type="expression" dxfId="21787" priority="21788" stopIfTrue="1">
      <formula>IF(AND(B54&lt;&gt;"",C54=""),TRUE)</formula>
    </cfRule>
  </conditionalFormatting>
  <conditionalFormatting sqref="B52">
    <cfRule type="expression" dxfId="21786" priority="21785" stopIfTrue="1">
      <formula>IF(B52="",TRUE)</formula>
    </cfRule>
    <cfRule type="expression" dxfId="21785" priority="21786" stopIfTrue="1">
      <formula>IF(AND(COUNTIF(MetalSmelter,B52&amp;C52)=0,LEN(C52)&gt;0), TRUE, FALSE)</formula>
    </cfRule>
  </conditionalFormatting>
  <conditionalFormatting sqref="G52">
    <cfRule type="expression" dxfId="21784" priority="21787" stopIfTrue="1">
      <formula>IF(FIND("Enter smelter details",G52),TRUE)</formula>
    </cfRule>
  </conditionalFormatting>
  <conditionalFormatting sqref="F52">
    <cfRule type="expression" dxfId="21783" priority="21784" stopIfTrue="1">
      <formula>IF(AND(LEN($A52)&gt;0,$A52&lt;&gt;$F52),TRUE,FALSE)</formula>
    </cfRule>
  </conditionalFormatting>
  <conditionalFormatting sqref="C52">
    <cfRule type="expression" dxfId="21782" priority="21783" stopIfTrue="1">
      <formula>IF(AND(B52&lt;&gt;"",C52=""),TRUE)</formula>
    </cfRule>
  </conditionalFormatting>
  <conditionalFormatting sqref="B52">
    <cfRule type="expression" dxfId="21781" priority="21780" stopIfTrue="1">
      <formula>IF(B52="",TRUE)</formula>
    </cfRule>
    <cfRule type="expression" dxfId="21780" priority="21781" stopIfTrue="1">
      <formula>IF(AND(COUNTIF(MetalSmelter,B52&amp;C52)=0,LEN(C52)&gt;0), TRUE, FALSE)</formula>
    </cfRule>
  </conditionalFormatting>
  <conditionalFormatting sqref="G52">
    <cfRule type="expression" dxfId="21779" priority="21782" stopIfTrue="1">
      <formula>IF(FIND("Enter smelter details",G52),TRUE)</formula>
    </cfRule>
  </conditionalFormatting>
  <conditionalFormatting sqref="F52">
    <cfRule type="expression" dxfId="21778" priority="21779" stopIfTrue="1">
      <formula>IF(AND(LEN($A52)&gt;0,$A52&lt;&gt;$F52),TRUE,FALSE)</formula>
    </cfRule>
  </conditionalFormatting>
  <conditionalFormatting sqref="C52">
    <cfRule type="expression" dxfId="21777" priority="21778" stopIfTrue="1">
      <formula>IF(AND(B52&lt;&gt;"",C52=""),TRUE)</formula>
    </cfRule>
  </conditionalFormatting>
  <conditionalFormatting sqref="B52">
    <cfRule type="expression" dxfId="21776" priority="21776" stopIfTrue="1">
      <formula>IF(B52="",TRUE)</formula>
    </cfRule>
    <cfRule type="expression" dxfId="21775" priority="21777" stopIfTrue="1">
      <formula>IF(AND(COUNTIF(MetalSmelter,B52&amp;C52)=0,LEN(C52)&gt;0), TRUE, FALSE)</formula>
    </cfRule>
  </conditionalFormatting>
  <conditionalFormatting sqref="F52">
    <cfRule type="expression" dxfId="21774" priority="21775" stopIfTrue="1">
      <formula>IF(AND(LEN($A52)&gt;0,$A52&lt;&gt;$F52),TRUE,FALSE)</formula>
    </cfRule>
  </conditionalFormatting>
  <conditionalFormatting sqref="C52">
    <cfRule type="expression" dxfId="21773" priority="21774" stopIfTrue="1">
      <formula>IF(AND(B52&lt;&gt;"",C52=""),TRUE)</formula>
    </cfRule>
  </conditionalFormatting>
  <conditionalFormatting sqref="G52">
    <cfRule type="expression" dxfId="21772" priority="21773" stopIfTrue="1">
      <formula>IF(FIND("Enter smelter details",G52),TRUE)</formula>
    </cfRule>
  </conditionalFormatting>
  <conditionalFormatting sqref="B53">
    <cfRule type="expression" dxfId="21771" priority="21770" stopIfTrue="1">
      <formula>IF(B53="",TRUE)</formula>
    </cfRule>
    <cfRule type="expression" dxfId="21770" priority="21771" stopIfTrue="1">
      <formula>IF(AND(COUNTIF(MetalSmelter,B53&amp;C53)=0,LEN(C53)&gt;0), TRUE, FALSE)</formula>
    </cfRule>
  </conditionalFormatting>
  <conditionalFormatting sqref="G53">
    <cfRule type="expression" dxfId="21769" priority="21772" stopIfTrue="1">
      <formula>IF(FIND("Enter smelter details",G53),TRUE)</formula>
    </cfRule>
  </conditionalFormatting>
  <conditionalFormatting sqref="F53">
    <cfRule type="expression" dxfId="21768" priority="21769" stopIfTrue="1">
      <formula>IF(AND(LEN($A53)&gt;0,$A53&lt;&gt;$F53),TRUE,FALSE)</formula>
    </cfRule>
  </conditionalFormatting>
  <conditionalFormatting sqref="C53">
    <cfRule type="expression" dxfId="21767" priority="21768" stopIfTrue="1">
      <formula>IF(AND(B53&lt;&gt;"",C53=""),TRUE)</formula>
    </cfRule>
  </conditionalFormatting>
  <conditionalFormatting sqref="B53">
    <cfRule type="expression" dxfId="21766" priority="21765" stopIfTrue="1">
      <formula>IF(B53="",TRUE)</formula>
    </cfRule>
    <cfRule type="expression" dxfId="21765" priority="21766" stopIfTrue="1">
      <formula>IF(AND(COUNTIF(MetalSmelter,B53&amp;C53)=0,LEN(C53)&gt;0), TRUE, FALSE)</formula>
    </cfRule>
  </conditionalFormatting>
  <conditionalFormatting sqref="G53">
    <cfRule type="expression" dxfId="21764" priority="21767" stopIfTrue="1">
      <formula>IF(FIND("Enter smelter details",G53),TRUE)</formula>
    </cfRule>
  </conditionalFormatting>
  <conditionalFormatting sqref="F53">
    <cfRule type="expression" dxfId="21763" priority="21764" stopIfTrue="1">
      <formula>IF(AND(LEN($A53)&gt;0,$A53&lt;&gt;$F53),TRUE,FALSE)</formula>
    </cfRule>
  </conditionalFormatting>
  <conditionalFormatting sqref="C53">
    <cfRule type="expression" dxfId="21762" priority="21763" stopIfTrue="1">
      <formula>IF(AND(B53&lt;&gt;"",C53=""),TRUE)</formula>
    </cfRule>
  </conditionalFormatting>
  <conditionalFormatting sqref="B53">
    <cfRule type="expression" dxfId="21761" priority="21760" stopIfTrue="1">
      <formula>IF(B53="",TRUE)</formula>
    </cfRule>
    <cfRule type="expression" dxfId="21760" priority="21761" stopIfTrue="1">
      <formula>IF(AND(COUNTIF(MetalSmelter,B53&amp;C53)=0,LEN(C53)&gt;0), TRUE, FALSE)</formula>
    </cfRule>
  </conditionalFormatting>
  <conditionalFormatting sqref="G53">
    <cfRule type="expression" dxfId="21759" priority="21762" stopIfTrue="1">
      <formula>IF(FIND("Enter smelter details",G53),TRUE)</formula>
    </cfRule>
  </conditionalFormatting>
  <conditionalFormatting sqref="F53">
    <cfRule type="expression" dxfId="21758" priority="21759" stopIfTrue="1">
      <formula>IF(AND(LEN($A53)&gt;0,$A53&lt;&gt;$F53),TRUE,FALSE)</formula>
    </cfRule>
  </conditionalFormatting>
  <conditionalFormatting sqref="C53">
    <cfRule type="expression" dxfId="21757" priority="21758" stopIfTrue="1">
      <formula>IF(AND(B53&lt;&gt;"",C53=""),TRUE)</formula>
    </cfRule>
  </conditionalFormatting>
  <conditionalFormatting sqref="B51">
    <cfRule type="expression" dxfId="21756" priority="21755" stopIfTrue="1">
      <formula>IF(B51="",TRUE)</formula>
    </cfRule>
    <cfRule type="expression" dxfId="21755" priority="21756" stopIfTrue="1">
      <formula>IF(AND(COUNTIF(MetalSmelter,B51&amp;C51)=0,LEN(C51)&gt;0), TRUE, FALSE)</formula>
    </cfRule>
  </conditionalFormatting>
  <conditionalFormatting sqref="G51">
    <cfRule type="expression" dxfId="21754" priority="21757" stopIfTrue="1">
      <formula>IF(FIND("Enter smelter details",G51),TRUE)</formula>
    </cfRule>
  </conditionalFormatting>
  <conditionalFormatting sqref="F51">
    <cfRule type="expression" dxfId="21753" priority="21754" stopIfTrue="1">
      <formula>IF(AND(LEN($A51)&gt;0,$A51&lt;&gt;$F51),TRUE,FALSE)</formula>
    </cfRule>
  </conditionalFormatting>
  <conditionalFormatting sqref="C51">
    <cfRule type="expression" dxfId="21752" priority="21753" stopIfTrue="1">
      <formula>IF(AND(B51&lt;&gt;"",C51=""),TRUE)</formula>
    </cfRule>
  </conditionalFormatting>
  <conditionalFormatting sqref="B51">
    <cfRule type="expression" dxfId="21751" priority="21750" stopIfTrue="1">
      <formula>IF(B51="",TRUE)</formula>
    </cfRule>
    <cfRule type="expression" dxfId="21750" priority="21751" stopIfTrue="1">
      <formula>IF(AND(COUNTIF(MetalSmelter,B51&amp;C51)=0,LEN(C51)&gt;0), TRUE, FALSE)</formula>
    </cfRule>
  </conditionalFormatting>
  <conditionalFormatting sqref="G51">
    <cfRule type="expression" dxfId="21749" priority="21752" stopIfTrue="1">
      <formula>IF(FIND("Enter smelter details",G51),TRUE)</formula>
    </cfRule>
  </conditionalFormatting>
  <conditionalFormatting sqref="F51">
    <cfRule type="expression" dxfId="21748" priority="21749" stopIfTrue="1">
      <formula>IF(AND(LEN($A51)&gt;0,$A51&lt;&gt;$F51),TRUE,FALSE)</formula>
    </cfRule>
  </conditionalFormatting>
  <conditionalFormatting sqref="C51">
    <cfRule type="expression" dxfId="21747" priority="21748" stopIfTrue="1">
      <formula>IF(AND(B51&lt;&gt;"",C51=""),TRUE)</formula>
    </cfRule>
  </conditionalFormatting>
  <conditionalFormatting sqref="B51">
    <cfRule type="expression" dxfId="21746" priority="21746" stopIfTrue="1">
      <formula>IF(B51="",TRUE)</formula>
    </cfRule>
    <cfRule type="expression" dxfId="21745" priority="21747" stopIfTrue="1">
      <formula>IF(AND(COUNTIF(MetalSmelter,B51&amp;C51)=0,LEN(C51)&gt;0), TRUE, FALSE)</formula>
    </cfRule>
  </conditionalFormatting>
  <conditionalFormatting sqref="F51">
    <cfRule type="expression" dxfId="21744" priority="21745" stopIfTrue="1">
      <formula>IF(AND(LEN($A51)&gt;0,$A51&lt;&gt;$F51),TRUE,FALSE)</formula>
    </cfRule>
  </conditionalFormatting>
  <conditionalFormatting sqref="C51">
    <cfRule type="expression" dxfId="21743" priority="21744" stopIfTrue="1">
      <formula>IF(AND(B51&lt;&gt;"",C51=""),TRUE)</formula>
    </cfRule>
  </conditionalFormatting>
  <conditionalFormatting sqref="G51">
    <cfRule type="expression" dxfId="21742" priority="21743" stopIfTrue="1">
      <formula>IF(FIND("Enter smelter details",G51),TRUE)</formula>
    </cfRule>
  </conditionalFormatting>
  <conditionalFormatting sqref="B52">
    <cfRule type="expression" dxfId="21741" priority="21740" stopIfTrue="1">
      <formula>IF(B52="",TRUE)</formula>
    </cfRule>
    <cfRule type="expression" dxfId="21740" priority="21741" stopIfTrue="1">
      <formula>IF(AND(COUNTIF(MetalSmelter,B52&amp;C52)=0,LEN(C52)&gt;0), TRUE, FALSE)</formula>
    </cfRule>
  </conditionalFormatting>
  <conditionalFormatting sqref="G52">
    <cfRule type="expression" dxfId="21739" priority="21742" stopIfTrue="1">
      <formula>IF(FIND("Enter smelter details",G52),TRUE)</formula>
    </cfRule>
  </conditionalFormatting>
  <conditionalFormatting sqref="F52">
    <cfRule type="expression" dxfId="21738" priority="21739" stopIfTrue="1">
      <formula>IF(AND(LEN($A52)&gt;0,$A52&lt;&gt;$F52),TRUE,FALSE)</formula>
    </cfRule>
  </conditionalFormatting>
  <conditionalFormatting sqref="C52">
    <cfRule type="expression" dxfId="21737" priority="21738" stopIfTrue="1">
      <formula>IF(AND(B52&lt;&gt;"",C52=""),TRUE)</formula>
    </cfRule>
  </conditionalFormatting>
  <conditionalFormatting sqref="B52">
    <cfRule type="expression" dxfId="21736" priority="21735" stopIfTrue="1">
      <formula>IF(B52="",TRUE)</formula>
    </cfRule>
    <cfRule type="expression" dxfId="21735" priority="21736" stopIfTrue="1">
      <formula>IF(AND(COUNTIF(MetalSmelter,B52&amp;C52)=0,LEN(C52)&gt;0), TRUE, FALSE)</formula>
    </cfRule>
  </conditionalFormatting>
  <conditionalFormatting sqref="G52">
    <cfRule type="expression" dxfId="21734" priority="21737" stopIfTrue="1">
      <formula>IF(FIND("Enter smelter details",G52),TRUE)</formula>
    </cfRule>
  </conditionalFormatting>
  <conditionalFormatting sqref="F52">
    <cfRule type="expression" dxfId="21733" priority="21734" stopIfTrue="1">
      <formula>IF(AND(LEN($A52)&gt;0,$A52&lt;&gt;$F52),TRUE,FALSE)</formula>
    </cfRule>
  </conditionalFormatting>
  <conditionalFormatting sqref="C52">
    <cfRule type="expression" dxfId="21732" priority="21733" stopIfTrue="1">
      <formula>IF(AND(B52&lt;&gt;"",C52=""),TRUE)</formula>
    </cfRule>
  </conditionalFormatting>
  <conditionalFormatting sqref="B52">
    <cfRule type="expression" dxfId="21731" priority="21730" stopIfTrue="1">
      <formula>IF(B52="",TRUE)</formula>
    </cfRule>
    <cfRule type="expression" dxfId="21730" priority="21731" stopIfTrue="1">
      <formula>IF(AND(COUNTIF(MetalSmelter,B52&amp;C52)=0,LEN(C52)&gt;0), TRUE, FALSE)</formula>
    </cfRule>
  </conditionalFormatting>
  <conditionalFormatting sqref="G52">
    <cfRule type="expression" dxfId="21729" priority="21732" stopIfTrue="1">
      <formula>IF(FIND("Enter smelter details",G52),TRUE)</formula>
    </cfRule>
  </conditionalFormatting>
  <conditionalFormatting sqref="F52">
    <cfRule type="expression" dxfId="21728" priority="21729" stopIfTrue="1">
      <formula>IF(AND(LEN($A52)&gt;0,$A52&lt;&gt;$F52),TRUE,FALSE)</formula>
    </cfRule>
  </conditionalFormatting>
  <conditionalFormatting sqref="C52">
    <cfRule type="expression" dxfId="21727" priority="21728" stopIfTrue="1">
      <formula>IF(AND(B52&lt;&gt;"",C52=""),TRUE)</formula>
    </cfRule>
  </conditionalFormatting>
  <conditionalFormatting sqref="B51">
    <cfRule type="expression" dxfId="21726" priority="21725" stopIfTrue="1">
      <formula>IF(B51="",TRUE)</formula>
    </cfRule>
    <cfRule type="expression" dxfId="21725" priority="21726" stopIfTrue="1">
      <formula>IF(AND(COUNTIF(MetalSmelter,B51&amp;C51)=0,LEN(C51)&gt;0), TRUE, FALSE)</formula>
    </cfRule>
  </conditionalFormatting>
  <conditionalFormatting sqref="G51">
    <cfRule type="expression" dxfId="21724" priority="21727" stopIfTrue="1">
      <formula>IF(FIND("Enter smelter details",G51),TRUE)</formula>
    </cfRule>
  </conditionalFormatting>
  <conditionalFormatting sqref="F51">
    <cfRule type="expression" dxfId="21723" priority="21724" stopIfTrue="1">
      <formula>IF(AND(LEN($A51)&gt;0,$A51&lt;&gt;$F51),TRUE,FALSE)</formula>
    </cfRule>
  </conditionalFormatting>
  <conditionalFormatting sqref="C51">
    <cfRule type="expression" dxfId="21722" priority="21723" stopIfTrue="1">
      <formula>IF(AND(B51&lt;&gt;"",C51=""),TRUE)</formula>
    </cfRule>
  </conditionalFormatting>
  <conditionalFormatting sqref="B51">
    <cfRule type="expression" dxfId="21721" priority="21720" stopIfTrue="1">
      <formula>IF(B51="",TRUE)</formula>
    </cfRule>
    <cfRule type="expression" dxfId="21720" priority="21721" stopIfTrue="1">
      <formula>IF(AND(COUNTIF(MetalSmelter,B51&amp;C51)=0,LEN(C51)&gt;0), TRUE, FALSE)</formula>
    </cfRule>
  </conditionalFormatting>
  <conditionalFormatting sqref="G51">
    <cfRule type="expression" dxfId="21719" priority="21722" stopIfTrue="1">
      <formula>IF(FIND("Enter smelter details",G51),TRUE)</formula>
    </cfRule>
  </conditionalFormatting>
  <conditionalFormatting sqref="F51">
    <cfRule type="expression" dxfId="21718" priority="21719" stopIfTrue="1">
      <formula>IF(AND(LEN($A51)&gt;0,$A51&lt;&gt;$F51),TRUE,FALSE)</formula>
    </cfRule>
  </conditionalFormatting>
  <conditionalFormatting sqref="C51">
    <cfRule type="expression" dxfId="21717" priority="21718" stopIfTrue="1">
      <formula>IF(AND(B51&lt;&gt;"",C51=""),TRUE)</formula>
    </cfRule>
  </conditionalFormatting>
  <conditionalFormatting sqref="B51">
    <cfRule type="expression" dxfId="21716" priority="21715" stopIfTrue="1">
      <formula>IF(B51="",TRUE)</formula>
    </cfRule>
    <cfRule type="expression" dxfId="21715" priority="21716" stopIfTrue="1">
      <formula>IF(AND(COUNTIF(MetalSmelter,B51&amp;C51)=0,LEN(C51)&gt;0), TRUE, FALSE)</formula>
    </cfRule>
  </conditionalFormatting>
  <conditionalFormatting sqref="G51">
    <cfRule type="expression" dxfId="21714" priority="21717" stopIfTrue="1">
      <formula>IF(FIND("Enter smelter details",G51),TRUE)</formula>
    </cfRule>
  </conditionalFormatting>
  <conditionalFormatting sqref="F51">
    <cfRule type="expression" dxfId="21713" priority="21714" stopIfTrue="1">
      <formula>IF(AND(LEN($A51)&gt;0,$A51&lt;&gt;$F51),TRUE,FALSE)</formula>
    </cfRule>
  </conditionalFormatting>
  <conditionalFormatting sqref="C51">
    <cfRule type="expression" dxfId="21712" priority="21713" stopIfTrue="1">
      <formula>IF(AND(B51&lt;&gt;"",C51=""),TRUE)</formula>
    </cfRule>
  </conditionalFormatting>
  <conditionalFormatting sqref="B52">
    <cfRule type="expression" dxfId="21711" priority="21710" stopIfTrue="1">
      <formula>IF(B52="",TRUE)</formula>
    </cfRule>
    <cfRule type="expression" dxfId="21710" priority="21711" stopIfTrue="1">
      <formula>IF(AND(COUNTIF(MetalSmelter,B52&amp;C52)=0,LEN(C52)&gt;0), TRUE, FALSE)</formula>
    </cfRule>
  </conditionalFormatting>
  <conditionalFormatting sqref="G52">
    <cfRule type="expression" dxfId="21709" priority="21712" stopIfTrue="1">
      <formula>IF(FIND("Enter smelter details",G52),TRUE)</formula>
    </cfRule>
  </conditionalFormatting>
  <conditionalFormatting sqref="F52">
    <cfRule type="expression" dxfId="21708" priority="21709" stopIfTrue="1">
      <formula>IF(AND(LEN($A52)&gt;0,$A52&lt;&gt;$F52),TRUE,FALSE)</formula>
    </cfRule>
  </conditionalFormatting>
  <conditionalFormatting sqref="C52">
    <cfRule type="expression" dxfId="21707" priority="21708" stopIfTrue="1">
      <formula>IF(AND(B52&lt;&gt;"",C52=""),TRUE)</formula>
    </cfRule>
  </conditionalFormatting>
  <conditionalFormatting sqref="B52">
    <cfRule type="expression" dxfId="21706" priority="21705" stopIfTrue="1">
      <formula>IF(B52="",TRUE)</formula>
    </cfRule>
    <cfRule type="expression" dxfId="21705" priority="21706" stopIfTrue="1">
      <formula>IF(AND(COUNTIF(MetalSmelter,B52&amp;C52)=0,LEN(C52)&gt;0), TRUE, FALSE)</formula>
    </cfRule>
  </conditionalFormatting>
  <conditionalFormatting sqref="G52">
    <cfRule type="expression" dxfId="21704" priority="21707" stopIfTrue="1">
      <formula>IF(FIND("Enter smelter details",G52),TRUE)</formula>
    </cfRule>
  </conditionalFormatting>
  <conditionalFormatting sqref="F52">
    <cfRule type="expression" dxfId="21703" priority="21704" stopIfTrue="1">
      <formula>IF(AND(LEN($A52)&gt;0,$A52&lt;&gt;$F52),TRUE,FALSE)</formula>
    </cfRule>
  </conditionalFormatting>
  <conditionalFormatting sqref="C52">
    <cfRule type="expression" dxfId="21702" priority="21703" stopIfTrue="1">
      <formula>IF(AND(B52&lt;&gt;"",C52=""),TRUE)</formula>
    </cfRule>
  </conditionalFormatting>
  <conditionalFormatting sqref="B52">
    <cfRule type="expression" dxfId="21701" priority="21701" stopIfTrue="1">
      <formula>IF(B52="",TRUE)</formula>
    </cfRule>
    <cfRule type="expression" dxfId="21700" priority="21702" stopIfTrue="1">
      <formula>IF(AND(COUNTIF(MetalSmelter,B52&amp;C52)=0,LEN(C52)&gt;0), TRUE, FALSE)</formula>
    </cfRule>
  </conditionalFormatting>
  <conditionalFormatting sqref="F52">
    <cfRule type="expression" dxfId="21699" priority="21700" stopIfTrue="1">
      <formula>IF(AND(LEN($A52)&gt;0,$A52&lt;&gt;$F52),TRUE,FALSE)</formula>
    </cfRule>
  </conditionalFormatting>
  <conditionalFormatting sqref="C52">
    <cfRule type="expression" dxfId="21698" priority="21699" stopIfTrue="1">
      <formula>IF(AND(B52&lt;&gt;"",C52=""),TRUE)</formula>
    </cfRule>
  </conditionalFormatting>
  <conditionalFormatting sqref="G52">
    <cfRule type="expression" dxfId="21697" priority="21698" stopIfTrue="1">
      <formula>IF(FIND("Enter smelter details",G52),TRUE)</formula>
    </cfRule>
  </conditionalFormatting>
  <conditionalFormatting sqref="B53">
    <cfRule type="expression" dxfId="21696" priority="21695" stopIfTrue="1">
      <formula>IF(B53="",TRUE)</formula>
    </cfRule>
    <cfRule type="expression" dxfId="21695" priority="21696" stopIfTrue="1">
      <formula>IF(AND(COUNTIF(MetalSmelter,B53&amp;C53)=0,LEN(C53)&gt;0), TRUE, FALSE)</formula>
    </cfRule>
  </conditionalFormatting>
  <conditionalFormatting sqref="G53">
    <cfRule type="expression" dxfId="21694" priority="21697" stopIfTrue="1">
      <formula>IF(FIND("Enter smelter details",G53),TRUE)</formula>
    </cfRule>
  </conditionalFormatting>
  <conditionalFormatting sqref="F53">
    <cfRule type="expression" dxfId="21693" priority="21694" stopIfTrue="1">
      <formula>IF(AND(LEN($A53)&gt;0,$A53&lt;&gt;$F53),TRUE,FALSE)</formula>
    </cfRule>
  </conditionalFormatting>
  <conditionalFormatting sqref="C53">
    <cfRule type="expression" dxfId="21692" priority="21693" stopIfTrue="1">
      <formula>IF(AND(B53&lt;&gt;"",C53=""),TRUE)</formula>
    </cfRule>
  </conditionalFormatting>
  <conditionalFormatting sqref="B53">
    <cfRule type="expression" dxfId="21691" priority="21690" stopIfTrue="1">
      <formula>IF(B53="",TRUE)</formula>
    </cfRule>
    <cfRule type="expression" dxfId="21690" priority="21691" stopIfTrue="1">
      <formula>IF(AND(COUNTIF(MetalSmelter,B53&amp;C53)=0,LEN(C53)&gt;0), TRUE, FALSE)</formula>
    </cfRule>
  </conditionalFormatting>
  <conditionalFormatting sqref="G53">
    <cfRule type="expression" dxfId="21689" priority="21692" stopIfTrue="1">
      <formula>IF(FIND("Enter smelter details",G53),TRUE)</formula>
    </cfRule>
  </conditionalFormatting>
  <conditionalFormatting sqref="F53">
    <cfRule type="expression" dxfId="21688" priority="21689" stopIfTrue="1">
      <formula>IF(AND(LEN($A53)&gt;0,$A53&lt;&gt;$F53),TRUE,FALSE)</formula>
    </cfRule>
  </conditionalFormatting>
  <conditionalFormatting sqref="C53">
    <cfRule type="expression" dxfId="21687" priority="21688" stopIfTrue="1">
      <formula>IF(AND(B53&lt;&gt;"",C53=""),TRUE)</formula>
    </cfRule>
  </conditionalFormatting>
  <conditionalFormatting sqref="B53">
    <cfRule type="expression" dxfId="21686" priority="21685" stopIfTrue="1">
      <formula>IF(B53="",TRUE)</formula>
    </cfRule>
    <cfRule type="expression" dxfId="21685" priority="21686" stopIfTrue="1">
      <formula>IF(AND(COUNTIF(MetalSmelter,B53&amp;C53)=0,LEN(C53)&gt;0), TRUE, FALSE)</formula>
    </cfRule>
  </conditionalFormatting>
  <conditionalFormatting sqref="G53">
    <cfRule type="expression" dxfId="21684" priority="21687" stopIfTrue="1">
      <formula>IF(FIND("Enter smelter details",G53),TRUE)</formula>
    </cfRule>
  </conditionalFormatting>
  <conditionalFormatting sqref="F53">
    <cfRule type="expression" dxfId="21683" priority="21684" stopIfTrue="1">
      <formula>IF(AND(LEN($A53)&gt;0,$A53&lt;&gt;$F53),TRUE,FALSE)</formula>
    </cfRule>
  </conditionalFormatting>
  <conditionalFormatting sqref="C53">
    <cfRule type="expression" dxfId="21682" priority="21683" stopIfTrue="1">
      <formula>IF(AND(B53&lt;&gt;"",C53=""),TRUE)</formula>
    </cfRule>
  </conditionalFormatting>
  <conditionalFormatting sqref="B51">
    <cfRule type="expression" dxfId="21681" priority="21680" stopIfTrue="1">
      <formula>IF(B51="",TRUE)</formula>
    </cfRule>
    <cfRule type="expression" dxfId="21680" priority="21681" stopIfTrue="1">
      <formula>IF(AND(COUNTIF(MetalSmelter,B51&amp;C51)=0,LEN(C51)&gt;0), TRUE, FALSE)</formula>
    </cfRule>
  </conditionalFormatting>
  <conditionalFormatting sqref="G51">
    <cfRule type="expression" dxfId="21679" priority="21682" stopIfTrue="1">
      <formula>IF(FIND("Enter smelter details",G51),TRUE)</formula>
    </cfRule>
  </conditionalFormatting>
  <conditionalFormatting sqref="F51">
    <cfRule type="expression" dxfId="21678" priority="21679" stopIfTrue="1">
      <formula>IF(AND(LEN($A51)&gt;0,$A51&lt;&gt;$F51),TRUE,FALSE)</formula>
    </cfRule>
  </conditionalFormatting>
  <conditionalFormatting sqref="C51">
    <cfRule type="expression" dxfId="21677" priority="21678" stopIfTrue="1">
      <formula>IF(AND(B51&lt;&gt;"",C51=""),TRUE)</formula>
    </cfRule>
  </conditionalFormatting>
  <conditionalFormatting sqref="B51">
    <cfRule type="expression" dxfId="21676" priority="21675" stopIfTrue="1">
      <formula>IF(B51="",TRUE)</formula>
    </cfRule>
    <cfRule type="expression" dxfId="21675" priority="21676" stopIfTrue="1">
      <formula>IF(AND(COUNTIF(MetalSmelter,B51&amp;C51)=0,LEN(C51)&gt;0), TRUE, FALSE)</formula>
    </cfRule>
  </conditionalFormatting>
  <conditionalFormatting sqref="G51">
    <cfRule type="expression" dxfId="21674" priority="21677" stopIfTrue="1">
      <formula>IF(FIND("Enter smelter details",G51),TRUE)</formula>
    </cfRule>
  </conditionalFormatting>
  <conditionalFormatting sqref="F51">
    <cfRule type="expression" dxfId="21673" priority="21674" stopIfTrue="1">
      <formula>IF(AND(LEN($A51)&gt;0,$A51&lt;&gt;$F51),TRUE,FALSE)</formula>
    </cfRule>
  </conditionalFormatting>
  <conditionalFormatting sqref="C51">
    <cfRule type="expression" dxfId="21672" priority="21673" stopIfTrue="1">
      <formula>IF(AND(B51&lt;&gt;"",C51=""),TRUE)</formula>
    </cfRule>
  </conditionalFormatting>
  <conditionalFormatting sqref="B51">
    <cfRule type="expression" dxfId="21671" priority="21671" stopIfTrue="1">
      <formula>IF(B51="",TRUE)</formula>
    </cfRule>
    <cfRule type="expression" dxfId="21670" priority="21672" stopIfTrue="1">
      <formula>IF(AND(COUNTIF(MetalSmelter,B51&amp;C51)=0,LEN(C51)&gt;0), TRUE, FALSE)</formula>
    </cfRule>
  </conditionalFormatting>
  <conditionalFormatting sqref="F51">
    <cfRule type="expression" dxfId="21669" priority="21670" stopIfTrue="1">
      <formula>IF(AND(LEN($A51)&gt;0,$A51&lt;&gt;$F51),TRUE,FALSE)</formula>
    </cfRule>
  </conditionalFormatting>
  <conditionalFormatting sqref="C51">
    <cfRule type="expression" dxfId="21668" priority="21669" stopIfTrue="1">
      <formula>IF(AND(B51&lt;&gt;"",C51=""),TRUE)</formula>
    </cfRule>
  </conditionalFormatting>
  <conditionalFormatting sqref="G51">
    <cfRule type="expression" dxfId="21667" priority="21668" stopIfTrue="1">
      <formula>IF(FIND("Enter smelter details",G51),TRUE)</formula>
    </cfRule>
  </conditionalFormatting>
  <conditionalFormatting sqref="B52">
    <cfRule type="expression" dxfId="21666" priority="21665" stopIfTrue="1">
      <formula>IF(B52="",TRUE)</formula>
    </cfRule>
    <cfRule type="expression" dxfId="21665" priority="21666" stopIfTrue="1">
      <formula>IF(AND(COUNTIF(MetalSmelter,B52&amp;C52)=0,LEN(C52)&gt;0), TRUE, FALSE)</formula>
    </cfRule>
  </conditionalFormatting>
  <conditionalFormatting sqref="G52">
    <cfRule type="expression" dxfId="21664" priority="21667" stopIfTrue="1">
      <formula>IF(FIND("Enter smelter details",G52),TRUE)</formula>
    </cfRule>
  </conditionalFormatting>
  <conditionalFormatting sqref="F52">
    <cfRule type="expression" dxfId="21663" priority="21664" stopIfTrue="1">
      <formula>IF(AND(LEN($A52)&gt;0,$A52&lt;&gt;$F52),TRUE,FALSE)</formula>
    </cfRule>
  </conditionalFormatting>
  <conditionalFormatting sqref="C52">
    <cfRule type="expression" dxfId="21662" priority="21663" stopIfTrue="1">
      <formula>IF(AND(B52&lt;&gt;"",C52=""),TRUE)</formula>
    </cfRule>
  </conditionalFormatting>
  <conditionalFormatting sqref="B52">
    <cfRule type="expression" dxfId="21661" priority="21660" stopIfTrue="1">
      <formula>IF(B52="",TRUE)</formula>
    </cfRule>
    <cfRule type="expression" dxfId="21660" priority="21661" stopIfTrue="1">
      <formula>IF(AND(COUNTIF(MetalSmelter,B52&amp;C52)=0,LEN(C52)&gt;0), TRUE, FALSE)</formula>
    </cfRule>
  </conditionalFormatting>
  <conditionalFormatting sqref="G52">
    <cfRule type="expression" dxfId="21659" priority="21662" stopIfTrue="1">
      <formula>IF(FIND("Enter smelter details",G52),TRUE)</formula>
    </cfRule>
  </conditionalFormatting>
  <conditionalFormatting sqref="F52">
    <cfRule type="expression" dxfId="21658" priority="21659" stopIfTrue="1">
      <formula>IF(AND(LEN($A52)&gt;0,$A52&lt;&gt;$F52),TRUE,FALSE)</formula>
    </cfRule>
  </conditionalFormatting>
  <conditionalFormatting sqref="C52">
    <cfRule type="expression" dxfId="21657" priority="21658" stopIfTrue="1">
      <formula>IF(AND(B52&lt;&gt;"",C52=""),TRUE)</formula>
    </cfRule>
  </conditionalFormatting>
  <conditionalFormatting sqref="B52">
    <cfRule type="expression" dxfId="21656" priority="21655" stopIfTrue="1">
      <formula>IF(B52="",TRUE)</formula>
    </cfRule>
    <cfRule type="expression" dxfId="21655" priority="21656" stopIfTrue="1">
      <formula>IF(AND(COUNTIF(MetalSmelter,B52&amp;C52)=0,LEN(C52)&gt;0), TRUE, FALSE)</formula>
    </cfRule>
  </conditionalFormatting>
  <conditionalFormatting sqref="G52">
    <cfRule type="expression" dxfId="21654" priority="21657" stopIfTrue="1">
      <formula>IF(FIND("Enter smelter details",G52),TRUE)</formula>
    </cfRule>
  </conditionalFormatting>
  <conditionalFormatting sqref="F52">
    <cfRule type="expression" dxfId="21653" priority="21654" stopIfTrue="1">
      <formula>IF(AND(LEN($A52)&gt;0,$A52&lt;&gt;$F52),TRUE,FALSE)</formula>
    </cfRule>
  </conditionalFormatting>
  <conditionalFormatting sqref="C52">
    <cfRule type="expression" dxfId="21652" priority="21653" stopIfTrue="1">
      <formula>IF(AND(B52&lt;&gt;"",C52=""),TRUE)</formula>
    </cfRule>
  </conditionalFormatting>
  <conditionalFormatting sqref="B51">
    <cfRule type="expression" dxfId="21651" priority="21650" stopIfTrue="1">
      <formula>IF(B51="",TRUE)</formula>
    </cfRule>
    <cfRule type="expression" dxfId="21650" priority="21651" stopIfTrue="1">
      <formula>IF(AND(COUNTIF(MetalSmelter,B51&amp;C51)=0,LEN(C51)&gt;0), TRUE, FALSE)</formula>
    </cfRule>
  </conditionalFormatting>
  <conditionalFormatting sqref="G51">
    <cfRule type="expression" dxfId="21649" priority="21652" stopIfTrue="1">
      <formula>IF(FIND("Enter smelter details",G51),TRUE)</formula>
    </cfRule>
  </conditionalFormatting>
  <conditionalFormatting sqref="F51">
    <cfRule type="expression" dxfId="21648" priority="21649" stopIfTrue="1">
      <formula>IF(AND(LEN($A51)&gt;0,$A51&lt;&gt;$F51),TRUE,FALSE)</formula>
    </cfRule>
  </conditionalFormatting>
  <conditionalFormatting sqref="C51">
    <cfRule type="expression" dxfId="21647" priority="21648" stopIfTrue="1">
      <formula>IF(AND(B51&lt;&gt;"",C51=""),TRUE)</formula>
    </cfRule>
  </conditionalFormatting>
  <conditionalFormatting sqref="B51">
    <cfRule type="expression" dxfId="21646" priority="21645" stopIfTrue="1">
      <formula>IF(B51="",TRUE)</formula>
    </cfRule>
    <cfRule type="expression" dxfId="21645" priority="21646" stopIfTrue="1">
      <formula>IF(AND(COUNTIF(MetalSmelter,B51&amp;C51)=0,LEN(C51)&gt;0), TRUE, FALSE)</formula>
    </cfRule>
  </conditionalFormatting>
  <conditionalFormatting sqref="G51">
    <cfRule type="expression" dxfId="21644" priority="21647" stopIfTrue="1">
      <formula>IF(FIND("Enter smelter details",G51),TRUE)</formula>
    </cfRule>
  </conditionalFormatting>
  <conditionalFormatting sqref="F51">
    <cfRule type="expression" dxfId="21643" priority="21644" stopIfTrue="1">
      <formula>IF(AND(LEN($A51)&gt;0,$A51&lt;&gt;$F51),TRUE,FALSE)</formula>
    </cfRule>
  </conditionalFormatting>
  <conditionalFormatting sqref="C51">
    <cfRule type="expression" dxfId="21642" priority="21643" stopIfTrue="1">
      <formula>IF(AND(B51&lt;&gt;"",C51=""),TRUE)</formula>
    </cfRule>
  </conditionalFormatting>
  <conditionalFormatting sqref="B51">
    <cfRule type="expression" dxfId="21641" priority="21640" stopIfTrue="1">
      <formula>IF(B51="",TRUE)</formula>
    </cfRule>
    <cfRule type="expression" dxfId="21640" priority="21641" stopIfTrue="1">
      <formula>IF(AND(COUNTIF(MetalSmelter,B51&amp;C51)=0,LEN(C51)&gt;0), TRUE, FALSE)</formula>
    </cfRule>
  </conditionalFormatting>
  <conditionalFormatting sqref="G51">
    <cfRule type="expression" dxfId="21639" priority="21642" stopIfTrue="1">
      <formula>IF(FIND("Enter smelter details",G51),TRUE)</formula>
    </cfRule>
  </conditionalFormatting>
  <conditionalFormatting sqref="F51">
    <cfRule type="expression" dxfId="21638" priority="21639" stopIfTrue="1">
      <formula>IF(AND(LEN($A51)&gt;0,$A51&lt;&gt;$F51),TRUE,FALSE)</formula>
    </cfRule>
  </conditionalFormatting>
  <conditionalFormatting sqref="C51">
    <cfRule type="expression" dxfId="21637" priority="21638" stopIfTrue="1">
      <formula>IF(AND(B51&lt;&gt;"",C51=""),TRUE)</formula>
    </cfRule>
  </conditionalFormatting>
  <conditionalFormatting sqref="B51">
    <cfRule type="expression" dxfId="21636" priority="21635" stopIfTrue="1">
      <formula>IF(B51="",TRUE)</formula>
    </cfRule>
    <cfRule type="expression" dxfId="21635" priority="21636" stopIfTrue="1">
      <formula>IF(AND(COUNTIF(MetalSmelter,B51&amp;C51)=0,LEN(C51)&gt;0), TRUE, FALSE)</formula>
    </cfRule>
  </conditionalFormatting>
  <conditionalFormatting sqref="G51">
    <cfRule type="expression" dxfId="21634" priority="21637" stopIfTrue="1">
      <formula>IF(FIND("Enter smelter details",G51),TRUE)</formula>
    </cfRule>
  </conditionalFormatting>
  <conditionalFormatting sqref="F51">
    <cfRule type="expression" dxfId="21633" priority="21634" stopIfTrue="1">
      <formula>IF(AND(LEN($A51)&gt;0,$A51&lt;&gt;$F51),TRUE,FALSE)</formula>
    </cfRule>
  </conditionalFormatting>
  <conditionalFormatting sqref="C51">
    <cfRule type="expression" dxfId="21632" priority="21633" stopIfTrue="1">
      <formula>IF(AND(B51&lt;&gt;"",C51=""),TRUE)</formula>
    </cfRule>
  </conditionalFormatting>
  <conditionalFormatting sqref="B51">
    <cfRule type="expression" dxfId="21631" priority="21630" stopIfTrue="1">
      <formula>IF(B51="",TRUE)</formula>
    </cfRule>
    <cfRule type="expression" dxfId="21630" priority="21631" stopIfTrue="1">
      <formula>IF(AND(COUNTIF(MetalSmelter,B51&amp;C51)=0,LEN(C51)&gt;0), TRUE, FALSE)</formula>
    </cfRule>
  </conditionalFormatting>
  <conditionalFormatting sqref="G51">
    <cfRule type="expression" dxfId="21629" priority="21632" stopIfTrue="1">
      <formula>IF(FIND("Enter smelter details",G51),TRUE)</formula>
    </cfRule>
  </conditionalFormatting>
  <conditionalFormatting sqref="F51">
    <cfRule type="expression" dxfId="21628" priority="21629" stopIfTrue="1">
      <formula>IF(AND(LEN($A51)&gt;0,$A51&lt;&gt;$F51),TRUE,FALSE)</formula>
    </cfRule>
  </conditionalFormatting>
  <conditionalFormatting sqref="C51">
    <cfRule type="expression" dxfId="21627" priority="21628" stopIfTrue="1">
      <formula>IF(AND(B51&lt;&gt;"",C51=""),TRUE)</formula>
    </cfRule>
  </conditionalFormatting>
  <conditionalFormatting sqref="B51">
    <cfRule type="expression" dxfId="21626" priority="21626" stopIfTrue="1">
      <formula>IF(B51="",TRUE)</formula>
    </cfRule>
    <cfRule type="expression" dxfId="21625" priority="21627" stopIfTrue="1">
      <formula>IF(AND(COUNTIF(MetalSmelter,B51&amp;C51)=0,LEN(C51)&gt;0), TRUE, FALSE)</formula>
    </cfRule>
  </conditionalFormatting>
  <conditionalFormatting sqref="F51">
    <cfRule type="expression" dxfId="21624" priority="21625" stopIfTrue="1">
      <formula>IF(AND(LEN($A51)&gt;0,$A51&lt;&gt;$F51),TRUE,FALSE)</formula>
    </cfRule>
  </conditionalFormatting>
  <conditionalFormatting sqref="C51">
    <cfRule type="expression" dxfId="21623" priority="21624" stopIfTrue="1">
      <formula>IF(AND(B51&lt;&gt;"",C51=""),TRUE)</formula>
    </cfRule>
  </conditionalFormatting>
  <conditionalFormatting sqref="G51">
    <cfRule type="expression" dxfId="21622" priority="21623" stopIfTrue="1">
      <formula>IF(FIND("Enter smelter details",G51),TRUE)</formula>
    </cfRule>
  </conditionalFormatting>
  <conditionalFormatting sqref="B52">
    <cfRule type="expression" dxfId="21621" priority="21620" stopIfTrue="1">
      <formula>IF(B52="",TRUE)</formula>
    </cfRule>
    <cfRule type="expression" dxfId="21620" priority="21621" stopIfTrue="1">
      <formula>IF(AND(COUNTIF(MetalSmelter,B52&amp;C52)=0,LEN(C52)&gt;0), TRUE, FALSE)</formula>
    </cfRule>
  </conditionalFormatting>
  <conditionalFormatting sqref="G52">
    <cfRule type="expression" dxfId="21619" priority="21622" stopIfTrue="1">
      <formula>IF(FIND("Enter smelter details",G52),TRUE)</formula>
    </cfRule>
  </conditionalFormatting>
  <conditionalFormatting sqref="F52">
    <cfRule type="expression" dxfId="21618" priority="21619" stopIfTrue="1">
      <formula>IF(AND(LEN($A52)&gt;0,$A52&lt;&gt;$F52),TRUE,FALSE)</formula>
    </cfRule>
  </conditionalFormatting>
  <conditionalFormatting sqref="C52">
    <cfRule type="expression" dxfId="21617" priority="21618" stopIfTrue="1">
      <formula>IF(AND(B52&lt;&gt;"",C52=""),TRUE)</formula>
    </cfRule>
  </conditionalFormatting>
  <conditionalFormatting sqref="B52">
    <cfRule type="expression" dxfId="21616" priority="21615" stopIfTrue="1">
      <formula>IF(B52="",TRUE)</formula>
    </cfRule>
    <cfRule type="expression" dxfId="21615" priority="21616" stopIfTrue="1">
      <formula>IF(AND(COUNTIF(MetalSmelter,B52&amp;C52)=0,LEN(C52)&gt;0), TRUE, FALSE)</formula>
    </cfRule>
  </conditionalFormatting>
  <conditionalFormatting sqref="G52">
    <cfRule type="expression" dxfId="21614" priority="21617" stopIfTrue="1">
      <formula>IF(FIND("Enter smelter details",G52),TRUE)</formula>
    </cfRule>
  </conditionalFormatting>
  <conditionalFormatting sqref="F52">
    <cfRule type="expression" dxfId="21613" priority="21614" stopIfTrue="1">
      <formula>IF(AND(LEN($A52)&gt;0,$A52&lt;&gt;$F52),TRUE,FALSE)</formula>
    </cfRule>
  </conditionalFormatting>
  <conditionalFormatting sqref="C52">
    <cfRule type="expression" dxfId="21612" priority="21613" stopIfTrue="1">
      <formula>IF(AND(B52&lt;&gt;"",C52=""),TRUE)</formula>
    </cfRule>
  </conditionalFormatting>
  <conditionalFormatting sqref="B52">
    <cfRule type="expression" dxfId="21611" priority="21610" stopIfTrue="1">
      <formula>IF(B52="",TRUE)</formula>
    </cfRule>
    <cfRule type="expression" dxfId="21610" priority="21611" stopIfTrue="1">
      <formula>IF(AND(COUNTIF(MetalSmelter,B52&amp;C52)=0,LEN(C52)&gt;0), TRUE, FALSE)</formula>
    </cfRule>
  </conditionalFormatting>
  <conditionalFormatting sqref="G52">
    <cfRule type="expression" dxfId="21609" priority="21612" stopIfTrue="1">
      <formula>IF(FIND("Enter smelter details",G52),TRUE)</formula>
    </cfRule>
  </conditionalFormatting>
  <conditionalFormatting sqref="F52">
    <cfRule type="expression" dxfId="21608" priority="21609" stopIfTrue="1">
      <formula>IF(AND(LEN($A52)&gt;0,$A52&lt;&gt;$F52),TRUE,FALSE)</formula>
    </cfRule>
  </conditionalFormatting>
  <conditionalFormatting sqref="C52">
    <cfRule type="expression" dxfId="21607" priority="21608" stopIfTrue="1">
      <formula>IF(AND(B52&lt;&gt;"",C52=""),TRUE)</formula>
    </cfRule>
  </conditionalFormatting>
  <conditionalFormatting sqref="B51">
    <cfRule type="expression" dxfId="21606" priority="21605" stopIfTrue="1">
      <formula>IF(B51="",TRUE)</formula>
    </cfRule>
    <cfRule type="expression" dxfId="21605" priority="21606" stopIfTrue="1">
      <formula>IF(AND(COUNTIF(MetalSmelter,B51&amp;C51)=0,LEN(C51)&gt;0), TRUE, FALSE)</formula>
    </cfRule>
  </conditionalFormatting>
  <conditionalFormatting sqref="G51">
    <cfRule type="expression" dxfId="21604" priority="21607" stopIfTrue="1">
      <formula>IF(FIND("Enter smelter details",G51),TRUE)</formula>
    </cfRule>
  </conditionalFormatting>
  <conditionalFormatting sqref="F51">
    <cfRule type="expression" dxfId="21603" priority="21604" stopIfTrue="1">
      <formula>IF(AND(LEN($A51)&gt;0,$A51&lt;&gt;$F51),TRUE,FALSE)</formula>
    </cfRule>
  </conditionalFormatting>
  <conditionalFormatting sqref="C51">
    <cfRule type="expression" dxfId="21602" priority="21603" stopIfTrue="1">
      <formula>IF(AND(B51&lt;&gt;"",C51=""),TRUE)</formula>
    </cfRule>
  </conditionalFormatting>
  <conditionalFormatting sqref="B51">
    <cfRule type="expression" dxfId="21601" priority="21600" stopIfTrue="1">
      <formula>IF(B51="",TRUE)</formula>
    </cfRule>
    <cfRule type="expression" dxfId="21600" priority="21601" stopIfTrue="1">
      <formula>IF(AND(COUNTIF(MetalSmelter,B51&amp;C51)=0,LEN(C51)&gt;0), TRUE, FALSE)</formula>
    </cfRule>
  </conditionalFormatting>
  <conditionalFormatting sqref="G51">
    <cfRule type="expression" dxfId="21599" priority="21602" stopIfTrue="1">
      <formula>IF(FIND("Enter smelter details",G51),TRUE)</formula>
    </cfRule>
  </conditionalFormatting>
  <conditionalFormatting sqref="F51">
    <cfRule type="expression" dxfId="21598" priority="21599" stopIfTrue="1">
      <formula>IF(AND(LEN($A51)&gt;0,$A51&lt;&gt;$F51),TRUE,FALSE)</formula>
    </cfRule>
  </conditionalFormatting>
  <conditionalFormatting sqref="C51">
    <cfRule type="expression" dxfId="21597" priority="21598" stopIfTrue="1">
      <formula>IF(AND(B51&lt;&gt;"",C51=""),TRUE)</formula>
    </cfRule>
  </conditionalFormatting>
  <conditionalFormatting sqref="B51">
    <cfRule type="expression" dxfId="21596" priority="21595" stopIfTrue="1">
      <formula>IF(B51="",TRUE)</formula>
    </cfRule>
    <cfRule type="expression" dxfId="21595" priority="21596" stopIfTrue="1">
      <formula>IF(AND(COUNTIF(MetalSmelter,B51&amp;C51)=0,LEN(C51)&gt;0), TRUE, FALSE)</formula>
    </cfRule>
  </conditionalFormatting>
  <conditionalFormatting sqref="G51">
    <cfRule type="expression" dxfId="21594" priority="21597" stopIfTrue="1">
      <formula>IF(FIND("Enter smelter details",G51),TRUE)</formula>
    </cfRule>
  </conditionalFormatting>
  <conditionalFormatting sqref="F51">
    <cfRule type="expression" dxfId="21593" priority="21594" stopIfTrue="1">
      <formula>IF(AND(LEN($A51)&gt;0,$A51&lt;&gt;$F51),TRUE,FALSE)</formula>
    </cfRule>
  </conditionalFormatting>
  <conditionalFormatting sqref="C51">
    <cfRule type="expression" dxfId="21592" priority="21593" stopIfTrue="1">
      <formula>IF(AND(B51&lt;&gt;"",C51=""),TRUE)</formula>
    </cfRule>
  </conditionalFormatting>
  <conditionalFormatting sqref="B51">
    <cfRule type="expression" dxfId="21591" priority="21590" stopIfTrue="1">
      <formula>IF(B51="",TRUE)</formula>
    </cfRule>
    <cfRule type="expression" dxfId="21590" priority="21591" stopIfTrue="1">
      <formula>IF(AND(COUNTIF(MetalSmelter,B51&amp;C51)=0,LEN(C51)&gt;0), TRUE, FALSE)</formula>
    </cfRule>
  </conditionalFormatting>
  <conditionalFormatting sqref="G51">
    <cfRule type="expression" dxfId="21589" priority="21592" stopIfTrue="1">
      <formula>IF(FIND("Enter smelter details",G51),TRUE)</formula>
    </cfRule>
  </conditionalFormatting>
  <conditionalFormatting sqref="F51">
    <cfRule type="expression" dxfId="21588" priority="21589" stopIfTrue="1">
      <formula>IF(AND(LEN($A51)&gt;0,$A51&lt;&gt;$F51),TRUE,FALSE)</formula>
    </cfRule>
  </conditionalFormatting>
  <conditionalFormatting sqref="C51">
    <cfRule type="expression" dxfId="21587" priority="21588" stopIfTrue="1">
      <formula>IF(AND(B51&lt;&gt;"",C51=""),TRUE)</formula>
    </cfRule>
  </conditionalFormatting>
  <conditionalFormatting sqref="B51">
    <cfRule type="expression" dxfId="21586" priority="21585" stopIfTrue="1">
      <formula>IF(B51="",TRUE)</formula>
    </cfRule>
    <cfRule type="expression" dxfId="21585" priority="21586" stopIfTrue="1">
      <formula>IF(AND(COUNTIF(MetalSmelter,B51&amp;C51)=0,LEN(C51)&gt;0), TRUE, FALSE)</formula>
    </cfRule>
  </conditionalFormatting>
  <conditionalFormatting sqref="G51">
    <cfRule type="expression" dxfId="21584" priority="21587" stopIfTrue="1">
      <formula>IF(FIND("Enter smelter details",G51),TRUE)</formula>
    </cfRule>
  </conditionalFormatting>
  <conditionalFormatting sqref="F51">
    <cfRule type="expression" dxfId="21583" priority="21584" stopIfTrue="1">
      <formula>IF(AND(LEN($A51)&gt;0,$A51&lt;&gt;$F51),TRUE,FALSE)</formula>
    </cfRule>
  </conditionalFormatting>
  <conditionalFormatting sqref="C51">
    <cfRule type="expression" dxfId="21582" priority="21583" stopIfTrue="1">
      <formula>IF(AND(B51&lt;&gt;"",C51=""),TRUE)</formula>
    </cfRule>
  </conditionalFormatting>
  <conditionalFormatting sqref="B51">
    <cfRule type="expression" dxfId="21581" priority="21580" stopIfTrue="1">
      <formula>IF(B51="",TRUE)</formula>
    </cfRule>
    <cfRule type="expression" dxfId="21580" priority="21581" stopIfTrue="1">
      <formula>IF(AND(COUNTIF(MetalSmelter,B51&amp;C51)=0,LEN(C51)&gt;0), TRUE, FALSE)</formula>
    </cfRule>
  </conditionalFormatting>
  <conditionalFormatting sqref="G51">
    <cfRule type="expression" dxfId="21579" priority="21582" stopIfTrue="1">
      <formula>IF(FIND("Enter smelter details",G51),TRUE)</formula>
    </cfRule>
  </conditionalFormatting>
  <conditionalFormatting sqref="F51">
    <cfRule type="expression" dxfId="21578" priority="21579" stopIfTrue="1">
      <formula>IF(AND(LEN($A51)&gt;0,$A51&lt;&gt;$F51),TRUE,FALSE)</formula>
    </cfRule>
  </conditionalFormatting>
  <conditionalFormatting sqref="C51">
    <cfRule type="expression" dxfId="21577" priority="21578" stopIfTrue="1">
      <formula>IF(AND(B51&lt;&gt;"",C51=""),TRUE)</formula>
    </cfRule>
  </conditionalFormatting>
  <conditionalFormatting sqref="B52">
    <cfRule type="expression" dxfId="21576" priority="21575" stopIfTrue="1">
      <formula>IF(B52="",TRUE)</formula>
    </cfRule>
    <cfRule type="expression" dxfId="21575" priority="21576" stopIfTrue="1">
      <formula>IF(AND(COUNTIF(MetalSmelter,B52&amp;C52)=0,LEN(C52)&gt;0), TRUE, FALSE)</formula>
    </cfRule>
  </conditionalFormatting>
  <conditionalFormatting sqref="G52">
    <cfRule type="expression" dxfId="21574" priority="21577" stopIfTrue="1">
      <formula>IF(FIND("Enter smelter details",G52),TRUE)</formula>
    </cfRule>
  </conditionalFormatting>
  <conditionalFormatting sqref="F52">
    <cfRule type="expression" dxfId="21573" priority="21574" stopIfTrue="1">
      <formula>IF(AND(LEN($A52)&gt;0,$A52&lt;&gt;$F52),TRUE,FALSE)</formula>
    </cfRule>
  </conditionalFormatting>
  <conditionalFormatting sqref="C52">
    <cfRule type="expression" dxfId="21572" priority="21573" stopIfTrue="1">
      <formula>IF(AND(B52&lt;&gt;"",C52=""),TRUE)</formula>
    </cfRule>
  </conditionalFormatting>
  <conditionalFormatting sqref="B52">
    <cfRule type="expression" dxfId="21571" priority="21570" stopIfTrue="1">
      <formula>IF(B52="",TRUE)</formula>
    </cfRule>
    <cfRule type="expression" dxfId="21570" priority="21571" stopIfTrue="1">
      <formula>IF(AND(COUNTIF(MetalSmelter,B52&amp;C52)=0,LEN(C52)&gt;0), TRUE, FALSE)</formula>
    </cfRule>
  </conditionalFormatting>
  <conditionalFormatting sqref="G52">
    <cfRule type="expression" dxfId="21569" priority="21572" stopIfTrue="1">
      <formula>IF(FIND("Enter smelter details",G52),TRUE)</formula>
    </cfRule>
  </conditionalFormatting>
  <conditionalFormatting sqref="F52">
    <cfRule type="expression" dxfId="21568" priority="21569" stopIfTrue="1">
      <formula>IF(AND(LEN($A52)&gt;0,$A52&lt;&gt;$F52),TRUE,FALSE)</formula>
    </cfRule>
  </conditionalFormatting>
  <conditionalFormatting sqref="C52">
    <cfRule type="expression" dxfId="21567" priority="21568" stopIfTrue="1">
      <formula>IF(AND(B52&lt;&gt;"",C52=""),TRUE)</formula>
    </cfRule>
  </conditionalFormatting>
  <conditionalFormatting sqref="B52">
    <cfRule type="expression" dxfId="21566" priority="21566" stopIfTrue="1">
      <formula>IF(B52="",TRUE)</formula>
    </cfRule>
    <cfRule type="expression" dxfId="21565" priority="21567" stopIfTrue="1">
      <formula>IF(AND(COUNTIF(MetalSmelter,B52&amp;C52)=0,LEN(C52)&gt;0), TRUE, FALSE)</formula>
    </cfRule>
  </conditionalFormatting>
  <conditionalFormatting sqref="F52">
    <cfRule type="expression" dxfId="21564" priority="21565" stopIfTrue="1">
      <formula>IF(AND(LEN($A52)&gt;0,$A52&lt;&gt;$F52),TRUE,FALSE)</formula>
    </cfRule>
  </conditionalFormatting>
  <conditionalFormatting sqref="C52">
    <cfRule type="expression" dxfId="21563" priority="21564" stopIfTrue="1">
      <formula>IF(AND(B52&lt;&gt;"",C52=""),TRUE)</formula>
    </cfRule>
  </conditionalFormatting>
  <conditionalFormatting sqref="G52">
    <cfRule type="expression" dxfId="21562" priority="21563" stopIfTrue="1">
      <formula>IF(FIND("Enter smelter details",G52),TRUE)</formula>
    </cfRule>
  </conditionalFormatting>
  <conditionalFormatting sqref="B53">
    <cfRule type="expression" dxfId="21561" priority="21560" stopIfTrue="1">
      <formula>IF(B53="",TRUE)</formula>
    </cfRule>
    <cfRule type="expression" dxfId="21560" priority="21561" stopIfTrue="1">
      <formula>IF(AND(COUNTIF(MetalSmelter,B53&amp;C53)=0,LEN(C53)&gt;0), TRUE, FALSE)</formula>
    </cfRule>
  </conditionalFormatting>
  <conditionalFormatting sqref="G53">
    <cfRule type="expression" dxfId="21559" priority="21562" stopIfTrue="1">
      <formula>IF(FIND("Enter smelter details",G53),TRUE)</formula>
    </cfRule>
  </conditionalFormatting>
  <conditionalFormatting sqref="F53">
    <cfRule type="expression" dxfId="21558" priority="21559" stopIfTrue="1">
      <formula>IF(AND(LEN($A53)&gt;0,$A53&lt;&gt;$F53),TRUE,FALSE)</formula>
    </cfRule>
  </conditionalFormatting>
  <conditionalFormatting sqref="C53">
    <cfRule type="expression" dxfId="21557" priority="21558" stopIfTrue="1">
      <formula>IF(AND(B53&lt;&gt;"",C53=""),TRUE)</formula>
    </cfRule>
  </conditionalFormatting>
  <conditionalFormatting sqref="B53">
    <cfRule type="expression" dxfId="21556" priority="21555" stopIfTrue="1">
      <formula>IF(B53="",TRUE)</formula>
    </cfRule>
    <cfRule type="expression" dxfId="21555" priority="21556" stopIfTrue="1">
      <formula>IF(AND(COUNTIF(MetalSmelter,B53&amp;C53)=0,LEN(C53)&gt;0), TRUE, FALSE)</formula>
    </cfRule>
  </conditionalFormatting>
  <conditionalFormatting sqref="G53">
    <cfRule type="expression" dxfId="21554" priority="21557" stopIfTrue="1">
      <formula>IF(FIND("Enter smelter details",G53),TRUE)</formula>
    </cfRule>
  </conditionalFormatting>
  <conditionalFormatting sqref="F53">
    <cfRule type="expression" dxfId="21553" priority="21554" stopIfTrue="1">
      <formula>IF(AND(LEN($A53)&gt;0,$A53&lt;&gt;$F53),TRUE,FALSE)</formula>
    </cfRule>
  </conditionalFormatting>
  <conditionalFormatting sqref="C53">
    <cfRule type="expression" dxfId="21552" priority="21553" stopIfTrue="1">
      <formula>IF(AND(B53&lt;&gt;"",C53=""),TRUE)</formula>
    </cfRule>
  </conditionalFormatting>
  <conditionalFormatting sqref="B53">
    <cfRule type="expression" dxfId="21551" priority="21550" stopIfTrue="1">
      <formula>IF(B53="",TRUE)</formula>
    </cfRule>
    <cfRule type="expression" dxfId="21550" priority="21551" stopIfTrue="1">
      <formula>IF(AND(COUNTIF(MetalSmelter,B53&amp;C53)=0,LEN(C53)&gt;0), TRUE, FALSE)</formula>
    </cfRule>
  </conditionalFormatting>
  <conditionalFormatting sqref="G53">
    <cfRule type="expression" dxfId="21549" priority="21552" stopIfTrue="1">
      <formula>IF(FIND("Enter smelter details",G53),TRUE)</formula>
    </cfRule>
  </conditionalFormatting>
  <conditionalFormatting sqref="F53">
    <cfRule type="expression" dxfId="21548" priority="21549" stopIfTrue="1">
      <formula>IF(AND(LEN($A53)&gt;0,$A53&lt;&gt;$F53),TRUE,FALSE)</formula>
    </cfRule>
  </conditionalFormatting>
  <conditionalFormatting sqref="C53">
    <cfRule type="expression" dxfId="21547" priority="21548" stopIfTrue="1">
      <formula>IF(AND(B53&lt;&gt;"",C53=""),TRUE)</formula>
    </cfRule>
  </conditionalFormatting>
  <conditionalFormatting sqref="B51">
    <cfRule type="expression" dxfId="21546" priority="21545" stopIfTrue="1">
      <formula>IF(B51="",TRUE)</formula>
    </cfRule>
    <cfRule type="expression" dxfId="21545" priority="21546" stopIfTrue="1">
      <formula>IF(AND(COUNTIF(MetalSmelter,B51&amp;C51)=0,LEN(C51)&gt;0), TRUE, FALSE)</formula>
    </cfRule>
  </conditionalFormatting>
  <conditionalFormatting sqref="G51">
    <cfRule type="expression" dxfId="21544" priority="21547" stopIfTrue="1">
      <formula>IF(FIND("Enter smelter details",G51),TRUE)</formula>
    </cfRule>
  </conditionalFormatting>
  <conditionalFormatting sqref="F51">
    <cfRule type="expression" dxfId="21543" priority="21544" stopIfTrue="1">
      <formula>IF(AND(LEN($A51)&gt;0,$A51&lt;&gt;$F51),TRUE,FALSE)</formula>
    </cfRule>
  </conditionalFormatting>
  <conditionalFormatting sqref="C51">
    <cfRule type="expression" dxfId="21542" priority="21543" stopIfTrue="1">
      <formula>IF(AND(B51&lt;&gt;"",C51=""),TRUE)</formula>
    </cfRule>
  </conditionalFormatting>
  <conditionalFormatting sqref="B51">
    <cfRule type="expression" dxfId="21541" priority="21540" stopIfTrue="1">
      <formula>IF(B51="",TRUE)</formula>
    </cfRule>
    <cfRule type="expression" dxfId="21540" priority="21541" stopIfTrue="1">
      <formula>IF(AND(COUNTIF(MetalSmelter,B51&amp;C51)=0,LEN(C51)&gt;0), TRUE, FALSE)</formula>
    </cfRule>
  </conditionalFormatting>
  <conditionalFormatting sqref="G51">
    <cfRule type="expression" dxfId="21539" priority="21542" stopIfTrue="1">
      <formula>IF(FIND("Enter smelter details",G51),TRUE)</formula>
    </cfRule>
  </conditionalFormatting>
  <conditionalFormatting sqref="F51">
    <cfRule type="expression" dxfId="21538" priority="21539" stopIfTrue="1">
      <formula>IF(AND(LEN($A51)&gt;0,$A51&lt;&gt;$F51),TRUE,FALSE)</formula>
    </cfRule>
  </conditionalFormatting>
  <conditionalFormatting sqref="C51">
    <cfRule type="expression" dxfId="21537" priority="21538" stopIfTrue="1">
      <formula>IF(AND(B51&lt;&gt;"",C51=""),TRUE)</formula>
    </cfRule>
  </conditionalFormatting>
  <conditionalFormatting sqref="B51">
    <cfRule type="expression" dxfId="21536" priority="21536" stopIfTrue="1">
      <formula>IF(B51="",TRUE)</formula>
    </cfRule>
    <cfRule type="expression" dxfId="21535" priority="21537" stopIfTrue="1">
      <formula>IF(AND(COUNTIF(MetalSmelter,B51&amp;C51)=0,LEN(C51)&gt;0), TRUE, FALSE)</formula>
    </cfRule>
  </conditionalFormatting>
  <conditionalFormatting sqref="F51">
    <cfRule type="expression" dxfId="21534" priority="21535" stopIfTrue="1">
      <formula>IF(AND(LEN($A51)&gt;0,$A51&lt;&gt;$F51),TRUE,FALSE)</formula>
    </cfRule>
  </conditionalFormatting>
  <conditionalFormatting sqref="C51">
    <cfRule type="expression" dxfId="21533" priority="21534" stopIfTrue="1">
      <formula>IF(AND(B51&lt;&gt;"",C51=""),TRUE)</formula>
    </cfRule>
  </conditionalFormatting>
  <conditionalFormatting sqref="G51">
    <cfRule type="expression" dxfId="21532" priority="21533" stopIfTrue="1">
      <formula>IF(FIND("Enter smelter details",G51),TRUE)</formula>
    </cfRule>
  </conditionalFormatting>
  <conditionalFormatting sqref="B52">
    <cfRule type="expression" dxfId="21531" priority="21530" stopIfTrue="1">
      <formula>IF(B52="",TRUE)</formula>
    </cfRule>
    <cfRule type="expression" dxfId="21530" priority="21531" stopIfTrue="1">
      <formula>IF(AND(COUNTIF(MetalSmelter,B52&amp;C52)=0,LEN(C52)&gt;0), TRUE, FALSE)</formula>
    </cfRule>
  </conditionalFormatting>
  <conditionalFormatting sqref="G52">
    <cfRule type="expression" dxfId="21529" priority="21532" stopIfTrue="1">
      <formula>IF(FIND("Enter smelter details",G52),TRUE)</formula>
    </cfRule>
  </conditionalFormatting>
  <conditionalFormatting sqref="F52">
    <cfRule type="expression" dxfId="21528" priority="21529" stopIfTrue="1">
      <formula>IF(AND(LEN($A52)&gt;0,$A52&lt;&gt;$F52),TRUE,FALSE)</formula>
    </cfRule>
  </conditionalFormatting>
  <conditionalFormatting sqref="C52">
    <cfRule type="expression" dxfId="21527" priority="21528" stopIfTrue="1">
      <formula>IF(AND(B52&lt;&gt;"",C52=""),TRUE)</formula>
    </cfRule>
  </conditionalFormatting>
  <conditionalFormatting sqref="B52">
    <cfRule type="expression" dxfId="21526" priority="21525" stopIfTrue="1">
      <formula>IF(B52="",TRUE)</formula>
    </cfRule>
    <cfRule type="expression" dxfId="21525" priority="21526" stopIfTrue="1">
      <formula>IF(AND(COUNTIF(MetalSmelter,B52&amp;C52)=0,LEN(C52)&gt;0), TRUE, FALSE)</formula>
    </cfRule>
  </conditionalFormatting>
  <conditionalFormatting sqref="G52">
    <cfRule type="expression" dxfId="21524" priority="21527" stopIfTrue="1">
      <formula>IF(FIND("Enter smelter details",G52),TRUE)</formula>
    </cfRule>
  </conditionalFormatting>
  <conditionalFormatting sqref="F52">
    <cfRule type="expression" dxfId="21523" priority="21524" stopIfTrue="1">
      <formula>IF(AND(LEN($A52)&gt;0,$A52&lt;&gt;$F52),TRUE,FALSE)</formula>
    </cfRule>
  </conditionalFormatting>
  <conditionalFormatting sqref="C52">
    <cfRule type="expression" dxfId="21522" priority="21523" stopIfTrue="1">
      <formula>IF(AND(B52&lt;&gt;"",C52=""),TRUE)</formula>
    </cfRule>
  </conditionalFormatting>
  <conditionalFormatting sqref="B52">
    <cfRule type="expression" dxfId="21521" priority="21520" stopIfTrue="1">
      <formula>IF(B52="",TRUE)</formula>
    </cfRule>
    <cfRule type="expression" dxfId="21520" priority="21521" stopIfTrue="1">
      <formula>IF(AND(COUNTIF(MetalSmelter,B52&amp;C52)=0,LEN(C52)&gt;0), TRUE, FALSE)</formula>
    </cfRule>
  </conditionalFormatting>
  <conditionalFormatting sqref="G52">
    <cfRule type="expression" dxfId="21519" priority="21522" stopIfTrue="1">
      <formula>IF(FIND("Enter smelter details",G52),TRUE)</formula>
    </cfRule>
  </conditionalFormatting>
  <conditionalFormatting sqref="F52">
    <cfRule type="expression" dxfId="21518" priority="21519" stopIfTrue="1">
      <formula>IF(AND(LEN($A52)&gt;0,$A52&lt;&gt;$F52),TRUE,FALSE)</formula>
    </cfRule>
  </conditionalFormatting>
  <conditionalFormatting sqref="C52">
    <cfRule type="expression" dxfId="21517" priority="21518" stopIfTrue="1">
      <formula>IF(AND(B52&lt;&gt;"",C52=""),TRUE)</formula>
    </cfRule>
  </conditionalFormatting>
  <conditionalFormatting sqref="B53">
    <cfRule type="expression" dxfId="21516" priority="21515" stopIfTrue="1">
      <formula>IF(B53="",TRUE)</formula>
    </cfRule>
    <cfRule type="expression" dxfId="21515" priority="21516" stopIfTrue="1">
      <formula>IF(AND(COUNTIF(MetalSmelter,B53&amp;C53)=0,LEN(C53)&gt;0), TRUE, FALSE)</formula>
    </cfRule>
  </conditionalFormatting>
  <conditionalFormatting sqref="G53">
    <cfRule type="expression" dxfId="21514" priority="21517" stopIfTrue="1">
      <formula>IF(FIND("Enter smelter details",G53),TRUE)</formula>
    </cfRule>
  </conditionalFormatting>
  <conditionalFormatting sqref="F53">
    <cfRule type="expression" dxfId="21513" priority="21514" stopIfTrue="1">
      <formula>IF(AND(LEN($A53)&gt;0,$A53&lt;&gt;$F53),TRUE,FALSE)</formula>
    </cfRule>
  </conditionalFormatting>
  <conditionalFormatting sqref="C53">
    <cfRule type="expression" dxfId="21512" priority="21513" stopIfTrue="1">
      <formula>IF(AND(B53&lt;&gt;"",C53=""),TRUE)</formula>
    </cfRule>
  </conditionalFormatting>
  <conditionalFormatting sqref="B53">
    <cfRule type="expression" dxfId="21511" priority="21510" stopIfTrue="1">
      <formula>IF(B53="",TRUE)</formula>
    </cfRule>
    <cfRule type="expression" dxfId="21510" priority="21511" stopIfTrue="1">
      <formula>IF(AND(COUNTIF(MetalSmelter,B53&amp;C53)=0,LEN(C53)&gt;0), TRUE, FALSE)</formula>
    </cfRule>
  </conditionalFormatting>
  <conditionalFormatting sqref="G53">
    <cfRule type="expression" dxfId="21509" priority="21512" stopIfTrue="1">
      <formula>IF(FIND("Enter smelter details",G53),TRUE)</formula>
    </cfRule>
  </conditionalFormatting>
  <conditionalFormatting sqref="F53">
    <cfRule type="expression" dxfId="21508" priority="21509" stopIfTrue="1">
      <formula>IF(AND(LEN($A53)&gt;0,$A53&lt;&gt;$F53),TRUE,FALSE)</formula>
    </cfRule>
  </conditionalFormatting>
  <conditionalFormatting sqref="C53">
    <cfRule type="expression" dxfId="21507" priority="21508" stopIfTrue="1">
      <formula>IF(AND(B53&lt;&gt;"",C53=""),TRUE)</formula>
    </cfRule>
  </conditionalFormatting>
  <conditionalFormatting sqref="B53">
    <cfRule type="expression" dxfId="21506" priority="21506" stopIfTrue="1">
      <formula>IF(B53="",TRUE)</formula>
    </cfRule>
    <cfRule type="expression" dxfId="21505" priority="21507" stopIfTrue="1">
      <formula>IF(AND(COUNTIF(MetalSmelter,B53&amp;C53)=0,LEN(C53)&gt;0), TRUE, FALSE)</formula>
    </cfRule>
  </conditionalFormatting>
  <conditionalFormatting sqref="F53">
    <cfRule type="expression" dxfId="21504" priority="21505" stopIfTrue="1">
      <formula>IF(AND(LEN($A53)&gt;0,$A53&lt;&gt;$F53),TRUE,FALSE)</formula>
    </cfRule>
  </conditionalFormatting>
  <conditionalFormatting sqref="C53">
    <cfRule type="expression" dxfId="21503" priority="21504" stopIfTrue="1">
      <formula>IF(AND(B53&lt;&gt;"",C53=""),TRUE)</formula>
    </cfRule>
  </conditionalFormatting>
  <conditionalFormatting sqref="G53">
    <cfRule type="expression" dxfId="21502" priority="21503" stopIfTrue="1">
      <formula>IF(FIND("Enter smelter details",G53),TRUE)</formula>
    </cfRule>
  </conditionalFormatting>
  <conditionalFormatting sqref="B54">
    <cfRule type="expression" dxfId="21501" priority="21500" stopIfTrue="1">
      <formula>IF(B54="",TRUE)</formula>
    </cfRule>
    <cfRule type="expression" dxfId="21500" priority="21501" stopIfTrue="1">
      <formula>IF(AND(COUNTIF(MetalSmelter,B54&amp;C54)=0,LEN(C54)&gt;0), TRUE, FALSE)</formula>
    </cfRule>
  </conditionalFormatting>
  <conditionalFormatting sqref="G54">
    <cfRule type="expression" dxfId="21499" priority="21502" stopIfTrue="1">
      <formula>IF(FIND("Enter smelter details",G54),TRUE)</formula>
    </cfRule>
  </conditionalFormatting>
  <conditionalFormatting sqref="F54">
    <cfRule type="expression" dxfId="21498" priority="21499" stopIfTrue="1">
      <formula>IF(AND(LEN($A54)&gt;0,$A54&lt;&gt;$F54),TRUE,FALSE)</formula>
    </cfRule>
  </conditionalFormatting>
  <conditionalFormatting sqref="C54">
    <cfRule type="expression" dxfId="21497" priority="21498" stopIfTrue="1">
      <formula>IF(AND(B54&lt;&gt;"",C54=""),TRUE)</formula>
    </cfRule>
  </conditionalFormatting>
  <conditionalFormatting sqref="B54">
    <cfRule type="expression" dxfId="21496" priority="21495" stopIfTrue="1">
      <formula>IF(B54="",TRUE)</formula>
    </cfRule>
    <cfRule type="expression" dxfId="21495" priority="21496" stopIfTrue="1">
      <formula>IF(AND(COUNTIF(MetalSmelter,B54&amp;C54)=0,LEN(C54)&gt;0), TRUE, FALSE)</formula>
    </cfRule>
  </conditionalFormatting>
  <conditionalFormatting sqref="G54">
    <cfRule type="expression" dxfId="21494" priority="21497" stopIfTrue="1">
      <formula>IF(FIND("Enter smelter details",G54),TRUE)</formula>
    </cfRule>
  </conditionalFormatting>
  <conditionalFormatting sqref="F54">
    <cfRule type="expression" dxfId="21493" priority="21494" stopIfTrue="1">
      <formula>IF(AND(LEN($A54)&gt;0,$A54&lt;&gt;$F54),TRUE,FALSE)</formula>
    </cfRule>
  </conditionalFormatting>
  <conditionalFormatting sqref="C54">
    <cfRule type="expression" dxfId="21492" priority="21493" stopIfTrue="1">
      <formula>IF(AND(B54&lt;&gt;"",C54=""),TRUE)</formula>
    </cfRule>
  </conditionalFormatting>
  <conditionalFormatting sqref="B54">
    <cfRule type="expression" dxfId="21491" priority="21490" stopIfTrue="1">
      <formula>IF(B54="",TRUE)</formula>
    </cfRule>
    <cfRule type="expression" dxfId="21490" priority="21491" stopIfTrue="1">
      <formula>IF(AND(COUNTIF(MetalSmelter,B54&amp;C54)=0,LEN(C54)&gt;0), TRUE, FALSE)</formula>
    </cfRule>
  </conditionalFormatting>
  <conditionalFormatting sqref="G54">
    <cfRule type="expression" dxfId="21489" priority="21492" stopIfTrue="1">
      <formula>IF(FIND("Enter smelter details",G54),TRUE)</formula>
    </cfRule>
  </conditionalFormatting>
  <conditionalFormatting sqref="F54">
    <cfRule type="expression" dxfId="21488" priority="21489" stopIfTrue="1">
      <formula>IF(AND(LEN($A54)&gt;0,$A54&lt;&gt;$F54),TRUE,FALSE)</formula>
    </cfRule>
  </conditionalFormatting>
  <conditionalFormatting sqref="C54">
    <cfRule type="expression" dxfId="21487" priority="21488" stopIfTrue="1">
      <formula>IF(AND(B54&lt;&gt;"",C54=""),TRUE)</formula>
    </cfRule>
  </conditionalFormatting>
  <conditionalFormatting sqref="B52">
    <cfRule type="expression" dxfId="21486" priority="21485" stopIfTrue="1">
      <formula>IF(B52="",TRUE)</formula>
    </cfRule>
    <cfRule type="expression" dxfId="21485" priority="21486" stopIfTrue="1">
      <formula>IF(AND(COUNTIF(MetalSmelter,B52&amp;C52)=0,LEN(C52)&gt;0), TRUE, FALSE)</formula>
    </cfRule>
  </conditionalFormatting>
  <conditionalFormatting sqref="G52">
    <cfRule type="expression" dxfId="21484" priority="21487" stopIfTrue="1">
      <formula>IF(FIND("Enter smelter details",G52),TRUE)</formula>
    </cfRule>
  </conditionalFormatting>
  <conditionalFormatting sqref="F52">
    <cfRule type="expression" dxfId="21483" priority="21484" stopIfTrue="1">
      <formula>IF(AND(LEN($A52)&gt;0,$A52&lt;&gt;$F52),TRUE,FALSE)</formula>
    </cfRule>
  </conditionalFormatting>
  <conditionalFormatting sqref="C52">
    <cfRule type="expression" dxfId="21482" priority="21483" stopIfTrue="1">
      <formula>IF(AND(B52&lt;&gt;"",C52=""),TRUE)</formula>
    </cfRule>
  </conditionalFormatting>
  <conditionalFormatting sqref="B52">
    <cfRule type="expression" dxfId="21481" priority="21480" stopIfTrue="1">
      <formula>IF(B52="",TRUE)</formula>
    </cfRule>
    <cfRule type="expression" dxfId="21480" priority="21481" stopIfTrue="1">
      <formula>IF(AND(COUNTIF(MetalSmelter,B52&amp;C52)=0,LEN(C52)&gt;0), TRUE, FALSE)</formula>
    </cfRule>
  </conditionalFormatting>
  <conditionalFormatting sqref="G52">
    <cfRule type="expression" dxfId="21479" priority="21482" stopIfTrue="1">
      <formula>IF(FIND("Enter smelter details",G52),TRUE)</formula>
    </cfRule>
  </conditionalFormatting>
  <conditionalFormatting sqref="F52">
    <cfRule type="expression" dxfId="21478" priority="21479" stopIfTrue="1">
      <formula>IF(AND(LEN($A52)&gt;0,$A52&lt;&gt;$F52),TRUE,FALSE)</formula>
    </cfRule>
  </conditionalFormatting>
  <conditionalFormatting sqref="C52">
    <cfRule type="expression" dxfId="21477" priority="21478" stopIfTrue="1">
      <formula>IF(AND(B52&lt;&gt;"",C52=""),TRUE)</formula>
    </cfRule>
  </conditionalFormatting>
  <conditionalFormatting sqref="B52">
    <cfRule type="expression" dxfId="21476" priority="21476" stopIfTrue="1">
      <formula>IF(B52="",TRUE)</formula>
    </cfRule>
    <cfRule type="expression" dxfId="21475" priority="21477" stopIfTrue="1">
      <formula>IF(AND(COUNTIF(MetalSmelter,B52&amp;C52)=0,LEN(C52)&gt;0), TRUE, FALSE)</formula>
    </cfRule>
  </conditionalFormatting>
  <conditionalFormatting sqref="F52">
    <cfRule type="expression" dxfId="21474" priority="21475" stopIfTrue="1">
      <formula>IF(AND(LEN($A52)&gt;0,$A52&lt;&gt;$F52),TRUE,FALSE)</formula>
    </cfRule>
  </conditionalFormatting>
  <conditionalFormatting sqref="C52">
    <cfRule type="expression" dxfId="21473" priority="21474" stopIfTrue="1">
      <formula>IF(AND(B52&lt;&gt;"",C52=""),TRUE)</formula>
    </cfRule>
  </conditionalFormatting>
  <conditionalFormatting sqref="G52">
    <cfRule type="expression" dxfId="21472" priority="21473" stopIfTrue="1">
      <formula>IF(FIND("Enter smelter details",G52),TRUE)</formula>
    </cfRule>
  </conditionalFormatting>
  <conditionalFormatting sqref="B53">
    <cfRule type="expression" dxfId="21471" priority="21470" stopIfTrue="1">
      <formula>IF(B53="",TRUE)</formula>
    </cfRule>
    <cfRule type="expression" dxfId="21470" priority="21471" stopIfTrue="1">
      <formula>IF(AND(COUNTIF(MetalSmelter,B53&amp;C53)=0,LEN(C53)&gt;0), TRUE, FALSE)</formula>
    </cfRule>
  </conditionalFormatting>
  <conditionalFormatting sqref="G53">
    <cfRule type="expression" dxfId="21469" priority="21472" stopIfTrue="1">
      <formula>IF(FIND("Enter smelter details",G53),TRUE)</formula>
    </cfRule>
  </conditionalFormatting>
  <conditionalFormatting sqref="F53">
    <cfRule type="expression" dxfId="21468" priority="21469" stopIfTrue="1">
      <formula>IF(AND(LEN($A53)&gt;0,$A53&lt;&gt;$F53),TRUE,FALSE)</formula>
    </cfRule>
  </conditionalFormatting>
  <conditionalFormatting sqref="C53">
    <cfRule type="expression" dxfId="21467" priority="21468" stopIfTrue="1">
      <formula>IF(AND(B53&lt;&gt;"",C53=""),TRUE)</formula>
    </cfRule>
  </conditionalFormatting>
  <conditionalFormatting sqref="B53">
    <cfRule type="expression" dxfId="21466" priority="21465" stopIfTrue="1">
      <formula>IF(B53="",TRUE)</formula>
    </cfRule>
    <cfRule type="expression" dxfId="21465" priority="21466" stopIfTrue="1">
      <formula>IF(AND(COUNTIF(MetalSmelter,B53&amp;C53)=0,LEN(C53)&gt;0), TRUE, FALSE)</formula>
    </cfRule>
  </conditionalFormatting>
  <conditionalFormatting sqref="G53">
    <cfRule type="expression" dxfId="21464" priority="21467" stopIfTrue="1">
      <formula>IF(FIND("Enter smelter details",G53),TRUE)</formula>
    </cfRule>
  </conditionalFormatting>
  <conditionalFormatting sqref="F53">
    <cfRule type="expression" dxfId="21463" priority="21464" stopIfTrue="1">
      <formula>IF(AND(LEN($A53)&gt;0,$A53&lt;&gt;$F53),TRUE,FALSE)</formula>
    </cfRule>
  </conditionalFormatting>
  <conditionalFormatting sqref="C53">
    <cfRule type="expression" dxfId="21462" priority="21463" stopIfTrue="1">
      <formula>IF(AND(B53&lt;&gt;"",C53=""),TRUE)</formula>
    </cfRule>
  </conditionalFormatting>
  <conditionalFormatting sqref="B53">
    <cfRule type="expression" dxfId="21461" priority="21460" stopIfTrue="1">
      <formula>IF(B53="",TRUE)</formula>
    </cfRule>
    <cfRule type="expression" dxfId="21460" priority="21461" stopIfTrue="1">
      <formula>IF(AND(COUNTIF(MetalSmelter,B53&amp;C53)=0,LEN(C53)&gt;0), TRUE, FALSE)</formula>
    </cfRule>
  </conditionalFormatting>
  <conditionalFormatting sqref="G53">
    <cfRule type="expression" dxfId="21459" priority="21462" stopIfTrue="1">
      <formula>IF(FIND("Enter smelter details",G53),TRUE)</formula>
    </cfRule>
  </conditionalFormatting>
  <conditionalFormatting sqref="F53">
    <cfRule type="expression" dxfId="21458" priority="21459" stopIfTrue="1">
      <formula>IF(AND(LEN($A53)&gt;0,$A53&lt;&gt;$F53),TRUE,FALSE)</formula>
    </cfRule>
  </conditionalFormatting>
  <conditionalFormatting sqref="C53">
    <cfRule type="expression" dxfId="21457" priority="21458" stopIfTrue="1">
      <formula>IF(AND(B53&lt;&gt;"",C53=""),TRUE)</formula>
    </cfRule>
  </conditionalFormatting>
  <conditionalFormatting sqref="B51">
    <cfRule type="expression" dxfId="21456" priority="21455" stopIfTrue="1">
      <formula>IF(B51="",TRUE)</formula>
    </cfRule>
    <cfRule type="expression" dxfId="21455" priority="21456" stopIfTrue="1">
      <formula>IF(AND(COUNTIF(MetalSmelter,B51&amp;C51)=0,LEN(C51)&gt;0), TRUE, FALSE)</formula>
    </cfRule>
  </conditionalFormatting>
  <conditionalFormatting sqref="G51">
    <cfRule type="expression" dxfId="21454" priority="21457" stopIfTrue="1">
      <formula>IF(FIND("Enter smelter details",G51),TRUE)</formula>
    </cfRule>
  </conditionalFormatting>
  <conditionalFormatting sqref="F51">
    <cfRule type="expression" dxfId="21453" priority="21454" stopIfTrue="1">
      <formula>IF(AND(LEN($A51)&gt;0,$A51&lt;&gt;$F51),TRUE,FALSE)</formula>
    </cfRule>
  </conditionalFormatting>
  <conditionalFormatting sqref="C51">
    <cfRule type="expression" dxfId="21452" priority="21453" stopIfTrue="1">
      <formula>IF(AND(B51&lt;&gt;"",C51=""),TRUE)</formula>
    </cfRule>
  </conditionalFormatting>
  <conditionalFormatting sqref="B51">
    <cfRule type="expression" dxfId="21451" priority="21450" stopIfTrue="1">
      <formula>IF(B51="",TRUE)</formula>
    </cfRule>
    <cfRule type="expression" dxfId="21450" priority="21451" stopIfTrue="1">
      <formula>IF(AND(COUNTIF(MetalSmelter,B51&amp;C51)=0,LEN(C51)&gt;0), TRUE, FALSE)</formula>
    </cfRule>
  </conditionalFormatting>
  <conditionalFormatting sqref="G51">
    <cfRule type="expression" dxfId="21449" priority="21452" stopIfTrue="1">
      <formula>IF(FIND("Enter smelter details",G51),TRUE)</formula>
    </cfRule>
  </conditionalFormatting>
  <conditionalFormatting sqref="F51">
    <cfRule type="expression" dxfId="21448" priority="21449" stopIfTrue="1">
      <formula>IF(AND(LEN($A51)&gt;0,$A51&lt;&gt;$F51),TRUE,FALSE)</formula>
    </cfRule>
  </conditionalFormatting>
  <conditionalFormatting sqref="C51">
    <cfRule type="expression" dxfId="21447" priority="21448" stopIfTrue="1">
      <formula>IF(AND(B51&lt;&gt;"",C51=""),TRUE)</formula>
    </cfRule>
  </conditionalFormatting>
  <conditionalFormatting sqref="B51">
    <cfRule type="expression" dxfId="21446" priority="21446" stopIfTrue="1">
      <formula>IF(B51="",TRUE)</formula>
    </cfRule>
    <cfRule type="expression" dxfId="21445" priority="21447" stopIfTrue="1">
      <formula>IF(AND(COUNTIF(MetalSmelter,B51&amp;C51)=0,LEN(C51)&gt;0), TRUE, FALSE)</formula>
    </cfRule>
  </conditionalFormatting>
  <conditionalFormatting sqref="F51">
    <cfRule type="expression" dxfId="21444" priority="21445" stopIfTrue="1">
      <formula>IF(AND(LEN($A51)&gt;0,$A51&lt;&gt;$F51),TRUE,FALSE)</formula>
    </cfRule>
  </conditionalFormatting>
  <conditionalFormatting sqref="C51">
    <cfRule type="expression" dxfId="21443" priority="21444" stopIfTrue="1">
      <formula>IF(AND(B51&lt;&gt;"",C51=""),TRUE)</formula>
    </cfRule>
  </conditionalFormatting>
  <conditionalFormatting sqref="G51">
    <cfRule type="expression" dxfId="21442" priority="21443" stopIfTrue="1">
      <formula>IF(FIND("Enter smelter details",G51),TRUE)</formula>
    </cfRule>
  </conditionalFormatting>
  <conditionalFormatting sqref="B52">
    <cfRule type="expression" dxfId="21441" priority="21440" stopIfTrue="1">
      <formula>IF(B52="",TRUE)</formula>
    </cfRule>
    <cfRule type="expression" dxfId="21440" priority="21441" stopIfTrue="1">
      <formula>IF(AND(COUNTIF(MetalSmelter,B52&amp;C52)=0,LEN(C52)&gt;0), TRUE, FALSE)</formula>
    </cfRule>
  </conditionalFormatting>
  <conditionalFormatting sqref="G52">
    <cfRule type="expression" dxfId="21439" priority="21442" stopIfTrue="1">
      <formula>IF(FIND("Enter smelter details",G52),TRUE)</formula>
    </cfRule>
  </conditionalFormatting>
  <conditionalFormatting sqref="F52">
    <cfRule type="expression" dxfId="21438" priority="21439" stopIfTrue="1">
      <formula>IF(AND(LEN($A52)&gt;0,$A52&lt;&gt;$F52),TRUE,FALSE)</formula>
    </cfRule>
  </conditionalFormatting>
  <conditionalFormatting sqref="C52">
    <cfRule type="expression" dxfId="21437" priority="21438" stopIfTrue="1">
      <formula>IF(AND(B52&lt;&gt;"",C52=""),TRUE)</formula>
    </cfRule>
  </conditionalFormatting>
  <conditionalFormatting sqref="B52">
    <cfRule type="expression" dxfId="21436" priority="21435" stopIfTrue="1">
      <formula>IF(B52="",TRUE)</formula>
    </cfRule>
    <cfRule type="expression" dxfId="21435" priority="21436" stopIfTrue="1">
      <formula>IF(AND(COUNTIF(MetalSmelter,B52&amp;C52)=0,LEN(C52)&gt;0), TRUE, FALSE)</formula>
    </cfRule>
  </conditionalFormatting>
  <conditionalFormatting sqref="G52">
    <cfRule type="expression" dxfId="21434" priority="21437" stopIfTrue="1">
      <formula>IF(FIND("Enter smelter details",G52),TRUE)</formula>
    </cfRule>
  </conditionalFormatting>
  <conditionalFormatting sqref="F52">
    <cfRule type="expression" dxfId="21433" priority="21434" stopIfTrue="1">
      <formula>IF(AND(LEN($A52)&gt;0,$A52&lt;&gt;$F52),TRUE,FALSE)</formula>
    </cfRule>
  </conditionalFormatting>
  <conditionalFormatting sqref="C52">
    <cfRule type="expression" dxfId="21432" priority="21433" stopIfTrue="1">
      <formula>IF(AND(B52&lt;&gt;"",C52=""),TRUE)</formula>
    </cfRule>
  </conditionalFormatting>
  <conditionalFormatting sqref="B52">
    <cfRule type="expression" dxfId="21431" priority="21430" stopIfTrue="1">
      <formula>IF(B52="",TRUE)</formula>
    </cfRule>
    <cfRule type="expression" dxfId="21430" priority="21431" stopIfTrue="1">
      <formula>IF(AND(COUNTIF(MetalSmelter,B52&amp;C52)=0,LEN(C52)&gt;0), TRUE, FALSE)</formula>
    </cfRule>
  </conditionalFormatting>
  <conditionalFormatting sqref="G52">
    <cfRule type="expression" dxfId="21429" priority="21432" stopIfTrue="1">
      <formula>IF(FIND("Enter smelter details",G52),TRUE)</formula>
    </cfRule>
  </conditionalFormatting>
  <conditionalFormatting sqref="F52">
    <cfRule type="expression" dxfId="21428" priority="21429" stopIfTrue="1">
      <formula>IF(AND(LEN($A52)&gt;0,$A52&lt;&gt;$F52),TRUE,FALSE)</formula>
    </cfRule>
  </conditionalFormatting>
  <conditionalFormatting sqref="C52">
    <cfRule type="expression" dxfId="21427" priority="21428" stopIfTrue="1">
      <formula>IF(AND(B52&lt;&gt;"",C52=""),TRUE)</formula>
    </cfRule>
  </conditionalFormatting>
  <conditionalFormatting sqref="B51">
    <cfRule type="expression" dxfId="21426" priority="21425" stopIfTrue="1">
      <formula>IF(B51="",TRUE)</formula>
    </cfRule>
    <cfRule type="expression" dxfId="21425" priority="21426" stopIfTrue="1">
      <formula>IF(AND(COUNTIF(MetalSmelter,B51&amp;C51)=0,LEN(C51)&gt;0), TRUE, FALSE)</formula>
    </cfRule>
  </conditionalFormatting>
  <conditionalFormatting sqref="G51">
    <cfRule type="expression" dxfId="21424" priority="21427" stopIfTrue="1">
      <formula>IF(FIND("Enter smelter details",G51),TRUE)</formula>
    </cfRule>
  </conditionalFormatting>
  <conditionalFormatting sqref="F51">
    <cfRule type="expression" dxfId="21423" priority="21424" stopIfTrue="1">
      <formula>IF(AND(LEN($A51)&gt;0,$A51&lt;&gt;$F51),TRUE,FALSE)</formula>
    </cfRule>
  </conditionalFormatting>
  <conditionalFormatting sqref="C51">
    <cfRule type="expression" dxfId="21422" priority="21423" stopIfTrue="1">
      <formula>IF(AND(B51&lt;&gt;"",C51=""),TRUE)</formula>
    </cfRule>
  </conditionalFormatting>
  <conditionalFormatting sqref="B51">
    <cfRule type="expression" dxfId="21421" priority="21420" stopIfTrue="1">
      <formula>IF(B51="",TRUE)</formula>
    </cfRule>
    <cfRule type="expression" dxfId="21420" priority="21421" stopIfTrue="1">
      <formula>IF(AND(COUNTIF(MetalSmelter,B51&amp;C51)=0,LEN(C51)&gt;0), TRUE, FALSE)</formula>
    </cfRule>
  </conditionalFormatting>
  <conditionalFormatting sqref="G51">
    <cfRule type="expression" dxfId="21419" priority="21422" stopIfTrue="1">
      <formula>IF(FIND("Enter smelter details",G51),TRUE)</formula>
    </cfRule>
  </conditionalFormatting>
  <conditionalFormatting sqref="F51">
    <cfRule type="expression" dxfId="21418" priority="21419" stopIfTrue="1">
      <formula>IF(AND(LEN($A51)&gt;0,$A51&lt;&gt;$F51),TRUE,FALSE)</formula>
    </cfRule>
  </conditionalFormatting>
  <conditionalFormatting sqref="C51">
    <cfRule type="expression" dxfId="21417" priority="21418" stopIfTrue="1">
      <formula>IF(AND(B51&lt;&gt;"",C51=""),TRUE)</formula>
    </cfRule>
  </conditionalFormatting>
  <conditionalFormatting sqref="B51">
    <cfRule type="expression" dxfId="21416" priority="21415" stopIfTrue="1">
      <formula>IF(B51="",TRUE)</formula>
    </cfRule>
    <cfRule type="expression" dxfId="21415" priority="21416" stopIfTrue="1">
      <formula>IF(AND(COUNTIF(MetalSmelter,B51&amp;C51)=0,LEN(C51)&gt;0), TRUE, FALSE)</formula>
    </cfRule>
  </conditionalFormatting>
  <conditionalFormatting sqref="G51">
    <cfRule type="expression" dxfId="21414" priority="21417" stopIfTrue="1">
      <formula>IF(FIND("Enter smelter details",G51),TRUE)</formula>
    </cfRule>
  </conditionalFormatting>
  <conditionalFormatting sqref="F51">
    <cfRule type="expression" dxfId="21413" priority="21414" stopIfTrue="1">
      <formula>IF(AND(LEN($A51)&gt;0,$A51&lt;&gt;$F51),TRUE,FALSE)</formula>
    </cfRule>
  </conditionalFormatting>
  <conditionalFormatting sqref="C51">
    <cfRule type="expression" dxfId="21412" priority="21413" stopIfTrue="1">
      <formula>IF(AND(B51&lt;&gt;"",C51=""),TRUE)</formula>
    </cfRule>
  </conditionalFormatting>
  <conditionalFormatting sqref="B52">
    <cfRule type="expression" dxfId="21411" priority="21410" stopIfTrue="1">
      <formula>IF(B52="",TRUE)</formula>
    </cfRule>
    <cfRule type="expression" dxfId="21410" priority="21411" stopIfTrue="1">
      <formula>IF(AND(COUNTIF(MetalSmelter,B52&amp;C52)=0,LEN(C52)&gt;0), TRUE, FALSE)</formula>
    </cfRule>
  </conditionalFormatting>
  <conditionalFormatting sqref="G52">
    <cfRule type="expression" dxfId="21409" priority="21412" stopIfTrue="1">
      <formula>IF(FIND("Enter smelter details",G52),TRUE)</formula>
    </cfRule>
  </conditionalFormatting>
  <conditionalFormatting sqref="F52">
    <cfRule type="expression" dxfId="21408" priority="21409" stopIfTrue="1">
      <formula>IF(AND(LEN($A52)&gt;0,$A52&lt;&gt;$F52),TRUE,FALSE)</formula>
    </cfRule>
  </conditionalFormatting>
  <conditionalFormatting sqref="C52">
    <cfRule type="expression" dxfId="21407" priority="21408" stopIfTrue="1">
      <formula>IF(AND(B52&lt;&gt;"",C52=""),TRUE)</formula>
    </cfRule>
  </conditionalFormatting>
  <conditionalFormatting sqref="B52">
    <cfRule type="expression" dxfId="21406" priority="21405" stopIfTrue="1">
      <formula>IF(B52="",TRUE)</formula>
    </cfRule>
    <cfRule type="expression" dxfId="21405" priority="21406" stopIfTrue="1">
      <formula>IF(AND(COUNTIF(MetalSmelter,B52&amp;C52)=0,LEN(C52)&gt;0), TRUE, FALSE)</formula>
    </cfRule>
  </conditionalFormatting>
  <conditionalFormatting sqref="G52">
    <cfRule type="expression" dxfId="21404" priority="21407" stopIfTrue="1">
      <formula>IF(FIND("Enter smelter details",G52),TRUE)</formula>
    </cfRule>
  </conditionalFormatting>
  <conditionalFormatting sqref="F52">
    <cfRule type="expression" dxfId="21403" priority="21404" stopIfTrue="1">
      <formula>IF(AND(LEN($A52)&gt;0,$A52&lt;&gt;$F52),TRUE,FALSE)</formula>
    </cfRule>
  </conditionalFormatting>
  <conditionalFormatting sqref="C52">
    <cfRule type="expression" dxfId="21402" priority="21403" stopIfTrue="1">
      <formula>IF(AND(B52&lt;&gt;"",C52=""),TRUE)</formula>
    </cfRule>
  </conditionalFormatting>
  <conditionalFormatting sqref="B52">
    <cfRule type="expression" dxfId="21401" priority="21401" stopIfTrue="1">
      <formula>IF(B52="",TRUE)</formula>
    </cfRule>
    <cfRule type="expression" dxfId="21400" priority="21402" stopIfTrue="1">
      <formula>IF(AND(COUNTIF(MetalSmelter,B52&amp;C52)=0,LEN(C52)&gt;0), TRUE, FALSE)</formula>
    </cfRule>
  </conditionalFormatting>
  <conditionalFormatting sqref="F52">
    <cfRule type="expression" dxfId="21399" priority="21400" stopIfTrue="1">
      <formula>IF(AND(LEN($A52)&gt;0,$A52&lt;&gt;$F52),TRUE,FALSE)</formula>
    </cfRule>
  </conditionalFormatting>
  <conditionalFormatting sqref="C52">
    <cfRule type="expression" dxfId="21398" priority="21399" stopIfTrue="1">
      <formula>IF(AND(B52&lt;&gt;"",C52=""),TRUE)</formula>
    </cfRule>
  </conditionalFormatting>
  <conditionalFormatting sqref="G52">
    <cfRule type="expression" dxfId="21397" priority="21398" stopIfTrue="1">
      <formula>IF(FIND("Enter smelter details",G52),TRUE)</formula>
    </cfRule>
  </conditionalFormatting>
  <conditionalFormatting sqref="B53">
    <cfRule type="expression" dxfId="21396" priority="21395" stopIfTrue="1">
      <formula>IF(B53="",TRUE)</formula>
    </cfRule>
    <cfRule type="expression" dxfId="21395" priority="21396" stopIfTrue="1">
      <formula>IF(AND(COUNTIF(MetalSmelter,B53&amp;C53)=0,LEN(C53)&gt;0), TRUE, FALSE)</formula>
    </cfRule>
  </conditionalFormatting>
  <conditionalFormatting sqref="G53">
    <cfRule type="expression" dxfId="21394" priority="21397" stopIfTrue="1">
      <formula>IF(FIND("Enter smelter details",G53),TRUE)</formula>
    </cfRule>
  </conditionalFormatting>
  <conditionalFormatting sqref="F53">
    <cfRule type="expression" dxfId="21393" priority="21394" stopIfTrue="1">
      <formula>IF(AND(LEN($A53)&gt;0,$A53&lt;&gt;$F53),TRUE,FALSE)</formula>
    </cfRule>
  </conditionalFormatting>
  <conditionalFormatting sqref="C53">
    <cfRule type="expression" dxfId="21392" priority="21393" stopIfTrue="1">
      <formula>IF(AND(B53&lt;&gt;"",C53=""),TRUE)</formula>
    </cfRule>
  </conditionalFormatting>
  <conditionalFormatting sqref="B53">
    <cfRule type="expression" dxfId="21391" priority="21390" stopIfTrue="1">
      <formula>IF(B53="",TRUE)</formula>
    </cfRule>
    <cfRule type="expression" dxfId="21390" priority="21391" stopIfTrue="1">
      <formula>IF(AND(COUNTIF(MetalSmelter,B53&amp;C53)=0,LEN(C53)&gt;0), TRUE, FALSE)</formula>
    </cfRule>
  </conditionalFormatting>
  <conditionalFormatting sqref="G53">
    <cfRule type="expression" dxfId="21389" priority="21392" stopIfTrue="1">
      <formula>IF(FIND("Enter smelter details",G53),TRUE)</formula>
    </cfRule>
  </conditionalFormatting>
  <conditionalFormatting sqref="F53">
    <cfRule type="expression" dxfId="21388" priority="21389" stopIfTrue="1">
      <formula>IF(AND(LEN($A53)&gt;0,$A53&lt;&gt;$F53),TRUE,FALSE)</formula>
    </cfRule>
  </conditionalFormatting>
  <conditionalFormatting sqref="C53">
    <cfRule type="expression" dxfId="21387" priority="21388" stopIfTrue="1">
      <formula>IF(AND(B53&lt;&gt;"",C53=""),TRUE)</formula>
    </cfRule>
  </conditionalFormatting>
  <conditionalFormatting sqref="B53">
    <cfRule type="expression" dxfId="21386" priority="21385" stopIfTrue="1">
      <formula>IF(B53="",TRUE)</formula>
    </cfRule>
    <cfRule type="expression" dxfId="21385" priority="21386" stopIfTrue="1">
      <formula>IF(AND(COUNTIF(MetalSmelter,B53&amp;C53)=0,LEN(C53)&gt;0), TRUE, FALSE)</formula>
    </cfRule>
  </conditionalFormatting>
  <conditionalFormatting sqref="G53">
    <cfRule type="expression" dxfId="21384" priority="21387" stopIfTrue="1">
      <formula>IF(FIND("Enter smelter details",G53),TRUE)</formula>
    </cfRule>
  </conditionalFormatting>
  <conditionalFormatting sqref="F53">
    <cfRule type="expression" dxfId="21383" priority="21384" stopIfTrue="1">
      <formula>IF(AND(LEN($A53)&gt;0,$A53&lt;&gt;$F53),TRUE,FALSE)</formula>
    </cfRule>
  </conditionalFormatting>
  <conditionalFormatting sqref="C53">
    <cfRule type="expression" dxfId="21382" priority="21383" stopIfTrue="1">
      <formula>IF(AND(B53&lt;&gt;"",C53=""),TRUE)</formula>
    </cfRule>
  </conditionalFormatting>
  <conditionalFormatting sqref="B51">
    <cfRule type="expression" dxfId="21381" priority="21380" stopIfTrue="1">
      <formula>IF(B51="",TRUE)</formula>
    </cfRule>
    <cfRule type="expression" dxfId="21380" priority="21381" stopIfTrue="1">
      <formula>IF(AND(COUNTIF(MetalSmelter,B51&amp;C51)=0,LEN(C51)&gt;0), TRUE, FALSE)</formula>
    </cfRule>
  </conditionalFormatting>
  <conditionalFormatting sqref="G51">
    <cfRule type="expression" dxfId="21379" priority="21382" stopIfTrue="1">
      <formula>IF(FIND("Enter smelter details",G51),TRUE)</formula>
    </cfRule>
  </conditionalFormatting>
  <conditionalFormatting sqref="F51">
    <cfRule type="expression" dxfId="21378" priority="21379" stopIfTrue="1">
      <formula>IF(AND(LEN($A51)&gt;0,$A51&lt;&gt;$F51),TRUE,FALSE)</formula>
    </cfRule>
  </conditionalFormatting>
  <conditionalFormatting sqref="C51">
    <cfRule type="expression" dxfId="21377" priority="21378" stopIfTrue="1">
      <formula>IF(AND(B51&lt;&gt;"",C51=""),TRUE)</formula>
    </cfRule>
  </conditionalFormatting>
  <conditionalFormatting sqref="B51">
    <cfRule type="expression" dxfId="21376" priority="21375" stopIfTrue="1">
      <formula>IF(B51="",TRUE)</formula>
    </cfRule>
    <cfRule type="expression" dxfId="21375" priority="21376" stopIfTrue="1">
      <formula>IF(AND(COUNTIF(MetalSmelter,B51&amp;C51)=0,LEN(C51)&gt;0), TRUE, FALSE)</formula>
    </cfRule>
  </conditionalFormatting>
  <conditionalFormatting sqref="G51">
    <cfRule type="expression" dxfId="21374" priority="21377" stopIfTrue="1">
      <formula>IF(FIND("Enter smelter details",G51),TRUE)</formula>
    </cfRule>
  </conditionalFormatting>
  <conditionalFormatting sqref="F51">
    <cfRule type="expression" dxfId="21373" priority="21374" stopIfTrue="1">
      <formula>IF(AND(LEN($A51)&gt;0,$A51&lt;&gt;$F51),TRUE,FALSE)</formula>
    </cfRule>
  </conditionalFormatting>
  <conditionalFormatting sqref="C51">
    <cfRule type="expression" dxfId="21372" priority="21373" stopIfTrue="1">
      <formula>IF(AND(B51&lt;&gt;"",C51=""),TRUE)</formula>
    </cfRule>
  </conditionalFormatting>
  <conditionalFormatting sqref="B51">
    <cfRule type="expression" dxfId="21371" priority="21371" stopIfTrue="1">
      <formula>IF(B51="",TRUE)</formula>
    </cfRule>
    <cfRule type="expression" dxfId="21370" priority="21372" stopIfTrue="1">
      <formula>IF(AND(COUNTIF(MetalSmelter,B51&amp;C51)=0,LEN(C51)&gt;0), TRUE, FALSE)</formula>
    </cfRule>
  </conditionalFormatting>
  <conditionalFormatting sqref="F51">
    <cfRule type="expression" dxfId="21369" priority="21370" stopIfTrue="1">
      <formula>IF(AND(LEN($A51)&gt;0,$A51&lt;&gt;$F51),TRUE,FALSE)</formula>
    </cfRule>
  </conditionalFormatting>
  <conditionalFormatting sqref="C51">
    <cfRule type="expression" dxfId="21368" priority="21369" stopIfTrue="1">
      <formula>IF(AND(B51&lt;&gt;"",C51=""),TRUE)</formula>
    </cfRule>
  </conditionalFormatting>
  <conditionalFormatting sqref="G51">
    <cfRule type="expression" dxfId="21367" priority="21368" stopIfTrue="1">
      <formula>IF(FIND("Enter smelter details",G51),TRUE)</formula>
    </cfRule>
  </conditionalFormatting>
  <conditionalFormatting sqref="B52">
    <cfRule type="expression" dxfId="21366" priority="21365" stopIfTrue="1">
      <formula>IF(B52="",TRUE)</formula>
    </cfRule>
    <cfRule type="expression" dxfId="21365" priority="21366" stopIfTrue="1">
      <formula>IF(AND(COUNTIF(MetalSmelter,B52&amp;C52)=0,LEN(C52)&gt;0), TRUE, FALSE)</formula>
    </cfRule>
  </conditionalFormatting>
  <conditionalFormatting sqref="G52">
    <cfRule type="expression" dxfId="21364" priority="21367" stopIfTrue="1">
      <formula>IF(FIND("Enter smelter details",G52),TRUE)</formula>
    </cfRule>
  </conditionalFormatting>
  <conditionalFormatting sqref="F52">
    <cfRule type="expression" dxfId="21363" priority="21364" stopIfTrue="1">
      <formula>IF(AND(LEN($A52)&gt;0,$A52&lt;&gt;$F52),TRUE,FALSE)</formula>
    </cfRule>
  </conditionalFormatting>
  <conditionalFormatting sqref="C52">
    <cfRule type="expression" dxfId="21362" priority="21363" stopIfTrue="1">
      <formula>IF(AND(B52&lt;&gt;"",C52=""),TRUE)</formula>
    </cfRule>
  </conditionalFormatting>
  <conditionalFormatting sqref="B52">
    <cfRule type="expression" dxfId="21361" priority="21360" stopIfTrue="1">
      <formula>IF(B52="",TRUE)</formula>
    </cfRule>
    <cfRule type="expression" dxfId="21360" priority="21361" stopIfTrue="1">
      <formula>IF(AND(COUNTIF(MetalSmelter,B52&amp;C52)=0,LEN(C52)&gt;0), TRUE, FALSE)</formula>
    </cfRule>
  </conditionalFormatting>
  <conditionalFormatting sqref="G52">
    <cfRule type="expression" dxfId="21359" priority="21362" stopIfTrue="1">
      <formula>IF(FIND("Enter smelter details",G52),TRUE)</formula>
    </cfRule>
  </conditionalFormatting>
  <conditionalFormatting sqref="F52">
    <cfRule type="expression" dxfId="21358" priority="21359" stopIfTrue="1">
      <formula>IF(AND(LEN($A52)&gt;0,$A52&lt;&gt;$F52),TRUE,FALSE)</formula>
    </cfRule>
  </conditionalFormatting>
  <conditionalFormatting sqref="C52">
    <cfRule type="expression" dxfId="21357" priority="21358" stopIfTrue="1">
      <formula>IF(AND(B52&lt;&gt;"",C52=""),TRUE)</formula>
    </cfRule>
  </conditionalFormatting>
  <conditionalFormatting sqref="B52">
    <cfRule type="expression" dxfId="21356" priority="21355" stopIfTrue="1">
      <formula>IF(B52="",TRUE)</formula>
    </cfRule>
    <cfRule type="expression" dxfId="21355" priority="21356" stopIfTrue="1">
      <formula>IF(AND(COUNTIF(MetalSmelter,B52&amp;C52)=0,LEN(C52)&gt;0), TRUE, FALSE)</formula>
    </cfRule>
  </conditionalFormatting>
  <conditionalFormatting sqref="G52">
    <cfRule type="expression" dxfId="21354" priority="21357" stopIfTrue="1">
      <formula>IF(FIND("Enter smelter details",G52),TRUE)</formula>
    </cfRule>
  </conditionalFormatting>
  <conditionalFormatting sqref="F52">
    <cfRule type="expression" dxfId="21353" priority="21354" stopIfTrue="1">
      <formula>IF(AND(LEN($A52)&gt;0,$A52&lt;&gt;$F52),TRUE,FALSE)</formula>
    </cfRule>
  </conditionalFormatting>
  <conditionalFormatting sqref="C52">
    <cfRule type="expression" dxfId="21352" priority="21353" stopIfTrue="1">
      <formula>IF(AND(B52&lt;&gt;"",C52=""),TRUE)</formula>
    </cfRule>
  </conditionalFormatting>
  <conditionalFormatting sqref="B51">
    <cfRule type="expression" dxfId="21351" priority="21350" stopIfTrue="1">
      <formula>IF(B51="",TRUE)</formula>
    </cfRule>
    <cfRule type="expression" dxfId="21350" priority="21351" stopIfTrue="1">
      <formula>IF(AND(COUNTIF(MetalSmelter,B51&amp;C51)=0,LEN(C51)&gt;0), TRUE, FALSE)</formula>
    </cfRule>
  </conditionalFormatting>
  <conditionalFormatting sqref="G51">
    <cfRule type="expression" dxfId="21349" priority="21352" stopIfTrue="1">
      <formula>IF(FIND("Enter smelter details",G51),TRUE)</formula>
    </cfRule>
  </conditionalFormatting>
  <conditionalFormatting sqref="F51">
    <cfRule type="expression" dxfId="21348" priority="21349" stopIfTrue="1">
      <formula>IF(AND(LEN($A51)&gt;0,$A51&lt;&gt;$F51),TRUE,FALSE)</formula>
    </cfRule>
  </conditionalFormatting>
  <conditionalFormatting sqref="C51">
    <cfRule type="expression" dxfId="21347" priority="21348" stopIfTrue="1">
      <formula>IF(AND(B51&lt;&gt;"",C51=""),TRUE)</formula>
    </cfRule>
  </conditionalFormatting>
  <conditionalFormatting sqref="B51">
    <cfRule type="expression" dxfId="21346" priority="21345" stopIfTrue="1">
      <formula>IF(B51="",TRUE)</formula>
    </cfRule>
    <cfRule type="expression" dxfId="21345" priority="21346" stopIfTrue="1">
      <formula>IF(AND(COUNTIF(MetalSmelter,B51&amp;C51)=0,LEN(C51)&gt;0), TRUE, FALSE)</formula>
    </cfRule>
  </conditionalFormatting>
  <conditionalFormatting sqref="G51">
    <cfRule type="expression" dxfId="21344" priority="21347" stopIfTrue="1">
      <formula>IF(FIND("Enter smelter details",G51),TRUE)</formula>
    </cfRule>
  </conditionalFormatting>
  <conditionalFormatting sqref="F51">
    <cfRule type="expression" dxfId="21343" priority="21344" stopIfTrue="1">
      <formula>IF(AND(LEN($A51)&gt;0,$A51&lt;&gt;$F51),TRUE,FALSE)</formula>
    </cfRule>
  </conditionalFormatting>
  <conditionalFormatting sqref="C51">
    <cfRule type="expression" dxfId="21342" priority="21343" stopIfTrue="1">
      <formula>IF(AND(B51&lt;&gt;"",C51=""),TRUE)</formula>
    </cfRule>
  </conditionalFormatting>
  <conditionalFormatting sqref="B51">
    <cfRule type="expression" dxfId="21341" priority="21340" stopIfTrue="1">
      <formula>IF(B51="",TRUE)</formula>
    </cfRule>
    <cfRule type="expression" dxfId="21340" priority="21341" stopIfTrue="1">
      <formula>IF(AND(COUNTIF(MetalSmelter,B51&amp;C51)=0,LEN(C51)&gt;0), TRUE, FALSE)</formula>
    </cfRule>
  </conditionalFormatting>
  <conditionalFormatting sqref="G51">
    <cfRule type="expression" dxfId="21339" priority="21342" stopIfTrue="1">
      <formula>IF(FIND("Enter smelter details",G51),TRUE)</formula>
    </cfRule>
  </conditionalFormatting>
  <conditionalFormatting sqref="F51">
    <cfRule type="expression" dxfId="21338" priority="21339" stopIfTrue="1">
      <formula>IF(AND(LEN($A51)&gt;0,$A51&lt;&gt;$F51),TRUE,FALSE)</formula>
    </cfRule>
  </conditionalFormatting>
  <conditionalFormatting sqref="C51">
    <cfRule type="expression" dxfId="21337" priority="21338" stopIfTrue="1">
      <formula>IF(AND(B51&lt;&gt;"",C51=""),TRUE)</formula>
    </cfRule>
  </conditionalFormatting>
  <conditionalFormatting sqref="B51">
    <cfRule type="expression" dxfId="21336" priority="21335" stopIfTrue="1">
      <formula>IF(B51="",TRUE)</formula>
    </cfRule>
    <cfRule type="expression" dxfId="21335" priority="21336" stopIfTrue="1">
      <formula>IF(AND(COUNTIF(MetalSmelter,B51&amp;C51)=0,LEN(C51)&gt;0), TRUE, FALSE)</formula>
    </cfRule>
  </conditionalFormatting>
  <conditionalFormatting sqref="G51">
    <cfRule type="expression" dxfId="21334" priority="21337" stopIfTrue="1">
      <formula>IF(FIND("Enter smelter details",G51),TRUE)</formula>
    </cfRule>
  </conditionalFormatting>
  <conditionalFormatting sqref="F51">
    <cfRule type="expression" dxfId="21333" priority="21334" stopIfTrue="1">
      <formula>IF(AND(LEN($A51)&gt;0,$A51&lt;&gt;$F51),TRUE,FALSE)</formula>
    </cfRule>
  </conditionalFormatting>
  <conditionalFormatting sqref="C51">
    <cfRule type="expression" dxfId="21332" priority="21333" stopIfTrue="1">
      <formula>IF(AND(B51&lt;&gt;"",C51=""),TRUE)</formula>
    </cfRule>
  </conditionalFormatting>
  <conditionalFormatting sqref="B51">
    <cfRule type="expression" dxfId="21331" priority="21330" stopIfTrue="1">
      <formula>IF(B51="",TRUE)</formula>
    </cfRule>
    <cfRule type="expression" dxfId="21330" priority="21331" stopIfTrue="1">
      <formula>IF(AND(COUNTIF(MetalSmelter,B51&amp;C51)=0,LEN(C51)&gt;0), TRUE, FALSE)</formula>
    </cfRule>
  </conditionalFormatting>
  <conditionalFormatting sqref="G51">
    <cfRule type="expression" dxfId="21329" priority="21332" stopIfTrue="1">
      <formula>IF(FIND("Enter smelter details",G51),TRUE)</formula>
    </cfRule>
  </conditionalFormatting>
  <conditionalFormatting sqref="F51">
    <cfRule type="expression" dxfId="21328" priority="21329" stopIfTrue="1">
      <formula>IF(AND(LEN($A51)&gt;0,$A51&lt;&gt;$F51),TRUE,FALSE)</formula>
    </cfRule>
  </conditionalFormatting>
  <conditionalFormatting sqref="C51">
    <cfRule type="expression" dxfId="21327" priority="21328" stopIfTrue="1">
      <formula>IF(AND(B51&lt;&gt;"",C51=""),TRUE)</formula>
    </cfRule>
  </conditionalFormatting>
  <conditionalFormatting sqref="B51">
    <cfRule type="expression" dxfId="21326" priority="21326" stopIfTrue="1">
      <formula>IF(B51="",TRUE)</formula>
    </cfRule>
    <cfRule type="expression" dxfId="21325" priority="21327" stopIfTrue="1">
      <formula>IF(AND(COUNTIF(MetalSmelter,B51&amp;C51)=0,LEN(C51)&gt;0), TRUE, FALSE)</formula>
    </cfRule>
  </conditionalFormatting>
  <conditionalFormatting sqref="F51">
    <cfRule type="expression" dxfId="21324" priority="21325" stopIfTrue="1">
      <formula>IF(AND(LEN($A51)&gt;0,$A51&lt;&gt;$F51),TRUE,FALSE)</formula>
    </cfRule>
  </conditionalFormatting>
  <conditionalFormatting sqref="C51">
    <cfRule type="expression" dxfId="21323" priority="21324" stopIfTrue="1">
      <formula>IF(AND(B51&lt;&gt;"",C51=""),TRUE)</formula>
    </cfRule>
  </conditionalFormatting>
  <conditionalFormatting sqref="G51">
    <cfRule type="expression" dxfId="21322" priority="21323" stopIfTrue="1">
      <formula>IF(FIND("Enter smelter details",G51),TRUE)</formula>
    </cfRule>
  </conditionalFormatting>
  <conditionalFormatting sqref="B52">
    <cfRule type="expression" dxfId="21321" priority="21320" stopIfTrue="1">
      <formula>IF(B52="",TRUE)</formula>
    </cfRule>
    <cfRule type="expression" dxfId="21320" priority="21321" stopIfTrue="1">
      <formula>IF(AND(COUNTIF(MetalSmelter,B52&amp;C52)=0,LEN(C52)&gt;0), TRUE, FALSE)</formula>
    </cfRule>
  </conditionalFormatting>
  <conditionalFormatting sqref="G52">
    <cfRule type="expression" dxfId="21319" priority="21322" stopIfTrue="1">
      <formula>IF(FIND("Enter smelter details",G52),TRUE)</formula>
    </cfRule>
  </conditionalFormatting>
  <conditionalFormatting sqref="F52">
    <cfRule type="expression" dxfId="21318" priority="21319" stopIfTrue="1">
      <formula>IF(AND(LEN($A52)&gt;0,$A52&lt;&gt;$F52),TRUE,FALSE)</formula>
    </cfRule>
  </conditionalFormatting>
  <conditionalFormatting sqref="C52">
    <cfRule type="expression" dxfId="21317" priority="21318" stopIfTrue="1">
      <formula>IF(AND(B52&lt;&gt;"",C52=""),TRUE)</formula>
    </cfRule>
  </conditionalFormatting>
  <conditionalFormatting sqref="B52">
    <cfRule type="expression" dxfId="21316" priority="21315" stopIfTrue="1">
      <formula>IF(B52="",TRUE)</formula>
    </cfRule>
    <cfRule type="expression" dxfId="21315" priority="21316" stopIfTrue="1">
      <formula>IF(AND(COUNTIF(MetalSmelter,B52&amp;C52)=0,LEN(C52)&gt;0), TRUE, FALSE)</formula>
    </cfRule>
  </conditionalFormatting>
  <conditionalFormatting sqref="G52">
    <cfRule type="expression" dxfId="21314" priority="21317" stopIfTrue="1">
      <formula>IF(FIND("Enter smelter details",G52),TRUE)</formula>
    </cfRule>
  </conditionalFormatting>
  <conditionalFormatting sqref="F52">
    <cfRule type="expression" dxfId="21313" priority="21314" stopIfTrue="1">
      <formula>IF(AND(LEN($A52)&gt;0,$A52&lt;&gt;$F52),TRUE,FALSE)</formula>
    </cfRule>
  </conditionalFormatting>
  <conditionalFormatting sqref="C52">
    <cfRule type="expression" dxfId="21312" priority="21313" stopIfTrue="1">
      <formula>IF(AND(B52&lt;&gt;"",C52=""),TRUE)</formula>
    </cfRule>
  </conditionalFormatting>
  <conditionalFormatting sqref="B52">
    <cfRule type="expression" dxfId="21311" priority="21310" stopIfTrue="1">
      <formula>IF(B52="",TRUE)</formula>
    </cfRule>
    <cfRule type="expression" dxfId="21310" priority="21311" stopIfTrue="1">
      <formula>IF(AND(COUNTIF(MetalSmelter,B52&amp;C52)=0,LEN(C52)&gt;0), TRUE, FALSE)</formula>
    </cfRule>
  </conditionalFormatting>
  <conditionalFormatting sqref="G52">
    <cfRule type="expression" dxfId="21309" priority="21312" stopIfTrue="1">
      <formula>IF(FIND("Enter smelter details",G52),TRUE)</formula>
    </cfRule>
  </conditionalFormatting>
  <conditionalFormatting sqref="F52">
    <cfRule type="expression" dxfId="21308" priority="21309" stopIfTrue="1">
      <formula>IF(AND(LEN($A52)&gt;0,$A52&lt;&gt;$F52),TRUE,FALSE)</formula>
    </cfRule>
  </conditionalFormatting>
  <conditionalFormatting sqref="C52">
    <cfRule type="expression" dxfId="21307" priority="21308" stopIfTrue="1">
      <formula>IF(AND(B52&lt;&gt;"",C52=""),TRUE)</formula>
    </cfRule>
  </conditionalFormatting>
  <conditionalFormatting sqref="B51">
    <cfRule type="expression" dxfId="21306" priority="21305" stopIfTrue="1">
      <formula>IF(B51="",TRUE)</formula>
    </cfRule>
    <cfRule type="expression" dxfId="21305" priority="21306" stopIfTrue="1">
      <formula>IF(AND(COUNTIF(MetalSmelter,B51&amp;C51)=0,LEN(C51)&gt;0), TRUE, FALSE)</formula>
    </cfRule>
  </conditionalFormatting>
  <conditionalFormatting sqref="G51">
    <cfRule type="expression" dxfId="21304" priority="21307" stopIfTrue="1">
      <formula>IF(FIND("Enter smelter details",G51),TRUE)</formula>
    </cfRule>
  </conditionalFormatting>
  <conditionalFormatting sqref="F51">
    <cfRule type="expression" dxfId="21303" priority="21304" stopIfTrue="1">
      <formula>IF(AND(LEN($A51)&gt;0,$A51&lt;&gt;$F51),TRUE,FALSE)</formula>
    </cfRule>
  </conditionalFormatting>
  <conditionalFormatting sqref="C51">
    <cfRule type="expression" dxfId="21302" priority="21303" stopIfTrue="1">
      <formula>IF(AND(B51&lt;&gt;"",C51=""),TRUE)</formula>
    </cfRule>
  </conditionalFormatting>
  <conditionalFormatting sqref="B51">
    <cfRule type="expression" dxfId="21301" priority="21300" stopIfTrue="1">
      <formula>IF(B51="",TRUE)</formula>
    </cfRule>
    <cfRule type="expression" dxfId="21300" priority="21301" stopIfTrue="1">
      <formula>IF(AND(COUNTIF(MetalSmelter,B51&amp;C51)=0,LEN(C51)&gt;0), TRUE, FALSE)</formula>
    </cfRule>
  </conditionalFormatting>
  <conditionalFormatting sqref="G51">
    <cfRule type="expression" dxfId="21299" priority="21302" stopIfTrue="1">
      <formula>IF(FIND("Enter smelter details",G51),TRUE)</formula>
    </cfRule>
  </conditionalFormatting>
  <conditionalFormatting sqref="F51">
    <cfRule type="expression" dxfId="21298" priority="21299" stopIfTrue="1">
      <formula>IF(AND(LEN($A51)&gt;0,$A51&lt;&gt;$F51),TRUE,FALSE)</formula>
    </cfRule>
  </conditionalFormatting>
  <conditionalFormatting sqref="C51">
    <cfRule type="expression" dxfId="21297" priority="21298" stopIfTrue="1">
      <formula>IF(AND(B51&lt;&gt;"",C51=""),TRUE)</formula>
    </cfRule>
  </conditionalFormatting>
  <conditionalFormatting sqref="B51">
    <cfRule type="expression" dxfId="21296" priority="21295" stopIfTrue="1">
      <formula>IF(B51="",TRUE)</formula>
    </cfRule>
    <cfRule type="expression" dxfId="21295" priority="21296" stopIfTrue="1">
      <formula>IF(AND(COUNTIF(MetalSmelter,B51&amp;C51)=0,LEN(C51)&gt;0), TRUE, FALSE)</formula>
    </cfRule>
  </conditionalFormatting>
  <conditionalFormatting sqref="G51">
    <cfRule type="expression" dxfId="21294" priority="21297" stopIfTrue="1">
      <formula>IF(FIND("Enter smelter details",G51),TRUE)</formula>
    </cfRule>
  </conditionalFormatting>
  <conditionalFormatting sqref="F51">
    <cfRule type="expression" dxfId="21293" priority="21294" stopIfTrue="1">
      <formula>IF(AND(LEN($A51)&gt;0,$A51&lt;&gt;$F51),TRUE,FALSE)</formula>
    </cfRule>
  </conditionalFormatting>
  <conditionalFormatting sqref="C51">
    <cfRule type="expression" dxfId="21292" priority="21293" stopIfTrue="1">
      <formula>IF(AND(B51&lt;&gt;"",C51=""),TRUE)</formula>
    </cfRule>
  </conditionalFormatting>
  <conditionalFormatting sqref="B51">
    <cfRule type="expression" dxfId="21291" priority="21290" stopIfTrue="1">
      <formula>IF(B51="",TRUE)</formula>
    </cfRule>
    <cfRule type="expression" dxfId="21290" priority="21291" stopIfTrue="1">
      <formula>IF(AND(COUNTIF(MetalSmelter,B51&amp;C51)=0,LEN(C51)&gt;0), TRUE, FALSE)</formula>
    </cfRule>
  </conditionalFormatting>
  <conditionalFormatting sqref="G51">
    <cfRule type="expression" dxfId="21289" priority="21292" stopIfTrue="1">
      <formula>IF(FIND("Enter smelter details",G51),TRUE)</formula>
    </cfRule>
  </conditionalFormatting>
  <conditionalFormatting sqref="F51">
    <cfRule type="expression" dxfId="21288" priority="21289" stopIfTrue="1">
      <formula>IF(AND(LEN($A51)&gt;0,$A51&lt;&gt;$F51),TRUE,FALSE)</formula>
    </cfRule>
  </conditionalFormatting>
  <conditionalFormatting sqref="C51">
    <cfRule type="expression" dxfId="21287" priority="21288" stopIfTrue="1">
      <formula>IF(AND(B51&lt;&gt;"",C51=""),TRUE)</formula>
    </cfRule>
  </conditionalFormatting>
  <conditionalFormatting sqref="B51">
    <cfRule type="expression" dxfId="21286" priority="21285" stopIfTrue="1">
      <formula>IF(B51="",TRUE)</formula>
    </cfRule>
    <cfRule type="expression" dxfId="21285" priority="21286" stopIfTrue="1">
      <formula>IF(AND(COUNTIF(MetalSmelter,B51&amp;C51)=0,LEN(C51)&gt;0), TRUE, FALSE)</formula>
    </cfRule>
  </conditionalFormatting>
  <conditionalFormatting sqref="G51">
    <cfRule type="expression" dxfId="21284" priority="21287" stopIfTrue="1">
      <formula>IF(FIND("Enter smelter details",G51),TRUE)</formula>
    </cfRule>
  </conditionalFormatting>
  <conditionalFormatting sqref="F51">
    <cfRule type="expression" dxfId="21283" priority="21284" stopIfTrue="1">
      <formula>IF(AND(LEN($A51)&gt;0,$A51&lt;&gt;$F51),TRUE,FALSE)</formula>
    </cfRule>
  </conditionalFormatting>
  <conditionalFormatting sqref="C51">
    <cfRule type="expression" dxfId="21282" priority="21283" stopIfTrue="1">
      <formula>IF(AND(B51&lt;&gt;"",C51=""),TRUE)</formula>
    </cfRule>
  </conditionalFormatting>
  <conditionalFormatting sqref="B51">
    <cfRule type="expression" dxfId="21281" priority="21280" stopIfTrue="1">
      <formula>IF(B51="",TRUE)</formula>
    </cfRule>
    <cfRule type="expression" dxfId="21280" priority="21281" stopIfTrue="1">
      <formula>IF(AND(COUNTIF(MetalSmelter,B51&amp;C51)=0,LEN(C51)&gt;0), TRUE, FALSE)</formula>
    </cfRule>
  </conditionalFormatting>
  <conditionalFormatting sqref="G51">
    <cfRule type="expression" dxfId="21279" priority="21282" stopIfTrue="1">
      <formula>IF(FIND("Enter smelter details",G51),TRUE)</formula>
    </cfRule>
  </conditionalFormatting>
  <conditionalFormatting sqref="F51">
    <cfRule type="expression" dxfId="21278" priority="21279" stopIfTrue="1">
      <formula>IF(AND(LEN($A51)&gt;0,$A51&lt;&gt;$F51),TRUE,FALSE)</formula>
    </cfRule>
  </conditionalFormatting>
  <conditionalFormatting sqref="C51">
    <cfRule type="expression" dxfId="21277" priority="21278" stopIfTrue="1">
      <formula>IF(AND(B51&lt;&gt;"",C51=""),TRUE)</formula>
    </cfRule>
  </conditionalFormatting>
  <conditionalFormatting sqref="B65">
    <cfRule type="expression" dxfId="21276" priority="21271" stopIfTrue="1">
      <formula>IF(B65="",TRUE)</formula>
    </cfRule>
    <cfRule type="expression" dxfId="21275" priority="21274" stopIfTrue="1">
      <formula>IF(AND(COUNTIF(MetalSmelter,B65&amp;C65)=0,LEN(C65)&gt;0),TRUE,FALSE)</formula>
    </cfRule>
  </conditionalFormatting>
  <conditionalFormatting sqref="D65">
    <cfRule type="expression" dxfId="21274" priority="21268" stopIfTrue="1">
      <formula>IF(AND(LEN($C65)&gt;0,($C65&lt;&gt;"Smelter Not Listed")),1,0)</formula>
    </cfRule>
    <cfRule type="expression" dxfId="21273" priority="21275" stopIfTrue="1">
      <formula>IF(AND(D65="",$C65=$X$4),TRUE)</formula>
    </cfRule>
    <cfRule type="expression" dxfId="21272" priority="21276" stopIfTrue="1">
      <formula>IF(FIND("!",D65),TRUE)</formula>
    </cfRule>
  </conditionalFormatting>
  <conditionalFormatting sqref="G65">
    <cfRule type="expression" dxfId="21271" priority="21277" stopIfTrue="1">
      <formula>IF(FIND("Enter smelter details",G65),TRUE)</formula>
    </cfRule>
  </conditionalFormatting>
  <conditionalFormatting sqref="E65">
    <cfRule type="expression" dxfId="21270" priority="21272" stopIfTrue="1">
      <formula>IF(AND(E65="",$C65=$X$4),TRUE)</formula>
    </cfRule>
    <cfRule type="expression" dxfId="21269" priority="21273" stopIfTrue="1">
      <formula>IF(FIND("!",E65),TRUE)</formula>
    </cfRule>
  </conditionalFormatting>
  <conditionalFormatting sqref="F65">
    <cfRule type="expression" dxfId="21268" priority="21270" stopIfTrue="1">
      <formula>IF(AND(LEN($A65)&gt;0,$A65&lt;&gt;$F65),TRUE,FALSE)</formula>
    </cfRule>
  </conditionalFormatting>
  <conditionalFormatting sqref="C65">
    <cfRule type="expression" dxfId="21267" priority="21269" stopIfTrue="1">
      <formula>IF(AND(B65&lt;&gt;"",C65=""),TRUE)</formula>
    </cfRule>
  </conditionalFormatting>
  <conditionalFormatting sqref="B68">
    <cfRule type="expression" dxfId="21266" priority="21261" stopIfTrue="1">
      <formula>IF(B68="",TRUE)</formula>
    </cfRule>
    <cfRule type="expression" dxfId="21265" priority="21264" stopIfTrue="1">
      <formula>IF(AND(COUNTIF(MetalSmelter,B68&amp;C68)=0,LEN(C68)&gt;0),TRUE,FALSE)</formula>
    </cfRule>
  </conditionalFormatting>
  <conditionalFormatting sqref="D68">
    <cfRule type="expression" dxfId="21264" priority="21258" stopIfTrue="1">
      <formula>IF(AND(LEN($C68)&gt;0,($C68&lt;&gt;"Smelter Not Listed")),1,0)</formula>
    </cfRule>
    <cfRule type="expression" dxfId="21263" priority="21265" stopIfTrue="1">
      <formula>IF(AND(D68="",$C68=$X$4),TRUE)</formula>
    </cfRule>
    <cfRule type="expression" dxfId="21262" priority="21266" stopIfTrue="1">
      <formula>IF(FIND("!",D68),TRUE)</formula>
    </cfRule>
  </conditionalFormatting>
  <conditionalFormatting sqref="G68">
    <cfRule type="expression" dxfId="21261" priority="21267" stopIfTrue="1">
      <formula>IF(FIND("Enter smelter details",G68),TRUE)</formula>
    </cfRule>
  </conditionalFormatting>
  <conditionalFormatting sqref="E68">
    <cfRule type="expression" dxfId="21260" priority="21262" stopIfTrue="1">
      <formula>IF(AND(E68="",$C68=$X$4),TRUE)</formula>
    </cfRule>
    <cfRule type="expression" dxfId="21259" priority="21263" stopIfTrue="1">
      <formula>IF(FIND("!",E68),TRUE)</formula>
    </cfRule>
  </conditionalFormatting>
  <conditionalFormatting sqref="F68">
    <cfRule type="expression" dxfId="21258" priority="21260" stopIfTrue="1">
      <formula>IF(AND(LEN($A68)&gt;0,$A68&lt;&gt;$F68),TRUE,FALSE)</formula>
    </cfRule>
  </conditionalFormatting>
  <conditionalFormatting sqref="C68">
    <cfRule type="expression" dxfId="21257" priority="21259" stopIfTrue="1">
      <formula>IF(AND(B68&lt;&gt;"",C68=""),TRUE)</formula>
    </cfRule>
  </conditionalFormatting>
  <conditionalFormatting sqref="B39">
    <cfRule type="expression" dxfId="21256" priority="21251" stopIfTrue="1">
      <formula>IF(B39="",TRUE)</formula>
    </cfRule>
    <cfRule type="expression" dxfId="21255" priority="21254" stopIfTrue="1">
      <formula>IF(AND(COUNTIF(MetalSmelter,B39&amp;C39)=0,LEN(C39)&gt;0),TRUE,FALSE)</formula>
    </cfRule>
  </conditionalFormatting>
  <conditionalFormatting sqref="D39">
    <cfRule type="expression" dxfId="21254" priority="21248" stopIfTrue="1">
      <formula>IF(AND(LEN($C39)&gt;0,($C39&lt;&gt;"Smelter Not Listed")),1,0)</formula>
    </cfRule>
    <cfRule type="expression" dxfId="21253" priority="21255" stopIfTrue="1">
      <formula>IF(AND(D39="",$C39=$X$4),TRUE)</formula>
    </cfRule>
    <cfRule type="expression" dxfId="21252" priority="21256" stopIfTrue="1">
      <formula>IF(FIND("!",D39),TRUE)</formula>
    </cfRule>
  </conditionalFormatting>
  <conditionalFormatting sqref="G39">
    <cfRule type="expression" dxfId="21251" priority="21257" stopIfTrue="1">
      <formula>IF(FIND("Enter smelter details",G39),TRUE)</formula>
    </cfRule>
  </conditionalFormatting>
  <conditionalFormatting sqref="E39">
    <cfRule type="expression" dxfId="21250" priority="21252" stopIfTrue="1">
      <formula>IF(AND(E39="",$C39=$X$4),TRUE)</formula>
    </cfRule>
    <cfRule type="expression" dxfId="21249" priority="21253" stopIfTrue="1">
      <formula>IF(FIND("!",E39),TRUE)</formula>
    </cfRule>
  </conditionalFormatting>
  <conditionalFormatting sqref="F39">
    <cfRule type="expression" dxfId="21248" priority="21250" stopIfTrue="1">
      <formula>IF(AND(LEN($A39)&gt;0,$A39&lt;&gt;$F39),TRUE,FALSE)</formula>
    </cfRule>
  </conditionalFormatting>
  <conditionalFormatting sqref="C39">
    <cfRule type="expression" dxfId="21247" priority="21249" stopIfTrue="1">
      <formula>IF(AND(B39&lt;&gt;"",C39=""),TRUE)</formula>
    </cfRule>
  </conditionalFormatting>
  <conditionalFormatting sqref="B69">
    <cfRule type="expression" dxfId="21246" priority="21241" stopIfTrue="1">
      <formula>IF(B69="",TRUE)</formula>
    </cfRule>
    <cfRule type="expression" dxfId="21245" priority="21244" stopIfTrue="1">
      <formula>IF(AND(COUNTIF(MetalSmelter,B69&amp;C69)=0,LEN(C69)&gt;0),TRUE,FALSE)</formula>
    </cfRule>
  </conditionalFormatting>
  <conditionalFormatting sqref="D69">
    <cfRule type="expression" dxfId="21244" priority="21238" stopIfTrue="1">
      <formula>IF(AND(LEN($C69)&gt;0,($C69&lt;&gt;"Smelter Not Listed")),1,0)</formula>
    </cfRule>
    <cfRule type="expression" dxfId="21243" priority="21245" stopIfTrue="1">
      <formula>IF(AND(D69="",$C69=$X$4),TRUE)</formula>
    </cfRule>
    <cfRule type="expression" dxfId="21242" priority="21246" stopIfTrue="1">
      <formula>IF(FIND("!",D69),TRUE)</formula>
    </cfRule>
  </conditionalFormatting>
  <conditionalFormatting sqref="G69">
    <cfRule type="expression" dxfId="21241" priority="21247" stopIfTrue="1">
      <formula>IF(FIND("Enter smelter details",G69),TRUE)</formula>
    </cfRule>
  </conditionalFormatting>
  <conditionalFormatting sqref="E69">
    <cfRule type="expression" dxfId="21240" priority="21242" stopIfTrue="1">
      <formula>IF(AND(E69="",$C69=$X$4),TRUE)</formula>
    </cfRule>
    <cfRule type="expression" dxfId="21239" priority="21243" stopIfTrue="1">
      <formula>IF(FIND("!",E69),TRUE)</formula>
    </cfRule>
  </conditionalFormatting>
  <conditionalFormatting sqref="F69">
    <cfRule type="expression" dxfId="21238" priority="21240" stopIfTrue="1">
      <formula>IF(AND(LEN($A69)&gt;0,$A69&lt;&gt;$F69),TRUE,FALSE)</formula>
    </cfRule>
  </conditionalFormatting>
  <conditionalFormatting sqref="C69">
    <cfRule type="expression" dxfId="21237" priority="21239" stopIfTrue="1">
      <formula>IF(AND(B69&lt;&gt;"",C69=""),TRUE)</formula>
    </cfRule>
  </conditionalFormatting>
  <conditionalFormatting sqref="B70">
    <cfRule type="expression" dxfId="21236" priority="21231" stopIfTrue="1">
      <formula>IF(B70="",TRUE)</formula>
    </cfRule>
    <cfRule type="expression" dxfId="21235" priority="21234" stopIfTrue="1">
      <formula>IF(AND(COUNTIF(MetalSmelter,B70&amp;C70)=0,LEN(C70)&gt;0),TRUE,FALSE)</formula>
    </cfRule>
  </conditionalFormatting>
  <conditionalFormatting sqref="D70">
    <cfRule type="expression" dxfId="21234" priority="21228" stopIfTrue="1">
      <formula>IF(AND(LEN($C70)&gt;0,($C70&lt;&gt;"Smelter Not Listed")),1,0)</formula>
    </cfRule>
    <cfRule type="expression" dxfId="21233" priority="21235" stopIfTrue="1">
      <formula>IF(AND(D70="",$C70=$X$4),TRUE)</formula>
    </cfRule>
    <cfRule type="expression" dxfId="21232" priority="21236" stopIfTrue="1">
      <formula>IF(FIND("!",D70),TRUE)</formula>
    </cfRule>
  </conditionalFormatting>
  <conditionalFormatting sqref="G70">
    <cfRule type="expression" dxfId="21231" priority="21237" stopIfTrue="1">
      <formula>IF(FIND("Enter smelter details",G70),TRUE)</formula>
    </cfRule>
  </conditionalFormatting>
  <conditionalFormatting sqref="E70">
    <cfRule type="expression" dxfId="21230" priority="21232" stopIfTrue="1">
      <formula>IF(AND(E70="",$C70=$X$4),TRUE)</formula>
    </cfRule>
    <cfRule type="expression" dxfId="21229" priority="21233" stopIfTrue="1">
      <formula>IF(FIND("!",E70),TRUE)</formula>
    </cfRule>
  </conditionalFormatting>
  <conditionalFormatting sqref="F70">
    <cfRule type="expression" dxfId="21228" priority="21230" stopIfTrue="1">
      <formula>IF(AND(LEN($A70)&gt;0,$A70&lt;&gt;$F70),TRUE,FALSE)</formula>
    </cfRule>
  </conditionalFormatting>
  <conditionalFormatting sqref="C70">
    <cfRule type="expression" dxfId="21227" priority="21229" stopIfTrue="1">
      <formula>IF(AND(B70&lt;&gt;"",C70=""),TRUE)</formula>
    </cfRule>
  </conditionalFormatting>
  <conditionalFormatting sqref="B71">
    <cfRule type="expression" dxfId="21226" priority="21221" stopIfTrue="1">
      <formula>IF(B71="",TRUE)</formula>
    </cfRule>
    <cfRule type="expression" dxfId="21225" priority="21224" stopIfTrue="1">
      <formula>IF(AND(COUNTIF(MetalSmelter,B71&amp;C71)=0,LEN(C71)&gt;0),TRUE,FALSE)</formula>
    </cfRule>
  </conditionalFormatting>
  <conditionalFormatting sqref="D71">
    <cfRule type="expression" dxfId="21224" priority="21218" stopIfTrue="1">
      <formula>IF(AND(LEN($C71)&gt;0,($C71&lt;&gt;"Smelter Not Listed")),1,0)</formula>
    </cfRule>
    <cfRule type="expression" dxfId="21223" priority="21225" stopIfTrue="1">
      <formula>IF(AND(D71="",$C71=$X$4),TRUE)</formula>
    </cfRule>
    <cfRule type="expression" dxfId="21222" priority="21226" stopIfTrue="1">
      <formula>IF(FIND("!",D71),TRUE)</formula>
    </cfRule>
  </conditionalFormatting>
  <conditionalFormatting sqref="G71">
    <cfRule type="expression" dxfId="21221" priority="21227" stopIfTrue="1">
      <formula>IF(FIND("Enter smelter details",G71),TRUE)</formula>
    </cfRule>
  </conditionalFormatting>
  <conditionalFormatting sqref="E71">
    <cfRule type="expression" dxfId="21220" priority="21222" stopIfTrue="1">
      <formula>IF(AND(E71="",$C71=$X$4),TRUE)</formula>
    </cfRule>
    <cfRule type="expression" dxfId="21219" priority="21223" stopIfTrue="1">
      <formula>IF(FIND("!",E71),TRUE)</formula>
    </cfRule>
  </conditionalFormatting>
  <conditionalFormatting sqref="F71">
    <cfRule type="expression" dxfId="21218" priority="21220" stopIfTrue="1">
      <formula>IF(AND(LEN($A71)&gt;0,$A71&lt;&gt;$F71),TRUE,FALSE)</formula>
    </cfRule>
  </conditionalFormatting>
  <conditionalFormatting sqref="C71">
    <cfRule type="expression" dxfId="21217" priority="21219" stopIfTrue="1">
      <formula>IF(AND(B71&lt;&gt;"",C71=""),TRUE)</formula>
    </cfRule>
  </conditionalFormatting>
  <conditionalFormatting sqref="B52">
    <cfRule type="expression" dxfId="21216" priority="21215" stopIfTrue="1">
      <formula>IF(B52="",TRUE)</formula>
    </cfRule>
    <cfRule type="expression" dxfId="21215" priority="21216" stopIfTrue="1">
      <formula>IF(AND(COUNTIF(MetalSmelter,B52&amp;C52)=0,LEN(C52)&gt;0), TRUE, FALSE)</formula>
    </cfRule>
  </conditionalFormatting>
  <conditionalFormatting sqref="G52">
    <cfRule type="expression" dxfId="21214" priority="21217" stopIfTrue="1">
      <formula>IF(FIND("Enter smelter details",G52),TRUE)</formula>
    </cfRule>
  </conditionalFormatting>
  <conditionalFormatting sqref="F52">
    <cfRule type="expression" dxfId="21213" priority="21214" stopIfTrue="1">
      <formula>IF(AND(LEN($A52)&gt;0,$A52&lt;&gt;$F52),TRUE,FALSE)</formula>
    </cfRule>
  </conditionalFormatting>
  <conditionalFormatting sqref="C52">
    <cfRule type="expression" dxfId="21212" priority="21213" stopIfTrue="1">
      <formula>IF(AND(B52&lt;&gt;"",C52=""),TRUE)</formula>
    </cfRule>
  </conditionalFormatting>
  <conditionalFormatting sqref="B51">
    <cfRule type="expression" dxfId="21211" priority="21205" stopIfTrue="1">
      <formula>IF(B51="",TRUE)</formula>
    </cfRule>
    <cfRule type="expression" dxfId="21210" priority="21206" stopIfTrue="1">
      <formula>IF(AND(COUNTIF(MetalSmelter,B51&amp;C51)=0,LEN(C51)&gt;0), TRUE, FALSE)</formula>
    </cfRule>
  </conditionalFormatting>
  <conditionalFormatting sqref="G51">
    <cfRule type="expression" dxfId="21209" priority="21207" stopIfTrue="1">
      <formula>IF(FIND("Enter smelter details",G51),TRUE)</formula>
    </cfRule>
  </conditionalFormatting>
  <conditionalFormatting sqref="F51">
    <cfRule type="expression" dxfId="21208" priority="21204" stopIfTrue="1">
      <formula>IF(AND(LEN($A51)&gt;0,$A51&lt;&gt;$F51),TRUE,FALSE)</formula>
    </cfRule>
  </conditionalFormatting>
  <conditionalFormatting sqref="C51">
    <cfRule type="expression" dxfId="21207" priority="21203" stopIfTrue="1">
      <formula>IF(AND(B51&lt;&gt;"",C51=""),TRUE)</formula>
    </cfRule>
  </conditionalFormatting>
  <conditionalFormatting sqref="B53">
    <cfRule type="expression" dxfId="21206" priority="21210" stopIfTrue="1">
      <formula>IF(B53="",TRUE)</formula>
    </cfRule>
    <cfRule type="expression" dxfId="21205" priority="21211" stopIfTrue="1">
      <formula>IF(AND(COUNTIF(MetalSmelter,B53&amp;C53)=0,LEN(C53)&gt;0), TRUE, FALSE)</formula>
    </cfRule>
  </conditionalFormatting>
  <conditionalFormatting sqref="G53">
    <cfRule type="expression" dxfId="21204" priority="21212" stopIfTrue="1">
      <formula>IF(FIND("Enter smelter details",G53),TRUE)</formula>
    </cfRule>
  </conditionalFormatting>
  <conditionalFormatting sqref="F53">
    <cfRule type="expression" dxfId="21203" priority="21209" stopIfTrue="1">
      <formula>IF(AND(LEN($A53)&gt;0,$A53&lt;&gt;$F53),TRUE,FALSE)</formula>
    </cfRule>
  </conditionalFormatting>
  <conditionalFormatting sqref="C53">
    <cfRule type="expression" dxfId="21202" priority="21208" stopIfTrue="1">
      <formula>IF(AND(B53&lt;&gt;"",C53=""),TRUE)</formula>
    </cfRule>
  </conditionalFormatting>
  <conditionalFormatting sqref="B46">
    <cfRule type="expression" dxfId="21201" priority="21200" stopIfTrue="1">
      <formula>IF(B46="",TRUE)</formula>
    </cfRule>
    <cfRule type="expression" dxfId="21200" priority="21201" stopIfTrue="1">
      <formula>IF(AND(COUNTIF(MetalSmelter,B46&amp;C46)=0,LEN(C46)&gt;0), TRUE, FALSE)</formula>
    </cfRule>
  </conditionalFormatting>
  <conditionalFormatting sqref="G46">
    <cfRule type="expression" dxfId="21199" priority="21202" stopIfTrue="1">
      <formula>IF(FIND("Enter smelter details",G46),TRUE)</formula>
    </cfRule>
  </conditionalFormatting>
  <conditionalFormatting sqref="F46">
    <cfRule type="expression" dxfId="21198" priority="21199" stopIfTrue="1">
      <formula>IF(AND(LEN($A46)&gt;0,$A46&lt;&gt;$F46),TRUE,FALSE)</formula>
    </cfRule>
  </conditionalFormatting>
  <conditionalFormatting sqref="C46">
    <cfRule type="expression" dxfId="21197" priority="21198" stopIfTrue="1">
      <formula>IF(AND(B46&lt;&gt;"",C46=""),TRUE)</formula>
    </cfRule>
  </conditionalFormatting>
  <conditionalFormatting sqref="B53">
    <cfRule type="expression" dxfId="21196" priority="21195" stopIfTrue="1">
      <formula>IF(B53="",TRUE)</formula>
    </cfRule>
    <cfRule type="expression" dxfId="21195" priority="21196" stopIfTrue="1">
      <formula>IF(AND(COUNTIF(MetalSmelter,B53&amp;C53)=0,LEN(C53)&gt;0), TRUE, FALSE)</formula>
    </cfRule>
  </conditionalFormatting>
  <conditionalFormatting sqref="G53">
    <cfRule type="expression" dxfId="21194" priority="21197" stopIfTrue="1">
      <formula>IF(FIND("Enter smelter details",G53),TRUE)</formula>
    </cfRule>
  </conditionalFormatting>
  <conditionalFormatting sqref="F53">
    <cfRule type="expression" dxfId="21193" priority="21194" stopIfTrue="1">
      <formula>IF(AND(LEN($A53)&gt;0,$A53&lt;&gt;$F53),TRUE,FALSE)</formula>
    </cfRule>
  </conditionalFormatting>
  <conditionalFormatting sqref="C53">
    <cfRule type="expression" dxfId="21192" priority="21193" stopIfTrue="1">
      <formula>IF(AND(B53&lt;&gt;"",C53=""),TRUE)</formula>
    </cfRule>
  </conditionalFormatting>
  <conditionalFormatting sqref="G51">
    <cfRule type="expression" dxfId="21191" priority="21192" stopIfTrue="1">
      <formula>IF(FIND("Enter smelter details",G51),TRUE)</formula>
    </cfRule>
  </conditionalFormatting>
  <conditionalFormatting sqref="B52">
    <cfRule type="expression" dxfId="21190" priority="21189" stopIfTrue="1">
      <formula>IF(B52="",TRUE)</formula>
    </cfRule>
    <cfRule type="expression" dxfId="21189" priority="21190" stopIfTrue="1">
      <formula>IF(AND(COUNTIF(MetalSmelter,B52&amp;C52)=0,LEN(C52)&gt;0), TRUE, FALSE)</formula>
    </cfRule>
  </conditionalFormatting>
  <conditionalFormatting sqref="G52">
    <cfRule type="expression" dxfId="21188" priority="21191" stopIfTrue="1">
      <formula>IF(FIND("Enter smelter details",G52),TRUE)</formula>
    </cfRule>
  </conditionalFormatting>
  <conditionalFormatting sqref="F52">
    <cfRule type="expression" dxfId="21187" priority="21188" stopIfTrue="1">
      <formula>IF(AND(LEN($A52)&gt;0,$A52&lt;&gt;$F52),TRUE,FALSE)</formula>
    </cfRule>
  </conditionalFormatting>
  <conditionalFormatting sqref="C52">
    <cfRule type="expression" dxfId="21186" priority="21187" stopIfTrue="1">
      <formula>IF(AND(B52&lt;&gt;"",C52=""),TRUE)</formula>
    </cfRule>
  </conditionalFormatting>
  <conditionalFormatting sqref="B45">
    <cfRule type="expression" dxfId="21185" priority="21179" stopIfTrue="1">
      <formula>IF(B45="",TRUE)</formula>
    </cfRule>
    <cfRule type="expression" dxfId="21184" priority="21180" stopIfTrue="1">
      <formula>IF(AND(COUNTIF(MetalSmelter,B45&amp;C45)=0,LEN(C45)&gt;0), TRUE, FALSE)</formula>
    </cfRule>
  </conditionalFormatting>
  <conditionalFormatting sqref="G45">
    <cfRule type="expression" dxfId="21183" priority="21181" stopIfTrue="1">
      <formula>IF(FIND("Enter smelter details",G45),TRUE)</formula>
    </cfRule>
  </conditionalFormatting>
  <conditionalFormatting sqref="F45">
    <cfRule type="expression" dxfId="21182" priority="21178" stopIfTrue="1">
      <formula>IF(AND(LEN($A45)&gt;0,$A45&lt;&gt;$F45),TRUE,FALSE)</formula>
    </cfRule>
  </conditionalFormatting>
  <conditionalFormatting sqref="C45">
    <cfRule type="expression" dxfId="21181" priority="21177" stopIfTrue="1">
      <formula>IF(AND(B45&lt;&gt;"",C45=""),TRUE)</formula>
    </cfRule>
  </conditionalFormatting>
  <conditionalFormatting sqref="B47">
    <cfRule type="expression" dxfId="21180" priority="21184" stopIfTrue="1">
      <formula>IF(B47="",TRUE)</formula>
    </cfRule>
    <cfRule type="expression" dxfId="21179" priority="21185" stopIfTrue="1">
      <formula>IF(AND(COUNTIF(MetalSmelter,B47&amp;C47)=0,LEN(C47)&gt;0), TRUE, FALSE)</formula>
    </cfRule>
  </conditionalFormatting>
  <conditionalFormatting sqref="G47">
    <cfRule type="expression" dxfId="21178" priority="21186" stopIfTrue="1">
      <formula>IF(FIND("Enter smelter details",G47),TRUE)</formula>
    </cfRule>
  </conditionalFormatting>
  <conditionalFormatting sqref="F47">
    <cfRule type="expression" dxfId="21177" priority="21183" stopIfTrue="1">
      <formula>IF(AND(LEN($A47)&gt;0,$A47&lt;&gt;$F47),TRUE,FALSE)</formula>
    </cfRule>
  </conditionalFormatting>
  <conditionalFormatting sqref="C47">
    <cfRule type="expression" dxfId="21176" priority="21182" stopIfTrue="1">
      <formula>IF(AND(B47&lt;&gt;"",C47=""),TRUE)</formula>
    </cfRule>
  </conditionalFormatting>
  <conditionalFormatting sqref="G52">
    <cfRule type="expression" dxfId="21175" priority="21176" stopIfTrue="1">
      <formula>IF(FIND("Enter smelter details",G52),TRUE)</formula>
    </cfRule>
  </conditionalFormatting>
  <conditionalFormatting sqref="B53">
    <cfRule type="expression" dxfId="21174" priority="21173" stopIfTrue="1">
      <formula>IF(B53="",TRUE)</formula>
    </cfRule>
    <cfRule type="expression" dxfId="21173" priority="21174" stopIfTrue="1">
      <formula>IF(AND(COUNTIF(MetalSmelter,B53&amp;C53)=0,LEN(C53)&gt;0), TRUE, FALSE)</formula>
    </cfRule>
  </conditionalFormatting>
  <conditionalFormatting sqref="G53">
    <cfRule type="expression" dxfId="21172" priority="21175" stopIfTrue="1">
      <formula>IF(FIND("Enter smelter details",G53),TRUE)</formula>
    </cfRule>
  </conditionalFormatting>
  <conditionalFormatting sqref="F53">
    <cfRule type="expression" dxfId="21171" priority="21172" stopIfTrue="1">
      <formula>IF(AND(LEN($A53)&gt;0,$A53&lt;&gt;$F53),TRUE,FALSE)</formula>
    </cfRule>
  </conditionalFormatting>
  <conditionalFormatting sqref="C53">
    <cfRule type="expression" dxfId="21170" priority="21171" stopIfTrue="1">
      <formula>IF(AND(B53&lt;&gt;"",C53=""),TRUE)</formula>
    </cfRule>
  </conditionalFormatting>
  <conditionalFormatting sqref="B42">
    <cfRule type="expression" dxfId="21169" priority="21168" stopIfTrue="1">
      <formula>IF(B42="",TRUE)</formula>
    </cfRule>
    <cfRule type="expression" dxfId="21168" priority="21169" stopIfTrue="1">
      <formula>IF(AND(COUNTIF(MetalSmelter,B42&amp;C42)=0,LEN(C42)&gt;0), TRUE, FALSE)</formula>
    </cfRule>
  </conditionalFormatting>
  <conditionalFormatting sqref="G42">
    <cfRule type="expression" dxfId="21167" priority="21170" stopIfTrue="1">
      <formula>IF(FIND("Enter smelter details",G42),TRUE)</formula>
    </cfRule>
  </conditionalFormatting>
  <conditionalFormatting sqref="F42">
    <cfRule type="expression" dxfId="21166" priority="21167" stopIfTrue="1">
      <formula>IF(AND(LEN($A42)&gt;0,$A42&lt;&gt;$F42),TRUE,FALSE)</formula>
    </cfRule>
  </conditionalFormatting>
  <conditionalFormatting sqref="C42">
    <cfRule type="expression" dxfId="21165" priority="21166" stopIfTrue="1">
      <formula>IF(AND(B42&lt;&gt;"",C42=""),TRUE)</formula>
    </cfRule>
  </conditionalFormatting>
  <conditionalFormatting sqref="B43">
    <cfRule type="expression" dxfId="21164" priority="21163" stopIfTrue="1">
      <formula>IF(B43="",TRUE)</formula>
    </cfRule>
    <cfRule type="expression" dxfId="21163" priority="21164" stopIfTrue="1">
      <formula>IF(AND(COUNTIF(MetalSmelter,B43&amp;C43)=0,LEN(C43)&gt;0), TRUE, FALSE)</formula>
    </cfRule>
  </conditionalFormatting>
  <conditionalFormatting sqref="G43">
    <cfRule type="expression" dxfId="21162" priority="21165" stopIfTrue="1">
      <formula>IF(FIND("Enter smelter details",G43),TRUE)</formula>
    </cfRule>
  </conditionalFormatting>
  <conditionalFormatting sqref="F43">
    <cfRule type="expression" dxfId="21161" priority="21162" stopIfTrue="1">
      <formula>IF(AND(LEN($A43)&gt;0,$A43&lt;&gt;$F43),TRUE,FALSE)</formula>
    </cfRule>
  </conditionalFormatting>
  <conditionalFormatting sqref="C43">
    <cfRule type="expression" dxfId="21160" priority="21161" stopIfTrue="1">
      <formula>IF(AND(B43&lt;&gt;"",C43=""),TRUE)</formula>
    </cfRule>
  </conditionalFormatting>
  <conditionalFormatting sqref="B43">
    <cfRule type="expression" dxfId="21159" priority="21158" stopIfTrue="1">
      <formula>IF(B43="",TRUE)</formula>
    </cfRule>
    <cfRule type="expression" dxfId="21158" priority="21159" stopIfTrue="1">
      <formula>IF(AND(COUNTIF(MetalSmelter,B43&amp;C43)=0,LEN(C43)&gt;0), TRUE, FALSE)</formula>
    </cfRule>
  </conditionalFormatting>
  <conditionalFormatting sqref="G43">
    <cfRule type="expression" dxfId="21157" priority="21160" stopIfTrue="1">
      <formula>IF(FIND("Enter smelter details",G43),TRUE)</formula>
    </cfRule>
  </conditionalFormatting>
  <conditionalFormatting sqref="F43">
    <cfRule type="expression" dxfId="21156" priority="21157" stopIfTrue="1">
      <formula>IF(AND(LEN($A43)&gt;0,$A43&lt;&gt;$F43),TRUE,FALSE)</formula>
    </cfRule>
  </conditionalFormatting>
  <conditionalFormatting sqref="C43">
    <cfRule type="expression" dxfId="21155" priority="21156" stopIfTrue="1">
      <formula>IF(AND(B43&lt;&gt;"",C43=""),TRUE)</formula>
    </cfRule>
  </conditionalFormatting>
  <conditionalFormatting sqref="B44">
    <cfRule type="expression" dxfId="21154" priority="21150" stopIfTrue="1">
      <formula>IF(B44="",TRUE)</formula>
    </cfRule>
    <cfRule type="expression" dxfId="21153" priority="21153" stopIfTrue="1">
      <formula>IF(AND(COUNTIF(MetalSmelter,B44&amp;C44)=0,LEN(C44)&gt;0), TRUE, FALSE)</formula>
    </cfRule>
  </conditionalFormatting>
  <conditionalFormatting sqref="D44">
    <cfRule type="expression" dxfId="21152" priority="21147" stopIfTrue="1">
      <formula>IF(AND(LEN($C44) &gt;0, ($C44 &lt;&gt; "Smelter Not Listed")),1,0)</formula>
    </cfRule>
    <cfRule type="expression" dxfId="21151" priority="21154" stopIfTrue="1">
      <formula>IF(AND(D44="",$C44=$X$4),TRUE)</formula>
    </cfRule>
    <cfRule type="expression" dxfId="21150" priority="21155" stopIfTrue="1">
      <formula>IF(FIND("!",D44),TRUE)</formula>
    </cfRule>
  </conditionalFormatting>
  <conditionalFormatting sqref="E44">
    <cfRule type="expression" dxfId="21149" priority="21151" stopIfTrue="1">
      <formula>IF(AND(E44="",$C44=$X$4),TRUE)</formula>
    </cfRule>
    <cfRule type="expression" dxfId="21148" priority="21152" stopIfTrue="1">
      <formula>IF(FIND("!",E44),TRUE)</formula>
    </cfRule>
  </conditionalFormatting>
  <conditionalFormatting sqref="F44">
    <cfRule type="expression" dxfId="21147" priority="21149" stopIfTrue="1">
      <formula>IF(AND(LEN($A44)&gt;0,$A44&lt;&gt;$F44),TRUE,FALSE)</formula>
    </cfRule>
  </conditionalFormatting>
  <conditionalFormatting sqref="C44">
    <cfRule type="expression" dxfId="21146" priority="21148" stopIfTrue="1">
      <formula>IF(AND(B44&lt;&gt;"",C44=""),TRUE)</formula>
    </cfRule>
  </conditionalFormatting>
  <conditionalFormatting sqref="G44">
    <cfRule type="expression" dxfId="21145" priority="21146" stopIfTrue="1">
      <formula>IF(FIND("Enter smelter details",G44),TRUE)</formula>
    </cfRule>
  </conditionalFormatting>
  <conditionalFormatting sqref="B45">
    <cfRule type="expression" dxfId="21144" priority="21140" stopIfTrue="1">
      <formula>IF(B45="",TRUE)</formula>
    </cfRule>
    <cfRule type="expression" dxfId="21143" priority="21143" stopIfTrue="1">
      <formula>IF(AND(COUNTIF(MetalSmelter,B45&amp;C45)=0,LEN(C45)&gt;0), TRUE, FALSE)</formula>
    </cfRule>
  </conditionalFormatting>
  <conditionalFormatting sqref="D45">
    <cfRule type="expression" dxfId="21142" priority="21137" stopIfTrue="1">
      <formula>IF(AND(LEN($C45) &gt;0, ($C45 &lt;&gt; "Smelter Not Listed")),1,0)</formula>
    </cfRule>
    <cfRule type="expression" dxfId="21141" priority="21144" stopIfTrue="1">
      <formula>IF(AND(D45="",$C45=$X$4),TRUE)</formula>
    </cfRule>
    <cfRule type="expression" dxfId="21140" priority="21145" stopIfTrue="1">
      <formula>IF(FIND("!",D45),TRUE)</formula>
    </cfRule>
  </conditionalFormatting>
  <conditionalFormatting sqref="E45">
    <cfRule type="expression" dxfId="21139" priority="21141" stopIfTrue="1">
      <formula>IF(AND(E45="",$C45=$X$4),TRUE)</formula>
    </cfRule>
    <cfRule type="expression" dxfId="21138" priority="21142" stopIfTrue="1">
      <formula>IF(FIND("!",E45),TRUE)</formula>
    </cfRule>
  </conditionalFormatting>
  <conditionalFormatting sqref="F45">
    <cfRule type="expression" dxfId="21137" priority="21139" stopIfTrue="1">
      <formula>IF(AND(LEN($A45)&gt;0,$A45&lt;&gt;$F45),TRUE,FALSE)</formula>
    </cfRule>
  </conditionalFormatting>
  <conditionalFormatting sqref="C45">
    <cfRule type="expression" dxfId="21136" priority="21138" stopIfTrue="1">
      <formula>IF(AND(B45&lt;&gt;"",C45=""),TRUE)</formula>
    </cfRule>
  </conditionalFormatting>
  <conditionalFormatting sqref="G45">
    <cfRule type="expression" dxfId="21135" priority="21136" stopIfTrue="1">
      <formula>IF(FIND("Enter smelter details",G45),TRUE)</formula>
    </cfRule>
  </conditionalFormatting>
  <conditionalFormatting sqref="B46">
    <cfRule type="expression" dxfId="21134" priority="21130" stopIfTrue="1">
      <formula>IF(B46="",TRUE)</formula>
    </cfRule>
    <cfRule type="expression" dxfId="21133" priority="21133" stopIfTrue="1">
      <formula>IF(AND(COUNTIF(MetalSmelter,B46&amp;C46)=0,LEN(C46)&gt;0), TRUE, FALSE)</formula>
    </cfRule>
  </conditionalFormatting>
  <conditionalFormatting sqref="D46">
    <cfRule type="expression" dxfId="21132" priority="21127" stopIfTrue="1">
      <formula>IF(AND(LEN($C46) &gt;0, ($C46 &lt;&gt; "Smelter Not Listed")),1,0)</formula>
    </cfRule>
    <cfRule type="expression" dxfId="21131" priority="21134" stopIfTrue="1">
      <formula>IF(AND(D46="",$C46=$X$4),TRUE)</formula>
    </cfRule>
    <cfRule type="expression" dxfId="21130" priority="21135" stopIfTrue="1">
      <formula>IF(FIND("!",D46),TRUE)</formula>
    </cfRule>
  </conditionalFormatting>
  <conditionalFormatting sqref="E46">
    <cfRule type="expression" dxfId="21129" priority="21131" stopIfTrue="1">
      <formula>IF(AND(E46="",$C46=$X$4),TRUE)</formula>
    </cfRule>
    <cfRule type="expression" dxfId="21128" priority="21132" stopIfTrue="1">
      <formula>IF(FIND("!",E46),TRUE)</formula>
    </cfRule>
  </conditionalFormatting>
  <conditionalFormatting sqref="F46">
    <cfRule type="expression" dxfId="21127" priority="21129" stopIfTrue="1">
      <formula>IF(AND(LEN($A46)&gt;0,$A46&lt;&gt;$F46),TRUE,FALSE)</formula>
    </cfRule>
  </conditionalFormatting>
  <conditionalFormatting sqref="C46">
    <cfRule type="expression" dxfId="21126" priority="21128" stopIfTrue="1">
      <formula>IF(AND(B46&lt;&gt;"",C46=""),TRUE)</formula>
    </cfRule>
  </conditionalFormatting>
  <conditionalFormatting sqref="G46">
    <cfRule type="expression" dxfId="21125" priority="21126" stopIfTrue="1">
      <formula>IF(FIND("Enter smelter details",G46),TRUE)</formula>
    </cfRule>
  </conditionalFormatting>
  <conditionalFormatting sqref="B47">
    <cfRule type="expression" dxfId="21124" priority="21120" stopIfTrue="1">
      <formula>IF(B47="",TRUE)</formula>
    </cfRule>
    <cfRule type="expression" dxfId="21123" priority="21123" stopIfTrue="1">
      <formula>IF(AND(COUNTIF(MetalSmelter,B47&amp;C47)=0,LEN(C47)&gt;0), TRUE, FALSE)</formula>
    </cfRule>
  </conditionalFormatting>
  <conditionalFormatting sqref="D47">
    <cfRule type="expression" dxfId="21122" priority="21117" stopIfTrue="1">
      <formula>IF(AND(LEN($C47) &gt;0, ($C47 &lt;&gt; "Smelter Not Listed")),1,0)</formula>
    </cfRule>
    <cfRule type="expression" dxfId="21121" priority="21124" stopIfTrue="1">
      <formula>IF(AND(D47="",$C47=$X$4),TRUE)</formula>
    </cfRule>
    <cfRule type="expression" dxfId="21120" priority="21125" stopIfTrue="1">
      <formula>IF(FIND("!",D47),TRUE)</formula>
    </cfRule>
  </conditionalFormatting>
  <conditionalFormatting sqref="E47">
    <cfRule type="expression" dxfId="21119" priority="21121" stopIfTrue="1">
      <formula>IF(AND(E47="",$C47=$X$4),TRUE)</formula>
    </cfRule>
    <cfRule type="expression" dxfId="21118" priority="21122" stopIfTrue="1">
      <formula>IF(FIND("!",E47),TRUE)</formula>
    </cfRule>
  </conditionalFormatting>
  <conditionalFormatting sqref="F47">
    <cfRule type="expression" dxfId="21117" priority="21119" stopIfTrue="1">
      <formula>IF(AND(LEN($A47)&gt;0,$A47&lt;&gt;$F47),TRUE,FALSE)</formula>
    </cfRule>
  </conditionalFormatting>
  <conditionalFormatting sqref="C47">
    <cfRule type="expression" dxfId="21116" priority="21118" stopIfTrue="1">
      <formula>IF(AND(B47&lt;&gt;"",C47=""),TRUE)</formula>
    </cfRule>
  </conditionalFormatting>
  <conditionalFormatting sqref="G47">
    <cfRule type="expression" dxfId="21115" priority="21116" stopIfTrue="1">
      <formula>IF(FIND("Enter smelter details",G47),TRUE)</formula>
    </cfRule>
  </conditionalFormatting>
  <conditionalFormatting sqref="B48">
    <cfRule type="expression" dxfId="21114" priority="21110" stopIfTrue="1">
      <formula>IF(B48="",TRUE)</formula>
    </cfRule>
    <cfRule type="expression" dxfId="21113" priority="21113" stopIfTrue="1">
      <formula>IF(AND(COUNTIF(MetalSmelter,B48&amp;C48)=0,LEN(C48)&gt;0), TRUE, FALSE)</formula>
    </cfRule>
  </conditionalFormatting>
  <conditionalFormatting sqref="D48">
    <cfRule type="expression" dxfId="21112" priority="21107" stopIfTrue="1">
      <formula>IF(AND(LEN($C48) &gt;0, ($C48 &lt;&gt; "Smelter Not Listed")),1,0)</formula>
    </cfRule>
    <cfRule type="expression" dxfId="21111" priority="21114" stopIfTrue="1">
      <formula>IF(AND(D48="",$C48=$X$4),TRUE)</formula>
    </cfRule>
    <cfRule type="expression" dxfId="21110" priority="21115" stopIfTrue="1">
      <formula>IF(FIND("!",D48),TRUE)</formula>
    </cfRule>
  </conditionalFormatting>
  <conditionalFormatting sqref="E48">
    <cfRule type="expression" dxfId="21109" priority="21111" stopIfTrue="1">
      <formula>IF(AND(E48="",$C48=$X$4),TRUE)</formula>
    </cfRule>
    <cfRule type="expression" dxfId="21108" priority="21112" stopIfTrue="1">
      <formula>IF(FIND("!",E48),TRUE)</formula>
    </cfRule>
  </conditionalFormatting>
  <conditionalFormatting sqref="F48">
    <cfRule type="expression" dxfId="21107" priority="21109" stopIfTrue="1">
      <formula>IF(AND(LEN($A48)&gt;0,$A48&lt;&gt;$F48),TRUE,FALSE)</formula>
    </cfRule>
  </conditionalFormatting>
  <conditionalFormatting sqref="C48">
    <cfRule type="expression" dxfId="21106" priority="21108" stopIfTrue="1">
      <formula>IF(AND(B48&lt;&gt;"",C48=""),TRUE)</formula>
    </cfRule>
  </conditionalFormatting>
  <conditionalFormatting sqref="G48">
    <cfRule type="expression" dxfId="21105" priority="21106" stopIfTrue="1">
      <formula>IF(FIND("Enter smelter details",G48),TRUE)</formula>
    </cfRule>
  </conditionalFormatting>
  <conditionalFormatting sqref="B54">
    <cfRule type="expression" dxfId="21104" priority="21103" stopIfTrue="1">
      <formula>IF(B54="",TRUE)</formula>
    </cfRule>
    <cfRule type="expression" dxfId="21103" priority="21104" stopIfTrue="1">
      <formula>IF(AND(COUNTIF(MetalSmelter,B54&amp;C54)=0,LEN(C54)&gt;0), TRUE, FALSE)</formula>
    </cfRule>
  </conditionalFormatting>
  <conditionalFormatting sqref="G54">
    <cfRule type="expression" dxfId="21102" priority="21105" stopIfTrue="1">
      <formula>IF(FIND("Enter smelter details",G54),TRUE)</formula>
    </cfRule>
  </conditionalFormatting>
  <conditionalFormatting sqref="F54">
    <cfRule type="expression" dxfId="21101" priority="21102" stopIfTrue="1">
      <formula>IF(AND(LEN($A54)&gt;0,$A54&lt;&gt;$F54),TRUE,FALSE)</formula>
    </cfRule>
  </conditionalFormatting>
  <conditionalFormatting sqref="C54">
    <cfRule type="expression" dxfId="21100" priority="21101" stopIfTrue="1">
      <formula>IF(AND(B54&lt;&gt;"",C54=""),TRUE)</formula>
    </cfRule>
  </conditionalFormatting>
  <conditionalFormatting sqref="B54">
    <cfRule type="expression" dxfId="21099" priority="21098" stopIfTrue="1">
      <formula>IF(B54="",TRUE)</formula>
    </cfRule>
    <cfRule type="expression" dxfId="21098" priority="21099" stopIfTrue="1">
      <formula>IF(AND(COUNTIF(MetalSmelter,B54&amp;C54)=0,LEN(C54)&gt;0), TRUE, FALSE)</formula>
    </cfRule>
  </conditionalFormatting>
  <conditionalFormatting sqref="G54">
    <cfRule type="expression" dxfId="21097" priority="21100" stopIfTrue="1">
      <formula>IF(FIND("Enter smelter details",G54),TRUE)</formula>
    </cfRule>
  </conditionalFormatting>
  <conditionalFormatting sqref="F54">
    <cfRule type="expression" dxfId="21096" priority="21097" stopIfTrue="1">
      <formula>IF(AND(LEN($A54)&gt;0,$A54&lt;&gt;$F54),TRUE,FALSE)</formula>
    </cfRule>
  </conditionalFormatting>
  <conditionalFormatting sqref="C54">
    <cfRule type="expression" dxfId="21095" priority="21096" stopIfTrue="1">
      <formula>IF(AND(B54&lt;&gt;"",C54=""),TRUE)</formula>
    </cfRule>
  </conditionalFormatting>
  <conditionalFormatting sqref="B54">
    <cfRule type="expression" dxfId="21094" priority="21094" stopIfTrue="1">
      <formula>IF(B54="",TRUE)</formula>
    </cfRule>
    <cfRule type="expression" dxfId="21093" priority="21095" stopIfTrue="1">
      <formula>IF(AND(COUNTIF(MetalSmelter,B54&amp;C54)=0,LEN(C54)&gt;0), TRUE, FALSE)</formula>
    </cfRule>
  </conditionalFormatting>
  <conditionalFormatting sqref="F54">
    <cfRule type="expression" dxfId="21092" priority="21093" stopIfTrue="1">
      <formula>IF(AND(LEN($A54)&gt;0,$A54&lt;&gt;$F54),TRUE,FALSE)</formula>
    </cfRule>
  </conditionalFormatting>
  <conditionalFormatting sqref="C54">
    <cfRule type="expression" dxfId="21091" priority="21092" stopIfTrue="1">
      <formula>IF(AND(B54&lt;&gt;"",C54=""),TRUE)</formula>
    </cfRule>
  </conditionalFormatting>
  <conditionalFormatting sqref="B49">
    <cfRule type="expression" dxfId="21090" priority="21089" stopIfTrue="1">
      <formula>IF(B49="",TRUE)</formula>
    </cfRule>
    <cfRule type="expression" dxfId="21089" priority="21090" stopIfTrue="1">
      <formula>IF(AND(COUNTIF(MetalSmelter,B49&amp;C49)=0,LEN(C49)&gt;0), TRUE, FALSE)</formula>
    </cfRule>
  </conditionalFormatting>
  <conditionalFormatting sqref="G49">
    <cfRule type="expression" dxfId="21088" priority="21091" stopIfTrue="1">
      <formula>IF(FIND("Enter smelter details",G49),TRUE)</formula>
    </cfRule>
  </conditionalFormatting>
  <conditionalFormatting sqref="F49">
    <cfRule type="expression" dxfId="21087" priority="21088" stopIfTrue="1">
      <formula>IF(AND(LEN($A49)&gt;0,$A49&lt;&gt;$F49),TRUE,FALSE)</formula>
    </cfRule>
  </conditionalFormatting>
  <conditionalFormatting sqref="C49">
    <cfRule type="expression" dxfId="21086" priority="21087" stopIfTrue="1">
      <formula>IF(AND(B49&lt;&gt;"",C49=""),TRUE)</formula>
    </cfRule>
  </conditionalFormatting>
  <conditionalFormatting sqref="B49">
    <cfRule type="expression" dxfId="21085" priority="21084" stopIfTrue="1">
      <formula>IF(B49="",TRUE)</formula>
    </cfRule>
    <cfRule type="expression" dxfId="21084" priority="21085" stopIfTrue="1">
      <formula>IF(AND(COUNTIF(MetalSmelter,B49&amp;C49)=0,LEN(C49)&gt;0), TRUE, FALSE)</formula>
    </cfRule>
  </conditionalFormatting>
  <conditionalFormatting sqref="G49">
    <cfRule type="expression" dxfId="21083" priority="21086" stopIfTrue="1">
      <formula>IF(FIND("Enter smelter details",G49),TRUE)</formula>
    </cfRule>
  </conditionalFormatting>
  <conditionalFormatting sqref="F49">
    <cfRule type="expression" dxfId="21082" priority="21083" stopIfTrue="1">
      <formula>IF(AND(LEN($A49)&gt;0,$A49&lt;&gt;$F49),TRUE,FALSE)</formula>
    </cfRule>
  </conditionalFormatting>
  <conditionalFormatting sqref="C49">
    <cfRule type="expression" dxfId="21081" priority="21082" stopIfTrue="1">
      <formula>IF(AND(B49&lt;&gt;"",C49=""),TRUE)</formula>
    </cfRule>
  </conditionalFormatting>
  <conditionalFormatting sqref="G54">
    <cfRule type="expression" dxfId="21080" priority="21081" stopIfTrue="1">
      <formula>IF(FIND("Enter smelter details",G54),TRUE)</formula>
    </cfRule>
  </conditionalFormatting>
  <conditionalFormatting sqref="B50">
    <cfRule type="expression" dxfId="21079" priority="21078" stopIfTrue="1">
      <formula>IF(B50="",TRUE)</formula>
    </cfRule>
    <cfRule type="expression" dxfId="21078" priority="21079" stopIfTrue="1">
      <formula>IF(AND(COUNTIF(MetalSmelter,B50&amp;C50)=0,LEN(C50)&gt;0), TRUE, FALSE)</formula>
    </cfRule>
  </conditionalFormatting>
  <conditionalFormatting sqref="G50">
    <cfRule type="expression" dxfId="21077" priority="21080" stopIfTrue="1">
      <formula>IF(FIND("Enter smelter details",G50),TRUE)</formula>
    </cfRule>
  </conditionalFormatting>
  <conditionalFormatting sqref="F50">
    <cfRule type="expression" dxfId="21076" priority="21077" stopIfTrue="1">
      <formula>IF(AND(LEN($A50)&gt;0,$A50&lt;&gt;$F50),TRUE,FALSE)</formula>
    </cfRule>
  </conditionalFormatting>
  <conditionalFormatting sqref="C50">
    <cfRule type="expression" dxfId="21075" priority="21076" stopIfTrue="1">
      <formula>IF(AND(B50&lt;&gt;"",C50=""),TRUE)</formula>
    </cfRule>
  </conditionalFormatting>
  <conditionalFormatting sqref="B55">
    <cfRule type="expression" dxfId="21074" priority="21073" stopIfTrue="1">
      <formula>IF(B55="",TRUE)</formula>
    </cfRule>
    <cfRule type="expression" dxfId="21073" priority="21074" stopIfTrue="1">
      <formula>IF(AND(COUNTIF(MetalSmelter,B55&amp;C55)=0,LEN(C55)&gt;0), TRUE, FALSE)</formula>
    </cfRule>
  </conditionalFormatting>
  <conditionalFormatting sqref="G55">
    <cfRule type="expression" dxfId="21072" priority="21075" stopIfTrue="1">
      <formula>IF(FIND("Enter smelter details",G55),TRUE)</formula>
    </cfRule>
  </conditionalFormatting>
  <conditionalFormatting sqref="F55">
    <cfRule type="expression" dxfId="21071" priority="21072" stopIfTrue="1">
      <formula>IF(AND(LEN($A55)&gt;0,$A55&lt;&gt;$F55),TRUE,FALSE)</formula>
    </cfRule>
  </conditionalFormatting>
  <conditionalFormatting sqref="C55">
    <cfRule type="expression" dxfId="21070" priority="21071" stopIfTrue="1">
      <formula>IF(AND(B55&lt;&gt;"",C55=""),TRUE)</formula>
    </cfRule>
  </conditionalFormatting>
  <conditionalFormatting sqref="B55">
    <cfRule type="expression" dxfId="21069" priority="21068" stopIfTrue="1">
      <formula>IF(B55="",TRUE)</formula>
    </cfRule>
    <cfRule type="expression" dxfId="21068" priority="21069" stopIfTrue="1">
      <formula>IF(AND(COUNTIF(MetalSmelter,B55&amp;C55)=0,LEN(C55)&gt;0), TRUE, FALSE)</formula>
    </cfRule>
  </conditionalFormatting>
  <conditionalFormatting sqref="G55">
    <cfRule type="expression" dxfId="21067" priority="21070" stopIfTrue="1">
      <formula>IF(FIND("Enter smelter details",G55),TRUE)</formula>
    </cfRule>
  </conditionalFormatting>
  <conditionalFormatting sqref="F55">
    <cfRule type="expression" dxfId="21066" priority="21067" stopIfTrue="1">
      <formula>IF(AND(LEN($A55)&gt;0,$A55&lt;&gt;$F55),TRUE,FALSE)</formula>
    </cfRule>
  </conditionalFormatting>
  <conditionalFormatting sqref="C55">
    <cfRule type="expression" dxfId="21065" priority="21066" stopIfTrue="1">
      <formula>IF(AND(B55&lt;&gt;"",C55=""),TRUE)</formula>
    </cfRule>
  </conditionalFormatting>
  <conditionalFormatting sqref="B55">
    <cfRule type="expression" dxfId="21064" priority="21063" stopIfTrue="1">
      <formula>IF(B55="",TRUE)</formula>
    </cfRule>
    <cfRule type="expression" dxfId="21063" priority="21064" stopIfTrue="1">
      <formula>IF(AND(COUNTIF(MetalSmelter,B55&amp;C55)=0,LEN(C55)&gt;0), TRUE, FALSE)</formula>
    </cfRule>
  </conditionalFormatting>
  <conditionalFormatting sqref="G55">
    <cfRule type="expression" dxfId="21062" priority="21065" stopIfTrue="1">
      <formula>IF(FIND("Enter smelter details",G55),TRUE)</formula>
    </cfRule>
  </conditionalFormatting>
  <conditionalFormatting sqref="F55">
    <cfRule type="expression" dxfId="21061" priority="21062" stopIfTrue="1">
      <formula>IF(AND(LEN($A55)&gt;0,$A55&lt;&gt;$F55),TRUE,FALSE)</formula>
    </cfRule>
  </conditionalFormatting>
  <conditionalFormatting sqref="C55">
    <cfRule type="expression" dxfId="21060" priority="21061" stopIfTrue="1">
      <formula>IF(AND(B55&lt;&gt;"",C55=""),TRUE)</formula>
    </cfRule>
  </conditionalFormatting>
  <conditionalFormatting sqref="B41">
    <cfRule type="expression" dxfId="21059" priority="21058" stopIfTrue="1">
      <formula>IF(B41="",TRUE)</formula>
    </cfRule>
    <cfRule type="expression" dxfId="21058" priority="21059" stopIfTrue="1">
      <formula>IF(AND(COUNTIF(MetalSmelter,B41&amp;C41)=0,LEN(C41)&gt;0), TRUE, FALSE)</formula>
    </cfRule>
  </conditionalFormatting>
  <conditionalFormatting sqref="G41">
    <cfRule type="expression" dxfId="21057" priority="21060" stopIfTrue="1">
      <formula>IF(FIND("Enter smelter details",G41),TRUE)</formula>
    </cfRule>
  </conditionalFormatting>
  <conditionalFormatting sqref="F41">
    <cfRule type="expression" dxfId="21056" priority="21057" stopIfTrue="1">
      <formula>IF(AND(LEN($A41)&gt;0,$A41&lt;&gt;$F41),TRUE,FALSE)</formula>
    </cfRule>
  </conditionalFormatting>
  <conditionalFormatting sqref="C41">
    <cfRule type="expression" dxfId="21055" priority="21056" stopIfTrue="1">
      <formula>IF(AND(B41&lt;&gt;"",C41=""),TRUE)</formula>
    </cfRule>
  </conditionalFormatting>
  <conditionalFormatting sqref="B42">
    <cfRule type="expression" dxfId="21054" priority="21053" stopIfTrue="1">
      <formula>IF(B42="",TRUE)</formula>
    </cfRule>
    <cfRule type="expression" dxfId="21053" priority="21054" stopIfTrue="1">
      <formula>IF(AND(COUNTIF(MetalSmelter,B42&amp;C42)=0,LEN(C42)&gt;0), TRUE, FALSE)</formula>
    </cfRule>
  </conditionalFormatting>
  <conditionalFormatting sqref="G42">
    <cfRule type="expression" dxfId="21052" priority="21055" stopIfTrue="1">
      <formula>IF(FIND("Enter smelter details",G42),TRUE)</formula>
    </cfRule>
  </conditionalFormatting>
  <conditionalFormatting sqref="F42">
    <cfRule type="expression" dxfId="21051" priority="21052" stopIfTrue="1">
      <formula>IF(AND(LEN($A42)&gt;0,$A42&lt;&gt;$F42),TRUE,FALSE)</formula>
    </cfRule>
  </conditionalFormatting>
  <conditionalFormatting sqref="C42">
    <cfRule type="expression" dxfId="21050" priority="21051" stopIfTrue="1">
      <formula>IF(AND(B42&lt;&gt;"",C42=""),TRUE)</formula>
    </cfRule>
  </conditionalFormatting>
  <conditionalFormatting sqref="B42">
    <cfRule type="expression" dxfId="21049" priority="21048" stopIfTrue="1">
      <formula>IF(B42="",TRUE)</formula>
    </cfRule>
    <cfRule type="expression" dxfId="21048" priority="21049" stopIfTrue="1">
      <formula>IF(AND(COUNTIF(MetalSmelter,B42&amp;C42)=0,LEN(C42)&gt;0), TRUE, FALSE)</formula>
    </cfRule>
  </conditionalFormatting>
  <conditionalFormatting sqref="G42">
    <cfRule type="expression" dxfId="21047" priority="21050" stopIfTrue="1">
      <formula>IF(FIND("Enter smelter details",G42),TRUE)</formula>
    </cfRule>
  </conditionalFormatting>
  <conditionalFormatting sqref="F42">
    <cfRule type="expression" dxfId="21046" priority="21047" stopIfTrue="1">
      <formula>IF(AND(LEN($A42)&gt;0,$A42&lt;&gt;$F42),TRUE,FALSE)</formula>
    </cfRule>
  </conditionalFormatting>
  <conditionalFormatting sqref="C42">
    <cfRule type="expression" dxfId="21045" priority="21046" stopIfTrue="1">
      <formula>IF(AND(B42&lt;&gt;"",C42=""),TRUE)</formula>
    </cfRule>
  </conditionalFormatting>
  <conditionalFormatting sqref="B43">
    <cfRule type="expression" dxfId="21044" priority="21040" stopIfTrue="1">
      <formula>IF(B43="",TRUE)</formula>
    </cfRule>
    <cfRule type="expression" dxfId="21043" priority="21043" stopIfTrue="1">
      <formula>IF(AND(COUNTIF(MetalSmelter,B43&amp;C43)=0,LEN(C43)&gt;0), TRUE, FALSE)</formula>
    </cfRule>
  </conditionalFormatting>
  <conditionalFormatting sqref="D43">
    <cfRule type="expression" dxfId="21042" priority="21037" stopIfTrue="1">
      <formula>IF(AND(LEN($C43) &gt;0, ($C43 &lt;&gt; "Smelter Not Listed")),1,0)</formula>
    </cfRule>
    <cfRule type="expression" dxfId="21041" priority="21044" stopIfTrue="1">
      <formula>IF(AND(D43="",$C43=$X$4),TRUE)</formula>
    </cfRule>
    <cfRule type="expression" dxfId="21040" priority="21045" stopIfTrue="1">
      <formula>IF(FIND("!",D43),TRUE)</formula>
    </cfRule>
  </conditionalFormatting>
  <conditionalFormatting sqref="E43">
    <cfRule type="expression" dxfId="21039" priority="21041" stopIfTrue="1">
      <formula>IF(AND(E43="",$C43=$X$4),TRUE)</formula>
    </cfRule>
    <cfRule type="expression" dxfId="21038" priority="21042" stopIfTrue="1">
      <formula>IF(FIND("!",E43),TRUE)</formula>
    </cfRule>
  </conditionalFormatting>
  <conditionalFormatting sqref="F43">
    <cfRule type="expression" dxfId="21037" priority="21039" stopIfTrue="1">
      <formula>IF(AND(LEN($A43)&gt;0,$A43&lt;&gt;$F43),TRUE,FALSE)</formula>
    </cfRule>
  </conditionalFormatting>
  <conditionalFormatting sqref="C43">
    <cfRule type="expression" dxfId="21036" priority="21038" stopIfTrue="1">
      <formula>IF(AND(B43&lt;&gt;"",C43=""),TRUE)</formula>
    </cfRule>
  </conditionalFormatting>
  <conditionalFormatting sqref="G43">
    <cfRule type="expression" dxfId="21035" priority="21036" stopIfTrue="1">
      <formula>IF(FIND("Enter smelter details",G43),TRUE)</formula>
    </cfRule>
  </conditionalFormatting>
  <conditionalFormatting sqref="B44">
    <cfRule type="expression" dxfId="21034" priority="21030" stopIfTrue="1">
      <formula>IF(B44="",TRUE)</formula>
    </cfRule>
    <cfRule type="expression" dxfId="21033" priority="21033" stopIfTrue="1">
      <formula>IF(AND(COUNTIF(MetalSmelter,B44&amp;C44)=0,LEN(C44)&gt;0), TRUE, FALSE)</formula>
    </cfRule>
  </conditionalFormatting>
  <conditionalFormatting sqref="D44">
    <cfRule type="expression" dxfId="21032" priority="21027" stopIfTrue="1">
      <formula>IF(AND(LEN($C44) &gt;0, ($C44 &lt;&gt; "Smelter Not Listed")),1,0)</formula>
    </cfRule>
    <cfRule type="expression" dxfId="21031" priority="21034" stopIfTrue="1">
      <formula>IF(AND(D44="",$C44=$X$4),TRUE)</formula>
    </cfRule>
    <cfRule type="expression" dxfId="21030" priority="21035" stopIfTrue="1">
      <formula>IF(FIND("!",D44),TRUE)</formula>
    </cfRule>
  </conditionalFormatting>
  <conditionalFormatting sqref="E44">
    <cfRule type="expression" dxfId="21029" priority="21031" stopIfTrue="1">
      <formula>IF(AND(E44="",$C44=$X$4),TRUE)</formula>
    </cfRule>
    <cfRule type="expression" dxfId="21028" priority="21032" stopIfTrue="1">
      <formula>IF(FIND("!",E44),TRUE)</formula>
    </cfRule>
  </conditionalFormatting>
  <conditionalFormatting sqref="F44">
    <cfRule type="expression" dxfId="21027" priority="21029" stopIfTrue="1">
      <formula>IF(AND(LEN($A44)&gt;0,$A44&lt;&gt;$F44),TRUE,FALSE)</formula>
    </cfRule>
  </conditionalFormatting>
  <conditionalFormatting sqref="C44">
    <cfRule type="expression" dxfId="21026" priority="21028" stopIfTrue="1">
      <formula>IF(AND(B44&lt;&gt;"",C44=""),TRUE)</formula>
    </cfRule>
  </conditionalFormatting>
  <conditionalFormatting sqref="G44">
    <cfRule type="expression" dxfId="21025" priority="21026" stopIfTrue="1">
      <formula>IF(FIND("Enter smelter details",G44),TRUE)</formula>
    </cfRule>
  </conditionalFormatting>
  <conditionalFormatting sqref="B45">
    <cfRule type="expression" dxfId="21024" priority="21020" stopIfTrue="1">
      <formula>IF(B45="",TRUE)</formula>
    </cfRule>
    <cfRule type="expression" dxfId="21023" priority="21023" stopIfTrue="1">
      <formula>IF(AND(COUNTIF(MetalSmelter,B45&amp;C45)=0,LEN(C45)&gt;0), TRUE, FALSE)</formula>
    </cfRule>
  </conditionalFormatting>
  <conditionalFormatting sqref="D45">
    <cfRule type="expression" dxfId="21022" priority="21017" stopIfTrue="1">
      <formula>IF(AND(LEN($C45) &gt;0, ($C45 &lt;&gt; "Smelter Not Listed")),1,0)</formula>
    </cfRule>
    <cfRule type="expression" dxfId="21021" priority="21024" stopIfTrue="1">
      <formula>IF(AND(D45="",$C45=$X$4),TRUE)</formula>
    </cfRule>
    <cfRule type="expression" dxfId="21020" priority="21025" stopIfTrue="1">
      <formula>IF(FIND("!",D45),TRUE)</formula>
    </cfRule>
  </conditionalFormatting>
  <conditionalFormatting sqref="E45">
    <cfRule type="expression" dxfId="21019" priority="21021" stopIfTrue="1">
      <formula>IF(AND(E45="",$C45=$X$4),TRUE)</formula>
    </cfRule>
    <cfRule type="expression" dxfId="21018" priority="21022" stopIfTrue="1">
      <formula>IF(FIND("!",E45),TRUE)</formula>
    </cfRule>
  </conditionalFormatting>
  <conditionalFormatting sqref="F45">
    <cfRule type="expression" dxfId="21017" priority="21019" stopIfTrue="1">
      <formula>IF(AND(LEN($A45)&gt;0,$A45&lt;&gt;$F45),TRUE,FALSE)</formula>
    </cfRule>
  </conditionalFormatting>
  <conditionalFormatting sqref="C45">
    <cfRule type="expression" dxfId="21016" priority="21018" stopIfTrue="1">
      <formula>IF(AND(B45&lt;&gt;"",C45=""),TRUE)</formula>
    </cfRule>
  </conditionalFormatting>
  <conditionalFormatting sqref="G45">
    <cfRule type="expression" dxfId="21015" priority="21016" stopIfTrue="1">
      <formula>IF(FIND("Enter smelter details",G45),TRUE)</formula>
    </cfRule>
  </conditionalFormatting>
  <conditionalFormatting sqref="B46">
    <cfRule type="expression" dxfId="21014" priority="21010" stopIfTrue="1">
      <formula>IF(B46="",TRUE)</formula>
    </cfRule>
    <cfRule type="expression" dxfId="21013" priority="21013" stopIfTrue="1">
      <formula>IF(AND(COUNTIF(MetalSmelter,B46&amp;C46)=0,LEN(C46)&gt;0), TRUE, FALSE)</formula>
    </cfRule>
  </conditionalFormatting>
  <conditionalFormatting sqref="D46">
    <cfRule type="expression" dxfId="21012" priority="21007" stopIfTrue="1">
      <formula>IF(AND(LEN($C46) &gt;0, ($C46 &lt;&gt; "Smelter Not Listed")),1,0)</formula>
    </cfRule>
    <cfRule type="expression" dxfId="21011" priority="21014" stopIfTrue="1">
      <formula>IF(AND(D46="",$C46=$X$4),TRUE)</formula>
    </cfRule>
    <cfRule type="expression" dxfId="21010" priority="21015" stopIfTrue="1">
      <formula>IF(FIND("!",D46),TRUE)</formula>
    </cfRule>
  </conditionalFormatting>
  <conditionalFormatting sqref="E46">
    <cfRule type="expression" dxfId="21009" priority="21011" stopIfTrue="1">
      <formula>IF(AND(E46="",$C46=$X$4),TRUE)</formula>
    </cfRule>
    <cfRule type="expression" dxfId="21008" priority="21012" stopIfTrue="1">
      <formula>IF(FIND("!",E46),TRUE)</formula>
    </cfRule>
  </conditionalFormatting>
  <conditionalFormatting sqref="F46">
    <cfRule type="expression" dxfId="21007" priority="21009" stopIfTrue="1">
      <formula>IF(AND(LEN($A46)&gt;0,$A46&lt;&gt;$F46),TRUE,FALSE)</formula>
    </cfRule>
  </conditionalFormatting>
  <conditionalFormatting sqref="C46">
    <cfRule type="expression" dxfId="21006" priority="21008" stopIfTrue="1">
      <formula>IF(AND(B46&lt;&gt;"",C46=""),TRUE)</formula>
    </cfRule>
  </conditionalFormatting>
  <conditionalFormatting sqref="G46">
    <cfRule type="expression" dxfId="21005" priority="21006" stopIfTrue="1">
      <formula>IF(FIND("Enter smelter details",G46),TRUE)</formula>
    </cfRule>
  </conditionalFormatting>
  <conditionalFormatting sqref="B47">
    <cfRule type="expression" dxfId="21004" priority="21000" stopIfTrue="1">
      <formula>IF(B47="",TRUE)</formula>
    </cfRule>
    <cfRule type="expression" dxfId="21003" priority="21003" stopIfTrue="1">
      <formula>IF(AND(COUNTIF(MetalSmelter,B47&amp;C47)=0,LEN(C47)&gt;0), TRUE, FALSE)</formula>
    </cfRule>
  </conditionalFormatting>
  <conditionalFormatting sqref="D47">
    <cfRule type="expression" dxfId="21002" priority="20997" stopIfTrue="1">
      <formula>IF(AND(LEN($C47) &gt;0, ($C47 &lt;&gt; "Smelter Not Listed")),1,0)</formula>
    </cfRule>
    <cfRule type="expression" dxfId="21001" priority="21004" stopIfTrue="1">
      <formula>IF(AND(D47="",$C47=$X$4),TRUE)</formula>
    </cfRule>
    <cfRule type="expression" dxfId="21000" priority="21005" stopIfTrue="1">
      <formula>IF(FIND("!",D47),TRUE)</formula>
    </cfRule>
  </conditionalFormatting>
  <conditionalFormatting sqref="E47">
    <cfRule type="expression" dxfId="20999" priority="21001" stopIfTrue="1">
      <formula>IF(AND(E47="",$C47=$X$4),TRUE)</formula>
    </cfRule>
    <cfRule type="expression" dxfId="20998" priority="21002" stopIfTrue="1">
      <formula>IF(FIND("!",E47),TRUE)</formula>
    </cfRule>
  </conditionalFormatting>
  <conditionalFormatting sqref="F47">
    <cfRule type="expression" dxfId="20997" priority="20999" stopIfTrue="1">
      <formula>IF(AND(LEN($A47)&gt;0,$A47&lt;&gt;$F47),TRUE,FALSE)</formula>
    </cfRule>
  </conditionalFormatting>
  <conditionalFormatting sqref="C47">
    <cfRule type="expression" dxfId="20996" priority="20998" stopIfTrue="1">
      <formula>IF(AND(B47&lt;&gt;"",C47=""),TRUE)</formula>
    </cfRule>
  </conditionalFormatting>
  <conditionalFormatting sqref="G47">
    <cfRule type="expression" dxfId="20995" priority="20996" stopIfTrue="1">
      <formula>IF(FIND("Enter smelter details",G47),TRUE)</formula>
    </cfRule>
  </conditionalFormatting>
  <conditionalFormatting sqref="B53">
    <cfRule type="expression" dxfId="20994" priority="20993" stopIfTrue="1">
      <formula>IF(B53="",TRUE)</formula>
    </cfRule>
    <cfRule type="expression" dxfId="20993" priority="20994" stopIfTrue="1">
      <formula>IF(AND(COUNTIF(MetalSmelter,B53&amp;C53)=0,LEN(C53)&gt;0), TRUE, FALSE)</formula>
    </cfRule>
  </conditionalFormatting>
  <conditionalFormatting sqref="G53">
    <cfRule type="expression" dxfId="20992" priority="20995" stopIfTrue="1">
      <formula>IF(FIND("Enter smelter details",G53),TRUE)</formula>
    </cfRule>
  </conditionalFormatting>
  <conditionalFormatting sqref="F53">
    <cfRule type="expression" dxfId="20991" priority="20992" stopIfTrue="1">
      <formula>IF(AND(LEN($A53)&gt;0,$A53&lt;&gt;$F53),TRUE,FALSE)</formula>
    </cfRule>
  </conditionalFormatting>
  <conditionalFormatting sqref="C53">
    <cfRule type="expression" dxfId="20990" priority="20991" stopIfTrue="1">
      <formula>IF(AND(B53&lt;&gt;"",C53=""),TRUE)</formula>
    </cfRule>
  </conditionalFormatting>
  <conditionalFormatting sqref="B53">
    <cfRule type="expression" dxfId="20989" priority="20988" stopIfTrue="1">
      <formula>IF(B53="",TRUE)</formula>
    </cfRule>
    <cfRule type="expression" dxfId="20988" priority="20989" stopIfTrue="1">
      <formula>IF(AND(COUNTIF(MetalSmelter,B53&amp;C53)=0,LEN(C53)&gt;0), TRUE, FALSE)</formula>
    </cfRule>
  </conditionalFormatting>
  <conditionalFormatting sqref="G53">
    <cfRule type="expression" dxfId="20987" priority="20990" stopIfTrue="1">
      <formula>IF(FIND("Enter smelter details",G53),TRUE)</formula>
    </cfRule>
  </conditionalFormatting>
  <conditionalFormatting sqref="F53">
    <cfRule type="expression" dxfId="20986" priority="20987" stopIfTrue="1">
      <formula>IF(AND(LEN($A53)&gt;0,$A53&lt;&gt;$F53),TRUE,FALSE)</formula>
    </cfRule>
  </conditionalFormatting>
  <conditionalFormatting sqref="C53">
    <cfRule type="expression" dxfId="20985" priority="20986" stopIfTrue="1">
      <formula>IF(AND(B53&lt;&gt;"",C53=""),TRUE)</formula>
    </cfRule>
  </conditionalFormatting>
  <conditionalFormatting sqref="B53">
    <cfRule type="expression" dxfId="20984" priority="20984" stopIfTrue="1">
      <formula>IF(B53="",TRUE)</formula>
    </cfRule>
    <cfRule type="expression" dxfId="20983" priority="20985" stopIfTrue="1">
      <formula>IF(AND(COUNTIF(MetalSmelter,B53&amp;C53)=0,LEN(C53)&gt;0), TRUE, FALSE)</formula>
    </cfRule>
  </conditionalFormatting>
  <conditionalFormatting sqref="F53">
    <cfRule type="expression" dxfId="20982" priority="20983" stopIfTrue="1">
      <formula>IF(AND(LEN($A53)&gt;0,$A53&lt;&gt;$F53),TRUE,FALSE)</formula>
    </cfRule>
  </conditionalFormatting>
  <conditionalFormatting sqref="C53">
    <cfRule type="expression" dxfId="20981" priority="20982" stopIfTrue="1">
      <formula>IF(AND(B53&lt;&gt;"",C53=""),TRUE)</formula>
    </cfRule>
  </conditionalFormatting>
  <conditionalFormatting sqref="B48">
    <cfRule type="expression" dxfId="20980" priority="20979" stopIfTrue="1">
      <formula>IF(B48="",TRUE)</formula>
    </cfRule>
    <cfRule type="expression" dxfId="20979" priority="20980" stopIfTrue="1">
      <formula>IF(AND(COUNTIF(MetalSmelter,B48&amp;C48)=0,LEN(C48)&gt;0), TRUE, FALSE)</formula>
    </cfRule>
  </conditionalFormatting>
  <conditionalFormatting sqref="G48">
    <cfRule type="expression" dxfId="20978" priority="20981" stopIfTrue="1">
      <formula>IF(FIND("Enter smelter details",G48),TRUE)</formula>
    </cfRule>
  </conditionalFormatting>
  <conditionalFormatting sqref="F48">
    <cfRule type="expression" dxfId="20977" priority="20978" stopIfTrue="1">
      <formula>IF(AND(LEN($A48)&gt;0,$A48&lt;&gt;$F48),TRUE,FALSE)</formula>
    </cfRule>
  </conditionalFormatting>
  <conditionalFormatting sqref="C48">
    <cfRule type="expression" dxfId="20976" priority="20977" stopIfTrue="1">
      <formula>IF(AND(B48&lt;&gt;"",C48=""),TRUE)</formula>
    </cfRule>
  </conditionalFormatting>
  <conditionalFormatting sqref="B48">
    <cfRule type="expression" dxfId="20975" priority="20974" stopIfTrue="1">
      <formula>IF(B48="",TRUE)</formula>
    </cfRule>
    <cfRule type="expression" dxfId="20974" priority="20975" stopIfTrue="1">
      <formula>IF(AND(COUNTIF(MetalSmelter,B48&amp;C48)=0,LEN(C48)&gt;0), TRUE, FALSE)</formula>
    </cfRule>
  </conditionalFormatting>
  <conditionalFormatting sqref="G48">
    <cfRule type="expression" dxfId="20973" priority="20976" stopIfTrue="1">
      <formula>IF(FIND("Enter smelter details",G48),TRUE)</formula>
    </cfRule>
  </conditionalFormatting>
  <conditionalFormatting sqref="F48">
    <cfRule type="expression" dxfId="20972" priority="20973" stopIfTrue="1">
      <formula>IF(AND(LEN($A48)&gt;0,$A48&lt;&gt;$F48),TRUE,FALSE)</formula>
    </cfRule>
  </conditionalFormatting>
  <conditionalFormatting sqref="C48">
    <cfRule type="expression" dxfId="20971" priority="20972" stopIfTrue="1">
      <formula>IF(AND(B48&lt;&gt;"",C48=""),TRUE)</formula>
    </cfRule>
  </conditionalFormatting>
  <conditionalFormatting sqref="G53">
    <cfRule type="expression" dxfId="20970" priority="20971" stopIfTrue="1">
      <formula>IF(FIND("Enter smelter details",G53),TRUE)</formula>
    </cfRule>
  </conditionalFormatting>
  <conditionalFormatting sqref="B49">
    <cfRule type="expression" dxfId="20969" priority="20968" stopIfTrue="1">
      <formula>IF(B49="",TRUE)</formula>
    </cfRule>
    <cfRule type="expression" dxfId="20968" priority="20969" stopIfTrue="1">
      <formula>IF(AND(COUNTIF(MetalSmelter,B49&amp;C49)=0,LEN(C49)&gt;0), TRUE, FALSE)</formula>
    </cfRule>
  </conditionalFormatting>
  <conditionalFormatting sqref="G49">
    <cfRule type="expression" dxfId="20967" priority="20970" stopIfTrue="1">
      <formula>IF(FIND("Enter smelter details",G49),TRUE)</formula>
    </cfRule>
  </conditionalFormatting>
  <conditionalFormatting sqref="F49">
    <cfRule type="expression" dxfId="20966" priority="20967" stopIfTrue="1">
      <formula>IF(AND(LEN($A49)&gt;0,$A49&lt;&gt;$F49),TRUE,FALSE)</formula>
    </cfRule>
  </conditionalFormatting>
  <conditionalFormatting sqref="C49">
    <cfRule type="expression" dxfId="20965" priority="20966" stopIfTrue="1">
      <formula>IF(AND(B49&lt;&gt;"",C49=""),TRUE)</formula>
    </cfRule>
  </conditionalFormatting>
  <conditionalFormatting sqref="B54">
    <cfRule type="expression" dxfId="20964" priority="20963" stopIfTrue="1">
      <formula>IF(B54="",TRUE)</formula>
    </cfRule>
    <cfRule type="expression" dxfId="20963" priority="20964" stopIfTrue="1">
      <formula>IF(AND(COUNTIF(MetalSmelter,B54&amp;C54)=0,LEN(C54)&gt;0), TRUE, FALSE)</formula>
    </cfRule>
  </conditionalFormatting>
  <conditionalFormatting sqref="G54">
    <cfRule type="expression" dxfId="20962" priority="20965" stopIfTrue="1">
      <formula>IF(FIND("Enter smelter details",G54),TRUE)</formula>
    </cfRule>
  </conditionalFormatting>
  <conditionalFormatting sqref="F54">
    <cfRule type="expression" dxfId="20961" priority="20962" stopIfTrue="1">
      <formula>IF(AND(LEN($A54)&gt;0,$A54&lt;&gt;$F54),TRUE,FALSE)</formula>
    </cfRule>
  </conditionalFormatting>
  <conditionalFormatting sqref="C54">
    <cfRule type="expression" dxfId="20960" priority="20961" stopIfTrue="1">
      <formula>IF(AND(B54&lt;&gt;"",C54=""),TRUE)</formula>
    </cfRule>
  </conditionalFormatting>
  <conditionalFormatting sqref="B54">
    <cfRule type="expression" dxfId="20959" priority="20958" stopIfTrue="1">
      <formula>IF(B54="",TRUE)</formula>
    </cfRule>
    <cfRule type="expression" dxfId="20958" priority="20959" stopIfTrue="1">
      <formula>IF(AND(COUNTIF(MetalSmelter,B54&amp;C54)=0,LEN(C54)&gt;0), TRUE, FALSE)</formula>
    </cfRule>
  </conditionalFormatting>
  <conditionalFormatting sqref="G54">
    <cfRule type="expression" dxfId="20957" priority="20960" stopIfTrue="1">
      <formula>IF(FIND("Enter smelter details",G54),TRUE)</formula>
    </cfRule>
  </conditionalFormatting>
  <conditionalFormatting sqref="F54">
    <cfRule type="expression" dxfId="20956" priority="20957" stopIfTrue="1">
      <formula>IF(AND(LEN($A54)&gt;0,$A54&lt;&gt;$F54),TRUE,FALSE)</formula>
    </cfRule>
  </conditionalFormatting>
  <conditionalFormatting sqref="C54">
    <cfRule type="expression" dxfId="20955" priority="20956" stopIfTrue="1">
      <formula>IF(AND(B54&lt;&gt;"",C54=""),TRUE)</formula>
    </cfRule>
  </conditionalFormatting>
  <conditionalFormatting sqref="B54">
    <cfRule type="expression" dxfId="20954" priority="20953" stopIfTrue="1">
      <formula>IF(B54="",TRUE)</formula>
    </cfRule>
    <cfRule type="expression" dxfId="20953" priority="20954" stopIfTrue="1">
      <formula>IF(AND(COUNTIF(MetalSmelter,B54&amp;C54)=0,LEN(C54)&gt;0), TRUE, FALSE)</formula>
    </cfRule>
  </conditionalFormatting>
  <conditionalFormatting sqref="G54">
    <cfRule type="expression" dxfId="20952" priority="20955" stopIfTrue="1">
      <formula>IF(FIND("Enter smelter details",G54),TRUE)</formula>
    </cfRule>
  </conditionalFormatting>
  <conditionalFormatting sqref="F54">
    <cfRule type="expression" dxfId="20951" priority="20952" stopIfTrue="1">
      <formula>IF(AND(LEN($A54)&gt;0,$A54&lt;&gt;$F54),TRUE,FALSE)</formula>
    </cfRule>
  </conditionalFormatting>
  <conditionalFormatting sqref="C54">
    <cfRule type="expression" dxfId="20950" priority="20951" stopIfTrue="1">
      <formula>IF(AND(B54&lt;&gt;"",C54=""),TRUE)</formula>
    </cfRule>
  </conditionalFormatting>
  <conditionalFormatting sqref="B43">
    <cfRule type="expression" dxfId="20949" priority="20948" stopIfTrue="1">
      <formula>IF(B43="",TRUE)</formula>
    </cfRule>
    <cfRule type="expression" dxfId="20948" priority="20949" stopIfTrue="1">
      <formula>IF(AND(COUNTIF(MetalSmelter,B43&amp;C43)=0,LEN(C43)&gt;0), TRUE, FALSE)</formula>
    </cfRule>
  </conditionalFormatting>
  <conditionalFormatting sqref="G43">
    <cfRule type="expression" dxfId="20947" priority="20950" stopIfTrue="1">
      <formula>IF(FIND("Enter smelter details",G43),TRUE)</formula>
    </cfRule>
  </conditionalFormatting>
  <conditionalFormatting sqref="F43">
    <cfRule type="expression" dxfId="20946" priority="20947" stopIfTrue="1">
      <formula>IF(AND(LEN($A43)&gt;0,$A43&lt;&gt;$F43),TRUE,FALSE)</formula>
    </cfRule>
  </conditionalFormatting>
  <conditionalFormatting sqref="C43">
    <cfRule type="expression" dxfId="20945" priority="20946" stopIfTrue="1">
      <formula>IF(AND(B43&lt;&gt;"",C43=""),TRUE)</formula>
    </cfRule>
  </conditionalFormatting>
  <conditionalFormatting sqref="B44">
    <cfRule type="expression" dxfId="20944" priority="20943" stopIfTrue="1">
      <formula>IF(B44="",TRUE)</formula>
    </cfRule>
    <cfRule type="expression" dxfId="20943" priority="20944" stopIfTrue="1">
      <formula>IF(AND(COUNTIF(MetalSmelter,B44&amp;C44)=0,LEN(C44)&gt;0), TRUE, FALSE)</formula>
    </cfRule>
  </conditionalFormatting>
  <conditionalFormatting sqref="G44">
    <cfRule type="expression" dxfId="20942" priority="20945" stopIfTrue="1">
      <formula>IF(FIND("Enter smelter details",G44),TRUE)</formula>
    </cfRule>
  </conditionalFormatting>
  <conditionalFormatting sqref="F44">
    <cfRule type="expression" dxfId="20941" priority="20942" stopIfTrue="1">
      <formula>IF(AND(LEN($A44)&gt;0,$A44&lt;&gt;$F44),TRUE,FALSE)</formula>
    </cfRule>
  </conditionalFormatting>
  <conditionalFormatting sqref="C44">
    <cfRule type="expression" dxfId="20940" priority="20941" stopIfTrue="1">
      <formula>IF(AND(B44&lt;&gt;"",C44=""),TRUE)</formula>
    </cfRule>
  </conditionalFormatting>
  <conditionalFormatting sqref="B44">
    <cfRule type="expression" dxfId="20939" priority="20938" stopIfTrue="1">
      <formula>IF(B44="",TRUE)</formula>
    </cfRule>
    <cfRule type="expression" dxfId="20938" priority="20939" stopIfTrue="1">
      <formula>IF(AND(COUNTIF(MetalSmelter,B44&amp;C44)=0,LEN(C44)&gt;0), TRUE, FALSE)</formula>
    </cfRule>
  </conditionalFormatting>
  <conditionalFormatting sqref="G44">
    <cfRule type="expression" dxfId="20937" priority="20940" stopIfTrue="1">
      <formula>IF(FIND("Enter smelter details",G44),TRUE)</formula>
    </cfRule>
  </conditionalFormatting>
  <conditionalFormatting sqref="F44">
    <cfRule type="expression" dxfId="20936" priority="20937" stopIfTrue="1">
      <formula>IF(AND(LEN($A44)&gt;0,$A44&lt;&gt;$F44),TRUE,FALSE)</formula>
    </cfRule>
  </conditionalFormatting>
  <conditionalFormatting sqref="C44">
    <cfRule type="expression" dxfId="20935" priority="20936" stopIfTrue="1">
      <formula>IF(AND(B44&lt;&gt;"",C44=""),TRUE)</formula>
    </cfRule>
  </conditionalFormatting>
  <conditionalFormatting sqref="B45">
    <cfRule type="expression" dxfId="20934" priority="20930" stopIfTrue="1">
      <formula>IF(B45="",TRUE)</formula>
    </cfRule>
    <cfRule type="expression" dxfId="20933" priority="20933" stopIfTrue="1">
      <formula>IF(AND(COUNTIF(MetalSmelter,B45&amp;C45)=0,LEN(C45)&gt;0), TRUE, FALSE)</formula>
    </cfRule>
  </conditionalFormatting>
  <conditionalFormatting sqref="D45">
    <cfRule type="expression" dxfId="20932" priority="20927" stopIfTrue="1">
      <formula>IF(AND(LEN($C45) &gt;0, ($C45 &lt;&gt; "Smelter Not Listed")),1,0)</formula>
    </cfRule>
    <cfRule type="expression" dxfId="20931" priority="20934" stopIfTrue="1">
      <formula>IF(AND(D45="",$C45=$X$4),TRUE)</formula>
    </cfRule>
    <cfRule type="expression" dxfId="20930" priority="20935" stopIfTrue="1">
      <formula>IF(FIND("!",D45),TRUE)</formula>
    </cfRule>
  </conditionalFormatting>
  <conditionalFormatting sqref="E45">
    <cfRule type="expression" dxfId="20929" priority="20931" stopIfTrue="1">
      <formula>IF(AND(E45="",$C45=$X$4),TRUE)</formula>
    </cfRule>
    <cfRule type="expression" dxfId="20928" priority="20932" stopIfTrue="1">
      <formula>IF(FIND("!",E45),TRUE)</formula>
    </cfRule>
  </conditionalFormatting>
  <conditionalFormatting sqref="F45">
    <cfRule type="expression" dxfId="20927" priority="20929" stopIfTrue="1">
      <formula>IF(AND(LEN($A45)&gt;0,$A45&lt;&gt;$F45),TRUE,FALSE)</formula>
    </cfRule>
  </conditionalFormatting>
  <conditionalFormatting sqref="C45">
    <cfRule type="expression" dxfId="20926" priority="20928" stopIfTrue="1">
      <formula>IF(AND(B45&lt;&gt;"",C45=""),TRUE)</formula>
    </cfRule>
  </conditionalFormatting>
  <conditionalFormatting sqref="G45">
    <cfRule type="expression" dxfId="20925" priority="20926" stopIfTrue="1">
      <formula>IF(FIND("Enter smelter details",G45),TRUE)</formula>
    </cfRule>
  </conditionalFormatting>
  <conditionalFormatting sqref="B46">
    <cfRule type="expression" dxfId="20924" priority="20920" stopIfTrue="1">
      <formula>IF(B46="",TRUE)</formula>
    </cfRule>
    <cfRule type="expression" dxfId="20923" priority="20923" stopIfTrue="1">
      <formula>IF(AND(COUNTIF(MetalSmelter,B46&amp;C46)=0,LEN(C46)&gt;0), TRUE, FALSE)</formula>
    </cfRule>
  </conditionalFormatting>
  <conditionalFormatting sqref="D46">
    <cfRule type="expression" dxfId="20922" priority="20917" stopIfTrue="1">
      <formula>IF(AND(LEN($C46) &gt;0, ($C46 &lt;&gt; "Smelter Not Listed")),1,0)</formula>
    </cfRule>
    <cfRule type="expression" dxfId="20921" priority="20924" stopIfTrue="1">
      <formula>IF(AND(D46="",$C46=$X$4),TRUE)</formula>
    </cfRule>
    <cfRule type="expression" dxfId="20920" priority="20925" stopIfTrue="1">
      <formula>IF(FIND("!",D46),TRUE)</formula>
    </cfRule>
  </conditionalFormatting>
  <conditionalFormatting sqref="E46">
    <cfRule type="expression" dxfId="20919" priority="20921" stopIfTrue="1">
      <formula>IF(AND(E46="",$C46=$X$4),TRUE)</formula>
    </cfRule>
    <cfRule type="expression" dxfId="20918" priority="20922" stopIfTrue="1">
      <formula>IF(FIND("!",E46),TRUE)</formula>
    </cfRule>
  </conditionalFormatting>
  <conditionalFormatting sqref="F46">
    <cfRule type="expression" dxfId="20917" priority="20919" stopIfTrue="1">
      <formula>IF(AND(LEN($A46)&gt;0,$A46&lt;&gt;$F46),TRUE,FALSE)</formula>
    </cfRule>
  </conditionalFormatting>
  <conditionalFormatting sqref="C46">
    <cfRule type="expression" dxfId="20916" priority="20918" stopIfTrue="1">
      <formula>IF(AND(B46&lt;&gt;"",C46=""),TRUE)</formula>
    </cfRule>
  </conditionalFormatting>
  <conditionalFormatting sqref="G46">
    <cfRule type="expression" dxfId="20915" priority="20916" stopIfTrue="1">
      <formula>IF(FIND("Enter smelter details",G46),TRUE)</formula>
    </cfRule>
  </conditionalFormatting>
  <conditionalFormatting sqref="B47">
    <cfRule type="expression" dxfId="20914" priority="20910" stopIfTrue="1">
      <formula>IF(B47="",TRUE)</formula>
    </cfRule>
    <cfRule type="expression" dxfId="20913" priority="20913" stopIfTrue="1">
      <formula>IF(AND(COUNTIF(MetalSmelter,B47&amp;C47)=0,LEN(C47)&gt;0), TRUE, FALSE)</formula>
    </cfRule>
  </conditionalFormatting>
  <conditionalFormatting sqref="D47">
    <cfRule type="expression" dxfId="20912" priority="20907" stopIfTrue="1">
      <formula>IF(AND(LEN($C47) &gt;0, ($C47 &lt;&gt; "Smelter Not Listed")),1,0)</formula>
    </cfRule>
    <cfRule type="expression" dxfId="20911" priority="20914" stopIfTrue="1">
      <formula>IF(AND(D47="",$C47=$X$4),TRUE)</formula>
    </cfRule>
    <cfRule type="expression" dxfId="20910" priority="20915" stopIfTrue="1">
      <formula>IF(FIND("!",D47),TRUE)</formula>
    </cfRule>
  </conditionalFormatting>
  <conditionalFormatting sqref="E47">
    <cfRule type="expression" dxfId="20909" priority="20911" stopIfTrue="1">
      <formula>IF(AND(E47="",$C47=$X$4),TRUE)</formula>
    </cfRule>
    <cfRule type="expression" dxfId="20908" priority="20912" stopIfTrue="1">
      <formula>IF(FIND("!",E47),TRUE)</formula>
    </cfRule>
  </conditionalFormatting>
  <conditionalFormatting sqref="F47">
    <cfRule type="expression" dxfId="20907" priority="20909" stopIfTrue="1">
      <formula>IF(AND(LEN($A47)&gt;0,$A47&lt;&gt;$F47),TRUE,FALSE)</formula>
    </cfRule>
  </conditionalFormatting>
  <conditionalFormatting sqref="C47">
    <cfRule type="expression" dxfId="20906" priority="20908" stopIfTrue="1">
      <formula>IF(AND(B47&lt;&gt;"",C47=""),TRUE)</formula>
    </cfRule>
  </conditionalFormatting>
  <conditionalFormatting sqref="G47">
    <cfRule type="expression" dxfId="20905" priority="20906" stopIfTrue="1">
      <formula>IF(FIND("Enter smelter details",G47),TRUE)</formula>
    </cfRule>
  </conditionalFormatting>
  <conditionalFormatting sqref="B48">
    <cfRule type="expression" dxfId="20904" priority="20900" stopIfTrue="1">
      <formula>IF(B48="",TRUE)</formula>
    </cfRule>
    <cfRule type="expression" dxfId="20903" priority="20903" stopIfTrue="1">
      <formula>IF(AND(COUNTIF(MetalSmelter,B48&amp;C48)=0,LEN(C48)&gt;0), TRUE, FALSE)</formula>
    </cfRule>
  </conditionalFormatting>
  <conditionalFormatting sqref="D48">
    <cfRule type="expression" dxfId="20902" priority="20897" stopIfTrue="1">
      <formula>IF(AND(LEN($C48) &gt;0, ($C48 &lt;&gt; "Smelter Not Listed")),1,0)</formula>
    </cfRule>
    <cfRule type="expression" dxfId="20901" priority="20904" stopIfTrue="1">
      <formula>IF(AND(D48="",$C48=$X$4),TRUE)</formula>
    </cfRule>
    <cfRule type="expression" dxfId="20900" priority="20905" stopIfTrue="1">
      <formula>IF(FIND("!",D48),TRUE)</formula>
    </cfRule>
  </conditionalFormatting>
  <conditionalFormatting sqref="E48">
    <cfRule type="expression" dxfId="20899" priority="20901" stopIfTrue="1">
      <formula>IF(AND(E48="",$C48=$X$4),TRUE)</formula>
    </cfRule>
    <cfRule type="expression" dxfId="20898" priority="20902" stopIfTrue="1">
      <formula>IF(FIND("!",E48),TRUE)</formula>
    </cfRule>
  </conditionalFormatting>
  <conditionalFormatting sqref="F48">
    <cfRule type="expression" dxfId="20897" priority="20899" stopIfTrue="1">
      <formula>IF(AND(LEN($A48)&gt;0,$A48&lt;&gt;$F48),TRUE,FALSE)</formula>
    </cfRule>
  </conditionalFormatting>
  <conditionalFormatting sqref="C48">
    <cfRule type="expression" dxfId="20896" priority="20898" stopIfTrue="1">
      <formula>IF(AND(B48&lt;&gt;"",C48=""),TRUE)</formula>
    </cfRule>
  </conditionalFormatting>
  <conditionalFormatting sqref="G48">
    <cfRule type="expression" dxfId="20895" priority="20896" stopIfTrue="1">
      <formula>IF(FIND("Enter smelter details",G48),TRUE)</formula>
    </cfRule>
  </conditionalFormatting>
  <conditionalFormatting sqref="B49">
    <cfRule type="expression" dxfId="20894" priority="20890" stopIfTrue="1">
      <formula>IF(B49="",TRUE)</formula>
    </cfRule>
    <cfRule type="expression" dxfId="20893" priority="20893" stopIfTrue="1">
      <formula>IF(AND(COUNTIF(MetalSmelter,B49&amp;C49)=0,LEN(C49)&gt;0), TRUE, FALSE)</formula>
    </cfRule>
  </conditionalFormatting>
  <conditionalFormatting sqref="D49">
    <cfRule type="expression" dxfId="20892" priority="20887" stopIfTrue="1">
      <formula>IF(AND(LEN($C49) &gt;0, ($C49 &lt;&gt; "Smelter Not Listed")),1,0)</formula>
    </cfRule>
    <cfRule type="expression" dxfId="20891" priority="20894" stopIfTrue="1">
      <formula>IF(AND(D49="",$C49=$X$4),TRUE)</formula>
    </cfRule>
    <cfRule type="expression" dxfId="20890" priority="20895" stopIfTrue="1">
      <formula>IF(FIND("!",D49),TRUE)</formula>
    </cfRule>
  </conditionalFormatting>
  <conditionalFormatting sqref="E49">
    <cfRule type="expression" dxfId="20889" priority="20891" stopIfTrue="1">
      <formula>IF(AND(E49="",$C49=$X$4),TRUE)</formula>
    </cfRule>
    <cfRule type="expression" dxfId="20888" priority="20892" stopIfTrue="1">
      <formula>IF(FIND("!",E49),TRUE)</formula>
    </cfRule>
  </conditionalFormatting>
  <conditionalFormatting sqref="F49">
    <cfRule type="expression" dxfId="20887" priority="20889" stopIfTrue="1">
      <formula>IF(AND(LEN($A49)&gt;0,$A49&lt;&gt;$F49),TRUE,FALSE)</formula>
    </cfRule>
  </conditionalFormatting>
  <conditionalFormatting sqref="C49">
    <cfRule type="expression" dxfId="20886" priority="20888" stopIfTrue="1">
      <formula>IF(AND(B49&lt;&gt;"",C49=""),TRUE)</formula>
    </cfRule>
  </conditionalFormatting>
  <conditionalFormatting sqref="G49">
    <cfRule type="expression" dxfId="20885" priority="20886" stopIfTrue="1">
      <formula>IF(FIND("Enter smelter details",G49),TRUE)</formula>
    </cfRule>
  </conditionalFormatting>
  <conditionalFormatting sqref="B55">
    <cfRule type="expression" dxfId="20884" priority="20883" stopIfTrue="1">
      <formula>IF(B55="",TRUE)</formula>
    </cfRule>
    <cfRule type="expression" dxfId="20883" priority="20884" stopIfTrue="1">
      <formula>IF(AND(COUNTIF(MetalSmelter,B55&amp;C55)=0,LEN(C55)&gt;0), TRUE, FALSE)</formula>
    </cfRule>
  </conditionalFormatting>
  <conditionalFormatting sqref="G55">
    <cfRule type="expression" dxfId="20882" priority="20885" stopIfTrue="1">
      <formula>IF(FIND("Enter smelter details",G55),TRUE)</formula>
    </cfRule>
  </conditionalFormatting>
  <conditionalFormatting sqref="F55">
    <cfRule type="expression" dxfId="20881" priority="20882" stopIfTrue="1">
      <formula>IF(AND(LEN($A55)&gt;0,$A55&lt;&gt;$F55),TRUE,FALSE)</formula>
    </cfRule>
  </conditionalFormatting>
  <conditionalFormatting sqref="C55">
    <cfRule type="expression" dxfId="20880" priority="20881" stopIfTrue="1">
      <formula>IF(AND(B55&lt;&gt;"",C55=""),TRUE)</formula>
    </cfRule>
  </conditionalFormatting>
  <conditionalFormatting sqref="B55">
    <cfRule type="expression" dxfId="20879" priority="20878" stopIfTrue="1">
      <formula>IF(B55="",TRUE)</formula>
    </cfRule>
    <cfRule type="expression" dxfId="20878" priority="20879" stopIfTrue="1">
      <formula>IF(AND(COUNTIF(MetalSmelter,B55&amp;C55)=0,LEN(C55)&gt;0), TRUE, FALSE)</formula>
    </cfRule>
  </conditionalFormatting>
  <conditionalFormatting sqref="G55">
    <cfRule type="expression" dxfId="20877" priority="20880" stopIfTrue="1">
      <formula>IF(FIND("Enter smelter details",G55),TRUE)</formula>
    </cfRule>
  </conditionalFormatting>
  <conditionalFormatting sqref="F55">
    <cfRule type="expression" dxfId="20876" priority="20877" stopIfTrue="1">
      <formula>IF(AND(LEN($A55)&gt;0,$A55&lt;&gt;$F55),TRUE,FALSE)</formula>
    </cfRule>
  </conditionalFormatting>
  <conditionalFormatting sqref="C55">
    <cfRule type="expression" dxfId="20875" priority="20876" stopIfTrue="1">
      <formula>IF(AND(B55&lt;&gt;"",C55=""),TRUE)</formula>
    </cfRule>
  </conditionalFormatting>
  <conditionalFormatting sqref="B55">
    <cfRule type="expression" dxfId="20874" priority="20874" stopIfTrue="1">
      <formula>IF(B55="",TRUE)</formula>
    </cfRule>
    <cfRule type="expression" dxfId="20873" priority="20875" stopIfTrue="1">
      <formula>IF(AND(COUNTIF(MetalSmelter,B55&amp;C55)=0,LEN(C55)&gt;0), TRUE, FALSE)</formula>
    </cfRule>
  </conditionalFormatting>
  <conditionalFormatting sqref="F55">
    <cfRule type="expression" dxfId="20872" priority="20873" stopIfTrue="1">
      <formula>IF(AND(LEN($A55)&gt;0,$A55&lt;&gt;$F55),TRUE,FALSE)</formula>
    </cfRule>
  </conditionalFormatting>
  <conditionalFormatting sqref="C55">
    <cfRule type="expression" dxfId="20871" priority="20872" stopIfTrue="1">
      <formula>IF(AND(B55&lt;&gt;"",C55=""),TRUE)</formula>
    </cfRule>
  </conditionalFormatting>
  <conditionalFormatting sqref="B50">
    <cfRule type="expression" dxfId="20870" priority="20869" stopIfTrue="1">
      <formula>IF(B50="",TRUE)</formula>
    </cfRule>
    <cfRule type="expression" dxfId="20869" priority="20870" stopIfTrue="1">
      <formula>IF(AND(COUNTIF(MetalSmelter,B50&amp;C50)=0,LEN(C50)&gt;0), TRUE, FALSE)</formula>
    </cfRule>
  </conditionalFormatting>
  <conditionalFormatting sqref="G50">
    <cfRule type="expression" dxfId="20868" priority="20871" stopIfTrue="1">
      <formula>IF(FIND("Enter smelter details",G50),TRUE)</formula>
    </cfRule>
  </conditionalFormatting>
  <conditionalFormatting sqref="F50">
    <cfRule type="expression" dxfId="20867" priority="20868" stopIfTrue="1">
      <formula>IF(AND(LEN($A50)&gt;0,$A50&lt;&gt;$F50),TRUE,FALSE)</formula>
    </cfRule>
  </conditionalFormatting>
  <conditionalFormatting sqref="C50">
    <cfRule type="expression" dxfId="20866" priority="20867" stopIfTrue="1">
      <formula>IF(AND(B50&lt;&gt;"",C50=""),TRUE)</formula>
    </cfRule>
  </conditionalFormatting>
  <conditionalFormatting sqref="B50">
    <cfRule type="expression" dxfId="20865" priority="20864" stopIfTrue="1">
      <formula>IF(B50="",TRUE)</formula>
    </cfRule>
    <cfRule type="expression" dxfId="20864" priority="20865" stopIfTrue="1">
      <formula>IF(AND(COUNTIF(MetalSmelter,B50&amp;C50)=0,LEN(C50)&gt;0), TRUE, FALSE)</formula>
    </cfRule>
  </conditionalFormatting>
  <conditionalFormatting sqref="G50">
    <cfRule type="expression" dxfId="20863" priority="20866" stopIfTrue="1">
      <formula>IF(FIND("Enter smelter details",G50),TRUE)</formula>
    </cfRule>
  </conditionalFormatting>
  <conditionalFormatting sqref="F50">
    <cfRule type="expression" dxfId="20862" priority="20863" stopIfTrue="1">
      <formula>IF(AND(LEN($A50)&gt;0,$A50&lt;&gt;$F50),TRUE,FALSE)</formula>
    </cfRule>
  </conditionalFormatting>
  <conditionalFormatting sqref="C50">
    <cfRule type="expression" dxfId="20861" priority="20862" stopIfTrue="1">
      <formula>IF(AND(B50&lt;&gt;"",C50=""),TRUE)</formula>
    </cfRule>
  </conditionalFormatting>
  <conditionalFormatting sqref="G55">
    <cfRule type="expression" dxfId="20860" priority="20861" stopIfTrue="1">
      <formula>IF(FIND("Enter smelter details",G55),TRUE)</formula>
    </cfRule>
  </conditionalFormatting>
  <conditionalFormatting sqref="B51">
    <cfRule type="expression" dxfId="20859" priority="20858" stopIfTrue="1">
      <formula>IF(B51="",TRUE)</formula>
    </cfRule>
    <cfRule type="expression" dxfId="20858" priority="20859" stopIfTrue="1">
      <formula>IF(AND(COUNTIF(MetalSmelter,B51&amp;C51)=0,LEN(C51)&gt;0), TRUE, FALSE)</formula>
    </cfRule>
  </conditionalFormatting>
  <conditionalFormatting sqref="G51">
    <cfRule type="expression" dxfId="20857" priority="20860" stopIfTrue="1">
      <formula>IF(FIND("Enter smelter details",G51),TRUE)</formula>
    </cfRule>
  </conditionalFormatting>
  <conditionalFormatting sqref="F51">
    <cfRule type="expression" dxfId="20856" priority="20857" stopIfTrue="1">
      <formula>IF(AND(LEN($A51)&gt;0,$A51&lt;&gt;$F51),TRUE,FALSE)</formula>
    </cfRule>
  </conditionalFormatting>
  <conditionalFormatting sqref="C51">
    <cfRule type="expression" dxfId="20855" priority="20856" stopIfTrue="1">
      <formula>IF(AND(B51&lt;&gt;"",C51=""),TRUE)</formula>
    </cfRule>
  </conditionalFormatting>
  <conditionalFormatting sqref="B56">
    <cfRule type="expression" dxfId="20854" priority="20853" stopIfTrue="1">
      <formula>IF(B56="",TRUE)</formula>
    </cfRule>
    <cfRule type="expression" dxfId="20853" priority="20854" stopIfTrue="1">
      <formula>IF(AND(COUNTIF(MetalSmelter,B56&amp;C56)=0,LEN(C56)&gt;0), TRUE, FALSE)</formula>
    </cfRule>
  </conditionalFormatting>
  <conditionalFormatting sqref="G56">
    <cfRule type="expression" dxfId="20852" priority="20855" stopIfTrue="1">
      <formula>IF(FIND("Enter smelter details",G56),TRUE)</formula>
    </cfRule>
  </conditionalFormatting>
  <conditionalFormatting sqref="F56">
    <cfRule type="expression" dxfId="20851" priority="20852" stopIfTrue="1">
      <formula>IF(AND(LEN($A56)&gt;0,$A56&lt;&gt;$F56),TRUE,FALSE)</formula>
    </cfRule>
  </conditionalFormatting>
  <conditionalFormatting sqref="C56">
    <cfRule type="expression" dxfId="20850" priority="20851" stopIfTrue="1">
      <formula>IF(AND(B56&lt;&gt;"",C56=""),TRUE)</formula>
    </cfRule>
  </conditionalFormatting>
  <conditionalFormatting sqref="B56">
    <cfRule type="expression" dxfId="20849" priority="20848" stopIfTrue="1">
      <formula>IF(B56="",TRUE)</formula>
    </cfRule>
    <cfRule type="expression" dxfId="20848" priority="20849" stopIfTrue="1">
      <formula>IF(AND(COUNTIF(MetalSmelter,B56&amp;C56)=0,LEN(C56)&gt;0), TRUE, FALSE)</formula>
    </cfRule>
  </conditionalFormatting>
  <conditionalFormatting sqref="G56">
    <cfRule type="expression" dxfId="20847" priority="20850" stopIfTrue="1">
      <formula>IF(FIND("Enter smelter details",G56),TRUE)</formula>
    </cfRule>
  </conditionalFormatting>
  <conditionalFormatting sqref="F56">
    <cfRule type="expression" dxfId="20846" priority="20847" stopIfTrue="1">
      <formula>IF(AND(LEN($A56)&gt;0,$A56&lt;&gt;$F56),TRUE,FALSE)</formula>
    </cfRule>
  </conditionalFormatting>
  <conditionalFormatting sqref="C56">
    <cfRule type="expression" dxfId="20845" priority="20846" stopIfTrue="1">
      <formula>IF(AND(B56&lt;&gt;"",C56=""),TRUE)</formula>
    </cfRule>
  </conditionalFormatting>
  <conditionalFormatting sqref="B56">
    <cfRule type="expression" dxfId="20844" priority="20843" stopIfTrue="1">
      <formula>IF(B56="",TRUE)</formula>
    </cfRule>
    <cfRule type="expression" dxfId="20843" priority="20844" stopIfTrue="1">
      <formula>IF(AND(COUNTIF(MetalSmelter,B56&amp;C56)=0,LEN(C56)&gt;0), TRUE, FALSE)</formula>
    </cfRule>
  </conditionalFormatting>
  <conditionalFormatting sqref="G56">
    <cfRule type="expression" dxfId="20842" priority="20845" stopIfTrue="1">
      <formula>IF(FIND("Enter smelter details",G56),TRUE)</formula>
    </cfRule>
  </conditionalFormatting>
  <conditionalFormatting sqref="F56">
    <cfRule type="expression" dxfId="20841" priority="20842" stopIfTrue="1">
      <formula>IF(AND(LEN($A56)&gt;0,$A56&lt;&gt;$F56),TRUE,FALSE)</formula>
    </cfRule>
  </conditionalFormatting>
  <conditionalFormatting sqref="C56">
    <cfRule type="expression" dxfId="20840" priority="20841" stopIfTrue="1">
      <formula>IF(AND(B56&lt;&gt;"",C56=""),TRUE)</formula>
    </cfRule>
  </conditionalFormatting>
  <conditionalFormatting sqref="B42">
    <cfRule type="expression" dxfId="20839" priority="20838" stopIfTrue="1">
      <formula>IF(B42="",TRUE)</formula>
    </cfRule>
    <cfRule type="expression" dxfId="20838" priority="20839" stopIfTrue="1">
      <formula>IF(AND(COUNTIF(MetalSmelter,B42&amp;C42)=0,LEN(C42)&gt;0), TRUE, FALSE)</formula>
    </cfRule>
  </conditionalFormatting>
  <conditionalFormatting sqref="G42">
    <cfRule type="expression" dxfId="20837" priority="20840" stopIfTrue="1">
      <formula>IF(FIND("Enter smelter details",G42),TRUE)</formula>
    </cfRule>
  </conditionalFormatting>
  <conditionalFormatting sqref="F42">
    <cfRule type="expression" dxfId="20836" priority="20837" stopIfTrue="1">
      <formula>IF(AND(LEN($A42)&gt;0,$A42&lt;&gt;$F42),TRUE,FALSE)</formula>
    </cfRule>
  </conditionalFormatting>
  <conditionalFormatting sqref="C42">
    <cfRule type="expression" dxfId="20835" priority="20836" stopIfTrue="1">
      <formula>IF(AND(B42&lt;&gt;"",C42=""),TRUE)</formula>
    </cfRule>
  </conditionalFormatting>
  <conditionalFormatting sqref="B43">
    <cfRule type="expression" dxfId="20834" priority="20833" stopIfTrue="1">
      <formula>IF(B43="",TRUE)</formula>
    </cfRule>
    <cfRule type="expression" dxfId="20833" priority="20834" stopIfTrue="1">
      <formula>IF(AND(COUNTIF(MetalSmelter,B43&amp;C43)=0,LEN(C43)&gt;0), TRUE, FALSE)</formula>
    </cfRule>
  </conditionalFormatting>
  <conditionalFormatting sqref="G43">
    <cfRule type="expression" dxfId="20832" priority="20835" stopIfTrue="1">
      <formula>IF(FIND("Enter smelter details",G43),TRUE)</formula>
    </cfRule>
  </conditionalFormatting>
  <conditionalFormatting sqref="F43">
    <cfRule type="expression" dxfId="20831" priority="20832" stopIfTrue="1">
      <formula>IF(AND(LEN($A43)&gt;0,$A43&lt;&gt;$F43),TRUE,FALSE)</formula>
    </cfRule>
  </conditionalFormatting>
  <conditionalFormatting sqref="C43">
    <cfRule type="expression" dxfId="20830" priority="20831" stopIfTrue="1">
      <formula>IF(AND(B43&lt;&gt;"",C43=""),TRUE)</formula>
    </cfRule>
  </conditionalFormatting>
  <conditionalFormatting sqref="B43">
    <cfRule type="expression" dxfId="20829" priority="20828" stopIfTrue="1">
      <formula>IF(B43="",TRUE)</formula>
    </cfRule>
    <cfRule type="expression" dxfId="20828" priority="20829" stopIfTrue="1">
      <formula>IF(AND(COUNTIF(MetalSmelter,B43&amp;C43)=0,LEN(C43)&gt;0), TRUE, FALSE)</formula>
    </cfRule>
  </conditionalFormatting>
  <conditionalFormatting sqref="G43">
    <cfRule type="expression" dxfId="20827" priority="20830" stopIfTrue="1">
      <formula>IF(FIND("Enter smelter details",G43),TRUE)</formula>
    </cfRule>
  </conditionalFormatting>
  <conditionalFormatting sqref="F43">
    <cfRule type="expression" dxfId="20826" priority="20827" stopIfTrue="1">
      <formula>IF(AND(LEN($A43)&gt;0,$A43&lt;&gt;$F43),TRUE,FALSE)</formula>
    </cfRule>
  </conditionalFormatting>
  <conditionalFormatting sqref="C43">
    <cfRule type="expression" dxfId="20825" priority="20826" stopIfTrue="1">
      <formula>IF(AND(B43&lt;&gt;"",C43=""),TRUE)</formula>
    </cfRule>
  </conditionalFormatting>
  <conditionalFormatting sqref="B44">
    <cfRule type="expression" dxfId="20824" priority="20820" stopIfTrue="1">
      <formula>IF(B44="",TRUE)</formula>
    </cfRule>
    <cfRule type="expression" dxfId="20823" priority="20823" stopIfTrue="1">
      <formula>IF(AND(COUNTIF(MetalSmelter,B44&amp;C44)=0,LEN(C44)&gt;0), TRUE, FALSE)</formula>
    </cfRule>
  </conditionalFormatting>
  <conditionalFormatting sqref="D44">
    <cfRule type="expression" dxfId="20822" priority="20817" stopIfTrue="1">
      <formula>IF(AND(LEN($C44) &gt;0, ($C44 &lt;&gt; "Smelter Not Listed")),1,0)</formula>
    </cfRule>
    <cfRule type="expression" dxfId="20821" priority="20824" stopIfTrue="1">
      <formula>IF(AND(D44="",$C44=$X$4),TRUE)</formula>
    </cfRule>
    <cfRule type="expression" dxfId="20820" priority="20825" stopIfTrue="1">
      <formula>IF(FIND("!",D44),TRUE)</formula>
    </cfRule>
  </conditionalFormatting>
  <conditionalFormatting sqref="E44">
    <cfRule type="expression" dxfId="20819" priority="20821" stopIfTrue="1">
      <formula>IF(AND(E44="",$C44=$X$4),TRUE)</formula>
    </cfRule>
    <cfRule type="expression" dxfId="20818" priority="20822" stopIfTrue="1">
      <formula>IF(FIND("!",E44),TRUE)</formula>
    </cfRule>
  </conditionalFormatting>
  <conditionalFormatting sqref="F44">
    <cfRule type="expression" dxfId="20817" priority="20819" stopIfTrue="1">
      <formula>IF(AND(LEN($A44)&gt;0,$A44&lt;&gt;$F44),TRUE,FALSE)</formula>
    </cfRule>
  </conditionalFormatting>
  <conditionalFormatting sqref="C44">
    <cfRule type="expression" dxfId="20816" priority="20818" stopIfTrue="1">
      <formula>IF(AND(B44&lt;&gt;"",C44=""),TRUE)</formula>
    </cfRule>
  </conditionalFormatting>
  <conditionalFormatting sqref="G44">
    <cfRule type="expression" dxfId="20815" priority="20816" stopIfTrue="1">
      <formula>IF(FIND("Enter smelter details",G44),TRUE)</formula>
    </cfRule>
  </conditionalFormatting>
  <conditionalFormatting sqref="B45">
    <cfRule type="expression" dxfId="20814" priority="20810" stopIfTrue="1">
      <formula>IF(B45="",TRUE)</formula>
    </cfRule>
    <cfRule type="expression" dxfId="20813" priority="20813" stopIfTrue="1">
      <formula>IF(AND(COUNTIF(MetalSmelter,B45&amp;C45)=0,LEN(C45)&gt;0), TRUE, FALSE)</formula>
    </cfRule>
  </conditionalFormatting>
  <conditionalFormatting sqref="D45">
    <cfRule type="expression" dxfId="20812" priority="20807" stopIfTrue="1">
      <formula>IF(AND(LEN($C45) &gt;0, ($C45 &lt;&gt; "Smelter Not Listed")),1,0)</formula>
    </cfRule>
    <cfRule type="expression" dxfId="20811" priority="20814" stopIfTrue="1">
      <formula>IF(AND(D45="",$C45=$X$4),TRUE)</formula>
    </cfRule>
    <cfRule type="expression" dxfId="20810" priority="20815" stopIfTrue="1">
      <formula>IF(FIND("!",D45),TRUE)</formula>
    </cfRule>
  </conditionalFormatting>
  <conditionalFormatting sqref="E45">
    <cfRule type="expression" dxfId="20809" priority="20811" stopIfTrue="1">
      <formula>IF(AND(E45="",$C45=$X$4),TRUE)</formula>
    </cfRule>
    <cfRule type="expression" dxfId="20808" priority="20812" stopIfTrue="1">
      <formula>IF(FIND("!",E45),TRUE)</formula>
    </cfRule>
  </conditionalFormatting>
  <conditionalFormatting sqref="F45">
    <cfRule type="expression" dxfId="20807" priority="20809" stopIfTrue="1">
      <formula>IF(AND(LEN($A45)&gt;0,$A45&lt;&gt;$F45),TRUE,FALSE)</formula>
    </cfRule>
  </conditionalFormatting>
  <conditionalFormatting sqref="C45">
    <cfRule type="expression" dxfId="20806" priority="20808" stopIfTrue="1">
      <formula>IF(AND(B45&lt;&gt;"",C45=""),TRUE)</formula>
    </cfRule>
  </conditionalFormatting>
  <conditionalFormatting sqref="G45">
    <cfRule type="expression" dxfId="20805" priority="20806" stopIfTrue="1">
      <formula>IF(FIND("Enter smelter details",G45),TRUE)</formula>
    </cfRule>
  </conditionalFormatting>
  <conditionalFormatting sqref="B46">
    <cfRule type="expression" dxfId="20804" priority="20800" stopIfTrue="1">
      <formula>IF(B46="",TRUE)</formula>
    </cfRule>
    <cfRule type="expression" dxfId="20803" priority="20803" stopIfTrue="1">
      <formula>IF(AND(COUNTIF(MetalSmelter,B46&amp;C46)=0,LEN(C46)&gt;0), TRUE, FALSE)</formula>
    </cfRule>
  </conditionalFormatting>
  <conditionalFormatting sqref="D46">
    <cfRule type="expression" dxfId="20802" priority="20797" stopIfTrue="1">
      <formula>IF(AND(LEN($C46) &gt;0, ($C46 &lt;&gt; "Smelter Not Listed")),1,0)</formula>
    </cfRule>
    <cfRule type="expression" dxfId="20801" priority="20804" stopIfTrue="1">
      <formula>IF(AND(D46="",$C46=$X$4),TRUE)</formula>
    </cfRule>
    <cfRule type="expression" dxfId="20800" priority="20805" stopIfTrue="1">
      <formula>IF(FIND("!",D46),TRUE)</formula>
    </cfRule>
  </conditionalFormatting>
  <conditionalFormatting sqref="E46">
    <cfRule type="expression" dxfId="20799" priority="20801" stopIfTrue="1">
      <formula>IF(AND(E46="",$C46=$X$4),TRUE)</formula>
    </cfRule>
    <cfRule type="expression" dxfId="20798" priority="20802" stopIfTrue="1">
      <formula>IF(FIND("!",E46),TRUE)</formula>
    </cfRule>
  </conditionalFormatting>
  <conditionalFormatting sqref="F46">
    <cfRule type="expression" dxfId="20797" priority="20799" stopIfTrue="1">
      <formula>IF(AND(LEN($A46)&gt;0,$A46&lt;&gt;$F46),TRUE,FALSE)</formula>
    </cfRule>
  </conditionalFormatting>
  <conditionalFormatting sqref="C46">
    <cfRule type="expression" dxfId="20796" priority="20798" stopIfTrue="1">
      <formula>IF(AND(B46&lt;&gt;"",C46=""),TRUE)</formula>
    </cfRule>
  </conditionalFormatting>
  <conditionalFormatting sqref="G46">
    <cfRule type="expression" dxfId="20795" priority="20796" stopIfTrue="1">
      <formula>IF(FIND("Enter smelter details",G46),TRUE)</formula>
    </cfRule>
  </conditionalFormatting>
  <conditionalFormatting sqref="B47">
    <cfRule type="expression" dxfId="20794" priority="20790" stopIfTrue="1">
      <formula>IF(B47="",TRUE)</formula>
    </cfRule>
    <cfRule type="expression" dxfId="20793" priority="20793" stopIfTrue="1">
      <formula>IF(AND(COUNTIF(MetalSmelter,B47&amp;C47)=0,LEN(C47)&gt;0), TRUE, FALSE)</formula>
    </cfRule>
  </conditionalFormatting>
  <conditionalFormatting sqref="D47">
    <cfRule type="expression" dxfId="20792" priority="20787" stopIfTrue="1">
      <formula>IF(AND(LEN($C47) &gt;0, ($C47 &lt;&gt; "Smelter Not Listed")),1,0)</formula>
    </cfRule>
    <cfRule type="expression" dxfId="20791" priority="20794" stopIfTrue="1">
      <formula>IF(AND(D47="",$C47=$X$4),TRUE)</formula>
    </cfRule>
    <cfRule type="expression" dxfId="20790" priority="20795" stopIfTrue="1">
      <formula>IF(FIND("!",D47),TRUE)</formula>
    </cfRule>
  </conditionalFormatting>
  <conditionalFormatting sqref="E47">
    <cfRule type="expression" dxfId="20789" priority="20791" stopIfTrue="1">
      <formula>IF(AND(E47="",$C47=$X$4),TRUE)</formula>
    </cfRule>
    <cfRule type="expression" dxfId="20788" priority="20792" stopIfTrue="1">
      <formula>IF(FIND("!",E47),TRUE)</formula>
    </cfRule>
  </conditionalFormatting>
  <conditionalFormatting sqref="F47">
    <cfRule type="expression" dxfId="20787" priority="20789" stopIfTrue="1">
      <formula>IF(AND(LEN($A47)&gt;0,$A47&lt;&gt;$F47),TRUE,FALSE)</formula>
    </cfRule>
  </conditionalFormatting>
  <conditionalFormatting sqref="C47">
    <cfRule type="expression" dxfId="20786" priority="20788" stopIfTrue="1">
      <formula>IF(AND(B47&lt;&gt;"",C47=""),TRUE)</formula>
    </cfRule>
  </conditionalFormatting>
  <conditionalFormatting sqref="G47">
    <cfRule type="expression" dxfId="20785" priority="20786" stopIfTrue="1">
      <formula>IF(FIND("Enter smelter details",G47),TRUE)</formula>
    </cfRule>
  </conditionalFormatting>
  <conditionalFormatting sqref="B48">
    <cfRule type="expression" dxfId="20784" priority="20780" stopIfTrue="1">
      <formula>IF(B48="",TRUE)</formula>
    </cfRule>
    <cfRule type="expression" dxfId="20783" priority="20783" stopIfTrue="1">
      <formula>IF(AND(COUNTIF(MetalSmelter,B48&amp;C48)=0,LEN(C48)&gt;0), TRUE, FALSE)</formula>
    </cfRule>
  </conditionalFormatting>
  <conditionalFormatting sqref="D48">
    <cfRule type="expression" dxfId="20782" priority="20777" stopIfTrue="1">
      <formula>IF(AND(LEN($C48) &gt;0, ($C48 &lt;&gt; "Smelter Not Listed")),1,0)</formula>
    </cfRule>
    <cfRule type="expression" dxfId="20781" priority="20784" stopIfTrue="1">
      <formula>IF(AND(D48="",$C48=$X$4),TRUE)</formula>
    </cfRule>
    <cfRule type="expression" dxfId="20780" priority="20785" stopIfTrue="1">
      <formula>IF(FIND("!",D48),TRUE)</formula>
    </cfRule>
  </conditionalFormatting>
  <conditionalFormatting sqref="E48">
    <cfRule type="expression" dxfId="20779" priority="20781" stopIfTrue="1">
      <formula>IF(AND(E48="",$C48=$X$4),TRUE)</formula>
    </cfRule>
    <cfRule type="expression" dxfId="20778" priority="20782" stopIfTrue="1">
      <formula>IF(FIND("!",E48),TRUE)</formula>
    </cfRule>
  </conditionalFormatting>
  <conditionalFormatting sqref="F48">
    <cfRule type="expression" dxfId="20777" priority="20779" stopIfTrue="1">
      <formula>IF(AND(LEN($A48)&gt;0,$A48&lt;&gt;$F48),TRUE,FALSE)</formula>
    </cfRule>
  </conditionalFormatting>
  <conditionalFormatting sqref="C48">
    <cfRule type="expression" dxfId="20776" priority="20778" stopIfTrue="1">
      <formula>IF(AND(B48&lt;&gt;"",C48=""),TRUE)</formula>
    </cfRule>
  </conditionalFormatting>
  <conditionalFormatting sqref="G48">
    <cfRule type="expression" dxfId="20775" priority="20776" stopIfTrue="1">
      <formula>IF(FIND("Enter smelter details",G48),TRUE)</formula>
    </cfRule>
  </conditionalFormatting>
  <conditionalFormatting sqref="B54">
    <cfRule type="expression" dxfId="20774" priority="20773" stopIfTrue="1">
      <formula>IF(B54="",TRUE)</formula>
    </cfRule>
    <cfRule type="expression" dxfId="20773" priority="20774" stopIfTrue="1">
      <formula>IF(AND(COUNTIF(MetalSmelter,B54&amp;C54)=0,LEN(C54)&gt;0), TRUE, FALSE)</formula>
    </cfRule>
  </conditionalFormatting>
  <conditionalFormatting sqref="G54">
    <cfRule type="expression" dxfId="20772" priority="20775" stopIfTrue="1">
      <formula>IF(FIND("Enter smelter details",G54),TRUE)</formula>
    </cfRule>
  </conditionalFormatting>
  <conditionalFormatting sqref="F54">
    <cfRule type="expression" dxfId="20771" priority="20772" stopIfTrue="1">
      <formula>IF(AND(LEN($A54)&gt;0,$A54&lt;&gt;$F54),TRUE,FALSE)</formula>
    </cfRule>
  </conditionalFormatting>
  <conditionalFormatting sqref="C54">
    <cfRule type="expression" dxfId="20770" priority="20771" stopIfTrue="1">
      <formula>IF(AND(B54&lt;&gt;"",C54=""),TRUE)</formula>
    </cfRule>
  </conditionalFormatting>
  <conditionalFormatting sqref="B54">
    <cfRule type="expression" dxfId="20769" priority="20768" stopIfTrue="1">
      <formula>IF(B54="",TRUE)</formula>
    </cfRule>
    <cfRule type="expression" dxfId="20768" priority="20769" stopIfTrue="1">
      <formula>IF(AND(COUNTIF(MetalSmelter,B54&amp;C54)=0,LEN(C54)&gt;0), TRUE, FALSE)</formula>
    </cfRule>
  </conditionalFormatting>
  <conditionalFormatting sqref="G54">
    <cfRule type="expression" dxfId="20767" priority="20770" stopIfTrue="1">
      <formula>IF(FIND("Enter smelter details",G54),TRUE)</formula>
    </cfRule>
  </conditionalFormatting>
  <conditionalFormatting sqref="F54">
    <cfRule type="expression" dxfId="20766" priority="20767" stopIfTrue="1">
      <formula>IF(AND(LEN($A54)&gt;0,$A54&lt;&gt;$F54),TRUE,FALSE)</formula>
    </cfRule>
  </conditionalFormatting>
  <conditionalFormatting sqref="C54">
    <cfRule type="expression" dxfId="20765" priority="20766" stopIfTrue="1">
      <formula>IF(AND(B54&lt;&gt;"",C54=""),TRUE)</formula>
    </cfRule>
  </conditionalFormatting>
  <conditionalFormatting sqref="B54">
    <cfRule type="expression" dxfId="20764" priority="20764" stopIfTrue="1">
      <formula>IF(B54="",TRUE)</formula>
    </cfRule>
    <cfRule type="expression" dxfId="20763" priority="20765" stopIfTrue="1">
      <formula>IF(AND(COUNTIF(MetalSmelter,B54&amp;C54)=0,LEN(C54)&gt;0), TRUE, FALSE)</formula>
    </cfRule>
  </conditionalFormatting>
  <conditionalFormatting sqref="F54">
    <cfRule type="expression" dxfId="20762" priority="20763" stopIfTrue="1">
      <formula>IF(AND(LEN($A54)&gt;0,$A54&lt;&gt;$F54),TRUE,FALSE)</formula>
    </cfRule>
  </conditionalFormatting>
  <conditionalFormatting sqref="C54">
    <cfRule type="expression" dxfId="20761" priority="20762" stopIfTrue="1">
      <formula>IF(AND(B54&lt;&gt;"",C54=""),TRUE)</formula>
    </cfRule>
  </conditionalFormatting>
  <conditionalFormatting sqref="B49">
    <cfRule type="expression" dxfId="20760" priority="20759" stopIfTrue="1">
      <formula>IF(B49="",TRUE)</formula>
    </cfRule>
    <cfRule type="expression" dxfId="20759" priority="20760" stopIfTrue="1">
      <formula>IF(AND(COUNTIF(MetalSmelter,B49&amp;C49)=0,LEN(C49)&gt;0), TRUE, FALSE)</formula>
    </cfRule>
  </conditionalFormatting>
  <conditionalFormatting sqref="G49">
    <cfRule type="expression" dxfId="20758" priority="20761" stopIfTrue="1">
      <formula>IF(FIND("Enter smelter details",G49),TRUE)</formula>
    </cfRule>
  </conditionalFormatting>
  <conditionalFormatting sqref="F49">
    <cfRule type="expression" dxfId="20757" priority="20758" stopIfTrue="1">
      <formula>IF(AND(LEN($A49)&gt;0,$A49&lt;&gt;$F49),TRUE,FALSE)</formula>
    </cfRule>
  </conditionalFormatting>
  <conditionalFormatting sqref="C49">
    <cfRule type="expression" dxfId="20756" priority="20757" stopIfTrue="1">
      <formula>IF(AND(B49&lt;&gt;"",C49=""),TRUE)</formula>
    </cfRule>
  </conditionalFormatting>
  <conditionalFormatting sqref="B49">
    <cfRule type="expression" dxfId="20755" priority="20754" stopIfTrue="1">
      <formula>IF(B49="",TRUE)</formula>
    </cfRule>
    <cfRule type="expression" dxfId="20754" priority="20755" stopIfTrue="1">
      <formula>IF(AND(COUNTIF(MetalSmelter,B49&amp;C49)=0,LEN(C49)&gt;0), TRUE, FALSE)</formula>
    </cfRule>
  </conditionalFormatting>
  <conditionalFormatting sqref="G49">
    <cfRule type="expression" dxfId="20753" priority="20756" stopIfTrue="1">
      <formula>IF(FIND("Enter smelter details",G49),TRUE)</formula>
    </cfRule>
  </conditionalFormatting>
  <conditionalFormatting sqref="F49">
    <cfRule type="expression" dxfId="20752" priority="20753" stopIfTrue="1">
      <formula>IF(AND(LEN($A49)&gt;0,$A49&lt;&gt;$F49),TRUE,FALSE)</formula>
    </cfRule>
  </conditionalFormatting>
  <conditionalFormatting sqref="C49">
    <cfRule type="expression" dxfId="20751" priority="20752" stopIfTrue="1">
      <formula>IF(AND(B49&lt;&gt;"",C49=""),TRUE)</formula>
    </cfRule>
  </conditionalFormatting>
  <conditionalFormatting sqref="G54">
    <cfRule type="expression" dxfId="20750" priority="20751" stopIfTrue="1">
      <formula>IF(FIND("Enter smelter details",G54),TRUE)</formula>
    </cfRule>
  </conditionalFormatting>
  <conditionalFormatting sqref="B50">
    <cfRule type="expression" dxfId="20749" priority="20748" stopIfTrue="1">
      <formula>IF(B50="",TRUE)</formula>
    </cfRule>
    <cfRule type="expression" dxfId="20748" priority="20749" stopIfTrue="1">
      <formula>IF(AND(COUNTIF(MetalSmelter,B50&amp;C50)=0,LEN(C50)&gt;0), TRUE, FALSE)</formula>
    </cfRule>
  </conditionalFormatting>
  <conditionalFormatting sqref="G50">
    <cfRule type="expression" dxfId="20747" priority="20750" stopIfTrue="1">
      <formula>IF(FIND("Enter smelter details",G50),TRUE)</formula>
    </cfRule>
  </conditionalFormatting>
  <conditionalFormatting sqref="F50">
    <cfRule type="expression" dxfId="20746" priority="20747" stopIfTrue="1">
      <formula>IF(AND(LEN($A50)&gt;0,$A50&lt;&gt;$F50),TRUE,FALSE)</formula>
    </cfRule>
  </conditionalFormatting>
  <conditionalFormatting sqref="C50">
    <cfRule type="expression" dxfId="20745" priority="20746" stopIfTrue="1">
      <formula>IF(AND(B50&lt;&gt;"",C50=""),TRUE)</formula>
    </cfRule>
  </conditionalFormatting>
  <conditionalFormatting sqref="B55">
    <cfRule type="expression" dxfId="20744" priority="20743" stopIfTrue="1">
      <formula>IF(B55="",TRUE)</formula>
    </cfRule>
    <cfRule type="expression" dxfId="20743" priority="20744" stopIfTrue="1">
      <formula>IF(AND(COUNTIF(MetalSmelter,B55&amp;C55)=0,LEN(C55)&gt;0), TRUE, FALSE)</formula>
    </cfRule>
  </conditionalFormatting>
  <conditionalFormatting sqref="G55">
    <cfRule type="expression" dxfId="20742" priority="20745" stopIfTrue="1">
      <formula>IF(FIND("Enter smelter details",G55),TRUE)</formula>
    </cfRule>
  </conditionalFormatting>
  <conditionalFormatting sqref="F55">
    <cfRule type="expression" dxfId="20741" priority="20742" stopIfTrue="1">
      <formula>IF(AND(LEN($A55)&gt;0,$A55&lt;&gt;$F55),TRUE,FALSE)</formula>
    </cfRule>
  </conditionalFormatting>
  <conditionalFormatting sqref="C55">
    <cfRule type="expression" dxfId="20740" priority="20741" stopIfTrue="1">
      <formula>IF(AND(B55&lt;&gt;"",C55=""),TRUE)</formula>
    </cfRule>
  </conditionalFormatting>
  <conditionalFormatting sqref="B55">
    <cfRule type="expression" dxfId="20739" priority="20738" stopIfTrue="1">
      <formula>IF(B55="",TRUE)</formula>
    </cfRule>
    <cfRule type="expression" dxfId="20738" priority="20739" stopIfTrue="1">
      <formula>IF(AND(COUNTIF(MetalSmelter,B55&amp;C55)=0,LEN(C55)&gt;0), TRUE, FALSE)</formula>
    </cfRule>
  </conditionalFormatting>
  <conditionalFormatting sqref="G55">
    <cfRule type="expression" dxfId="20737" priority="20740" stopIfTrue="1">
      <formula>IF(FIND("Enter smelter details",G55),TRUE)</formula>
    </cfRule>
  </conditionalFormatting>
  <conditionalFormatting sqref="F55">
    <cfRule type="expression" dxfId="20736" priority="20737" stopIfTrue="1">
      <formula>IF(AND(LEN($A55)&gt;0,$A55&lt;&gt;$F55),TRUE,FALSE)</formula>
    </cfRule>
  </conditionalFormatting>
  <conditionalFormatting sqref="C55">
    <cfRule type="expression" dxfId="20735" priority="20736" stopIfTrue="1">
      <formula>IF(AND(B55&lt;&gt;"",C55=""),TRUE)</formula>
    </cfRule>
  </conditionalFormatting>
  <conditionalFormatting sqref="B55">
    <cfRule type="expression" dxfId="20734" priority="20733" stopIfTrue="1">
      <formula>IF(B55="",TRUE)</formula>
    </cfRule>
    <cfRule type="expression" dxfId="20733" priority="20734" stopIfTrue="1">
      <formula>IF(AND(COUNTIF(MetalSmelter,B55&amp;C55)=0,LEN(C55)&gt;0), TRUE, FALSE)</formula>
    </cfRule>
  </conditionalFormatting>
  <conditionalFormatting sqref="G55">
    <cfRule type="expression" dxfId="20732" priority="20735" stopIfTrue="1">
      <formula>IF(FIND("Enter smelter details",G55),TRUE)</formula>
    </cfRule>
  </conditionalFormatting>
  <conditionalFormatting sqref="F55">
    <cfRule type="expression" dxfId="20731" priority="20732" stopIfTrue="1">
      <formula>IF(AND(LEN($A55)&gt;0,$A55&lt;&gt;$F55),TRUE,FALSE)</formula>
    </cfRule>
  </conditionalFormatting>
  <conditionalFormatting sqref="C55">
    <cfRule type="expression" dxfId="20730" priority="20731" stopIfTrue="1">
      <formula>IF(AND(B55&lt;&gt;"",C55=""),TRUE)</formula>
    </cfRule>
  </conditionalFormatting>
  <conditionalFormatting sqref="B41">
    <cfRule type="expression" dxfId="20729" priority="20728" stopIfTrue="1">
      <formula>IF(B41="",TRUE)</formula>
    </cfRule>
    <cfRule type="expression" dxfId="20728" priority="20729" stopIfTrue="1">
      <formula>IF(AND(COUNTIF(MetalSmelter,B41&amp;C41)=0,LEN(C41)&gt;0), TRUE, FALSE)</formula>
    </cfRule>
  </conditionalFormatting>
  <conditionalFormatting sqref="G41">
    <cfRule type="expression" dxfId="20727" priority="20730" stopIfTrue="1">
      <formula>IF(FIND("Enter smelter details",G41),TRUE)</formula>
    </cfRule>
  </conditionalFormatting>
  <conditionalFormatting sqref="F41">
    <cfRule type="expression" dxfId="20726" priority="20727" stopIfTrue="1">
      <formula>IF(AND(LEN($A41)&gt;0,$A41&lt;&gt;$F41),TRUE,FALSE)</formula>
    </cfRule>
  </conditionalFormatting>
  <conditionalFormatting sqref="C41">
    <cfRule type="expression" dxfId="20725" priority="20726" stopIfTrue="1">
      <formula>IF(AND(B41&lt;&gt;"",C41=""),TRUE)</formula>
    </cfRule>
  </conditionalFormatting>
  <conditionalFormatting sqref="B42">
    <cfRule type="expression" dxfId="20724" priority="20723" stopIfTrue="1">
      <formula>IF(B42="",TRUE)</formula>
    </cfRule>
    <cfRule type="expression" dxfId="20723" priority="20724" stopIfTrue="1">
      <formula>IF(AND(COUNTIF(MetalSmelter,B42&amp;C42)=0,LEN(C42)&gt;0), TRUE, FALSE)</formula>
    </cfRule>
  </conditionalFormatting>
  <conditionalFormatting sqref="G42">
    <cfRule type="expression" dxfId="20722" priority="20725" stopIfTrue="1">
      <formula>IF(FIND("Enter smelter details",G42),TRUE)</formula>
    </cfRule>
  </conditionalFormatting>
  <conditionalFormatting sqref="F42">
    <cfRule type="expression" dxfId="20721" priority="20722" stopIfTrue="1">
      <formula>IF(AND(LEN($A42)&gt;0,$A42&lt;&gt;$F42),TRUE,FALSE)</formula>
    </cfRule>
  </conditionalFormatting>
  <conditionalFormatting sqref="C42">
    <cfRule type="expression" dxfId="20720" priority="20721" stopIfTrue="1">
      <formula>IF(AND(B42&lt;&gt;"",C42=""),TRUE)</formula>
    </cfRule>
  </conditionalFormatting>
  <conditionalFormatting sqref="B42">
    <cfRule type="expression" dxfId="20719" priority="20718" stopIfTrue="1">
      <formula>IF(B42="",TRUE)</formula>
    </cfRule>
    <cfRule type="expression" dxfId="20718" priority="20719" stopIfTrue="1">
      <formula>IF(AND(COUNTIF(MetalSmelter,B42&amp;C42)=0,LEN(C42)&gt;0), TRUE, FALSE)</formula>
    </cfRule>
  </conditionalFormatting>
  <conditionalFormatting sqref="G42">
    <cfRule type="expression" dxfId="20717" priority="20720" stopIfTrue="1">
      <formula>IF(FIND("Enter smelter details",G42),TRUE)</formula>
    </cfRule>
  </conditionalFormatting>
  <conditionalFormatting sqref="F42">
    <cfRule type="expression" dxfId="20716" priority="20717" stopIfTrue="1">
      <formula>IF(AND(LEN($A42)&gt;0,$A42&lt;&gt;$F42),TRUE,FALSE)</formula>
    </cfRule>
  </conditionalFormatting>
  <conditionalFormatting sqref="C42">
    <cfRule type="expression" dxfId="20715" priority="20716" stopIfTrue="1">
      <formula>IF(AND(B42&lt;&gt;"",C42=""),TRUE)</formula>
    </cfRule>
  </conditionalFormatting>
  <conditionalFormatting sqref="B43">
    <cfRule type="expression" dxfId="20714" priority="20710" stopIfTrue="1">
      <formula>IF(B43="",TRUE)</formula>
    </cfRule>
    <cfRule type="expression" dxfId="20713" priority="20713" stopIfTrue="1">
      <formula>IF(AND(COUNTIF(MetalSmelter,B43&amp;C43)=0,LEN(C43)&gt;0), TRUE, FALSE)</formula>
    </cfRule>
  </conditionalFormatting>
  <conditionalFormatting sqref="D43">
    <cfRule type="expression" dxfId="20712" priority="20707" stopIfTrue="1">
      <formula>IF(AND(LEN($C43) &gt;0, ($C43 &lt;&gt; "Smelter Not Listed")),1,0)</formula>
    </cfRule>
    <cfRule type="expression" dxfId="20711" priority="20714" stopIfTrue="1">
      <formula>IF(AND(D43="",$C43=$X$4),TRUE)</formula>
    </cfRule>
    <cfRule type="expression" dxfId="20710" priority="20715" stopIfTrue="1">
      <formula>IF(FIND("!",D43),TRUE)</formula>
    </cfRule>
  </conditionalFormatting>
  <conditionalFormatting sqref="E43">
    <cfRule type="expression" dxfId="20709" priority="20711" stopIfTrue="1">
      <formula>IF(AND(E43="",$C43=$X$4),TRUE)</formula>
    </cfRule>
    <cfRule type="expression" dxfId="20708" priority="20712" stopIfTrue="1">
      <formula>IF(FIND("!",E43),TRUE)</formula>
    </cfRule>
  </conditionalFormatting>
  <conditionalFormatting sqref="F43">
    <cfRule type="expression" dxfId="20707" priority="20709" stopIfTrue="1">
      <formula>IF(AND(LEN($A43)&gt;0,$A43&lt;&gt;$F43),TRUE,FALSE)</formula>
    </cfRule>
  </conditionalFormatting>
  <conditionalFormatting sqref="C43">
    <cfRule type="expression" dxfId="20706" priority="20708" stopIfTrue="1">
      <formula>IF(AND(B43&lt;&gt;"",C43=""),TRUE)</formula>
    </cfRule>
  </conditionalFormatting>
  <conditionalFormatting sqref="G43">
    <cfRule type="expression" dxfId="20705" priority="20706" stopIfTrue="1">
      <formula>IF(FIND("Enter smelter details",G43),TRUE)</formula>
    </cfRule>
  </conditionalFormatting>
  <conditionalFormatting sqref="B44">
    <cfRule type="expression" dxfId="20704" priority="20700" stopIfTrue="1">
      <formula>IF(B44="",TRUE)</formula>
    </cfRule>
    <cfRule type="expression" dxfId="20703" priority="20703" stopIfTrue="1">
      <formula>IF(AND(COUNTIF(MetalSmelter,B44&amp;C44)=0,LEN(C44)&gt;0), TRUE, FALSE)</formula>
    </cfRule>
  </conditionalFormatting>
  <conditionalFormatting sqref="D44">
    <cfRule type="expression" dxfId="20702" priority="20697" stopIfTrue="1">
      <formula>IF(AND(LEN($C44) &gt;0, ($C44 &lt;&gt; "Smelter Not Listed")),1,0)</formula>
    </cfRule>
    <cfRule type="expression" dxfId="20701" priority="20704" stopIfTrue="1">
      <formula>IF(AND(D44="",$C44=$X$4),TRUE)</formula>
    </cfRule>
    <cfRule type="expression" dxfId="20700" priority="20705" stopIfTrue="1">
      <formula>IF(FIND("!",D44),TRUE)</formula>
    </cfRule>
  </conditionalFormatting>
  <conditionalFormatting sqref="E44">
    <cfRule type="expression" dxfId="20699" priority="20701" stopIfTrue="1">
      <formula>IF(AND(E44="",$C44=$X$4),TRUE)</formula>
    </cfRule>
    <cfRule type="expression" dxfId="20698" priority="20702" stopIfTrue="1">
      <formula>IF(FIND("!",E44),TRUE)</formula>
    </cfRule>
  </conditionalFormatting>
  <conditionalFormatting sqref="F44">
    <cfRule type="expression" dxfId="20697" priority="20699" stopIfTrue="1">
      <formula>IF(AND(LEN($A44)&gt;0,$A44&lt;&gt;$F44),TRUE,FALSE)</formula>
    </cfRule>
  </conditionalFormatting>
  <conditionalFormatting sqref="C44">
    <cfRule type="expression" dxfId="20696" priority="20698" stopIfTrue="1">
      <formula>IF(AND(B44&lt;&gt;"",C44=""),TRUE)</formula>
    </cfRule>
  </conditionalFormatting>
  <conditionalFormatting sqref="G44">
    <cfRule type="expression" dxfId="20695" priority="20696" stopIfTrue="1">
      <formula>IF(FIND("Enter smelter details",G44),TRUE)</formula>
    </cfRule>
  </conditionalFormatting>
  <conditionalFormatting sqref="B45">
    <cfRule type="expression" dxfId="20694" priority="20690" stopIfTrue="1">
      <formula>IF(B45="",TRUE)</formula>
    </cfRule>
    <cfRule type="expression" dxfId="20693" priority="20693" stopIfTrue="1">
      <formula>IF(AND(COUNTIF(MetalSmelter,B45&amp;C45)=0,LEN(C45)&gt;0), TRUE, FALSE)</formula>
    </cfRule>
  </conditionalFormatting>
  <conditionalFormatting sqref="D45">
    <cfRule type="expression" dxfId="20692" priority="20687" stopIfTrue="1">
      <formula>IF(AND(LEN($C45) &gt;0, ($C45 &lt;&gt; "Smelter Not Listed")),1,0)</formula>
    </cfRule>
    <cfRule type="expression" dxfId="20691" priority="20694" stopIfTrue="1">
      <formula>IF(AND(D45="",$C45=$X$4),TRUE)</formula>
    </cfRule>
    <cfRule type="expression" dxfId="20690" priority="20695" stopIfTrue="1">
      <formula>IF(FIND("!",D45),TRUE)</formula>
    </cfRule>
  </conditionalFormatting>
  <conditionalFormatting sqref="E45">
    <cfRule type="expression" dxfId="20689" priority="20691" stopIfTrue="1">
      <formula>IF(AND(E45="",$C45=$X$4),TRUE)</formula>
    </cfRule>
    <cfRule type="expression" dxfId="20688" priority="20692" stopIfTrue="1">
      <formula>IF(FIND("!",E45),TRUE)</formula>
    </cfRule>
  </conditionalFormatting>
  <conditionalFormatting sqref="F45">
    <cfRule type="expression" dxfId="20687" priority="20689" stopIfTrue="1">
      <formula>IF(AND(LEN($A45)&gt;0,$A45&lt;&gt;$F45),TRUE,FALSE)</formula>
    </cfRule>
  </conditionalFormatting>
  <conditionalFormatting sqref="C45">
    <cfRule type="expression" dxfId="20686" priority="20688" stopIfTrue="1">
      <formula>IF(AND(B45&lt;&gt;"",C45=""),TRUE)</formula>
    </cfRule>
  </conditionalFormatting>
  <conditionalFormatting sqref="G45">
    <cfRule type="expression" dxfId="20685" priority="20686" stopIfTrue="1">
      <formula>IF(FIND("Enter smelter details",G45),TRUE)</formula>
    </cfRule>
  </conditionalFormatting>
  <conditionalFormatting sqref="B46">
    <cfRule type="expression" dxfId="20684" priority="20680" stopIfTrue="1">
      <formula>IF(B46="",TRUE)</formula>
    </cfRule>
    <cfRule type="expression" dxfId="20683" priority="20683" stopIfTrue="1">
      <formula>IF(AND(COUNTIF(MetalSmelter,B46&amp;C46)=0,LEN(C46)&gt;0), TRUE, FALSE)</formula>
    </cfRule>
  </conditionalFormatting>
  <conditionalFormatting sqref="D46">
    <cfRule type="expression" dxfId="20682" priority="20677" stopIfTrue="1">
      <formula>IF(AND(LEN($C46) &gt;0, ($C46 &lt;&gt; "Smelter Not Listed")),1,0)</formula>
    </cfRule>
    <cfRule type="expression" dxfId="20681" priority="20684" stopIfTrue="1">
      <formula>IF(AND(D46="",$C46=$X$4),TRUE)</formula>
    </cfRule>
    <cfRule type="expression" dxfId="20680" priority="20685" stopIfTrue="1">
      <formula>IF(FIND("!",D46),TRUE)</formula>
    </cfRule>
  </conditionalFormatting>
  <conditionalFormatting sqref="E46">
    <cfRule type="expression" dxfId="20679" priority="20681" stopIfTrue="1">
      <formula>IF(AND(E46="",$C46=$X$4),TRUE)</formula>
    </cfRule>
    <cfRule type="expression" dxfId="20678" priority="20682" stopIfTrue="1">
      <formula>IF(FIND("!",E46),TRUE)</formula>
    </cfRule>
  </conditionalFormatting>
  <conditionalFormatting sqref="F46">
    <cfRule type="expression" dxfId="20677" priority="20679" stopIfTrue="1">
      <formula>IF(AND(LEN($A46)&gt;0,$A46&lt;&gt;$F46),TRUE,FALSE)</formula>
    </cfRule>
  </conditionalFormatting>
  <conditionalFormatting sqref="C46">
    <cfRule type="expression" dxfId="20676" priority="20678" stopIfTrue="1">
      <formula>IF(AND(B46&lt;&gt;"",C46=""),TRUE)</formula>
    </cfRule>
  </conditionalFormatting>
  <conditionalFormatting sqref="G46">
    <cfRule type="expression" dxfId="20675" priority="20676" stopIfTrue="1">
      <formula>IF(FIND("Enter smelter details",G46),TRUE)</formula>
    </cfRule>
  </conditionalFormatting>
  <conditionalFormatting sqref="B47">
    <cfRule type="expression" dxfId="20674" priority="20670" stopIfTrue="1">
      <formula>IF(B47="",TRUE)</formula>
    </cfRule>
    <cfRule type="expression" dxfId="20673" priority="20673" stopIfTrue="1">
      <formula>IF(AND(COUNTIF(MetalSmelter,B47&amp;C47)=0,LEN(C47)&gt;0), TRUE, FALSE)</formula>
    </cfRule>
  </conditionalFormatting>
  <conditionalFormatting sqref="D47">
    <cfRule type="expression" dxfId="20672" priority="20667" stopIfTrue="1">
      <formula>IF(AND(LEN($C47) &gt;0, ($C47 &lt;&gt; "Smelter Not Listed")),1,0)</formula>
    </cfRule>
    <cfRule type="expression" dxfId="20671" priority="20674" stopIfTrue="1">
      <formula>IF(AND(D47="",$C47=$X$4),TRUE)</formula>
    </cfRule>
    <cfRule type="expression" dxfId="20670" priority="20675" stopIfTrue="1">
      <formula>IF(FIND("!",D47),TRUE)</formula>
    </cfRule>
  </conditionalFormatting>
  <conditionalFormatting sqref="E47">
    <cfRule type="expression" dxfId="20669" priority="20671" stopIfTrue="1">
      <formula>IF(AND(E47="",$C47=$X$4),TRUE)</formula>
    </cfRule>
    <cfRule type="expression" dxfId="20668" priority="20672" stopIfTrue="1">
      <formula>IF(FIND("!",E47),TRUE)</formula>
    </cfRule>
  </conditionalFormatting>
  <conditionalFormatting sqref="F47">
    <cfRule type="expression" dxfId="20667" priority="20669" stopIfTrue="1">
      <formula>IF(AND(LEN($A47)&gt;0,$A47&lt;&gt;$F47),TRUE,FALSE)</formula>
    </cfRule>
  </conditionalFormatting>
  <conditionalFormatting sqref="C47">
    <cfRule type="expression" dxfId="20666" priority="20668" stopIfTrue="1">
      <formula>IF(AND(B47&lt;&gt;"",C47=""),TRUE)</formula>
    </cfRule>
  </conditionalFormatting>
  <conditionalFormatting sqref="G47">
    <cfRule type="expression" dxfId="20665" priority="20666" stopIfTrue="1">
      <formula>IF(FIND("Enter smelter details",G47),TRUE)</formula>
    </cfRule>
  </conditionalFormatting>
  <conditionalFormatting sqref="B53">
    <cfRule type="expression" dxfId="20664" priority="20663" stopIfTrue="1">
      <formula>IF(B53="",TRUE)</formula>
    </cfRule>
    <cfRule type="expression" dxfId="20663" priority="20664" stopIfTrue="1">
      <formula>IF(AND(COUNTIF(MetalSmelter,B53&amp;C53)=0,LEN(C53)&gt;0), TRUE, FALSE)</formula>
    </cfRule>
  </conditionalFormatting>
  <conditionalFormatting sqref="G53">
    <cfRule type="expression" dxfId="20662" priority="20665" stopIfTrue="1">
      <formula>IF(FIND("Enter smelter details",G53),TRUE)</formula>
    </cfRule>
  </conditionalFormatting>
  <conditionalFormatting sqref="F53">
    <cfRule type="expression" dxfId="20661" priority="20662" stopIfTrue="1">
      <formula>IF(AND(LEN($A53)&gt;0,$A53&lt;&gt;$F53),TRUE,FALSE)</formula>
    </cfRule>
  </conditionalFormatting>
  <conditionalFormatting sqref="C53">
    <cfRule type="expression" dxfId="20660" priority="20661" stopIfTrue="1">
      <formula>IF(AND(B53&lt;&gt;"",C53=""),TRUE)</formula>
    </cfRule>
  </conditionalFormatting>
  <conditionalFormatting sqref="B53">
    <cfRule type="expression" dxfId="20659" priority="20658" stopIfTrue="1">
      <formula>IF(B53="",TRUE)</formula>
    </cfRule>
    <cfRule type="expression" dxfId="20658" priority="20659" stopIfTrue="1">
      <formula>IF(AND(COUNTIF(MetalSmelter,B53&amp;C53)=0,LEN(C53)&gt;0), TRUE, FALSE)</formula>
    </cfRule>
  </conditionalFormatting>
  <conditionalFormatting sqref="G53">
    <cfRule type="expression" dxfId="20657" priority="20660" stopIfTrue="1">
      <formula>IF(FIND("Enter smelter details",G53),TRUE)</formula>
    </cfRule>
  </conditionalFormatting>
  <conditionalFormatting sqref="F53">
    <cfRule type="expression" dxfId="20656" priority="20657" stopIfTrue="1">
      <formula>IF(AND(LEN($A53)&gt;0,$A53&lt;&gt;$F53),TRUE,FALSE)</formula>
    </cfRule>
  </conditionalFormatting>
  <conditionalFormatting sqref="C53">
    <cfRule type="expression" dxfId="20655" priority="20656" stopIfTrue="1">
      <formula>IF(AND(B53&lt;&gt;"",C53=""),TRUE)</formula>
    </cfRule>
  </conditionalFormatting>
  <conditionalFormatting sqref="B53">
    <cfRule type="expression" dxfId="20654" priority="20654" stopIfTrue="1">
      <formula>IF(B53="",TRUE)</formula>
    </cfRule>
    <cfRule type="expression" dxfId="20653" priority="20655" stopIfTrue="1">
      <formula>IF(AND(COUNTIF(MetalSmelter,B53&amp;C53)=0,LEN(C53)&gt;0), TRUE, FALSE)</formula>
    </cfRule>
  </conditionalFormatting>
  <conditionalFormatting sqref="F53">
    <cfRule type="expression" dxfId="20652" priority="20653" stopIfTrue="1">
      <formula>IF(AND(LEN($A53)&gt;0,$A53&lt;&gt;$F53),TRUE,FALSE)</formula>
    </cfRule>
  </conditionalFormatting>
  <conditionalFormatting sqref="C53">
    <cfRule type="expression" dxfId="20651" priority="20652" stopIfTrue="1">
      <formula>IF(AND(B53&lt;&gt;"",C53=""),TRUE)</formula>
    </cfRule>
  </conditionalFormatting>
  <conditionalFormatting sqref="B48">
    <cfRule type="expression" dxfId="20650" priority="20649" stopIfTrue="1">
      <formula>IF(B48="",TRUE)</formula>
    </cfRule>
    <cfRule type="expression" dxfId="20649" priority="20650" stopIfTrue="1">
      <formula>IF(AND(COUNTIF(MetalSmelter,B48&amp;C48)=0,LEN(C48)&gt;0), TRUE, FALSE)</formula>
    </cfRule>
  </conditionalFormatting>
  <conditionalFormatting sqref="G48">
    <cfRule type="expression" dxfId="20648" priority="20651" stopIfTrue="1">
      <formula>IF(FIND("Enter smelter details",G48),TRUE)</formula>
    </cfRule>
  </conditionalFormatting>
  <conditionalFormatting sqref="F48">
    <cfRule type="expression" dxfId="20647" priority="20648" stopIfTrue="1">
      <formula>IF(AND(LEN($A48)&gt;0,$A48&lt;&gt;$F48),TRUE,FALSE)</formula>
    </cfRule>
  </conditionalFormatting>
  <conditionalFormatting sqref="C48">
    <cfRule type="expression" dxfId="20646" priority="20647" stopIfTrue="1">
      <formula>IF(AND(B48&lt;&gt;"",C48=""),TRUE)</formula>
    </cfRule>
  </conditionalFormatting>
  <conditionalFormatting sqref="B48">
    <cfRule type="expression" dxfId="20645" priority="20644" stopIfTrue="1">
      <formula>IF(B48="",TRUE)</formula>
    </cfRule>
    <cfRule type="expression" dxfId="20644" priority="20645" stopIfTrue="1">
      <formula>IF(AND(COUNTIF(MetalSmelter,B48&amp;C48)=0,LEN(C48)&gt;0), TRUE, FALSE)</formula>
    </cfRule>
  </conditionalFormatting>
  <conditionalFormatting sqref="G48">
    <cfRule type="expression" dxfId="20643" priority="20646" stopIfTrue="1">
      <formula>IF(FIND("Enter smelter details",G48),TRUE)</formula>
    </cfRule>
  </conditionalFormatting>
  <conditionalFormatting sqref="F48">
    <cfRule type="expression" dxfId="20642" priority="20643" stopIfTrue="1">
      <formula>IF(AND(LEN($A48)&gt;0,$A48&lt;&gt;$F48),TRUE,FALSE)</formula>
    </cfRule>
  </conditionalFormatting>
  <conditionalFormatting sqref="C48">
    <cfRule type="expression" dxfId="20641" priority="20642" stopIfTrue="1">
      <formula>IF(AND(B48&lt;&gt;"",C48=""),TRUE)</formula>
    </cfRule>
  </conditionalFormatting>
  <conditionalFormatting sqref="G53">
    <cfRule type="expression" dxfId="20640" priority="20641" stopIfTrue="1">
      <formula>IF(FIND("Enter smelter details",G53),TRUE)</formula>
    </cfRule>
  </conditionalFormatting>
  <conditionalFormatting sqref="B49">
    <cfRule type="expression" dxfId="20639" priority="20638" stopIfTrue="1">
      <formula>IF(B49="",TRUE)</formula>
    </cfRule>
    <cfRule type="expression" dxfId="20638" priority="20639" stopIfTrue="1">
      <formula>IF(AND(COUNTIF(MetalSmelter,B49&amp;C49)=0,LEN(C49)&gt;0), TRUE, FALSE)</formula>
    </cfRule>
  </conditionalFormatting>
  <conditionalFormatting sqref="G49">
    <cfRule type="expression" dxfId="20637" priority="20640" stopIfTrue="1">
      <formula>IF(FIND("Enter smelter details",G49),TRUE)</formula>
    </cfRule>
  </conditionalFormatting>
  <conditionalFormatting sqref="F49">
    <cfRule type="expression" dxfId="20636" priority="20637" stopIfTrue="1">
      <formula>IF(AND(LEN($A49)&gt;0,$A49&lt;&gt;$F49),TRUE,FALSE)</formula>
    </cfRule>
  </conditionalFormatting>
  <conditionalFormatting sqref="C49">
    <cfRule type="expression" dxfId="20635" priority="20636" stopIfTrue="1">
      <formula>IF(AND(B49&lt;&gt;"",C49=""),TRUE)</formula>
    </cfRule>
  </conditionalFormatting>
  <conditionalFormatting sqref="B54">
    <cfRule type="expression" dxfId="20634" priority="20633" stopIfTrue="1">
      <formula>IF(B54="",TRUE)</formula>
    </cfRule>
    <cfRule type="expression" dxfId="20633" priority="20634" stopIfTrue="1">
      <formula>IF(AND(COUNTIF(MetalSmelter,B54&amp;C54)=0,LEN(C54)&gt;0), TRUE, FALSE)</formula>
    </cfRule>
  </conditionalFormatting>
  <conditionalFormatting sqref="G54">
    <cfRule type="expression" dxfId="20632" priority="20635" stopIfTrue="1">
      <formula>IF(FIND("Enter smelter details",G54),TRUE)</formula>
    </cfRule>
  </conditionalFormatting>
  <conditionalFormatting sqref="F54">
    <cfRule type="expression" dxfId="20631" priority="20632" stopIfTrue="1">
      <formula>IF(AND(LEN($A54)&gt;0,$A54&lt;&gt;$F54),TRUE,FALSE)</formula>
    </cfRule>
  </conditionalFormatting>
  <conditionalFormatting sqref="C54">
    <cfRule type="expression" dxfId="20630" priority="20631" stopIfTrue="1">
      <formula>IF(AND(B54&lt;&gt;"",C54=""),TRUE)</formula>
    </cfRule>
  </conditionalFormatting>
  <conditionalFormatting sqref="B54">
    <cfRule type="expression" dxfId="20629" priority="20628" stopIfTrue="1">
      <formula>IF(B54="",TRUE)</formula>
    </cfRule>
    <cfRule type="expression" dxfId="20628" priority="20629" stopIfTrue="1">
      <formula>IF(AND(COUNTIF(MetalSmelter,B54&amp;C54)=0,LEN(C54)&gt;0), TRUE, FALSE)</formula>
    </cfRule>
  </conditionalFormatting>
  <conditionalFormatting sqref="G54">
    <cfRule type="expression" dxfId="20627" priority="20630" stopIfTrue="1">
      <formula>IF(FIND("Enter smelter details",G54),TRUE)</formula>
    </cfRule>
  </conditionalFormatting>
  <conditionalFormatting sqref="F54">
    <cfRule type="expression" dxfId="20626" priority="20627" stopIfTrue="1">
      <formula>IF(AND(LEN($A54)&gt;0,$A54&lt;&gt;$F54),TRUE,FALSE)</formula>
    </cfRule>
  </conditionalFormatting>
  <conditionalFormatting sqref="C54">
    <cfRule type="expression" dxfId="20625" priority="20626" stopIfTrue="1">
      <formula>IF(AND(B54&lt;&gt;"",C54=""),TRUE)</formula>
    </cfRule>
  </conditionalFormatting>
  <conditionalFormatting sqref="B54">
    <cfRule type="expression" dxfId="20624" priority="20623" stopIfTrue="1">
      <formula>IF(B54="",TRUE)</formula>
    </cfRule>
    <cfRule type="expression" dxfId="20623" priority="20624" stopIfTrue="1">
      <formula>IF(AND(COUNTIF(MetalSmelter,B54&amp;C54)=0,LEN(C54)&gt;0), TRUE, FALSE)</formula>
    </cfRule>
  </conditionalFormatting>
  <conditionalFormatting sqref="G54">
    <cfRule type="expression" dxfId="20622" priority="20625" stopIfTrue="1">
      <formula>IF(FIND("Enter smelter details",G54),TRUE)</formula>
    </cfRule>
  </conditionalFormatting>
  <conditionalFormatting sqref="F54">
    <cfRule type="expression" dxfId="20621" priority="20622" stopIfTrue="1">
      <formula>IF(AND(LEN($A54)&gt;0,$A54&lt;&gt;$F54),TRUE,FALSE)</formula>
    </cfRule>
  </conditionalFormatting>
  <conditionalFormatting sqref="C54">
    <cfRule type="expression" dxfId="20620" priority="20621" stopIfTrue="1">
      <formula>IF(AND(B54&lt;&gt;"",C54=""),TRUE)</formula>
    </cfRule>
  </conditionalFormatting>
  <conditionalFormatting sqref="B41">
    <cfRule type="expression" dxfId="20619" priority="20618" stopIfTrue="1">
      <formula>IF(B41="",TRUE)</formula>
    </cfRule>
    <cfRule type="expression" dxfId="20618" priority="20619" stopIfTrue="1">
      <formula>IF(AND(COUNTIF(MetalSmelter,B41&amp;C41)=0,LEN(C41)&gt;0), TRUE, FALSE)</formula>
    </cfRule>
  </conditionalFormatting>
  <conditionalFormatting sqref="G41">
    <cfRule type="expression" dxfId="20617" priority="20620" stopIfTrue="1">
      <formula>IF(FIND("Enter smelter details",G41),TRUE)</formula>
    </cfRule>
  </conditionalFormatting>
  <conditionalFormatting sqref="F41">
    <cfRule type="expression" dxfId="20616" priority="20617" stopIfTrue="1">
      <formula>IF(AND(LEN($A41)&gt;0,$A41&lt;&gt;$F41),TRUE,FALSE)</formula>
    </cfRule>
  </conditionalFormatting>
  <conditionalFormatting sqref="C41">
    <cfRule type="expression" dxfId="20615" priority="20616" stopIfTrue="1">
      <formula>IF(AND(B41&lt;&gt;"",C41=""),TRUE)</formula>
    </cfRule>
  </conditionalFormatting>
  <conditionalFormatting sqref="B41">
    <cfRule type="expression" dxfId="20614" priority="20613" stopIfTrue="1">
      <formula>IF(B41="",TRUE)</formula>
    </cfRule>
    <cfRule type="expression" dxfId="20613" priority="20614" stopIfTrue="1">
      <formula>IF(AND(COUNTIF(MetalSmelter,B41&amp;C41)=0,LEN(C41)&gt;0), TRUE, FALSE)</formula>
    </cfRule>
  </conditionalFormatting>
  <conditionalFormatting sqref="G41">
    <cfRule type="expression" dxfId="20612" priority="20615" stopIfTrue="1">
      <formula>IF(FIND("Enter smelter details",G41),TRUE)</formula>
    </cfRule>
  </conditionalFormatting>
  <conditionalFormatting sqref="F41">
    <cfRule type="expression" dxfId="20611" priority="20612" stopIfTrue="1">
      <formula>IF(AND(LEN($A41)&gt;0,$A41&lt;&gt;$F41),TRUE,FALSE)</formula>
    </cfRule>
  </conditionalFormatting>
  <conditionalFormatting sqref="C41">
    <cfRule type="expression" dxfId="20610" priority="20611" stopIfTrue="1">
      <formula>IF(AND(B41&lt;&gt;"",C41=""),TRUE)</formula>
    </cfRule>
  </conditionalFormatting>
  <conditionalFormatting sqref="B42">
    <cfRule type="expression" dxfId="20609" priority="20605" stopIfTrue="1">
      <formula>IF(B42="",TRUE)</formula>
    </cfRule>
    <cfRule type="expression" dxfId="20608" priority="20608" stopIfTrue="1">
      <formula>IF(AND(COUNTIF(MetalSmelter,B42&amp;C42)=0,LEN(C42)&gt;0), TRUE, FALSE)</formula>
    </cfRule>
  </conditionalFormatting>
  <conditionalFormatting sqref="D42">
    <cfRule type="expression" dxfId="20607" priority="20602" stopIfTrue="1">
      <formula>IF(AND(LEN($C42) &gt;0, ($C42 &lt;&gt; "Smelter Not Listed")),1,0)</formula>
    </cfRule>
    <cfRule type="expression" dxfId="20606" priority="20609" stopIfTrue="1">
      <formula>IF(AND(D42="",$C42=$X$4),TRUE)</formula>
    </cfRule>
    <cfRule type="expression" dxfId="20605" priority="20610" stopIfTrue="1">
      <formula>IF(FIND("!",D42),TRUE)</formula>
    </cfRule>
  </conditionalFormatting>
  <conditionalFormatting sqref="E42">
    <cfRule type="expression" dxfId="20604" priority="20606" stopIfTrue="1">
      <formula>IF(AND(E42="",$C42=$X$4),TRUE)</formula>
    </cfRule>
    <cfRule type="expression" dxfId="20603" priority="20607" stopIfTrue="1">
      <formula>IF(FIND("!",E42),TRUE)</formula>
    </cfRule>
  </conditionalFormatting>
  <conditionalFormatting sqref="F42">
    <cfRule type="expression" dxfId="20602" priority="20604" stopIfTrue="1">
      <formula>IF(AND(LEN($A42)&gt;0,$A42&lt;&gt;$F42),TRUE,FALSE)</formula>
    </cfRule>
  </conditionalFormatting>
  <conditionalFormatting sqref="C42">
    <cfRule type="expression" dxfId="20601" priority="20603" stopIfTrue="1">
      <formula>IF(AND(B42&lt;&gt;"",C42=""),TRUE)</formula>
    </cfRule>
  </conditionalFormatting>
  <conditionalFormatting sqref="G42">
    <cfRule type="expression" dxfId="20600" priority="20601" stopIfTrue="1">
      <formula>IF(FIND("Enter smelter details",G42),TRUE)</formula>
    </cfRule>
  </conditionalFormatting>
  <conditionalFormatting sqref="B43">
    <cfRule type="expression" dxfId="20599" priority="20595" stopIfTrue="1">
      <formula>IF(B43="",TRUE)</formula>
    </cfRule>
    <cfRule type="expression" dxfId="20598" priority="20598" stopIfTrue="1">
      <formula>IF(AND(COUNTIF(MetalSmelter,B43&amp;C43)=0,LEN(C43)&gt;0), TRUE, FALSE)</formula>
    </cfRule>
  </conditionalFormatting>
  <conditionalFormatting sqref="D43">
    <cfRule type="expression" dxfId="20597" priority="20592" stopIfTrue="1">
      <formula>IF(AND(LEN($C43) &gt;0, ($C43 &lt;&gt; "Smelter Not Listed")),1,0)</formula>
    </cfRule>
    <cfRule type="expression" dxfId="20596" priority="20599" stopIfTrue="1">
      <formula>IF(AND(D43="",$C43=$X$4),TRUE)</formula>
    </cfRule>
    <cfRule type="expression" dxfId="20595" priority="20600" stopIfTrue="1">
      <formula>IF(FIND("!",D43),TRUE)</formula>
    </cfRule>
  </conditionalFormatting>
  <conditionalFormatting sqref="E43">
    <cfRule type="expression" dxfId="20594" priority="20596" stopIfTrue="1">
      <formula>IF(AND(E43="",$C43=$X$4),TRUE)</formula>
    </cfRule>
    <cfRule type="expression" dxfId="20593" priority="20597" stopIfTrue="1">
      <formula>IF(FIND("!",E43),TRUE)</formula>
    </cfRule>
  </conditionalFormatting>
  <conditionalFormatting sqref="F43">
    <cfRule type="expression" dxfId="20592" priority="20594" stopIfTrue="1">
      <formula>IF(AND(LEN($A43)&gt;0,$A43&lt;&gt;$F43),TRUE,FALSE)</formula>
    </cfRule>
  </conditionalFormatting>
  <conditionalFormatting sqref="C43">
    <cfRule type="expression" dxfId="20591" priority="20593" stopIfTrue="1">
      <formula>IF(AND(B43&lt;&gt;"",C43=""),TRUE)</formula>
    </cfRule>
  </conditionalFormatting>
  <conditionalFormatting sqref="G43">
    <cfRule type="expression" dxfId="20590" priority="20591" stopIfTrue="1">
      <formula>IF(FIND("Enter smelter details",G43),TRUE)</formula>
    </cfRule>
  </conditionalFormatting>
  <conditionalFormatting sqref="B44">
    <cfRule type="expression" dxfId="20589" priority="20585" stopIfTrue="1">
      <formula>IF(B44="",TRUE)</formula>
    </cfRule>
    <cfRule type="expression" dxfId="20588" priority="20588" stopIfTrue="1">
      <formula>IF(AND(COUNTIF(MetalSmelter,B44&amp;C44)=0,LEN(C44)&gt;0), TRUE, FALSE)</formula>
    </cfRule>
  </conditionalFormatting>
  <conditionalFormatting sqref="D44">
    <cfRule type="expression" dxfId="20587" priority="20582" stopIfTrue="1">
      <formula>IF(AND(LEN($C44) &gt;0, ($C44 &lt;&gt; "Smelter Not Listed")),1,0)</formula>
    </cfRule>
    <cfRule type="expression" dxfId="20586" priority="20589" stopIfTrue="1">
      <formula>IF(AND(D44="",$C44=$X$4),TRUE)</formula>
    </cfRule>
    <cfRule type="expression" dxfId="20585" priority="20590" stopIfTrue="1">
      <formula>IF(FIND("!",D44),TRUE)</formula>
    </cfRule>
  </conditionalFormatting>
  <conditionalFormatting sqref="E44">
    <cfRule type="expression" dxfId="20584" priority="20586" stopIfTrue="1">
      <formula>IF(AND(E44="",$C44=$X$4),TRUE)</formula>
    </cfRule>
    <cfRule type="expression" dxfId="20583" priority="20587" stopIfTrue="1">
      <formula>IF(FIND("!",E44),TRUE)</formula>
    </cfRule>
  </conditionalFormatting>
  <conditionalFormatting sqref="F44">
    <cfRule type="expression" dxfId="20582" priority="20584" stopIfTrue="1">
      <formula>IF(AND(LEN($A44)&gt;0,$A44&lt;&gt;$F44),TRUE,FALSE)</formula>
    </cfRule>
  </conditionalFormatting>
  <conditionalFormatting sqref="C44">
    <cfRule type="expression" dxfId="20581" priority="20583" stopIfTrue="1">
      <formula>IF(AND(B44&lt;&gt;"",C44=""),TRUE)</formula>
    </cfRule>
  </conditionalFormatting>
  <conditionalFormatting sqref="G44">
    <cfRule type="expression" dxfId="20580" priority="20581" stopIfTrue="1">
      <formula>IF(FIND("Enter smelter details",G44),TRUE)</formula>
    </cfRule>
  </conditionalFormatting>
  <conditionalFormatting sqref="B45">
    <cfRule type="expression" dxfId="20579" priority="20575" stopIfTrue="1">
      <formula>IF(B45="",TRUE)</formula>
    </cfRule>
    <cfRule type="expression" dxfId="20578" priority="20578" stopIfTrue="1">
      <formula>IF(AND(COUNTIF(MetalSmelter,B45&amp;C45)=0,LEN(C45)&gt;0), TRUE, FALSE)</formula>
    </cfRule>
  </conditionalFormatting>
  <conditionalFormatting sqref="D45">
    <cfRule type="expression" dxfId="20577" priority="20572" stopIfTrue="1">
      <formula>IF(AND(LEN($C45) &gt;0, ($C45 &lt;&gt; "Smelter Not Listed")),1,0)</formula>
    </cfRule>
    <cfRule type="expression" dxfId="20576" priority="20579" stopIfTrue="1">
      <formula>IF(AND(D45="",$C45=$X$4),TRUE)</formula>
    </cfRule>
    <cfRule type="expression" dxfId="20575" priority="20580" stopIfTrue="1">
      <formula>IF(FIND("!",D45),TRUE)</formula>
    </cfRule>
  </conditionalFormatting>
  <conditionalFormatting sqref="E45">
    <cfRule type="expression" dxfId="20574" priority="20576" stopIfTrue="1">
      <formula>IF(AND(E45="",$C45=$X$4),TRUE)</formula>
    </cfRule>
    <cfRule type="expression" dxfId="20573" priority="20577" stopIfTrue="1">
      <formula>IF(FIND("!",E45),TRUE)</formula>
    </cfRule>
  </conditionalFormatting>
  <conditionalFormatting sqref="F45">
    <cfRule type="expression" dxfId="20572" priority="20574" stopIfTrue="1">
      <formula>IF(AND(LEN($A45)&gt;0,$A45&lt;&gt;$F45),TRUE,FALSE)</formula>
    </cfRule>
  </conditionalFormatting>
  <conditionalFormatting sqref="C45">
    <cfRule type="expression" dxfId="20571" priority="20573" stopIfTrue="1">
      <formula>IF(AND(B45&lt;&gt;"",C45=""),TRUE)</formula>
    </cfRule>
  </conditionalFormatting>
  <conditionalFormatting sqref="G45">
    <cfRule type="expression" dxfId="20570" priority="20571" stopIfTrue="1">
      <formula>IF(FIND("Enter smelter details",G45),TRUE)</formula>
    </cfRule>
  </conditionalFormatting>
  <conditionalFormatting sqref="B46">
    <cfRule type="expression" dxfId="20569" priority="20565" stopIfTrue="1">
      <formula>IF(B46="",TRUE)</formula>
    </cfRule>
    <cfRule type="expression" dxfId="20568" priority="20568" stopIfTrue="1">
      <formula>IF(AND(COUNTIF(MetalSmelter,B46&amp;C46)=0,LEN(C46)&gt;0), TRUE, FALSE)</formula>
    </cfRule>
  </conditionalFormatting>
  <conditionalFormatting sqref="D46">
    <cfRule type="expression" dxfId="20567" priority="20562" stopIfTrue="1">
      <formula>IF(AND(LEN($C46) &gt;0, ($C46 &lt;&gt; "Smelter Not Listed")),1,0)</formula>
    </cfRule>
    <cfRule type="expression" dxfId="20566" priority="20569" stopIfTrue="1">
      <formula>IF(AND(D46="",$C46=$X$4),TRUE)</formula>
    </cfRule>
    <cfRule type="expression" dxfId="20565" priority="20570" stopIfTrue="1">
      <formula>IF(FIND("!",D46),TRUE)</formula>
    </cfRule>
  </conditionalFormatting>
  <conditionalFormatting sqref="E46">
    <cfRule type="expression" dxfId="20564" priority="20566" stopIfTrue="1">
      <formula>IF(AND(E46="",$C46=$X$4),TRUE)</formula>
    </cfRule>
    <cfRule type="expression" dxfId="20563" priority="20567" stopIfTrue="1">
      <formula>IF(FIND("!",E46),TRUE)</formula>
    </cfRule>
  </conditionalFormatting>
  <conditionalFormatting sqref="F46">
    <cfRule type="expression" dxfId="20562" priority="20564" stopIfTrue="1">
      <formula>IF(AND(LEN($A46)&gt;0,$A46&lt;&gt;$F46),TRUE,FALSE)</formula>
    </cfRule>
  </conditionalFormatting>
  <conditionalFormatting sqref="C46">
    <cfRule type="expression" dxfId="20561" priority="20563" stopIfTrue="1">
      <formula>IF(AND(B46&lt;&gt;"",C46=""),TRUE)</formula>
    </cfRule>
  </conditionalFormatting>
  <conditionalFormatting sqref="G46">
    <cfRule type="expression" dxfId="20560" priority="20561" stopIfTrue="1">
      <formula>IF(FIND("Enter smelter details",G46),TRUE)</formula>
    </cfRule>
  </conditionalFormatting>
  <conditionalFormatting sqref="B52">
    <cfRule type="expression" dxfId="20559" priority="20558" stopIfTrue="1">
      <formula>IF(B52="",TRUE)</formula>
    </cfRule>
    <cfRule type="expression" dxfId="20558" priority="20559" stopIfTrue="1">
      <formula>IF(AND(COUNTIF(MetalSmelter,B52&amp;C52)=0,LEN(C52)&gt;0), TRUE, FALSE)</formula>
    </cfRule>
  </conditionalFormatting>
  <conditionalFormatting sqref="G52">
    <cfRule type="expression" dxfId="20557" priority="20560" stopIfTrue="1">
      <formula>IF(FIND("Enter smelter details",G52),TRUE)</formula>
    </cfRule>
  </conditionalFormatting>
  <conditionalFormatting sqref="F52">
    <cfRule type="expression" dxfId="20556" priority="20557" stopIfTrue="1">
      <formula>IF(AND(LEN($A52)&gt;0,$A52&lt;&gt;$F52),TRUE,FALSE)</formula>
    </cfRule>
  </conditionalFormatting>
  <conditionalFormatting sqref="C52">
    <cfRule type="expression" dxfId="20555" priority="20556" stopIfTrue="1">
      <formula>IF(AND(B52&lt;&gt;"",C52=""),TRUE)</formula>
    </cfRule>
  </conditionalFormatting>
  <conditionalFormatting sqref="B52">
    <cfRule type="expression" dxfId="20554" priority="20553" stopIfTrue="1">
      <formula>IF(B52="",TRUE)</formula>
    </cfRule>
    <cfRule type="expression" dxfId="20553" priority="20554" stopIfTrue="1">
      <formula>IF(AND(COUNTIF(MetalSmelter,B52&amp;C52)=0,LEN(C52)&gt;0), TRUE, FALSE)</formula>
    </cfRule>
  </conditionalFormatting>
  <conditionalFormatting sqref="G52">
    <cfRule type="expression" dxfId="20552" priority="20555" stopIfTrue="1">
      <formula>IF(FIND("Enter smelter details",G52),TRUE)</formula>
    </cfRule>
  </conditionalFormatting>
  <conditionalFormatting sqref="F52">
    <cfRule type="expression" dxfId="20551" priority="20552" stopIfTrue="1">
      <formula>IF(AND(LEN($A52)&gt;0,$A52&lt;&gt;$F52),TRUE,FALSE)</formula>
    </cfRule>
  </conditionalFormatting>
  <conditionalFormatting sqref="C52">
    <cfRule type="expression" dxfId="20550" priority="20551" stopIfTrue="1">
      <formula>IF(AND(B52&lt;&gt;"",C52=""),TRUE)</formula>
    </cfRule>
  </conditionalFormatting>
  <conditionalFormatting sqref="B52">
    <cfRule type="expression" dxfId="20549" priority="20549" stopIfTrue="1">
      <formula>IF(B52="",TRUE)</formula>
    </cfRule>
    <cfRule type="expression" dxfId="20548" priority="20550" stopIfTrue="1">
      <formula>IF(AND(COUNTIF(MetalSmelter,B52&amp;C52)=0,LEN(C52)&gt;0), TRUE, FALSE)</formula>
    </cfRule>
  </conditionalFormatting>
  <conditionalFormatting sqref="F52">
    <cfRule type="expression" dxfId="20547" priority="20548" stopIfTrue="1">
      <formula>IF(AND(LEN($A52)&gt;0,$A52&lt;&gt;$F52),TRUE,FALSE)</formula>
    </cfRule>
  </conditionalFormatting>
  <conditionalFormatting sqref="C52">
    <cfRule type="expression" dxfId="20546" priority="20547" stopIfTrue="1">
      <formula>IF(AND(B52&lt;&gt;"",C52=""),TRUE)</formula>
    </cfRule>
  </conditionalFormatting>
  <conditionalFormatting sqref="B47">
    <cfRule type="expression" dxfId="20545" priority="20544" stopIfTrue="1">
      <formula>IF(B47="",TRUE)</formula>
    </cfRule>
    <cfRule type="expression" dxfId="20544" priority="20545" stopIfTrue="1">
      <formula>IF(AND(COUNTIF(MetalSmelter,B47&amp;C47)=0,LEN(C47)&gt;0), TRUE, FALSE)</formula>
    </cfRule>
  </conditionalFormatting>
  <conditionalFormatting sqref="G47">
    <cfRule type="expression" dxfId="20543" priority="20546" stopIfTrue="1">
      <formula>IF(FIND("Enter smelter details",G47),TRUE)</formula>
    </cfRule>
  </conditionalFormatting>
  <conditionalFormatting sqref="F47">
    <cfRule type="expression" dxfId="20542" priority="20543" stopIfTrue="1">
      <formula>IF(AND(LEN($A47)&gt;0,$A47&lt;&gt;$F47),TRUE,FALSE)</formula>
    </cfRule>
  </conditionalFormatting>
  <conditionalFormatting sqref="C47">
    <cfRule type="expression" dxfId="20541" priority="20542" stopIfTrue="1">
      <formula>IF(AND(B47&lt;&gt;"",C47=""),TRUE)</formula>
    </cfRule>
  </conditionalFormatting>
  <conditionalFormatting sqref="B47">
    <cfRule type="expression" dxfId="20540" priority="20539" stopIfTrue="1">
      <formula>IF(B47="",TRUE)</formula>
    </cfRule>
    <cfRule type="expression" dxfId="20539" priority="20540" stopIfTrue="1">
      <formula>IF(AND(COUNTIF(MetalSmelter,B47&amp;C47)=0,LEN(C47)&gt;0), TRUE, FALSE)</formula>
    </cfRule>
  </conditionalFormatting>
  <conditionalFormatting sqref="G47">
    <cfRule type="expression" dxfId="20538" priority="20541" stopIfTrue="1">
      <formula>IF(FIND("Enter smelter details",G47),TRUE)</formula>
    </cfRule>
  </conditionalFormatting>
  <conditionalFormatting sqref="F47">
    <cfRule type="expression" dxfId="20537" priority="20538" stopIfTrue="1">
      <formula>IF(AND(LEN($A47)&gt;0,$A47&lt;&gt;$F47),TRUE,FALSE)</formula>
    </cfRule>
  </conditionalFormatting>
  <conditionalFormatting sqref="C47">
    <cfRule type="expression" dxfId="20536" priority="20537" stopIfTrue="1">
      <formula>IF(AND(B47&lt;&gt;"",C47=""),TRUE)</formula>
    </cfRule>
  </conditionalFormatting>
  <conditionalFormatting sqref="G52">
    <cfRule type="expression" dxfId="20535" priority="20536" stopIfTrue="1">
      <formula>IF(FIND("Enter smelter details",G52),TRUE)</formula>
    </cfRule>
  </conditionalFormatting>
  <conditionalFormatting sqref="B48">
    <cfRule type="expression" dxfId="20534" priority="20533" stopIfTrue="1">
      <formula>IF(B48="",TRUE)</formula>
    </cfRule>
    <cfRule type="expression" dxfId="20533" priority="20534" stopIfTrue="1">
      <formula>IF(AND(COUNTIF(MetalSmelter,B48&amp;C48)=0,LEN(C48)&gt;0), TRUE, FALSE)</formula>
    </cfRule>
  </conditionalFormatting>
  <conditionalFormatting sqref="G48">
    <cfRule type="expression" dxfId="20532" priority="20535" stopIfTrue="1">
      <formula>IF(FIND("Enter smelter details",G48),TRUE)</formula>
    </cfRule>
  </conditionalFormatting>
  <conditionalFormatting sqref="F48">
    <cfRule type="expression" dxfId="20531" priority="20532" stopIfTrue="1">
      <formula>IF(AND(LEN($A48)&gt;0,$A48&lt;&gt;$F48),TRUE,FALSE)</formula>
    </cfRule>
  </conditionalFormatting>
  <conditionalFormatting sqref="C48">
    <cfRule type="expression" dxfId="20530" priority="20531" stopIfTrue="1">
      <formula>IF(AND(B48&lt;&gt;"",C48=""),TRUE)</formula>
    </cfRule>
  </conditionalFormatting>
  <conditionalFormatting sqref="B53">
    <cfRule type="expression" dxfId="20529" priority="20528" stopIfTrue="1">
      <formula>IF(B53="",TRUE)</formula>
    </cfRule>
    <cfRule type="expression" dxfId="20528" priority="20529" stopIfTrue="1">
      <formula>IF(AND(COUNTIF(MetalSmelter,B53&amp;C53)=0,LEN(C53)&gt;0), TRUE, FALSE)</formula>
    </cfRule>
  </conditionalFormatting>
  <conditionalFormatting sqref="G53">
    <cfRule type="expression" dxfId="20527" priority="20530" stopIfTrue="1">
      <formula>IF(FIND("Enter smelter details",G53),TRUE)</formula>
    </cfRule>
  </conditionalFormatting>
  <conditionalFormatting sqref="F53">
    <cfRule type="expression" dxfId="20526" priority="20527" stopIfTrue="1">
      <formula>IF(AND(LEN($A53)&gt;0,$A53&lt;&gt;$F53),TRUE,FALSE)</formula>
    </cfRule>
  </conditionalFormatting>
  <conditionalFormatting sqref="C53">
    <cfRule type="expression" dxfId="20525" priority="20526" stopIfTrue="1">
      <formula>IF(AND(B53&lt;&gt;"",C53=""),TRUE)</formula>
    </cfRule>
  </conditionalFormatting>
  <conditionalFormatting sqref="B53">
    <cfRule type="expression" dxfId="20524" priority="20523" stopIfTrue="1">
      <formula>IF(B53="",TRUE)</formula>
    </cfRule>
    <cfRule type="expression" dxfId="20523" priority="20524" stopIfTrue="1">
      <formula>IF(AND(COUNTIF(MetalSmelter,B53&amp;C53)=0,LEN(C53)&gt;0), TRUE, FALSE)</formula>
    </cfRule>
  </conditionalFormatting>
  <conditionalFormatting sqref="G53">
    <cfRule type="expression" dxfId="20522" priority="20525" stopIfTrue="1">
      <formula>IF(FIND("Enter smelter details",G53),TRUE)</formula>
    </cfRule>
  </conditionalFormatting>
  <conditionalFormatting sqref="F53">
    <cfRule type="expression" dxfId="20521" priority="20522" stopIfTrue="1">
      <formula>IF(AND(LEN($A53)&gt;0,$A53&lt;&gt;$F53),TRUE,FALSE)</formula>
    </cfRule>
  </conditionalFormatting>
  <conditionalFormatting sqref="C53">
    <cfRule type="expression" dxfId="20520" priority="20521" stopIfTrue="1">
      <formula>IF(AND(B53&lt;&gt;"",C53=""),TRUE)</formula>
    </cfRule>
  </conditionalFormatting>
  <conditionalFormatting sqref="B53">
    <cfRule type="expression" dxfId="20519" priority="20518" stopIfTrue="1">
      <formula>IF(B53="",TRUE)</formula>
    </cfRule>
    <cfRule type="expression" dxfId="20518" priority="20519" stopIfTrue="1">
      <formula>IF(AND(COUNTIF(MetalSmelter,B53&amp;C53)=0,LEN(C53)&gt;0), TRUE, FALSE)</formula>
    </cfRule>
  </conditionalFormatting>
  <conditionalFormatting sqref="G53">
    <cfRule type="expression" dxfId="20517" priority="20520" stopIfTrue="1">
      <formula>IF(FIND("Enter smelter details",G53),TRUE)</formula>
    </cfRule>
  </conditionalFormatting>
  <conditionalFormatting sqref="F53">
    <cfRule type="expression" dxfId="20516" priority="20517" stopIfTrue="1">
      <formula>IF(AND(LEN($A53)&gt;0,$A53&lt;&gt;$F53),TRUE,FALSE)</formula>
    </cfRule>
  </conditionalFormatting>
  <conditionalFormatting sqref="C53">
    <cfRule type="expression" dxfId="20515" priority="20516" stopIfTrue="1">
      <formula>IF(AND(B53&lt;&gt;"",C53=""),TRUE)</formula>
    </cfRule>
  </conditionalFormatting>
  <conditionalFormatting sqref="B42">
    <cfRule type="expression" dxfId="20514" priority="20513" stopIfTrue="1">
      <formula>IF(B42="",TRUE)</formula>
    </cfRule>
    <cfRule type="expression" dxfId="20513" priority="20514" stopIfTrue="1">
      <formula>IF(AND(COUNTIF(MetalSmelter,B42&amp;C42)=0,LEN(C42)&gt;0), TRUE, FALSE)</formula>
    </cfRule>
  </conditionalFormatting>
  <conditionalFormatting sqref="G42">
    <cfRule type="expression" dxfId="20512" priority="20515" stopIfTrue="1">
      <formula>IF(FIND("Enter smelter details",G42),TRUE)</formula>
    </cfRule>
  </conditionalFormatting>
  <conditionalFormatting sqref="F42">
    <cfRule type="expression" dxfId="20511" priority="20512" stopIfTrue="1">
      <formula>IF(AND(LEN($A42)&gt;0,$A42&lt;&gt;$F42),TRUE,FALSE)</formula>
    </cfRule>
  </conditionalFormatting>
  <conditionalFormatting sqref="C42">
    <cfRule type="expression" dxfId="20510" priority="20511" stopIfTrue="1">
      <formula>IF(AND(B42&lt;&gt;"",C42=""),TRUE)</formula>
    </cfRule>
  </conditionalFormatting>
  <conditionalFormatting sqref="B43">
    <cfRule type="expression" dxfId="20509" priority="20508" stopIfTrue="1">
      <formula>IF(B43="",TRUE)</formula>
    </cfRule>
    <cfRule type="expression" dxfId="20508" priority="20509" stopIfTrue="1">
      <formula>IF(AND(COUNTIF(MetalSmelter,B43&amp;C43)=0,LEN(C43)&gt;0), TRUE, FALSE)</formula>
    </cfRule>
  </conditionalFormatting>
  <conditionalFormatting sqref="G43">
    <cfRule type="expression" dxfId="20507" priority="20510" stopIfTrue="1">
      <formula>IF(FIND("Enter smelter details",G43),TRUE)</formula>
    </cfRule>
  </conditionalFormatting>
  <conditionalFormatting sqref="F43">
    <cfRule type="expression" dxfId="20506" priority="20507" stopIfTrue="1">
      <formula>IF(AND(LEN($A43)&gt;0,$A43&lt;&gt;$F43),TRUE,FALSE)</formula>
    </cfRule>
  </conditionalFormatting>
  <conditionalFormatting sqref="C43">
    <cfRule type="expression" dxfId="20505" priority="20506" stopIfTrue="1">
      <formula>IF(AND(B43&lt;&gt;"",C43=""),TRUE)</formula>
    </cfRule>
  </conditionalFormatting>
  <conditionalFormatting sqref="B43">
    <cfRule type="expression" dxfId="20504" priority="20503" stopIfTrue="1">
      <formula>IF(B43="",TRUE)</formula>
    </cfRule>
    <cfRule type="expression" dxfId="20503" priority="20504" stopIfTrue="1">
      <formula>IF(AND(COUNTIF(MetalSmelter,B43&amp;C43)=0,LEN(C43)&gt;0), TRUE, FALSE)</formula>
    </cfRule>
  </conditionalFormatting>
  <conditionalFormatting sqref="G43">
    <cfRule type="expression" dxfId="20502" priority="20505" stopIfTrue="1">
      <formula>IF(FIND("Enter smelter details",G43),TRUE)</formula>
    </cfRule>
  </conditionalFormatting>
  <conditionalFormatting sqref="F43">
    <cfRule type="expression" dxfId="20501" priority="20502" stopIfTrue="1">
      <formula>IF(AND(LEN($A43)&gt;0,$A43&lt;&gt;$F43),TRUE,FALSE)</formula>
    </cfRule>
  </conditionalFormatting>
  <conditionalFormatting sqref="C43">
    <cfRule type="expression" dxfId="20500" priority="20501" stopIfTrue="1">
      <formula>IF(AND(B43&lt;&gt;"",C43=""),TRUE)</formula>
    </cfRule>
  </conditionalFormatting>
  <conditionalFormatting sqref="B44">
    <cfRule type="expression" dxfId="20499" priority="20495" stopIfTrue="1">
      <formula>IF(B44="",TRUE)</formula>
    </cfRule>
    <cfRule type="expression" dxfId="20498" priority="20498" stopIfTrue="1">
      <formula>IF(AND(COUNTIF(MetalSmelter,B44&amp;C44)=0,LEN(C44)&gt;0), TRUE, FALSE)</formula>
    </cfRule>
  </conditionalFormatting>
  <conditionalFormatting sqref="D44">
    <cfRule type="expression" dxfId="20497" priority="20492" stopIfTrue="1">
      <formula>IF(AND(LEN($C44) &gt;0, ($C44 &lt;&gt; "Smelter Not Listed")),1,0)</formula>
    </cfRule>
    <cfRule type="expression" dxfId="20496" priority="20499" stopIfTrue="1">
      <formula>IF(AND(D44="",$C44=$X$4),TRUE)</formula>
    </cfRule>
    <cfRule type="expression" dxfId="20495" priority="20500" stopIfTrue="1">
      <formula>IF(FIND("!",D44),TRUE)</formula>
    </cfRule>
  </conditionalFormatting>
  <conditionalFormatting sqref="E44">
    <cfRule type="expression" dxfId="20494" priority="20496" stopIfTrue="1">
      <formula>IF(AND(E44="",$C44=$X$4),TRUE)</formula>
    </cfRule>
    <cfRule type="expression" dxfId="20493" priority="20497" stopIfTrue="1">
      <formula>IF(FIND("!",E44),TRUE)</formula>
    </cfRule>
  </conditionalFormatting>
  <conditionalFormatting sqref="F44">
    <cfRule type="expression" dxfId="20492" priority="20494" stopIfTrue="1">
      <formula>IF(AND(LEN($A44)&gt;0,$A44&lt;&gt;$F44),TRUE,FALSE)</formula>
    </cfRule>
  </conditionalFormatting>
  <conditionalFormatting sqref="C44">
    <cfRule type="expression" dxfId="20491" priority="20493" stopIfTrue="1">
      <formula>IF(AND(B44&lt;&gt;"",C44=""),TRUE)</formula>
    </cfRule>
  </conditionalFormatting>
  <conditionalFormatting sqref="G44">
    <cfRule type="expression" dxfId="20490" priority="20491" stopIfTrue="1">
      <formula>IF(FIND("Enter smelter details",G44),TRUE)</formula>
    </cfRule>
  </conditionalFormatting>
  <conditionalFormatting sqref="B45">
    <cfRule type="expression" dxfId="20489" priority="20485" stopIfTrue="1">
      <formula>IF(B45="",TRUE)</formula>
    </cfRule>
    <cfRule type="expression" dxfId="20488" priority="20488" stopIfTrue="1">
      <formula>IF(AND(COUNTIF(MetalSmelter,B45&amp;C45)=0,LEN(C45)&gt;0), TRUE, FALSE)</formula>
    </cfRule>
  </conditionalFormatting>
  <conditionalFormatting sqref="D45">
    <cfRule type="expression" dxfId="20487" priority="20482" stopIfTrue="1">
      <formula>IF(AND(LEN($C45) &gt;0, ($C45 &lt;&gt; "Smelter Not Listed")),1,0)</formula>
    </cfRule>
    <cfRule type="expression" dxfId="20486" priority="20489" stopIfTrue="1">
      <formula>IF(AND(D45="",$C45=$X$4),TRUE)</formula>
    </cfRule>
    <cfRule type="expression" dxfId="20485" priority="20490" stopIfTrue="1">
      <formula>IF(FIND("!",D45),TRUE)</formula>
    </cfRule>
  </conditionalFormatting>
  <conditionalFormatting sqref="E45">
    <cfRule type="expression" dxfId="20484" priority="20486" stopIfTrue="1">
      <formula>IF(AND(E45="",$C45=$X$4),TRUE)</formula>
    </cfRule>
    <cfRule type="expression" dxfId="20483" priority="20487" stopIfTrue="1">
      <formula>IF(FIND("!",E45),TRUE)</formula>
    </cfRule>
  </conditionalFormatting>
  <conditionalFormatting sqref="F45">
    <cfRule type="expression" dxfId="20482" priority="20484" stopIfTrue="1">
      <formula>IF(AND(LEN($A45)&gt;0,$A45&lt;&gt;$F45),TRUE,FALSE)</formula>
    </cfRule>
  </conditionalFormatting>
  <conditionalFormatting sqref="C45">
    <cfRule type="expression" dxfId="20481" priority="20483" stopIfTrue="1">
      <formula>IF(AND(B45&lt;&gt;"",C45=""),TRUE)</formula>
    </cfRule>
  </conditionalFormatting>
  <conditionalFormatting sqref="G45">
    <cfRule type="expression" dxfId="20480" priority="20481" stopIfTrue="1">
      <formula>IF(FIND("Enter smelter details",G45),TRUE)</formula>
    </cfRule>
  </conditionalFormatting>
  <conditionalFormatting sqref="B46">
    <cfRule type="expression" dxfId="20479" priority="20475" stopIfTrue="1">
      <formula>IF(B46="",TRUE)</formula>
    </cfRule>
    <cfRule type="expression" dxfId="20478" priority="20478" stopIfTrue="1">
      <formula>IF(AND(COUNTIF(MetalSmelter,B46&amp;C46)=0,LEN(C46)&gt;0), TRUE, FALSE)</formula>
    </cfRule>
  </conditionalFormatting>
  <conditionalFormatting sqref="D46">
    <cfRule type="expression" dxfId="20477" priority="20472" stopIfTrue="1">
      <formula>IF(AND(LEN($C46) &gt;0, ($C46 &lt;&gt; "Smelter Not Listed")),1,0)</formula>
    </cfRule>
    <cfRule type="expression" dxfId="20476" priority="20479" stopIfTrue="1">
      <formula>IF(AND(D46="",$C46=$X$4),TRUE)</formula>
    </cfRule>
    <cfRule type="expression" dxfId="20475" priority="20480" stopIfTrue="1">
      <formula>IF(FIND("!",D46),TRUE)</formula>
    </cfRule>
  </conditionalFormatting>
  <conditionalFormatting sqref="E46">
    <cfRule type="expression" dxfId="20474" priority="20476" stopIfTrue="1">
      <formula>IF(AND(E46="",$C46=$X$4),TRUE)</formula>
    </cfRule>
    <cfRule type="expression" dxfId="20473" priority="20477" stopIfTrue="1">
      <formula>IF(FIND("!",E46),TRUE)</formula>
    </cfRule>
  </conditionalFormatting>
  <conditionalFormatting sqref="F46">
    <cfRule type="expression" dxfId="20472" priority="20474" stopIfTrue="1">
      <formula>IF(AND(LEN($A46)&gt;0,$A46&lt;&gt;$F46),TRUE,FALSE)</formula>
    </cfRule>
  </conditionalFormatting>
  <conditionalFormatting sqref="C46">
    <cfRule type="expression" dxfId="20471" priority="20473" stopIfTrue="1">
      <formula>IF(AND(B46&lt;&gt;"",C46=""),TRUE)</formula>
    </cfRule>
  </conditionalFormatting>
  <conditionalFormatting sqref="G46">
    <cfRule type="expression" dxfId="20470" priority="20471" stopIfTrue="1">
      <formula>IF(FIND("Enter smelter details",G46),TRUE)</formula>
    </cfRule>
  </conditionalFormatting>
  <conditionalFormatting sqref="B47">
    <cfRule type="expression" dxfId="20469" priority="20465" stopIfTrue="1">
      <formula>IF(B47="",TRUE)</formula>
    </cfRule>
    <cfRule type="expression" dxfId="20468" priority="20468" stopIfTrue="1">
      <formula>IF(AND(COUNTIF(MetalSmelter,B47&amp;C47)=0,LEN(C47)&gt;0), TRUE, FALSE)</formula>
    </cfRule>
  </conditionalFormatting>
  <conditionalFormatting sqref="D47">
    <cfRule type="expression" dxfId="20467" priority="20462" stopIfTrue="1">
      <formula>IF(AND(LEN($C47) &gt;0, ($C47 &lt;&gt; "Smelter Not Listed")),1,0)</formula>
    </cfRule>
    <cfRule type="expression" dxfId="20466" priority="20469" stopIfTrue="1">
      <formula>IF(AND(D47="",$C47=$X$4),TRUE)</formula>
    </cfRule>
    <cfRule type="expression" dxfId="20465" priority="20470" stopIfTrue="1">
      <formula>IF(FIND("!",D47),TRUE)</formula>
    </cfRule>
  </conditionalFormatting>
  <conditionalFormatting sqref="E47">
    <cfRule type="expression" dxfId="20464" priority="20466" stopIfTrue="1">
      <formula>IF(AND(E47="",$C47=$X$4),TRUE)</formula>
    </cfRule>
    <cfRule type="expression" dxfId="20463" priority="20467" stopIfTrue="1">
      <formula>IF(FIND("!",E47),TRUE)</formula>
    </cfRule>
  </conditionalFormatting>
  <conditionalFormatting sqref="F47">
    <cfRule type="expression" dxfId="20462" priority="20464" stopIfTrue="1">
      <formula>IF(AND(LEN($A47)&gt;0,$A47&lt;&gt;$F47),TRUE,FALSE)</formula>
    </cfRule>
  </conditionalFormatting>
  <conditionalFormatting sqref="C47">
    <cfRule type="expression" dxfId="20461" priority="20463" stopIfTrue="1">
      <formula>IF(AND(B47&lt;&gt;"",C47=""),TRUE)</formula>
    </cfRule>
  </conditionalFormatting>
  <conditionalFormatting sqref="G47">
    <cfRule type="expression" dxfId="20460" priority="20461" stopIfTrue="1">
      <formula>IF(FIND("Enter smelter details",G47),TRUE)</formula>
    </cfRule>
  </conditionalFormatting>
  <conditionalFormatting sqref="B48">
    <cfRule type="expression" dxfId="20459" priority="20455" stopIfTrue="1">
      <formula>IF(B48="",TRUE)</formula>
    </cfRule>
    <cfRule type="expression" dxfId="20458" priority="20458" stopIfTrue="1">
      <formula>IF(AND(COUNTIF(MetalSmelter,B48&amp;C48)=0,LEN(C48)&gt;0), TRUE, FALSE)</formula>
    </cfRule>
  </conditionalFormatting>
  <conditionalFormatting sqref="D48">
    <cfRule type="expression" dxfId="20457" priority="20452" stopIfTrue="1">
      <formula>IF(AND(LEN($C48) &gt;0, ($C48 &lt;&gt; "Smelter Not Listed")),1,0)</formula>
    </cfRule>
    <cfRule type="expression" dxfId="20456" priority="20459" stopIfTrue="1">
      <formula>IF(AND(D48="",$C48=$X$4),TRUE)</formula>
    </cfRule>
    <cfRule type="expression" dxfId="20455" priority="20460" stopIfTrue="1">
      <formula>IF(FIND("!",D48),TRUE)</formula>
    </cfRule>
  </conditionalFormatting>
  <conditionalFormatting sqref="E48">
    <cfRule type="expression" dxfId="20454" priority="20456" stopIfTrue="1">
      <formula>IF(AND(E48="",$C48=$X$4),TRUE)</formula>
    </cfRule>
    <cfRule type="expression" dxfId="20453" priority="20457" stopIfTrue="1">
      <formula>IF(FIND("!",E48),TRUE)</formula>
    </cfRule>
  </conditionalFormatting>
  <conditionalFormatting sqref="F48">
    <cfRule type="expression" dxfId="20452" priority="20454" stopIfTrue="1">
      <formula>IF(AND(LEN($A48)&gt;0,$A48&lt;&gt;$F48),TRUE,FALSE)</formula>
    </cfRule>
  </conditionalFormatting>
  <conditionalFormatting sqref="C48">
    <cfRule type="expression" dxfId="20451" priority="20453" stopIfTrue="1">
      <formula>IF(AND(B48&lt;&gt;"",C48=""),TRUE)</formula>
    </cfRule>
  </conditionalFormatting>
  <conditionalFormatting sqref="G48">
    <cfRule type="expression" dxfId="20450" priority="20451" stopIfTrue="1">
      <formula>IF(FIND("Enter smelter details",G48),TRUE)</formula>
    </cfRule>
  </conditionalFormatting>
  <conditionalFormatting sqref="B54">
    <cfRule type="expression" dxfId="20449" priority="20448" stopIfTrue="1">
      <formula>IF(B54="",TRUE)</formula>
    </cfRule>
    <cfRule type="expression" dxfId="20448" priority="20449" stopIfTrue="1">
      <formula>IF(AND(COUNTIF(MetalSmelter,B54&amp;C54)=0,LEN(C54)&gt;0), TRUE, FALSE)</formula>
    </cfRule>
  </conditionalFormatting>
  <conditionalFormatting sqref="G54">
    <cfRule type="expression" dxfId="20447" priority="20450" stopIfTrue="1">
      <formula>IF(FIND("Enter smelter details",G54),TRUE)</formula>
    </cfRule>
  </conditionalFormatting>
  <conditionalFormatting sqref="F54">
    <cfRule type="expression" dxfId="20446" priority="20447" stopIfTrue="1">
      <formula>IF(AND(LEN($A54)&gt;0,$A54&lt;&gt;$F54),TRUE,FALSE)</formula>
    </cfRule>
  </conditionalFormatting>
  <conditionalFormatting sqref="C54">
    <cfRule type="expression" dxfId="20445" priority="20446" stopIfTrue="1">
      <formula>IF(AND(B54&lt;&gt;"",C54=""),TRUE)</formula>
    </cfRule>
  </conditionalFormatting>
  <conditionalFormatting sqref="B54">
    <cfRule type="expression" dxfId="20444" priority="20443" stopIfTrue="1">
      <formula>IF(B54="",TRUE)</formula>
    </cfRule>
    <cfRule type="expression" dxfId="20443" priority="20444" stopIfTrue="1">
      <formula>IF(AND(COUNTIF(MetalSmelter,B54&amp;C54)=0,LEN(C54)&gt;0), TRUE, FALSE)</formula>
    </cfRule>
  </conditionalFormatting>
  <conditionalFormatting sqref="G54">
    <cfRule type="expression" dxfId="20442" priority="20445" stopIfTrue="1">
      <formula>IF(FIND("Enter smelter details",G54),TRUE)</formula>
    </cfRule>
  </conditionalFormatting>
  <conditionalFormatting sqref="F54">
    <cfRule type="expression" dxfId="20441" priority="20442" stopIfTrue="1">
      <formula>IF(AND(LEN($A54)&gt;0,$A54&lt;&gt;$F54),TRUE,FALSE)</formula>
    </cfRule>
  </conditionalFormatting>
  <conditionalFormatting sqref="C54">
    <cfRule type="expression" dxfId="20440" priority="20441" stopIfTrue="1">
      <formula>IF(AND(B54&lt;&gt;"",C54=""),TRUE)</formula>
    </cfRule>
  </conditionalFormatting>
  <conditionalFormatting sqref="B54">
    <cfRule type="expression" dxfId="20439" priority="20439" stopIfTrue="1">
      <formula>IF(B54="",TRUE)</formula>
    </cfRule>
    <cfRule type="expression" dxfId="20438" priority="20440" stopIfTrue="1">
      <formula>IF(AND(COUNTIF(MetalSmelter,B54&amp;C54)=0,LEN(C54)&gt;0), TRUE, FALSE)</formula>
    </cfRule>
  </conditionalFormatting>
  <conditionalFormatting sqref="F54">
    <cfRule type="expression" dxfId="20437" priority="20438" stopIfTrue="1">
      <formula>IF(AND(LEN($A54)&gt;0,$A54&lt;&gt;$F54),TRUE,FALSE)</formula>
    </cfRule>
  </conditionalFormatting>
  <conditionalFormatting sqref="C54">
    <cfRule type="expression" dxfId="20436" priority="20437" stopIfTrue="1">
      <formula>IF(AND(B54&lt;&gt;"",C54=""),TRUE)</formula>
    </cfRule>
  </conditionalFormatting>
  <conditionalFormatting sqref="B49">
    <cfRule type="expression" dxfId="20435" priority="20434" stopIfTrue="1">
      <formula>IF(B49="",TRUE)</formula>
    </cfRule>
    <cfRule type="expression" dxfId="20434" priority="20435" stopIfTrue="1">
      <formula>IF(AND(COUNTIF(MetalSmelter,B49&amp;C49)=0,LEN(C49)&gt;0), TRUE, FALSE)</formula>
    </cfRule>
  </conditionalFormatting>
  <conditionalFormatting sqref="G49">
    <cfRule type="expression" dxfId="20433" priority="20436" stopIfTrue="1">
      <formula>IF(FIND("Enter smelter details",G49),TRUE)</formula>
    </cfRule>
  </conditionalFormatting>
  <conditionalFormatting sqref="F49">
    <cfRule type="expression" dxfId="20432" priority="20433" stopIfTrue="1">
      <formula>IF(AND(LEN($A49)&gt;0,$A49&lt;&gt;$F49),TRUE,FALSE)</formula>
    </cfRule>
  </conditionalFormatting>
  <conditionalFormatting sqref="C49">
    <cfRule type="expression" dxfId="20431" priority="20432" stopIfTrue="1">
      <formula>IF(AND(B49&lt;&gt;"",C49=""),TRUE)</formula>
    </cfRule>
  </conditionalFormatting>
  <conditionalFormatting sqref="B49">
    <cfRule type="expression" dxfId="20430" priority="20429" stopIfTrue="1">
      <formula>IF(B49="",TRUE)</formula>
    </cfRule>
    <cfRule type="expression" dxfId="20429" priority="20430" stopIfTrue="1">
      <formula>IF(AND(COUNTIF(MetalSmelter,B49&amp;C49)=0,LEN(C49)&gt;0), TRUE, FALSE)</formula>
    </cfRule>
  </conditionalFormatting>
  <conditionalFormatting sqref="G49">
    <cfRule type="expression" dxfId="20428" priority="20431" stopIfTrue="1">
      <formula>IF(FIND("Enter smelter details",G49),TRUE)</formula>
    </cfRule>
  </conditionalFormatting>
  <conditionalFormatting sqref="F49">
    <cfRule type="expression" dxfId="20427" priority="20428" stopIfTrue="1">
      <formula>IF(AND(LEN($A49)&gt;0,$A49&lt;&gt;$F49),TRUE,FALSE)</formula>
    </cfRule>
  </conditionalFormatting>
  <conditionalFormatting sqref="C49">
    <cfRule type="expression" dxfId="20426" priority="20427" stopIfTrue="1">
      <formula>IF(AND(B49&lt;&gt;"",C49=""),TRUE)</formula>
    </cfRule>
  </conditionalFormatting>
  <conditionalFormatting sqref="G54">
    <cfRule type="expression" dxfId="20425" priority="20426" stopIfTrue="1">
      <formula>IF(FIND("Enter smelter details",G54),TRUE)</formula>
    </cfRule>
  </conditionalFormatting>
  <conditionalFormatting sqref="B50">
    <cfRule type="expression" dxfId="20424" priority="20423" stopIfTrue="1">
      <formula>IF(B50="",TRUE)</formula>
    </cfRule>
    <cfRule type="expression" dxfId="20423" priority="20424" stopIfTrue="1">
      <formula>IF(AND(COUNTIF(MetalSmelter,B50&amp;C50)=0,LEN(C50)&gt;0), TRUE, FALSE)</formula>
    </cfRule>
  </conditionalFormatting>
  <conditionalFormatting sqref="G50">
    <cfRule type="expression" dxfId="20422" priority="20425" stopIfTrue="1">
      <formula>IF(FIND("Enter smelter details",G50),TRUE)</formula>
    </cfRule>
  </conditionalFormatting>
  <conditionalFormatting sqref="F50">
    <cfRule type="expression" dxfId="20421" priority="20422" stopIfTrue="1">
      <formula>IF(AND(LEN($A50)&gt;0,$A50&lt;&gt;$F50),TRUE,FALSE)</formula>
    </cfRule>
  </conditionalFormatting>
  <conditionalFormatting sqref="C50">
    <cfRule type="expression" dxfId="20420" priority="20421" stopIfTrue="1">
      <formula>IF(AND(B50&lt;&gt;"",C50=""),TRUE)</formula>
    </cfRule>
  </conditionalFormatting>
  <conditionalFormatting sqref="B55">
    <cfRule type="expression" dxfId="20419" priority="20418" stopIfTrue="1">
      <formula>IF(B55="",TRUE)</formula>
    </cfRule>
    <cfRule type="expression" dxfId="20418" priority="20419" stopIfTrue="1">
      <formula>IF(AND(COUNTIF(MetalSmelter,B55&amp;C55)=0,LEN(C55)&gt;0), TRUE, FALSE)</formula>
    </cfRule>
  </conditionalFormatting>
  <conditionalFormatting sqref="G55">
    <cfRule type="expression" dxfId="20417" priority="20420" stopIfTrue="1">
      <formula>IF(FIND("Enter smelter details",G55),TRUE)</formula>
    </cfRule>
  </conditionalFormatting>
  <conditionalFormatting sqref="F55">
    <cfRule type="expression" dxfId="20416" priority="20417" stopIfTrue="1">
      <formula>IF(AND(LEN($A55)&gt;0,$A55&lt;&gt;$F55),TRUE,FALSE)</formula>
    </cfRule>
  </conditionalFormatting>
  <conditionalFormatting sqref="C55">
    <cfRule type="expression" dxfId="20415" priority="20416" stopIfTrue="1">
      <formula>IF(AND(B55&lt;&gt;"",C55=""),TRUE)</formula>
    </cfRule>
  </conditionalFormatting>
  <conditionalFormatting sqref="B55">
    <cfRule type="expression" dxfId="20414" priority="20413" stopIfTrue="1">
      <formula>IF(B55="",TRUE)</formula>
    </cfRule>
    <cfRule type="expression" dxfId="20413" priority="20414" stopIfTrue="1">
      <formula>IF(AND(COUNTIF(MetalSmelter,B55&amp;C55)=0,LEN(C55)&gt;0), TRUE, FALSE)</formula>
    </cfRule>
  </conditionalFormatting>
  <conditionalFormatting sqref="G55">
    <cfRule type="expression" dxfId="20412" priority="20415" stopIfTrue="1">
      <formula>IF(FIND("Enter smelter details",G55),TRUE)</formula>
    </cfRule>
  </conditionalFormatting>
  <conditionalFormatting sqref="F55">
    <cfRule type="expression" dxfId="20411" priority="20412" stopIfTrue="1">
      <formula>IF(AND(LEN($A55)&gt;0,$A55&lt;&gt;$F55),TRUE,FALSE)</formula>
    </cfRule>
  </conditionalFormatting>
  <conditionalFormatting sqref="C55">
    <cfRule type="expression" dxfId="20410" priority="20411" stopIfTrue="1">
      <formula>IF(AND(B55&lt;&gt;"",C55=""),TRUE)</formula>
    </cfRule>
  </conditionalFormatting>
  <conditionalFormatting sqref="B55">
    <cfRule type="expression" dxfId="20409" priority="20408" stopIfTrue="1">
      <formula>IF(B55="",TRUE)</formula>
    </cfRule>
    <cfRule type="expression" dxfId="20408" priority="20409" stopIfTrue="1">
      <formula>IF(AND(COUNTIF(MetalSmelter,B55&amp;C55)=0,LEN(C55)&gt;0), TRUE, FALSE)</formula>
    </cfRule>
  </conditionalFormatting>
  <conditionalFormatting sqref="G55">
    <cfRule type="expression" dxfId="20407" priority="20410" stopIfTrue="1">
      <formula>IF(FIND("Enter smelter details",G55),TRUE)</formula>
    </cfRule>
  </conditionalFormatting>
  <conditionalFormatting sqref="F55">
    <cfRule type="expression" dxfId="20406" priority="20407" stopIfTrue="1">
      <formula>IF(AND(LEN($A55)&gt;0,$A55&lt;&gt;$F55),TRUE,FALSE)</formula>
    </cfRule>
  </conditionalFormatting>
  <conditionalFormatting sqref="C55">
    <cfRule type="expression" dxfId="20405" priority="20406" stopIfTrue="1">
      <formula>IF(AND(B55&lt;&gt;"",C55=""),TRUE)</formula>
    </cfRule>
  </conditionalFormatting>
  <conditionalFormatting sqref="B41">
    <cfRule type="expression" dxfId="20404" priority="20403" stopIfTrue="1">
      <formula>IF(B41="",TRUE)</formula>
    </cfRule>
    <cfRule type="expression" dxfId="20403" priority="20404" stopIfTrue="1">
      <formula>IF(AND(COUNTIF(MetalSmelter,B41&amp;C41)=0,LEN(C41)&gt;0), TRUE, FALSE)</formula>
    </cfRule>
  </conditionalFormatting>
  <conditionalFormatting sqref="G41">
    <cfRule type="expression" dxfId="20402" priority="20405" stopIfTrue="1">
      <formula>IF(FIND("Enter smelter details",G41),TRUE)</formula>
    </cfRule>
  </conditionalFormatting>
  <conditionalFormatting sqref="F41">
    <cfRule type="expression" dxfId="20401" priority="20402" stopIfTrue="1">
      <formula>IF(AND(LEN($A41)&gt;0,$A41&lt;&gt;$F41),TRUE,FALSE)</formula>
    </cfRule>
  </conditionalFormatting>
  <conditionalFormatting sqref="C41">
    <cfRule type="expression" dxfId="20400" priority="20401" stopIfTrue="1">
      <formula>IF(AND(B41&lt;&gt;"",C41=""),TRUE)</formula>
    </cfRule>
  </conditionalFormatting>
  <conditionalFormatting sqref="B42">
    <cfRule type="expression" dxfId="20399" priority="20398" stopIfTrue="1">
      <formula>IF(B42="",TRUE)</formula>
    </cfRule>
    <cfRule type="expression" dxfId="20398" priority="20399" stopIfTrue="1">
      <formula>IF(AND(COUNTIF(MetalSmelter,B42&amp;C42)=0,LEN(C42)&gt;0), TRUE, FALSE)</formula>
    </cfRule>
  </conditionalFormatting>
  <conditionalFormatting sqref="G42">
    <cfRule type="expression" dxfId="20397" priority="20400" stopIfTrue="1">
      <formula>IF(FIND("Enter smelter details",G42),TRUE)</formula>
    </cfRule>
  </conditionalFormatting>
  <conditionalFormatting sqref="F42">
    <cfRule type="expression" dxfId="20396" priority="20397" stopIfTrue="1">
      <formula>IF(AND(LEN($A42)&gt;0,$A42&lt;&gt;$F42),TRUE,FALSE)</formula>
    </cfRule>
  </conditionalFormatting>
  <conditionalFormatting sqref="C42">
    <cfRule type="expression" dxfId="20395" priority="20396" stopIfTrue="1">
      <formula>IF(AND(B42&lt;&gt;"",C42=""),TRUE)</formula>
    </cfRule>
  </conditionalFormatting>
  <conditionalFormatting sqref="B42">
    <cfRule type="expression" dxfId="20394" priority="20393" stopIfTrue="1">
      <formula>IF(B42="",TRUE)</formula>
    </cfRule>
    <cfRule type="expression" dxfId="20393" priority="20394" stopIfTrue="1">
      <formula>IF(AND(COUNTIF(MetalSmelter,B42&amp;C42)=0,LEN(C42)&gt;0), TRUE, FALSE)</formula>
    </cfRule>
  </conditionalFormatting>
  <conditionalFormatting sqref="G42">
    <cfRule type="expression" dxfId="20392" priority="20395" stopIfTrue="1">
      <formula>IF(FIND("Enter smelter details",G42),TRUE)</formula>
    </cfRule>
  </conditionalFormatting>
  <conditionalFormatting sqref="F42">
    <cfRule type="expression" dxfId="20391" priority="20392" stopIfTrue="1">
      <formula>IF(AND(LEN($A42)&gt;0,$A42&lt;&gt;$F42),TRUE,FALSE)</formula>
    </cfRule>
  </conditionalFormatting>
  <conditionalFormatting sqref="C42">
    <cfRule type="expression" dxfId="20390" priority="20391" stopIfTrue="1">
      <formula>IF(AND(B42&lt;&gt;"",C42=""),TRUE)</formula>
    </cfRule>
  </conditionalFormatting>
  <conditionalFormatting sqref="B43">
    <cfRule type="expression" dxfId="20389" priority="20385" stopIfTrue="1">
      <formula>IF(B43="",TRUE)</formula>
    </cfRule>
    <cfRule type="expression" dxfId="20388" priority="20388" stopIfTrue="1">
      <formula>IF(AND(COUNTIF(MetalSmelter,B43&amp;C43)=0,LEN(C43)&gt;0), TRUE, FALSE)</formula>
    </cfRule>
  </conditionalFormatting>
  <conditionalFormatting sqref="D43">
    <cfRule type="expression" dxfId="20387" priority="20382" stopIfTrue="1">
      <formula>IF(AND(LEN($C43) &gt;0, ($C43 &lt;&gt; "Smelter Not Listed")),1,0)</formula>
    </cfRule>
    <cfRule type="expression" dxfId="20386" priority="20389" stopIfTrue="1">
      <formula>IF(AND(D43="",$C43=$X$4),TRUE)</formula>
    </cfRule>
    <cfRule type="expression" dxfId="20385" priority="20390" stopIfTrue="1">
      <formula>IF(FIND("!",D43),TRUE)</formula>
    </cfRule>
  </conditionalFormatting>
  <conditionalFormatting sqref="E43">
    <cfRule type="expression" dxfId="20384" priority="20386" stopIfTrue="1">
      <formula>IF(AND(E43="",$C43=$X$4),TRUE)</formula>
    </cfRule>
    <cfRule type="expression" dxfId="20383" priority="20387" stopIfTrue="1">
      <formula>IF(FIND("!",E43),TRUE)</formula>
    </cfRule>
  </conditionalFormatting>
  <conditionalFormatting sqref="F43">
    <cfRule type="expression" dxfId="20382" priority="20384" stopIfTrue="1">
      <formula>IF(AND(LEN($A43)&gt;0,$A43&lt;&gt;$F43),TRUE,FALSE)</formula>
    </cfRule>
  </conditionalFormatting>
  <conditionalFormatting sqref="C43">
    <cfRule type="expression" dxfId="20381" priority="20383" stopIfTrue="1">
      <formula>IF(AND(B43&lt;&gt;"",C43=""),TRUE)</formula>
    </cfRule>
  </conditionalFormatting>
  <conditionalFormatting sqref="G43">
    <cfRule type="expression" dxfId="20380" priority="20381" stopIfTrue="1">
      <formula>IF(FIND("Enter smelter details",G43),TRUE)</formula>
    </cfRule>
  </conditionalFormatting>
  <conditionalFormatting sqref="B44">
    <cfRule type="expression" dxfId="20379" priority="20375" stopIfTrue="1">
      <formula>IF(B44="",TRUE)</formula>
    </cfRule>
    <cfRule type="expression" dxfId="20378" priority="20378" stopIfTrue="1">
      <formula>IF(AND(COUNTIF(MetalSmelter,B44&amp;C44)=0,LEN(C44)&gt;0), TRUE, FALSE)</formula>
    </cfRule>
  </conditionalFormatting>
  <conditionalFormatting sqref="D44">
    <cfRule type="expression" dxfId="20377" priority="20372" stopIfTrue="1">
      <formula>IF(AND(LEN($C44) &gt;0, ($C44 &lt;&gt; "Smelter Not Listed")),1,0)</formula>
    </cfRule>
    <cfRule type="expression" dxfId="20376" priority="20379" stopIfTrue="1">
      <formula>IF(AND(D44="",$C44=$X$4),TRUE)</formula>
    </cfRule>
    <cfRule type="expression" dxfId="20375" priority="20380" stopIfTrue="1">
      <formula>IF(FIND("!",D44),TRUE)</formula>
    </cfRule>
  </conditionalFormatting>
  <conditionalFormatting sqref="E44">
    <cfRule type="expression" dxfId="20374" priority="20376" stopIfTrue="1">
      <formula>IF(AND(E44="",$C44=$X$4),TRUE)</formula>
    </cfRule>
    <cfRule type="expression" dxfId="20373" priority="20377" stopIfTrue="1">
      <formula>IF(FIND("!",E44),TRUE)</formula>
    </cfRule>
  </conditionalFormatting>
  <conditionalFormatting sqref="F44">
    <cfRule type="expression" dxfId="20372" priority="20374" stopIfTrue="1">
      <formula>IF(AND(LEN($A44)&gt;0,$A44&lt;&gt;$F44),TRUE,FALSE)</formula>
    </cfRule>
  </conditionalFormatting>
  <conditionalFormatting sqref="C44">
    <cfRule type="expression" dxfId="20371" priority="20373" stopIfTrue="1">
      <formula>IF(AND(B44&lt;&gt;"",C44=""),TRUE)</formula>
    </cfRule>
  </conditionalFormatting>
  <conditionalFormatting sqref="G44">
    <cfRule type="expression" dxfId="20370" priority="20371" stopIfTrue="1">
      <formula>IF(FIND("Enter smelter details",G44),TRUE)</formula>
    </cfRule>
  </conditionalFormatting>
  <conditionalFormatting sqref="B45">
    <cfRule type="expression" dxfId="20369" priority="20365" stopIfTrue="1">
      <formula>IF(B45="",TRUE)</formula>
    </cfRule>
    <cfRule type="expression" dxfId="20368" priority="20368" stopIfTrue="1">
      <formula>IF(AND(COUNTIF(MetalSmelter,B45&amp;C45)=0,LEN(C45)&gt;0), TRUE, FALSE)</formula>
    </cfRule>
  </conditionalFormatting>
  <conditionalFormatting sqref="D45">
    <cfRule type="expression" dxfId="20367" priority="20362" stopIfTrue="1">
      <formula>IF(AND(LEN($C45) &gt;0, ($C45 &lt;&gt; "Smelter Not Listed")),1,0)</formula>
    </cfRule>
    <cfRule type="expression" dxfId="20366" priority="20369" stopIfTrue="1">
      <formula>IF(AND(D45="",$C45=$X$4),TRUE)</formula>
    </cfRule>
    <cfRule type="expression" dxfId="20365" priority="20370" stopIfTrue="1">
      <formula>IF(FIND("!",D45),TRUE)</formula>
    </cfRule>
  </conditionalFormatting>
  <conditionalFormatting sqref="E45">
    <cfRule type="expression" dxfId="20364" priority="20366" stopIfTrue="1">
      <formula>IF(AND(E45="",$C45=$X$4),TRUE)</formula>
    </cfRule>
    <cfRule type="expression" dxfId="20363" priority="20367" stopIfTrue="1">
      <formula>IF(FIND("!",E45),TRUE)</formula>
    </cfRule>
  </conditionalFormatting>
  <conditionalFormatting sqref="F45">
    <cfRule type="expression" dxfId="20362" priority="20364" stopIfTrue="1">
      <formula>IF(AND(LEN($A45)&gt;0,$A45&lt;&gt;$F45),TRUE,FALSE)</formula>
    </cfRule>
  </conditionalFormatting>
  <conditionalFormatting sqref="C45">
    <cfRule type="expression" dxfId="20361" priority="20363" stopIfTrue="1">
      <formula>IF(AND(B45&lt;&gt;"",C45=""),TRUE)</formula>
    </cfRule>
  </conditionalFormatting>
  <conditionalFormatting sqref="G45">
    <cfRule type="expression" dxfId="20360" priority="20361" stopIfTrue="1">
      <formula>IF(FIND("Enter smelter details",G45),TRUE)</formula>
    </cfRule>
  </conditionalFormatting>
  <conditionalFormatting sqref="B46">
    <cfRule type="expression" dxfId="20359" priority="20355" stopIfTrue="1">
      <formula>IF(B46="",TRUE)</formula>
    </cfRule>
    <cfRule type="expression" dxfId="20358" priority="20358" stopIfTrue="1">
      <formula>IF(AND(COUNTIF(MetalSmelter,B46&amp;C46)=0,LEN(C46)&gt;0), TRUE, FALSE)</formula>
    </cfRule>
  </conditionalFormatting>
  <conditionalFormatting sqref="D46">
    <cfRule type="expression" dxfId="20357" priority="20352" stopIfTrue="1">
      <formula>IF(AND(LEN($C46) &gt;0, ($C46 &lt;&gt; "Smelter Not Listed")),1,0)</formula>
    </cfRule>
    <cfRule type="expression" dxfId="20356" priority="20359" stopIfTrue="1">
      <formula>IF(AND(D46="",$C46=$X$4),TRUE)</formula>
    </cfRule>
    <cfRule type="expression" dxfId="20355" priority="20360" stopIfTrue="1">
      <formula>IF(FIND("!",D46),TRUE)</formula>
    </cfRule>
  </conditionalFormatting>
  <conditionalFormatting sqref="E46">
    <cfRule type="expression" dxfId="20354" priority="20356" stopIfTrue="1">
      <formula>IF(AND(E46="",$C46=$X$4),TRUE)</formula>
    </cfRule>
    <cfRule type="expression" dxfId="20353" priority="20357" stopIfTrue="1">
      <formula>IF(FIND("!",E46),TRUE)</formula>
    </cfRule>
  </conditionalFormatting>
  <conditionalFormatting sqref="F46">
    <cfRule type="expression" dxfId="20352" priority="20354" stopIfTrue="1">
      <formula>IF(AND(LEN($A46)&gt;0,$A46&lt;&gt;$F46),TRUE,FALSE)</formula>
    </cfRule>
  </conditionalFormatting>
  <conditionalFormatting sqref="C46">
    <cfRule type="expression" dxfId="20351" priority="20353" stopIfTrue="1">
      <formula>IF(AND(B46&lt;&gt;"",C46=""),TRUE)</formula>
    </cfRule>
  </conditionalFormatting>
  <conditionalFormatting sqref="G46">
    <cfRule type="expression" dxfId="20350" priority="20351" stopIfTrue="1">
      <formula>IF(FIND("Enter smelter details",G46),TRUE)</formula>
    </cfRule>
  </conditionalFormatting>
  <conditionalFormatting sqref="B47">
    <cfRule type="expression" dxfId="20349" priority="20345" stopIfTrue="1">
      <formula>IF(B47="",TRUE)</formula>
    </cfRule>
    <cfRule type="expression" dxfId="20348" priority="20348" stopIfTrue="1">
      <formula>IF(AND(COUNTIF(MetalSmelter,B47&amp;C47)=0,LEN(C47)&gt;0), TRUE, FALSE)</formula>
    </cfRule>
  </conditionalFormatting>
  <conditionalFormatting sqref="D47">
    <cfRule type="expression" dxfId="20347" priority="20342" stopIfTrue="1">
      <formula>IF(AND(LEN($C47) &gt;0, ($C47 &lt;&gt; "Smelter Not Listed")),1,0)</formula>
    </cfRule>
    <cfRule type="expression" dxfId="20346" priority="20349" stopIfTrue="1">
      <formula>IF(AND(D47="",$C47=$X$4),TRUE)</formula>
    </cfRule>
    <cfRule type="expression" dxfId="20345" priority="20350" stopIfTrue="1">
      <formula>IF(FIND("!",D47),TRUE)</formula>
    </cfRule>
  </conditionalFormatting>
  <conditionalFormatting sqref="E47">
    <cfRule type="expression" dxfId="20344" priority="20346" stopIfTrue="1">
      <formula>IF(AND(E47="",$C47=$X$4),TRUE)</formula>
    </cfRule>
    <cfRule type="expression" dxfId="20343" priority="20347" stopIfTrue="1">
      <formula>IF(FIND("!",E47),TRUE)</formula>
    </cfRule>
  </conditionalFormatting>
  <conditionalFormatting sqref="F47">
    <cfRule type="expression" dxfId="20342" priority="20344" stopIfTrue="1">
      <formula>IF(AND(LEN($A47)&gt;0,$A47&lt;&gt;$F47),TRUE,FALSE)</formula>
    </cfRule>
  </conditionalFormatting>
  <conditionalFormatting sqref="C47">
    <cfRule type="expression" dxfId="20341" priority="20343" stopIfTrue="1">
      <formula>IF(AND(B47&lt;&gt;"",C47=""),TRUE)</formula>
    </cfRule>
  </conditionalFormatting>
  <conditionalFormatting sqref="G47">
    <cfRule type="expression" dxfId="20340" priority="20341" stopIfTrue="1">
      <formula>IF(FIND("Enter smelter details",G47),TRUE)</formula>
    </cfRule>
  </conditionalFormatting>
  <conditionalFormatting sqref="B53">
    <cfRule type="expression" dxfId="20339" priority="20338" stopIfTrue="1">
      <formula>IF(B53="",TRUE)</formula>
    </cfRule>
    <cfRule type="expression" dxfId="20338" priority="20339" stopIfTrue="1">
      <formula>IF(AND(COUNTIF(MetalSmelter,B53&amp;C53)=0,LEN(C53)&gt;0), TRUE, FALSE)</formula>
    </cfRule>
  </conditionalFormatting>
  <conditionalFormatting sqref="G53">
    <cfRule type="expression" dxfId="20337" priority="20340" stopIfTrue="1">
      <formula>IF(FIND("Enter smelter details",G53),TRUE)</formula>
    </cfRule>
  </conditionalFormatting>
  <conditionalFormatting sqref="F53">
    <cfRule type="expression" dxfId="20336" priority="20337" stopIfTrue="1">
      <formula>IF(AND(LEN($A53)&gt;0,$A53&lt;&gt;$F53),TRUE,FALSE)</formula>
    </cfRule>
  </conditionalFormatting>
  <conditionalFormatting sqref="C53">
    <cfRule type="expression" dxfId="20335" priority="20336" stopIfTrue="1">
      <formula>IF(AND(B53&lt;&gt;"",C53=""),TRUE)</formula>
    </cfRule>
  </conditionalFormatting>
  <conditionalFormatting sqref="B53">
    <cfRule type="expression" dxfId="20334" priority="20333" stopIfTrue="1">
      <formula>IF(B53="",TRUE)</formula>
    </cfRule>
    <cfRule type="expression" dxfId="20333" priority="20334" stopIfTrue="1">
      <formula>IF(AND(COUNTIF(MetalSmelter,B53&amp;C53)=0,LEN(C53)&gt;0), TRUE, FALSE)</formula>
    </cfRule>
  </conditionalFormatting>
  <conditionalFormatting sqref="G53">
    <cfRule type="expression" dxfId="20332" priority="20335" stopIfTrue="1">
      <formula>IF(FIND("Enter smelter details",G53),TRUE)</formula>
    </cfRule>
  </conditionalFormatting>
  <conditionalFormatting sqref="F53">
    <cfRule type="expression" dxfId="20331" priority="20332" stopIfTrue="1">
      <formula>IF(AND(LEN($A53)&gt;0,$A53&lt;&gt;$F53),TRUE,FALSE)</formula>
    </cfRule>
  </conditionalFormatting>
  <conditionalFormatting sqref="C53">
    <cfRule type="expression" dxfId="20330" priority="20331" stopIfTrue="1">
      <formula>IF(AND(B53&lt;&gt;"",C53=""),TRUE)</formula>
    </cfRule>
  </conditionalFormatting>
  <conditionalFormatting sqref="B53">
    <cfRule type="expression" dxfId="20329" priority="20329" stopIfTrue="1">
      <formula>IF(B53="",TRUE)</formula>
    </cfRule>
    <cfRule type="expression" dxfId="20328" priority="20330" stopIfTrue="1">
      <formula>IF(AND(COUNTIF(MetalSmelter,B53&amp;C53)=0,LEN(C53)&gt;0), TRUE, FALSE)</formula>
    </cfRule>
  </conditionalFormatting>
  <conditionalFormatting sqref="F53">
    <cfRule type="expression" dxfId="20327" priority="20328" stopIfTrue="1">
      <formula>IF(AND(LEN($A53)&gt;0,$A53&lt;&gt;$F53),TRUE,FALSE)</formula>
    </cfRule>
  </conditionalFormatting>
  <conditionalFormatting sqref="C53">
    <cfRule type="expression" dxfId="20326" priority="20327" stopIfTrue="1">
      <formula>IF(AND(B53&lt;&gt;"",C53=""),TRUE)</formula>
    </cfRule>
  </conditionalFormatting>
  <conditionalFormatting sqref="B48">
    <cfRule type="expression" dxfId="20325" priority="20324" stopIfTrue="1">
      <formula>IF(B48="",TRUE)</formula>
    </cfRule>
    <cfRule type="expression" dxfId="20324" priority="20325" stopIfTrue="1">
      <formula>IF(AND(COUNTIF(MetalSmelter,B48&amp;C48)=0,LEN(C48)&gt;0), TRUE, FALSE)</formula>
    </cfRule>
  </conditionalFormatting>
  <conditionalFormatting sqref="G48">
    <cfRule type="expression" dxfId="20323" priority="20326" stopIfTrue="1">
      <formula>IF(FIND("Enter smelter details",G48),TRUE)</formula>
    </cfRule>
  </conditionalFormatting>
  <conditionalFormatting sqref="F48">
    <cfRule type="expression" dxfId="20322" priority="20323" stopIfTrue="1">
      <formula>IF(AND(LEN($A48)&gt;0,$A48&lt;&gt;$F48),TRUE,FALSE)</formula>
    </cfRule>
  </conditionalFormatting>
  <conditionalFormatting sqref="C48">
    <cfRule type="expression" dxfId="20321" priority="20322" stopIfTrue="1">
      <formula>IF(AND(B48&lt;&gt;"",C48=""),TRUE)</formula>
    </cfRule>
  </conditionalFormatting>
  <conditionalFormatting sqref="B48">
    <cfRule type="expression" dxfId="20320" priority="20319" stopIfTrue="1">
      <formula>IF(B48="",TRUE)</formula>
    </cfRule>
    <cfRule type="expression" dxfId="20319" priority="20320" stopIfTrue="1">
      <formula>IF(AND(COUNTIF(MetalSmelter,B48&amp;C48)=0,LEN(C48)&gt;0), TRUE, FALSE)</formula>
    </cfRule>
  </conditionalFormatting>
  <conditionalFormatting sqref="G48">
    <cfRule type="expression" dxfId="20318" priority="20321" stopIfTrue="1">
      <formula>IF(FIND("Enter smelter details",G48),TRUE)</formula>
    </cfRule>
  </conditionalFormatting>
  <conditionalFormatting sqref="F48">
    <cfRule type="expression" dxfId="20317" priority="20318" stopIfTrue="1">
      <formula>IF(AND(LEN($A48)&gt;0,$A48&lt;&gt;$F48),TRUE,FALSE)</formula>
    </cfRule>
  </conditionalFormatting>
  <conditionalFormatting sqref="C48">
    <cfRule type="expression" dxfId="20316" priority="20317" stopIfTrue="1">
      <formula>IF(AND(B48&lt;&gt;"",C48=""),TRUE)</formula>
    </cfRule>
  </conditionalFormatting>
  <conditionalFormatting sqref="G53">
    <cfRule type="expression" dxfId="20315" priority="20316" stopIfTrue="1">
      <formula>IF(FIND("Enter smelter details",G53),TRUE)</formula>
    </cfRule>
  </conditionalFormatting>
  <conditionalFormatting sqref="B49">
    <cfRule type="expression" dxfId="20314" priority="20313" stopIfTrue="1">
      <formula>IF(B49="",TRUE)</formula>
    </cfRule>
    <cfRule type="expression" dxfId="20313" priority="20314" stopIfTrue="1">
      <formula>IF(AND(COUNTIF(MetalSmelter,B49&amp;C49)=0,LEN(C49)&gt;0), TRUE, FALSE)</formula>
    </cfRule>
  </conditionalFormatting>
  <conditionalFormatting sqref="G49">
    <cfRule type="expression" dxfId="20312" priority="20315" stopIfTrue="1">
      <formula>IF(FIND("Enter smelter details",G49),TRUE)</formula>
    </cfRule>
  </conditionalFormatting>
  <conditionalFormatting sqref="F49">
    <cfRule type="expression" dxfId="20311" priority="20312" stopIfTrue="1">
      <formula>IF(AND(LEN($A49)&gt;0,$A49&lt;&gt;$F49),TRUE,FALSE)</formula>
    </cfRule>
  </conditionalFormatting>
  <conditionalFormatting sqref="C49">
    <cfRule type="expression" dxfId="20310" priority="20311" stopIfTrue="1">
      <formula>IF(AND(B49&lt;&gt;"",C49=""),TRUE)</formula>
    </cfRule>
  </conditionalFormatting>
  <conditionalFormatting sqref="B54">
    <cfRule type="expression" dxfId="20309" priority="20308" stopIfTrue="1">
      <formula>IF(B54="",TRUE)</formula>
    </cfRule>
    <cfRule type="expression" dxfId="20308" priority="20309" stopIfTrue="1">
      <formula>IF(AND(COUNTIF(MetalSmelter,B54&amp;C54)=0,LEN(C54)&gt;0), TRUE, FALSE)</formula>
    </cfRule>
  </conditionalFormatting>
  <conditionalFormatting sqref="G54">
    <cfRule type="expression" dxfId="20307" priority="20310" stopIfTrue="1">
      <formula>IF(FIND("Enter smelter details",G54),TRUE)</formula>
    </cfRule>
  </conditionalFormatting>
  <conditionalFormatting sqref="F54">
    <cfRule type="expression" dxfId="20306" priority="20307" stopIfTrue="1">
      <formula>IF(AND(LEN($A54)&gt;0,$A54&lt;&gt;$F54),TRUE,FALSE)</formula>
    </cfRule>
  </conditionalFormatting>
  <conditionalFormatting sqref="C54">
    <cfRule type="expression" dxfId="20305" priority="20306" stopIfTrue="1">
      <formula>IF(AND(B54&lt;&gt;"",C54=""),TRUE)</formula>
    </cfRule>
  </conditionalFormatting>
  <conditionalFormatting sqref="B54">
    <cfRule type="expression" dxfId="20304" priority="20303" stopIfTrue="1">
      <formula>IF(B54="",TRUE)</formula>
    </cfRule>
    <cfRule type="expression" dxfId="20303" priority="20304" stopIfTrue="1">
      <formula>IF(AND(COUNTIF(MetalSmelter,B54&amp;C54)=0,LEN(C54)&gt;0), TRUE, FALSE)</formula>
    </cfRule>
  </conditionalFormatting>
  <conditionalFormatting sqref="G54">
    <cfRule type="expression" dxfId="20302" priority="20305" stopIfTrue="1">
      <formula>IF(FIND("Enter smelter details",G54),TRUE)</formula>
    </cfRule>
  </conditionalFormatting>
  <conditionalFormatting sqref="F54">
    <cfRule type="expression" dxfId="20301" priority="20302" stopIfTrue="1">
      <formula>IF(AND(LEN($A54)&gt;0,$A54&lt;&gt;$F54),TRUE,FALSE)</formula>
    </cfRule>
  </conditionalFormatting>
  <conditionalFormatting sqref="C54">
    <cfRule type="expression" dxfId="20300" priority="20301" stopIfTrue="1">
      <formula>IF(AND(B54&lt;&gt;"",C54=""),TRUE)</formula>
    </cfRule>
  </conditionalFormatting>
  <conditionalFormatting sqref="B54">
    <cfRule type="expression" dxfId="20299" priority="20298" stopIfTrue="1">
      <formula>IF(B54="",TRUE)</formula>
    </cfRule>
    <cfRule type="expression" dxfId="20298" priority="20299" stopIfTrue="1">
      <formula>IF(AND(COUNTIF(MetalSmelter,B54&amp;C54)=0,LEN(C54)&gt;0), TRUE, FALSE)</formula>
    </cfRule>
  </conditionalFormatting>
  <conditionalFormatting sqref="G54">
    <cfRule type="expression" dxfId="20297" priority="20300" stopIfTrue="1">
      <formula>IF(FIND("Enter smelter details",G54),TRUE)</formula>
    </cfRule>
  </conditionalFormatting>
  <conditionalFormatting sqref="F54">
    <cfRule type="expression" dxfId="20296" priority="20297" stopIfTrue="1">
      <formula>IF(AND(LEN($A54)&gt;0,$A54&lt;&gt;$F54),TRUE,FALSE)</formula>
    </cfRule>
  </conditionalFormatting>
  <conditionalFormatting sqref="C54">
    <cfRule type="expression" dxfId="20295" priority="20296" stopIfTrue="1">
      <formula>IF(AND(B54&lt;&gt;"",C54=""),TRUE)</formula>
    </cfRule>
  </conditionalFormatting>
  <conditionalFormatting sqref="B50">
    <cfRule type="expression" dxfId="20294" priority="20293" stopIfTrue="1">
      <formula>IF(B50="",TRUE)</formula>
    </cfRule>
    <cfRule type="expression" dxfId="20293" priority="20294" stopIfTrue="1">
      <formula>IF(AND(COUNTIF(MetalSmelter,B50&amp;C50)=0,LEN(C50)&gt;0), TRUE, FALSE)</formula>
    </cfRule>
  </conditionalFormatting>
  <conditionalFormatting sqref="G50">
    <cfRule type="expression" dxfId="20292" priority="20295" stopIfTrue="1">
      <formula>IF(FIND("Enter smelter details",G50),TRUE)</formula>
    </cfRule>
  </conditionalFormatting>
  <conditionalFormatting sqref="F50">
    <cfRule type="expression" dxfId="20291" priority="20292" stopIfTrue="1">
      <formula>IF(AND(LEN($A50)&gt;0,$A50&lt;&gt;$F50),TRUE,FALSE)</formula>
    </cfRule>
  </conditionalFormatting>
  <conditionalFormatting sqref="C50">
    <cfRule type="expression" dxfId="20290" priority="20291" stopIfTrue="1">
      <formula>IF(AND(B50&lt;&gt;"",C50=""),TRUE)</formula>
    </cfRule>
  </conditionalFormatting>
  <conditionalFormatting sqref="B49">
    <cfRule type="expression" dxfId="20289" priority="20283" stopIfTrue="1">
      <formula>IF(B49="",TRUE)</formula>
    </cfRule>
    <cfRule type="expression" dxfId="20288" priority="20284" stopIfTrue="1">
      <formula>IF(AND(COUNTIF(MetalSmelter,B49&amp;C49)=0,LEN(C49)&gt;0), TRUE, FALSE)</formula>
    </cfRule>
  </conditionalFormatting>
  <conditionalFormatting sqref="G49">
    <cfRule type="expression" dxfId="20287" priority="20285" stopIfTrue="1">
      <formula>IF(FIND("Enter smelter details",G49),TRUE)</formula>
    </cfRule>
  </conditionalFormatting>
  <conditionalFormatting sqref="F49">
    <cfRule type="expression" dxfId="20286" priority="20282" stopIfTrue="1">
      <formula>IF(AND(LEN($A49)&gt;0,$A49&lt;&gt;$F49),TRUE,FALSE)</formula>
    </cfRule>
  </conditionalFormatting>
  <conditionalFormatting sqref="C49">
    <cfRule type="expression" dxfId="20285" priority="20281" stopIfTrue="1">
      <formula>IF(AND(B49&lt;&gt;"",C49=""),TRUE)</formula>
    </cfRule>
  </conditionalFormatting>
  <conditionalFormatting sqref="B51">
    <cfRule type="expression" dxfId="20284" priority="20288" stopIfTrue="1">
      <formula>IF(B51="",TRUE)</formula>
    </cfRule>
    <cfRule type="expression" dxfId="20283" priority="20289" stopIfTrue="1">
      <formula>IF(AND(COUNTIF(MetalSmelter,B51&amp;C51)=0,LEN(C51)&gt;0), TRUE, FALSE)</formula>
    </cfRule>
  </conditionalFormatting>
  <conditionalFormatting sqref="G51">
    <cfRule type="expression" dxfId="20282" priority="20290" stopIfTrue="1">
      <formula>IF(FIND("Enter smelter details",G51),TRUE)</formula>
    </cfRule>
  </conditionalFormatting>
  <conditionalFormatting sqref="F51">
    <cfRule type="expression" dxfId="20281" priority="20287" stopIfTrue="1">
      <formula>IF(AND(LEN($A51)&gt;0,$A51&lt;&gt;$F51),TRUE,FALSE)</formula>
    </cfRule>
  </conditionalFormatting>
  <conditionalFormatting sqref="C51">
    <cfRule type="expression" dxfId="20280" priority="20286" stopIfTrue="1">
      <formula>IF(AND(B51&lt;&gt;"",C51=""),TRUE)</formula>
    </cfRule>
  </conditionalFormatting>
  <conditionalFormatting sqref="B44">
    <cfRule type="expression" dxfId="20279" priority="20278" stopIfTrue="1">
      <formula>IF(B44="",TRUE)</formula>
    </cfRule>
    <cfRule type="expression" dxfId="20278" priority="20279" stopIfTrue="1">
      <formula>IF(AND(COUNTIF(MetalSmelter,B44&amp;C44)=0,LEN(C44)&gt;0), TRUE, FALSE)</formula>
    </cfRule>
  </conditionalFormatting>
  <conditionalFormatting sqref="G44">
    <cfRule type="expression" dxfId="20277" priority="20280" stopIfTrue="1">
      <formula>IF(FIND("Enter smelter details",G44),TRUE)</formula>
    </cfRule>
  </conditionalFormatting>
  <conditionalFormatting sqref="F44">
    <cfRule type="expression" dxfId="20276" priority="20277" stopIfTrue="1">
      <formula>IF(AND(LEN($A44)&gt;0,$A44&lt;&gt;$F44),TRUE,FALSE)</formula>
    </cfRule>
  </conditionalFormatting>
  <conditionalFormatting sqref="C44">
    <cfRule type="expression" dxfId="20275" priority="20276" stopIfTrue="1">
      <formula>IF(AND(B44&lt;&gt;"",C44=""),TRUE)</formula>
    </cfRule>
  </conditionalFormatting>
  <conditionalFormatting sqref="B44">
    <cfRule type="expression" dxfId="20274" priority="20273" stopIfTrue="1">
      <formula>IF(B44="",TRUE)</formula>
    </cfRule>
    <cfRule type="expression" dxfId="20273" priority="20274" stopIfTrue="1">
      <formula>IF(AND(COUNTIF(MetalSmelter,B44&amp;C44)=0,LEN(C44)&gt;0), TRUE, FALSE)</formula>
    </cfRule>
  </conditionalFormatting>
  <conditionalFormatting sqref="G44">
    <cfRule type="expression" dxfId="20272" priority="20275" stopIfTrue="1">
      <formula>IF(FIND("Enter smelter details",G44),TRUE)</formula>
    </cfRule>
  </conditionalFormatting>
  <conditionalFormatting sqref="F44">
    <cfRule type="expression" dxfId="20271" priority="20272" stopIfTrue="1">
      <formula>IF(AND(LEN($A44)&gt;0,$A44&lt;&gt;$F44),TRUE,FALSE)</formula>
    </cfRule>
  </conditionalFormatting>
  <conditionalFormatting sqref="C44">
    <cfRule type="expression" dxfId="20270" priority="20271" stopIfTrue="1">
      <formula>IF(AND(B44&lt;&gt;"",C44=""),TRUE)</formula>
    </cfRule>
  </conditionalFormatting>
  <conditionalFormatting sqref="B51">
    <cfRule type="expression" dxfId="20269" priority="20268" stopIfTrue="1">
      <formula>IF(B51="",TRUE)</formula>
    </cfRule>
    <cfRule type="expression" dxfId="20268" priority="20269" stopIfTrue="1">
      <formula>IF(AND(COUNTIF(MetalSmelter,B51&amp;C51)=0,LEN(C51)&gt;0), TRUE, FALSE)</formula>
    </cfRule>
  </conditionalFormatting>
  <conditionalFormatting sqref="G51">
    <cfRule type="expression" dxfId="20267" priority="20270" stopIfTrue="1">
      <formula>IF(FIND("Enter smelter details",G51),TRUE)</formula>
    </cfRule>
  </conditionalFormatting>
  <conditionalFormatting sqref="F51">
    <cfRule type="expression" dxfId="20266" priority="20267" stopIfTrue="1">
      <formula>IF(AND(LEN($A51)&gt;0,$A51&lt;&gt;$F51),TRUE,FALSE)</formula>
    </cfRule>
  </conditionalFormatting>
  <conditionalFormatting sqref="C51">
    <cfRule type="expression" dxfId="20265" priority="20266" stopIfTrue="1">
      <formula>IF(AND(B51&lt;&gt;"",C51=""),TRUE)</formula>
    </cfRule>
  </conditionalFormatting>
  <conditionalFormatting sqref="G49">
    <cfRule type="expression" dxfId="20264" priority="20265" stopIfTrue="1">
      <formula>IF(FIND("Enter smelter details",G49),TRUE)</formula>
    </cfRule>
  </conditionalFormatting>
  <conditionalFormatting sqref="B50">
    <cfRule type="expression" dxfId="20263" priority="20262" stopIfTrue="1">
      <formula>IF(B50="",TRUE)</formula>
    </cfRule>
    <cfRule type="expression" dxfId="20262" priority="20263" stopIfTrue="1">
      <formula>IF(AND(COUNTIF(MetalSmelter,B50&amp;C50)=0,LEN(C50)&gt;0), TRUE, FALSE)</formula>
    </cfRule>
  </conditionalFormatting>
  <conditionalFormatting sqref="G50">
    <cfRule type="expression" dxfId="20261" priority="20264" stopIfTrue="1">
      <formula>IF(FIND("Enter smelter details",G50),TRUE)</formula>
    </cfRule>
  </conditionalFormatting>
  <conditionalFormatting sqref="F50">
    <cfRule type="expression" dxfId="20260" priority="20261" stopIfTrue="1">
      <formula>IF(AND(LEN($A50)&gt;0,$A50&lt;&gt;$F50),TRUE,FALSE)</formula>
    </cfRule>
  </conditionalFormatting>
  <conditionalFormatting sqref="C50">
    <cfRule type="expression" dxfId="20259" priority="20260" stopIfTrue="1">
      <formula>IF(AND(B50&lt;&gt;"",C50=""),TRUE)</formula>
    </cfRule>
  </conditionalFormatting>
  <conditionalFormatting sqref="B45">
    <cfRule type="expression" dxfId="20258" priority="20257" stopIfTrue="1">
      <formula>IF(B45="",TRUE)</formula>
    </cfRule>
    <cfRule type="expression" dxfId="20257" priority="20258" stopIfTrue="1">
      <formula>IF(AND(COUNTIF(MetalSmelter,B45&amp;C45)=0,LEN(C45)&gt;0), TRUE, FALSE)</formula>
    </cfRule>
  </conditionalFormatting>
  <conditionalFormatting sqref="G45">
    <cfRule type="expression" dxfId="20256" priority="20259" stopIfTrue="1">
      <formula>IF(FIND("Enter smelter details",G45),TRUE)</formula>
    </cfRule>
  </conditionalFormatting>
  <conditionalFormatting sqref="F45">
    <cfRule type="expression" dxfId="20255" priority="20256" stopIfTrue="1">
      <formula>IF(AND(LEN($A45)&gt;0,$A45&lt;&gt;$F45),TRUE,FALSE)</formula>
    </cfRule>
  </conditionalFormatting>
  <conditionalFormatting sqref="C45">
    <cfRule type="expression" dxfId="20254" priority="20255" stopIfTrue="1">
      <formula>IF(AND(B45&lt;&gt;"",C45=""),TRUE)</formula>
    </cfRule>
  </conditionalFormatting>
  <conditionalFormatting sqref="G50">
    <cfRule type="expression" dxfId="20253" priority="20254" stopIfTrue="1">
      <formula>IF(FIND("Enter smelter details",G50),TRUE)</formula>
    </cfRule>
  </conditionalFormatting>
  <conditionalFormatting sqref="B51">
    <cfRule type="expression" dxfId="20252" priority="20251" stopIfTrue="1">
      <formula>IF(B51="",TRUE)</formula>
    </cfRule>
    <cfRule type="expression" dxfId="20251" priority="20252" stopIfTrue="1">
      <formula>IF(AND(COUNTIF(MetalSmelter,B51&amp;C51)=0,LEN(C51)&gt;0), TRUE, FALSE)</formula>
    </cfRule>
  </conditionalFormatting>
  <conditionalFormatting sqref="G51">
    <cfRule type="expression" dxfId="20250" priority="20253" stopIfTrue="1">
      <formula>IF(FIND("Enter smelter details",G51),TRUE)</formula>
    </cfRule>
  </conditionalFormatting>
  <conditionalFormatting sqref="F51">
    <cfRule type="expression" dxfId="20249" priority="20250" stopIfTrue="1">
      <formula>IF(AND(LEN($A51)&gt;0,$A51&lt;&gt;$F51),TRUE,FALSE)</formula>
    </cfRule>
  </conditionalFormatting>
  <conditionalFormatting sqref="C51">
    <cfRule type="expression" dxfId="20248" priority="20249" stopIfTrue="1">
      <formula>IF(AND(B51&lt;&gt;"",C51=""),TRUE)</formula>
    </cfRule>
  </conditionalFormatting>
  <conditionalFormatting sqref="B44">
    <cfRule type="expression" dxfId="20247" priority="20243" stopIfTrue="1">
      <formula>IF(B44="",TRUE)</formula>
    </cfRule>
    <cfRule type="expression" dxfId="20246" priority="20246" stopIfTrue="1">
      <formula>IF(AND(COUNTIF(MetalSmelter,B44&amp;C44)=0,LEN(C44)&gt;0), TRUE, FALSE)</formula>
    </cfRule>
  </conditionalFormatting>
  <conditionalFormatting sqref="D44">
    <cfRule type="expression" dxfId="20245" priority="20240" stopIfTrue="1">
      <formula>IF(AND(LEN($C44) &gt;0, ($C44 &lt;&gt; "Smelter Not Listed")),1,0)</formula>
    </cfRule>
    <cfRule type="expression" dxfId="20244" priority="20247" stopIfTrue="1">
      <formula>IF(AND(D44="",$C44=$X$4),TRUE)</formula>
    </cfRule>
    <cfRule type="expression" dxfId="20243" priority="20248" stopIfTrue="1">
      <formula>IF(FIND("!",D44),TRUE)</formula>
    </cfRule>
  </conditionalFormatting>
  <conditionalFormatting sqref="E44">
    <cfRule type="expression" dxfId="20242" priority="20244" stopIfTrue="1">
      <formula>IF(AND(E44="",$C44=$X$4),TRUE)</formula>
    </cfRule>
    <cfRule type="expression" dxfId="20241" priority="20245" stopIfTrue="1">
      <formula>IF(FIND("!",E44),TRUE)</formula>
    </cfRule>
  </conditionalFormatting>
  <conditionalFormatting sqref="F44">
    <cfRule type="expression" dxfId="20240" priority="20242" stopIfTrue="1">
      <formula>IF(AND(LEN($A44)&gt;0,$A44&lt;&gt;$F44),TRUE,FALSE)</formula>
    </cfRule>
  </conditionalFormatting>
  <conditionalFormatting sqref="C44">
    <cfRule type="expression" dxfId="20239" priority="20241" stopIfTrue="1">
      <formula>IF(AND(B44&lt;&gt;"",C44=""),TRUE)</formula>
    </cfRule>
  </conditionalFormatting>
  <conditionalFormatting sqref="G44">
    <cfRule type="expression" dxfId="20238" priority="20239" stopIfTrue="1">
      <formula>IF(FIND("Enter smelter details",G44),TRUE)</formula>
    </cfRule>
  </conditionalFormatting>
  <conditionalFormatting sqref="B45">
    <cfRule type="expression" dxfId="20237" priority="20233" stopIfTrue="1">
      <formula>IF(B45="",TRUE)</formula>
    </cfRule>
    <cfRule type="expression" dxfId="20236" priority="20236" stopIfTrue="1">
      <formula>IF(AND(COUNTIF(MetalSmelter,B45&amp;C45)=0,LEN(C45)&gt;0), TRUE, FALSE)</formula>
    </cfRule>
  </conditionalFormatting>
  <conditionalFormatting sqref="D45">
    <cfRule type="expression" dxfId="20235" priority="20230" stopIfTrue="1">
      <formula>IF(AND(LEN($C45) &gt;0, ($C45 &lt;&gt; "Smelter Not Listed")),1,0)</formula>
    </cfRule>
    <cfRule type="expression" dxfId="20234" priority="20237" stopIfTrue="1">
      <formula>IF(AND(D45="",$C45=$X$4),TRUE)</formula>
    </cfRule>
    <cfRule type="expression" dxfId="20233" priority="20238" stopIfTrue="1">
      <formula>IF(FIND("!",D45),TRUE)</formula>
    </cfRule>
  </conditionalFormatting>
  <conditionalFormatting sqref="E45">
    <cfRule type="expression" dxfId="20232" priority="20234" stopIfTrue="1">
      <formula>IF(AND(E45="",$C45=$X$4),TRUE)</formula>
    </cfRule>
    <cfRule type="expression" dxfId="20231" priority="20235" stopIfTrue="1">
      <formula>IF(FIND("!",E45),TRUE)</formula>
    </cfRule>
  </conditionalFormatting>
  <conditionalFormatting sqref="F45">
    <cfRule type="expression" dxfId="20230" priority="20232" stopIfTrue="1">
      <formula>IF(AND(LEN($A45)&gt;0,$A45&lt;&gt;$F45),TRUE,FALSE)</formula>
    </cfRule>
  </conditionalFormatting>
  <conditionalFormatting sqref="C45">
    <cfRule type="expression" dxfId="20229" priority="20231" stopIfTrue="1">
      <formula>IF(AND(B45&lt;&gt;"",C45=""),TRUE)</formula>
    </cfRule>
  </conditionalFormatting>
  <conditionalFormatting sqref="G45">
    <cfRule type="expression" dxfId="20228" priority="20229" stopIfTrue="1">
      <formula>IF(FIND("Enter smelter details",G45),TRUE)</formula>
    </cfRule>
  </conditionalFormatting>
  <conditionalFormatting sqref="B46">
    <cfRule type="expression" dxfId="20227" priority="20223" stopIfTrue="1">
      <formula>IF(B46="",TRUE)</formula>
    </cfRule>
    <cfRule type="expression" dxfId="20226" priority="20226" stopIfTrue="1">
      <formula>IF(AND(COUNTIF(MetalSmelter,B46&amp;C46)=0,LEN(C46)&gt;0), TRUE, FALSE)</formula>
    </cfRule>
  </conditionalFormatting>
  <conditionalFormatting sqref="D46">
    <cfRule type="expression" dxfId="20225" priority="20220" stopIfTrue="1">
      <formula>IF(AND(LEN($C46) &gt;0, ($C46 &lt;&gt; "Smelter Not Listed")),1,0)</formula>
    </cfRule>
    <cfRule type="expression" dxfId="20224" priority="20227" stopIfTrue="1">
      <formula>IF(AND(D46="",$C46=$X$4),TRUE)</formula>
    </cfRule>
    <cfRule type="expression" dxfId="20223" priority="20228" stopIfTrue="1">
      <formula>IF(FIND("!",D46),TRUE)</formula>
    </cfRule>
  </conditionalFormatting>
  <conditionalFormatting sqref="E46">
    <cfRule type="expression" dxfId="20222" priority="20224" stopIfTrue="1">
      <formula>IF(AND(E46="",$C46=$X$4),TRUE)</formula>
    </cfRule>
    <cfRule type="expression" dxfId="20221" priority="20225" stopIfTrue="1">
      <formula>IF(FIND("!",E46),TRUE)</formula>
    </cfRule>
  </conditionalFormatting>
  <conditionalFormatting sqref="F46">
    <cfRule type="expression" dxfId="20220" priority="20222" stopIfTrue="1">
      <formula>IF(AND(LEN($A46)&gt;0,$A46&lt;&gt;$F46),TRUE,FALSE)</formula>
    </cfRule>
  </conditionalFormatting>
  <conditionalFormatting sqref="C46">
    <cfRule type="expression" dxfId="20219" priority="20221" stopIfTrue="1">
      <formula>IF(AND(B46&lt;&gt;"",C46=""),TRUE)</formula>
    </cfRule>
  </conditionalFormatting>
  <conditionalFormatting sqref="G46">
    <cfRule type="expression" dxfId="20218" priority="20219" stopIfTrue="1">
      <formula>IF(FIND("Enter smelter details",G46),TRUE)</formula>
    </cfRule>
  </conditionalFormatting>
  <conditionalFormatting sqref="B52">
    <cfRule type="expression" dxfId="20217" priority="20216" stopIfTrue="1">
      <formula>IF(B52="",TRUE)</formula>
    </cfRule>
    <cfRule type="expression" dxfId="20216" priority="20217" stopIfTrue="1">
      <formula>IF(AND(COUNTIF(MetalSmelter,B52&amp;C52)=0,LEN(C52)&gt;0), TRUE, FALSE)</formula>
    </cfRule>
  </conditionalFormatting>
  <conditionalFormatting sqref="G52">
    <cfRule type="expression" dxfId="20215" priority="20218" stopIfTrue="1">
      <formula>IF(FIND("Enter smelter details",G52),TRUE)</formula>
    </cfRule>
  </conditionalFormatting>
  <conditionalFormatting sqref="F52">
    <cfRule type="expression" dxfId="20214" priority="20215" stopIfTrue="1">
      <formula>IF(AND(LEN($A52)&gt;0,$A52&lt;&gt;$F52),TRUE,FALSE)</formula>
    </cfRule>
  </conditionalFormatting>
  <conditionalFormatting sqref="C52">
    <cfRule type="expression" dxfId="20213" priority="20214" stopIfTrue="1">
      <formula>IF(AND(B52&lt;&gt;"",C52=""),TRUE)</formula>
    </cfRule>
  </conditionalFormatting>
  <conditionalFormatting sqref="B52">
    <cfRule type="expression" dxfId="20212" priority="20211" stopIfTrue="1">
      <formula>IF(B52="",TRUE)</formula>
    </cfRule>
    <cfRule type="expression" dxfId="20211" priority="20212" stopIfTrue="1">
      <formula>IF(AND(COUNTIF(MetalSmelter,B52&amp;C52)=0,LEN(C52)&gt;0), TRUE, FALSE)</formula>
    </cfRule>
  </conditionalFormatting>
  <conditionalFormatting sqref="G52">
    <cfRule type="expression" dxfId="20210" priority="20213" stopIfTrue="1">
      <formula>IF(FIND("Enter smelter details",G52),TRUE)</formula>
    </cfRule>
  </conditionalFormatting>
  <conditionalFormatting sqref="F52">
    <cfRule type="expression" dxfId="20209" priority="20210" stopIfTrue="1">
      <formula>IF(AND(LEN($A52)&gt;0,$A52&lt;&gt;$F52),TRUE,FALSE)</formula>
    </cfRule>
  </conditionalFormatting>
  <conditionalFormatting sqref="C52">
    <cfRule type="expression" dxfId="20208" priority="20209" stopIfTrue="1">
      <formula>IF(AND(B52&lt;&gt;"",C52=""),TRUE)</formula>
    </cfRule>
  </conditionalFormatting>
  <conditionalFormatting sqref="B52">
    <cfRule type="expression" dxfId="20207" priority="20207" stopIfTrue="1">
      <formula>IF(B52="",TRUE)</formula>
    </cfRule>
    <cfRule type="expression" dxfId="20206" priority="20208" stopIfTrue="1">
      <formula>IF(AND(COUNTIF(MetalSmelter,B52&amp;C52)=0,LEN(C52)&gt;0), TRUE, FALSE)</formula>
    </cfRule>
  </conditionalFormatting>
  <conditionalFormatting sqref="F52">
    <cfRule type="expression" dxfId="20205" priority="20206" stopIfTrue="1">
      <formula>IF(AND(LEN($A52)&gt;0,$A52&lt;&gt;$F52),TRUE,FALSE)</formula>
    </cfRule>
  </conditionalFormatting>
  <conditionalFormatting sqref="C52">
    <cfRule type="expression" dxfId="20204" priority="20205" stopIfTrue="1">
      <formula>IF(AND(B52&lt;&gt;"",C52=""),TRUE)</formula>
    </cfRule>
  </conditionalFormatting>
  <conditionalFormatting sqref="B47">
    <cfRule type="expression" dxfId="20203" priority="20202" stopIfTrue="1">
      <formula>IF(B47="",TRUE)</formula>
    </cfRule>
    <cfRule type="expression" dxfId="20202" priority="20203" stopIfTrue="1">
      <formula>IF(AND(COUNTIF(MetalSmelter,B47&amp;C47)=0,LEN(C47)&gt;0), TRUE, FALSE)</formula>
    </cfRule>
  </conditionalFormatting>
  <conditionalFormatting sqref="G47">
    <cfRule type="expression" dxfId="20201" priority="20204" stopIfTrue="1">
      <formula>IF(FIND("Enter smelter details",G47),TRUE)</formula>
    </cfRule>
  </conditionalFormatting>
  <conditionalFormatting sqref="F47">
    <cfRule type="expression" dxfId="20200" priority="20201" stopIfTrue="1">
      <formula>IF(AND(LEN($A47)&gt;0,$A47&lt;&gt;$F47),TRUE,FALSE)</formula>
    </cfRule>
  </conditionalFormatting>
  <conditionalFormatting sqref="C47">
    <cfRule type="expression" dxfId="20199" priority="20200" stopIfTrue="1">
      <formula>IF(AND(B47&lt;&gt;"",C47=""),TRUE)</formula>
    </cfRule>
  </conditionalFormatting>
  <conditionalFormatting sqref="B47">
    <cfRule type="expression" dxfId="20198" priority="20197" stopIfTrue="1">
      <formula>IF(B47="",TRUE)</formula>
    </cfRule>
    <cfRule type="expression" dxfId="20197" priority="20198" stopIfTrue="1">
      <formula>IF(AND(COUNTIF(MetalSmelter,B47&amp;C47)=0,LEN(C47)&gt;0), TRUE, FALSE)</formula>
    </cfRule>
  </conditionalFormatting>
  <conditionalFormatting sqref="G47">
    <cfRule type="expression" dxfId="20196" priority="20199" stopIfTrue="1">
      <formula>IF(FIND("Enter smelter details",G47),TRUE)</formula>
    </cfRule>
  </conditionalFormatting>
  <conditionalFormatting sqref="F47">
    <cfRule type="expression" dxfId="20195" priority="20196" stopIfTrue="1">
      <formula>IF(AND(LEN($A47)&gt;0,$A47&lt;&gt;$F47),TRUE,FALSE)</formula>
    </cfRule>
  </conditionalFormatting>
  <conditionalFormatting sqref="C47">
    <cfRule type="expression" dxfId="20194" priority="20195" stopIfTrue="1">
      <formula>IF(AND(B47&lt;&gt;"",C47=""),TRUE)</formula>
    </cfRule>
  </conditionalFormatting>
  <conditionalFormatting sqref="G52">
    <cfRule type="expression" dxfId="20193" priority="20194" stopIfTrue="1">
      <formula>IF(FIND("Enter smelter details",G52),TRUE)</formula>
    </cfRule>
  </conditionalFormatting>
  <conditionalFormatting sqref="B48">
    <cfRule type="expression" dxfId="20192" priority="20191" stopIfTrue="1">
      <formula>IF(B48="",TRUE)</formula>
    </cfRule>
    <cfRule type="expression" dxfId="20191" priority="20192" stopIfTrue="1">
      <formula>IF(AND(COUNTIF(MetalSmelter,B48&amp;C48)=0,LEN(C48)&gt;0), TRUE, FALSE)</formula>
    </cfRule>
  </conditionalFormatting>
  <conditionalFormatting sqref="G48">
    <cfRule type="expression" dxfId="20190" priority="20193" stopIfTrue="1">
      <formula>IF(FIND("Enter smelter details",G48),TRUE)</formula>
    </cfRule>
  </conditionalFormatting>
  <conditionalFormatting sqref="F48">
    <cfRule type="expression" dxfId="20189" priority="20190" stopIfTrue="1">
      <formula>IF(AND(LEN($A48)&gt;0,$A48&lt;&gt;$F48),TRUE,FALSE)</formula>
    </cfRule>
  </conditionalFormatting>
  <conditionalFormatting sqref="C48">
    <cfRule type="expression" dxfId="20188" priority="20189" stopIfTrue="1">
      <formula>IF(AND(B48&lt;&gt;"",C48=""),TRUE)</formula>
    </cfRule>
  </conditionalFormatting>
  <conditionalFormatting sqref="B53">
    <cfRule type="expression" dxfId="20187" priority="20186" stopIfTrue="1">
      <formula>IF(B53="",TRUE)</formula>
    </cfRule>
    <cfRule type="expression" dxfId="20186" priority="20187" stopIfTrue="1">
      <formula>IF(AND(COUNTIF(MetalSmelter,B53&amp;C53)=0,LEN(C53)&gt;0), TRUE, FALSE)</formula>
    </cfRule>
  </conditionalFormatting>
  <conditionalFormatting sqref="G53">
    <cfRule type="expression" dxfId="20185" priority="20188" stopIfTrue="1">
      <formula>IF(FIND("Enter smelter details",G53),TRUE)</formula>
    </cfRule>
  </conditionalFormatting>
  <conditionalFormatting sqref="F53">
    <cfRule type="expression" dxfId="20184" priority="20185" stopIfTrue="1">
      <formula>IF(AND(LEN($A53)&gt;0,$A53&lt;&gt;$F53),TRUE,FALSE)</formula>
    </cfRule>
  </conditionalFormatting>
  <conditionalFormatting sqref="C53">
    <cfRule type="expression" dxfId="20183" priority="20184" stopIfTrue="1">
      <formula>IF(AND(B53&lt;&gt;"",C53=""),TRUE)</formula>
    </cfRule>
  </conditionalFormatting>
  <conditionalFormatting sqref="B53">
    <cfRule type="expression" dxfId="20182" priority="20181" stopIfTrue="1">
      <formula>IF(B53="",TRUE)</formula>
    </cfRule>
    <cfRule type="expression" dxfId="20181" priority="20182" stopIfTrue="1">
      <formula>IF(AND(COUNTIF(MetalSmelter,B53&amp;C53)=0,LEN(C53)&gt;0), TRUE, FALSE)</formula>
    </cfRule>
  </conditionalFormatting>
  <conditionalFormatting sqref="G53">
    <cfRule type="expression" dxfId="20180" priority="20183" stopIfTrue="1">
      <formula>IF(FIND("Enter smelter details",G53),TRUE)</formula>
    </cfRule>
  </conditionalFormatting>
  <conditionalFormatting sqref="F53">
    <cfRule type="expression" dxfId="20179" priority="20180" stopIfTrue="1">
      <formula>IF(AND(LEN($A53)&gt;0,$A53&lt;&gt;$F53),TRUE,FALSE)</formula>
    </cfRule>
  </conditionalFormatting>
  <conditionalFormatting sqref="C53">
    <cfRule type="expression" dxfId="20178" priority="20179" stopIfTrue="1">
      <formula>IF(AND(B53&lt;&gt;"",C53=""),TRUE)</formula>
    </cfRule>
  </conditionalFormatting>
  <conditionalFormatting sqref="B53">
    <cfRule type="expression" dxfId="20177" priority="20176" stopIfTrue="1">
      <formula>IF(B53="",TRUE)</formula>
    </cfRule>
    <cfRule type="expression" dxfId="20176" priority="20177" stopIfTrue="1">
      <formula>IF(AND(COUNTIF(MetalSmelter,B53&amp;C53)=0,LEN(C53)&gt;0), TRUE, FALSE)</formula>
    </cfRule>
  </conditionalFormatting>
  <conditionalFormatting sqref="G53">
    <cfRule type="expression" dxfId="20175" priority="20178" stopIfTrue="1">
      <formula>IF(FIND("Enter smelter details",G53),TRUE)</formula>
    </cfRule>
  </conditionalFormatting>
  <conditionalFormatting sqref="F53">
    <cfRule type="expression" dxfId="20174" priority="20175" stopIfTrue="1">
      <formula>IF(AND(LEN($A53)&gt;0,$A53&lt;&gt;$F53),TRUE,FALSE)</formula>
    </cfRule>
  </conditionalFormatting>
  <conditionalFormatting sqref="C53">
    <cfRule type="expression" dxfId="20173" priority="20174" stopIfTrue="1">
      <formula>IF(AND(B53&lt;&gt;"",C53=""),TRUE)</formula>
    </cfRule>
  </conditionalFormatting>
  <conditionalFormatting sqref="B44">
    <cfRule type="expression" dxfId="20172" priority="20168" stopIfTrue="1">
      <formula>IF(B44="",TRUE)</formula>
    </cfRule>
    <cfRule type="expression" dxfId="20171" priority="20171" stopIfTrue="1">
      <formula>IF(AND(COUNTIF(MetalSmelter,B44&amp;C44)=0,LEN(C44)&gt;0), TRUE, FALSE)</formula>
    </cfRule>
  </conditionalFormatting>
  <conditionalFormatting sqref="D44">
    <cfRule type="expression" dxfId="20170" priority="20165" stopIfTrue="1">
      <formula>IF(AND(LEN($C44) &gt;0, ($C44 &lt;&gt; "Smelter Not Listed")),1,0)</formula>
    </cfRule>
    <cfRule type="expression" dxfId="20169" priority="20172" stopIfTrue="1">
      <formula>IF(AND(D44="",$C44=$X$4),TRUE)</formula>
    </cfRule>
    <cfRule type="expression" dxfId="20168" priority="20173" stopIfTrue="1">
      <formula>IF(FIND("!",D44),TRUE)</formula>
    </cfRule>
  </conditionalFormatting>
  <conditionalFormatting sqref="E44">
    <cfRule type="expression" dxfId="20167" priority="20169" stopIfTrue="1">
      <formula>IF(AND(E44="",$C44=$X$4),TRUE)</formula>
    </cfRule>
    <cfRule type="expression" dxfId="20166" priority="20170" stopIfTrue="1">
      <formula>IF(FIND("!",E44),TRUE)</formula>
    </cfRule>
  </conditionalFormatting>
  <conditionalFormatting sqref="F44">
    <cfRule type="expression" dxfId="20165" priority="20167" stopIfTrue="1">
      <formula>IF(AND(LEN($A44)&gt;0,$A44&lt;&gt;$F44),TRUE,FALSE)</formula>
    </cfRule>
  </conditionalFormatting>
  <conditionalFormatting sqref="C44">
    <cfRule type="expression" dxfId="20164" priority="20166" stopIfTrue="1">
      <formula>IF(AND(B44&lt;&gt;"",C44=""),TRUE)</formula>
    </cfRule>
  </conditionalFormatting>
  <conditionalFormatting sqref="G44">
    <cfRule type="expression" dxfId="20163" priority="20164" stopIfTrue="1">
      <formula>IF(FIND("Enter smelter details",G44),TRUE)</formula>
    </cfRule>
  </conditionalFormatting>
  <conditionalFormatting sqref="B45">
    <cfRule type="expression" dxfId="20162" priority="20158" stopIfTrue="1">
      <formula>IF(B45="",TRUE)</formula>
    </cfRule>
    <cfRule type="expression" dxfId="20161" priority="20161" stopIfTrue="1">
      <formula>IF(AND(COUNTIF(MetalSmelter,B45&amp;C45)=0,LEN(C45)&gt;0), TRUE, FALSE)</formula>
    </cfRule>
  </conditionalFormatting>
  <conditionalFormatting sqref="D45">
    <cfRule type="expression" dxfId="20160" priority="20155" stopIfTrue="1">
      <formula>IF(AND(LEN($C45) &gt;0, ($C45 &lt;&gt; "Smelter Not Listed")),1,0)</formula>
    </cfRule>
    <cfRule type="expression" dxfId="20159" priority="20162" stopIfTrue="1">
      <formula>IF(AND(D45="",$C45=$X$4),TRUE)</formula>
    </cfRule>
    <cfRule type="expression" dxfId="20158" priority="20163" stopIfTrue="1">
      <formula>IF(FIND("!",D45),TRUE)</formula>
    </cfRule>
  </conditionalFormatting>
  <conditionalFormatting sqref="E45">
    <cfRule type="expression" dxfId="20157" priority="20159" stopIfTrue="1">
      <formula>IF(AND(E45="",$C45=$X$4),TRUE)</formula>
    </cfRule>
    <cfRule type="expression" dxfId="20156" priority="20160" stopIfTrue="1">
      <formula>IF(FIND("!",E45),TRUE)</formula>
    </cfRule>
  </conditionalFormatting>
  <conditionalFormatting sqref="F45">
    <cfRule type="expression" dxfId="20155" priority="20157" stopIfTrue="1">
      <formula>IF(AND(LEN($A45)&gt;0,$A45&lt;&gt;$F45),TRUE,FALSE)</formula>
    </cfRule>
  </conditionalFormatting>
  <conditionalFormatting sqref="C45">
    <cfRule type="expression" dxfId="20154" priority="20156" stopIfTrue="1">
      <formula>IF(AND(B45&lt;&gt;"",C45=""),TRUE)</formula>
    </cfRule>
  </conditionalFormatting>
  <conditionalFormatting sqref="G45">
    <cfRule type="expression" dxfId="20153" priority="20154" stopIfTrue="1">
      <formula>IF(FIND("Enter smelter details",G45),TRUE)</formula>
    </cfRule>
  </conditionalFormatting>
  <conditionalFormatting sqref="B51">
    <cfRule type="expression" dxfId="20152" priority="20151" stopIfTrue="1">
      <formula>IF(B51="",TRUE)</formula>
    </cfRule>
    <cfRule type="expression" dxfId="20151" priority="20152" stopIfTrue="1">
      <formula>IF(AND(COUNTIF(MetalSmelter,B51&amp;C51)=0,LEN(C51)&gt;0), TRUE, FALSE)</formula>
    </cfRule>
  </conditionalFormatting>
  <conditionalFormatting sqref="G51">
    <cfRule type="expression" dxfId="20150" priority="20153" stopIfTrue="1">
      <formula>IF(FIND("Enter smelter details",G51),TRUE)</formula>
    </cfRule>
  </conditionalFormatting>
  <conditionalFormatting sqref="F51">
    <cfRule type="expression" dxfId="20149" priority="20150" stopIfTrue="1">
      <formula>IF(AND(LEN($A51)&gt;0,$A51&lt;&gt;$F51),TRUE,FALSE)</formula>
    </cfRule>
  </conditionalFormatting>
  <conditionalFormatting sqref="C51">
    <cfRule type="expression" dxfId="20148" priority="20149" stopIfTrue="1">
      <formula>IF(AND(B51&lt;&gt;"",C51=""),TRUE)</formula>
    </cfRule>
  </conditionalFormatting>
  <conditionalFormatting sqref="B51">
    <cfRule type="expression" dxfId="20147" priority="20146" stopIfTrue="1">
      <formula>IF(B51="",TRUE)</formula>
    </cfRule>
    <cfRule type="expression" dxfId="20146" priority="20147" stopIfTrue="1">
      <formula>IF(AND(COUNTIF(MetalSmelter,B51&amp;C51)=0,LEN(C51)&gt;0), TRUE, FALSE)</formula>
    </cfRule>
  </conditionalFormatting>
  <conditionalFormatting sqref="G51">
    <cfRule type="expression" dxfId="20145" priority="20148" stopIfTrue="1">
      <formula>IF(FIND("Enter smelter details",G51),TRUE)</formula>
    </cfRule>
  </conditionalFormatting>
  <conditionalFormatting sqref="F51">
    <cfRule type="expression" dxfId="20144" priority="20145" stopIfTrue="1">
      <formula>IF(AND(LEN($A51)&gt;0,$A51&lt;&gt;$F51),TRUE,FALSE)</formula>
    </cfRule>
  </conditionalFormatting>
  <conditionalFormatting sqref="C51">
    <cfRule type="expression" dxfId="20143" priority="20144" stopIfTrue="1">
      <formula>IF(AND(B51&lt;&gt;"",C51=""),TRUE)</formula>
    </cfRule>
  </conditionalFormatting>
  <conditionalFormatting sqref="B51">
    <cfRule type="expression" dxfId="20142" priority="20142" stopIfTrue="1">
      <formula>IF(B51="",TRUE)</formula>
    </cfRule>
    <cfRule type="expression" dxfId="20141" priority="20143" stopIfTrue="1">
      <formula>IF(AND(COUNTIF(MetalSmelter,B51&amp;C51)=0,LEN(C51)&gt;0), TRUE, FALSE)</formula>
    </cfRule>
  </conditionalFormatting>
  <conditionalFormatting sqref="F51">
    <cfRule type="expression" dxfId="20140" priority="20141" stopIfTrue="1">
      <formula>IF(AND(LEN($A51)&gt;0,$A51&lt;&gt;$F51),TRUE,FALSE)</formula>
    </cfRule>
  </conditionalFormatting>
  <conditionalFormatting sqref="C51">
    <cfRule type="expression" dxfId="20139" priority="20140" stopIfTrue="1">
      <formula>IF(AND(B51&lt;&gt;"",C51=""),TRUE)</formula>
    </cfRule>
  </conditionalFormatting>
  <conditionalFormatting sqref="B46">
    <cfRule type="expression" dxfId="20138" priority="20137" stopIfTrue="1">
      <formula>IF(B46="",TRUE)</formula>
    </cfRule>
    <cfRule type="expression" dxfId="20137" priority="20138" stopIfTrue="1">
      <formula>IF(AND(COUNTIF(MetalSmelter,B46&amp;C46)=0,LEN(C46)&gt;0), TRUE, FALSE)</formula>
    </cfRule>
  </conditionalFormatting>
  <conditionalFormatting sqref="G46">
    <cfRule type="expression" dxfId="20136" priority="20139" stopIfTrue="1">
      <formula>IF(FIND("Enter smelter details",G46),TRUE)</formula>
    </cfRule>
  </conditionalFormatting>
  <conditionalFormatting sqref="F46">
    <cfRule type="expression" dxfId="20135" priority="20136" stopIfTrue="1">
      <formula>IF(AND(LEN($A46)&gt;0,$A46&lt;&gt;$F46),TRUE,FALSE)</formula>
    </cfRule>
  </conditionalFormatting>
  <conditionalFormatting sqref="C46">
    <cfRule type="expression" dxfId="20134" priority="20135" stopIfTrue="1">
      <formula>IF(AND(B46&lt;&gt;"",C46=""),TRUE)</formula>
    </cfRule>
  </conditionalFormatting>
  <conditionalFormatting sqref="B46">
    <cfRule type="expression" dxfId="20133" priority="20132" stopIfTrue="1">
      <formula>IF(B46="",TRUE)</formula>
    </cfRule>
    <cfRule type="expression" dxfId="20132" priority="20133" stopIfTrue="1">
      <formula>IF(AND(COUNTIF(MetalSmelter,B46&amp;C46)=0,LEN(C46)&gt;0), TRUE, FALSE)</formula>
    </cfRule>
  </conditionalFormatting>
  <conditionalFormatting sqref="G46">
    <cfRule type="expression" dxfId="20131" priority="20134" stopIfTrue="1">
      <formula>IF(FIND("Enter smelter details",G46),TRUE)</formula>
    </cfRule>
  </conditionalFormatting>
  <conditionalFormatting sqref="F46">
    <cfRule type="expression" dxfId="20130" priority="20131" stopIfTrue="1">
      <formula>IF(AND(LEN($A46)&gt;0,$A46&lt;&gt;$F46),TRUE,FALSE)</formula>
    </cfRule>
  </conditionalFormatting>
  <conditionalFormatting sqref="C46">
    <cfRule type="expression" dxfId="20129" priority="20130" stopIfTrue="1">
      <formula>IF(AND(B46&lt;&gt;"",C46=""),TRUE)</formula>
    </cfRule>
  </conditionalFormatting>
  <conditionalFormatting sqref="G51">
    <cfRule type="expression" dxfId="20128" priority="20129" stopIfTrue="1">
      <formula>IF(FIND("Enter smelter details",G51),TRUE)</formula>
    </cfRule>
  </conditionalFormatting>
  <conditionalFormatting sqref="B47">
    <cfRule type="expression" dxfId="20127" priority="20126" stopIfTrue="1">
      <formula>IF(B47="",TRUE)</formula>
    </cfRule>
    <cfRule type="expression" dxfId="20126" priority="20127" stopIfTrue="1">
      <formula>IF(AND(COUNTIF(MetalSmelter,B47&amp;C47)=0,LEN(C47)&gt;0), TRUE, FALSE)</formula>
    </cfRule>
  </conditionalFormatting>
  <conditionalFormatting sqref="G47">
    <cfRule type="expression" dxfId="20125" priority="20128" stopIfTrue="1">
      <formula>IF(FIND("Enter smelter details",G47),TRUE)</formula>
    </cfRule>
  </conditionalFormatting>
  <conditionalFormatting sqref="F47">
    <cfRule type="expression" dxfId="20124" priority="20125" stopIfTrue="1">
      <formula>IF(AND(LEN($A47)&gt;0,$A47&lt;&gt;$F47),TRUE,FALSE)</formula>
    </cfRule>
  </conditionalFormatting>
  <conditionalFormatting sqref="C47">
    <cfRule type="expression" dxfId="20123" priority="20124" stopIfTrue="1">
      <formula>IF(AND(B47&lt;&gt;"",C47=""),TRUE)</formula>
    </cfRule>
  </conditionalFormatting>
  <conditionalFormatting sqref="B52">
    <cfRule type="expression" dxfId="20122" priority="20121" stopIfTrue="1">
      <formula>IF(B52="",TRUE)</formula>
    </cfRule>
    <cfRule type="expression" dxfId="20121" priority="20122" stopIfTrue="1">
      <formula>IF(AND(COUNTIF(MetalSmelter,B52&amp;C52)=0,LEN(C52)&gt;0), TRUE, FALSE)</formula>
    </cfRule>
  </conditionalFormatting>
  <conditionalFormatting sqref="G52">
    <cfRule type="expression" dxfId="20120" priority="20123" stopIfTrue="1">
      <formula>IF(FIND("Enter smelter details",G52),TRUE)</formula>
    </cfRule>
  </conditionalFormatting>
  <conditionalFormatting sqref="F52">
    <cfRule type="expression" dxfId="20119" priority="20120" stopIfTrue="1">
      <formula>IF(AND(LEN($A52)&gt;0,$A52&lt;&gt;$F52),TRUE,FALSE)</formula>
    </cfRule>
  </conditionalFormatting>
  <conditionalFormatting sqref="C52">
    <cfRule type="expression" dxfId="20118" priority="20119" stopIfTrue="1">
      <formula>IF(AND(B52&lt;&gt;"",C52=""),TRUE)</formula>
    </cfRule>
  </conditionalFormatting>
  <conditionalFormatting sqref="B52">
    <cfRule type="expression" dxfId="20117" priority="20116" stopIfTrue="1">
      <formula>IF(B52="",TRUE)</formula>
    </cfRule>
    <cfRule type="expression" dxfId="20116" priority="20117" stopIfTrue="1">
      <formula>IF(AND(COUNTIF(MetalSmelter,B52&amp;C52)=0,LEN(C52)&gt;0), TRUE, FALSE)</formula>
    </cfRule>
  </conditionalFormatting>
  <conditionalFormatting sqref="G52">
    <cfRule type="expression" dxfId="20115" priority="20118" stopIfTrue="1">
      <formula>IF(FIND("Enter smelter details",G52),TRUE)</formula>
    </cfRule>
  </conditionalFormatting>
  <conditionalFormatting sqref="F52">
    <cfRule type="expression" dxfId="20114" priority="20115" stopIfTrue="1">
      <formula>IF(AND(LEN($A52)&gt;0,$A52&lt;&gt;$F52),TRUE,FALSE)</formula>
    </cfRule>
  </conditionalFormatting>
  <conditionalFormatting sqref="C52">
    <cfRule type="expression" dxfId="20113" priority="20114" stopIfTrue="1">
      <formula>IF(AND(B52&lt;&gt;"",C52=""),TRUE)</formula>
    </cfRule>
  </conditionalFormatting>
  <conditionalFormatting sqref="B52">
    <cfRule type="expression" dxfId="20112" priority="20111" stopIfTrue="1">
      <formula>IF(B52="",TRUE)</formula>
    </cfRule>
    <cfRule type="expression" dxfId="20111" priority="20112" stopIfTrue="1">
      <formula>IF(AND(COUNTIF(MetalSmelter,B52&amp;C52)=0,LEN(C52)&gt;0), TRUE, FALSE)</formula>
    </cfRule>
  </conditionalFormatting>
  <conditionalFormatting sqref="G52">
    <cfRule type="expression" dxfId="20110" priority="20113" stopIfTrue="1">
      <formula>IF(FIND("Enter smelter details",G52),TRUE)</formula>
    </cfRule>
  </conditionalFormatting>
  <conditionalFormatting sqref="F52">
    <cfRule type="expression" dxfId="20109" priority="20110" stopIfTrue="1">
      <formula>IF(AND(LEN($A52)&gt;0,$A52&lt;&gt;$F52),TRUE,FALSE)</formula>
    </cfRule>
  </conditionalFormatting>
  <conditionalFormatting sqref="C52">
    <cfRule type="expression" dxfId="20108" priority="20109" stopIfTrue="1">
      <formula>IF(AND(B52&lt;&gt;"",C52=""),TRUE)</formula>
    </cfRule>
  </conditionalFormatting>
  <conditionalFormatting sqref="B44">
    <cfRule type="expression" dxfId="20107" priority="20103" stopIfTrue="1">
      <formula>IF(B44="",TRUE)</formula>
    </cfRule>
    <cfRule type="expression" dxfId="20106" priority="20106" stopIfTrue="1">
      <formula>IF(AND(COUNTIF(MetalSmelter,B44&amp;C44)=0,LEN(C44)&gt;0), TRUE, FALSE)</formula>
    </cfRule>
  </conditionalFormatting>
  <conditionalFormatting sqref="D44">
    <cfRule type="expression" dxfId="20105" priority="20100" stopIfTrue="1">
      <formula>IF(AND(LEN($C44) &gt;0, ($C44 &lt;&gt; "Smelter Not Listed")),1,0)</formula>
    </cfRule>
    <cfRule type="expression" dxfId="20104" priority="20107" stopIfTrue="1">
      <formula>IF(AND(D44="",$C44=$X$4),TRUE)</formula>
    </cfRule>
    <cfRule type="expression" dxfId="20103" priority="20108" stopIfTrue="1">
      <formula>IF(FIND("!",D44),TRUE)</formula>
    </cfRule>
  </conditionalFormatting>
  <conditionalFormatting sqref="E44">
    <cfRule type="expression" dxfId="20102" priority="20104" stopIfTrue="1">
      <formula>IF(AND(E44="",$C44=$X$4),TRUE)</formula>
    </cfRule>
    <cfRule type="expression" dxfId="20101" priority="20105" stopIfTrue="1">
      <formula>IF(FIND("!",E44),TRUE)</formula>
    </cfRule>
  </conditionalFormatting>
  <conditionalFormatting sqref="F44">
    <cfRule type="expression" dxfId="20100" priority="20102" stopIfTrue="1">
      <formula>IF(AND(LEN($A44)&gt;0,$A44&lt;&gt;$F44),TRUE,FALSE)</formula>
    </cfRule>
  </conditionalFormatting>
  <conditionalFormatting sqref="C44">
    <cfRule type="expression" dxfId="20099" priority="20101" stopIfTrue="1">
      <formula>IF(AND(B44&lt;&gt;"",C44=""),TRUE)</formula>
    </cfRule>
  </conditionalFormatting>
  <conditionalFormatting sqref="G44">
    <cfRule type="expression" dxfId="20098" priority="20099" stopIfTrue="1">
      <formula>IF(FIND("Enter smelter details",G44),TRUE)</formula>
    </cfRule>
  </conditionalFormatting>
  <conditionalFormatting sqref="B45">
    <cfRule type="expression" dxfId="20097" priority="20093" stopIfTrue="1">
      <formula>IF(B45="",TRUE)</formula>
    </cfRule>
    <cfRule type="expression" dxfId="20096" priority="20096" stopIfTrue="1">
      <formula>IF(AND(COUNTIF(MetalSmelter,B45&amp;C45)=0,LEN(C45)&gt;0), TRUE, FALSE)</formula>
    </cfRule>
  </conditionalFormatting>
  <conditionalFormatting sqref="D45">
    <cfRule type="expression" dxfId="20095" priority="20090" stopIfTrue="1">
      <formula>IF(AND(LEN($C45) &gt;0, ($C45 &lt;&gt; "Smelter Not Listed")),1,0)</formula>
    </cfRule>
    <cfRule type="expression" dxfId="20094" priority="20097" stopIfTrue="1">
      <formula>IF(AND(D45="",$C45=$X$4),TRUE)</formula>
    </cfRule>
    <cfRule type="expression" dxfId="20093" priority="20098" stopIfTrue="1">
      <formula>IF(FIND("!",D45),TRUE)</formula>
    </cfRule>
  </conditionalFormatting>
  <conditionalFormatting sqref="E45">
    <cfRule type="expression" dxfId="20092" priority="20094" stopIfTrue="1">
      <formula>IF(AND(E45="",$C45=$X$4),TRUE)</formula>
    </cfRule>
    <cfRule type="expression" dxfId="20091" priority="20095" stopIfTrue="1">
      <formula>IF(FIND("!",E45),TRUE)</formula>
    </cfRule>
  </conditionalFormatting>
  <conditionalFormatting sqref="F45">
    <cfRule type="expression" dxfId="20090" priority="20092" stopIfTrue="1">
      <formula>IF(AND(LEN($A45)&gt;0,$A45&lt;&gt;$F45),TRUE,FALSE)</formula>
    </cfRule>
  </conditionalFormatting>
  <conditionalFormatting sqref="C45">
    <cfRule type="expression" dxfId="20089" priority="20091" stopIfTrue="1">
      <formula>IF(AND(B45&lt;&gt;"",C45=""),TRUE)</formula>
    </cfRule>
  </conditionalFormatting>
  <conditionalFormatting sqref="G45">
    <cfRule type="expression" dxfId="20088" priority="20089" stopIfTrue="1">
      <formula>IF(FIND("Enter smelter details",G45),TRUE)</formula>
    </cfRule>
  </conditionalFormatting>
  <conditionalFormatting sqref="B46">
    <cfRule type="expression" dxfId="20087" priority="20083" stopIfTrue="1">
      <formula>IF(B46="",TRUE)</formula>
    </cfRule>
    <cfRule type="expression" dxfId="20086" priority="20086" stopIfTrue="1">
      <formula>IF(AND(COUNTIF(MetalSmelter,B46&amp;C46)=0,LEN(C46)&gt;0), TRUE, FALSE)</formula>
    </cfRule>
  </conditionalFormatting>
  <conditionalFormatting sqref="D46">
    <cfRule type="expression" dxfId="20085" priority="20080" stopIfTrue="1">
      <formula>IF(AND(LEN($C46) &gt;0, ($C46 &lt;&gt; "Smelter Not Listed")),1,0)</formula>
    </cfRule>
    <cfRule type="expression" dxfId="20084" priority="20087" stopIfTrue="1">
      <formula>IF(AND(D46="",$C46=$X$4),TRUE)</formula>
    </cfRule>
    <cfRule type="expression" dxfId="20083" priority="20088" stopIfTrue="1">
      <formula>IF(FIND("!",D46),TRUE)</formula>
    </cfRule>
  </conditionalFormatting>
  <conditionalFormatting sqref="E46">
    <cfRule type="expression" dxfId="20082" priority="20084" stopIfTrue="1">
      <formula>IF(AND(E46="",$C46=$X$4),TRUE)</formula>
    </cfRule>
    <cfRule type="expression" dxfId="20081" priority="20085" stopIfTrue="1">
      <formula>IF(FIND("!",E46),TRUE)</formula>
    </cfRule>
  </conditionalFormatting>
  <conditionalFormatting sqref="F46">
    <cfRule type="expression" dxfId="20080" priority="20082" stopIfTrue="1">
      <formula>IF(AND(LEN($A46)&gt;0,$A46&lt;&gt;$F46),TRUE,FALSE)</formula>
    </cfRule>
  </conditionalFormatting>
  <conditionalFormatting sqref="C46">
    <cfRule type="expression" dxfId="20079" priority="20081" stopIfTrue="1">
      <formula>IF(AND(B46&lt;&gt;"",C46=""),TRUE)</formula>
    </cfRule>
  </conditionalFormatting>
  <conditionalFormatting sqref="G46">
    <cfRule type="expression" dxfId="20078" priority="20079" stopIfTrue="1">
      <formula>IF(FIND("Enter smelter details",G46),TRUE)</formula>
    </cfRule>
  </conditionalFormatting>
  <conditionalFormatting sqref="B47">
    <cfRule type="expression" dxfId="20077" priority="20073" stopIfTrue="1">
      <formula>IF(B47="",TRUE)</formula>
    </cfRule>
    <cfRule type="expression" dxfId="20076" priority="20076" stopIfTrue="1">
      <formula>IF(AND(COUNTIF(MetalSmelter,B47&amp;C47)=0,LEN(C47)&gt;0), TRUE, FALSE)</formula>
    </cfRule>
  </conditionalFormatting>
  <conditionalFormatting sqref="D47">
    <cfRule type="expression" dxfId="20075" priority="20070" stopIfTrue="1">
      <formula>IF(AND(LEN($C47) &gt;0, ($C47 &lt;&gt; "Smelter Not Listed")),1,0)</formula>
    </cfRule>
    <cfRule type="expression" dxfId="20074" priority="20077" stopIfTrue="1">
      <formula>IF(AND(D47="",$C47=$X$4),TRUE)</formula>
    </cfRule>
    <cfRule type="expression" dxfId="20073" priority="20078" stopIfTrue="1">
      <formula>IF(FIND("!",D47),TRUE)</formula>
    </cfRule>
  </conditionalFormatting>
  <conditionalFormatting sqref="E47">
    <cfRule type="expression" dxfId="20072" priority="20074" stopIfTrue="1">
      <formula>IF(AND(E47="",$C47=$X$4),TRUE)</formula>
    </cfRule>
    <cfRule type="expression" dxfId="20071" priority="20075" stopIfTrue="1">
      <formula>IF(FIND("!",E47),TRUE)</formula>
    </cfRule>
  </conditionalFormatting>
  <conditionalFormatting sqref="F47">
    <cfRule type="expression" dxfId="20070" priority="20072" stopIfTrue="1">
      <formula>IF(AND(LEN($A47)&gt;0,$A47&lt;&gt;$F47),TRUE,FALSE)</formula>
    </cfRule>
  </conditionalFormatting>
  <conditionalFormatting sqref="C47">
    <cfRule type="expression" dxfId="20069" priority="20071" stopIfTrue="1">
      <formula>IF(AND(B47&lt;&gt;"",C47=""),TRUE)</formula>
    </cfRule>
  </conditionalFormatting>
  <conditionalFormatting sqref="G47">
    <cfRule type="expression" dxfId="20068" priority="20069" stopIfTrue="1">
      <formula>IF(FIND("Enter smelter details",G47),TRUE)</formula>
    </cfRule>
  </conditionalFormatting>
  <conditionalFormatting sqref="B53">
    <cfRule type="expression" dxfId="20067" priority="20066" stopIfTrue="1">
      <formula>IF(B53="",TRUE)</formula>
    </cfRule>
    <cfRule type="expression" dxfId="20066" priority="20067" stopIfTrue="1">
      <formula>IF(AND(COUNTIF(MetalSmelter,B53&amp;C53)=0,LEN(C53)&gt;0), TRUE, FALSE)</formula>
    </cfRule>
  </conditionalFormatting>
  <conditionalFormatting sqref="G53">
    <cfRule type="expression" dxfId="20065" priority="20068" stopIfTrue="1">
      <formula>IF(FIND("Enter smelter details",G53),TRUE)</formula>
    </cfRule>
  </conditionalFormatting>
  <conditionalFormatting sqref="F53">
    <cfRule type="expression" dxfId="20064" priority="20065" stopIfTrue="1">
      <formula>IF(AND(LEN($A53)&gt;0,$A53&lt;&gt;$F53),TRUE,FALSE)</formula>
    </cfRule>
  </conditionalFormatting>
  <conditionalFormatting sqref="C53">
    <cfRule type="expression" dxfId="20063" priority="20064" stopIfTrue="1">
      <formula>IF(AND(B53&lt;&gt;"",C53=""),TRUE)</formula>
    </cfRule>
  </conditionalFormatting>
  <conditionalFormatting sqref="B53">
    <cfRule type="expression" dxfId="20062" priority="20061" stopIfTrue="1">
      <formula>IF(B53="",TRUE)</formula>
    </cfRule>
    <cfRule type="expression" dxfId="20061" priority="20062" stopIfTrue="1">
      <formula>IF(AND(COUNTIF(MetalSmelter,B53&amp;C53)=0,LEN(C53)&gt;0), TRUE, FALSE)</formula>
    </cfRule>
  </conditionalFormatting>
  <conditionalFormatting sqref="G53">
    <cfRule type="expression" dxfId="20060" priority="20063" stopIfTrue="1">
      <formula>IF(FIND("Enter smelter details",G53),TRUE)</formula>
    </cfRule>
  </conditionalFormatting>
  <conditionalFormatting sqref="F53">
    <cfRule type="expression" dxfId="20059" priority="20060" stopIfTrue="1">
      <formula>IF(AND(LEN($A53)&gt;0,$A53&lt;&gt;$F53),TRUE,FALSE)</formula>
    </cfRule>
  </conditionalFormatting>
  <conditionalFormatting sqref="C53">
    <cfRule type="expression" dxfId="20058" priority="20059" stopIfTrue="1">
      <formula>IF(AND(B53&lt;&gt;"",C53=""),TRUE)</formula>
    </cfRule>
  </conditionalFormatting>
  <conditionalFormatting sqref="B53">
    <cfRule type="expression" dxfId="20057" priority="20057" stopIfTrue="1">
      <formula>IF(B53="",TRUE)</formula>
    </cfRule>
    <cfRule type="expression" dxfId="20056" priority="20058" stopIfTrue="1">
      <formula>IF(AND(COUNTIF(MetalSmelter,B53&amp;C53)=0,LEN(C53)&gt;0), TRUE, FALSE)</formula>
    </cfRule>
  </conditionalFormatting>
  <conditionalFormatting sqref="F53">
    <cfRule type="expression" dxfId="20055" priority="20056" stopIfTrue="1">
      <formula>IF(AND(LEN($A53)&gt;0,$A53&lt;&gt;$F53),TRUE,FALSE)</formula>
    </cfRule>
  </conditionalFormatting>
  <conditionalFormatting sqref="C53">
    <cfRule type="expression" dxfId="20054" priority="20055" stopIfTrue="1">
      <formula>IF(AND(B53&lt;&gt;"",C53=""),TRUE)</formula>
    </cfRule>
  </conditionalFormatting>
  <conditionalFormatting sqref="B48">
    <cfRule type="expression" dxfId="20053" priority="20052" stopIfTrue="1">
      <formula>IF(B48="",TRUE)</formula>
    </cfRule>
    <cfRule type="expression" dxfId="20052" priority="20053" stopIfTrue="1">
      <formula>IF(AND(COUNTIF(MetalSmelter,B48&amp;C48)=0,LEN(C48)&gt;0), TRUE, FALSE)</formula>
    </cfRule>
  </conditionalFormatting>
  <conditionalFormatting sqref="G48">
    <cfRule type="expression" dxfId="20051" priority="20054" stopIfTrue="1">
      <formula>IF(FIND("Enter smelter details",G48),TRUE)</formula>
    </cfRule>
  </conditionalFormatting>
  <conditionalFormatting sqref="F48">
    <cfRule type="expression" dxfId="20050" priority="20051" stopIfTrue="1">
      <formula>IF(AND(LEN($A48)&gt;0,$A48&lt;&gt;$F48),TRUE,FALSE)</formula>
    </cfRule>
  </conditionalFormatting>
  <conditionalFormatting sqref="C48">
    <cfRule type="expression" dxfId="20049" priority="20050" stopIfTrue="1">
      <formula>IF(AND(B48&lt;&gt;"",C48=""),TRUE)</formula>
    </cfRule>
  </conditionalFormatting>
  <conditionalFormatting sqref="B48">
    <cfRule type="expression" dxfId="20048" priority="20047" stopIfTrue="1">
      <formula>IF(B48="",TRUE)</formula>
    </cfRule>
    <cfRule type="expression" dxfId="20047" priority="20048" stopIfTrue="1">
      <formula>IF(AND(COUNTIF(MetalSmelter,B48&amp;C48)=0,LEN(C48)&gt;0), TRUE, FALSE)</formula>
    </cfRule>
  </conditionalFormatting>
  <conditionalFormatting sqref="G48">
    <cfRule type="expression" dxfId="20046" priority="20049" stopIfTrue="1">
      <formula>IF(FIND("Enter smelter details",G48),TRUE)</formula>
    </cfRule>
  </conditionalFormatting>
  <conditionalFormatting sqref="F48">
    <cfRule type="expression" dxfId="20045" priority="20046" stopIfTrue="1">
      <formula>IF(AND(LEN($A48)&gt;0,$A48&lt;&gt;$F48),TRUE,FALSE)</formula>
    </cfRule>
  </conditionalFormatting>
  <conditionalFormatting sqref="C48">
    <cfRule type="expression" dxfId="20044" priority="20045" stopIfTrue="1">
      <formula>IF(AND(B48&lt;&gt;"",C48=""),TRUE)</formula>
    </cfRule>
  </conditionalFormatting>
  <conditionalFormatting sqref="G53">
    <cfRule type="expression" dxfId="20043" priority="20044" stopIfTrue="1">
      <formula>IF(FIND("Enter smelter details",G53),TRUE)</formula>
    </cfRule>
  </conditionalFormatting>
  <conditionalFormatting sqref="B49">
    <cfRule type="expression" dxfId="20042" priority="20041" stopIfTrue="1">
      <formula>IF(B49="",TRUE)</formula>
    </cfRule>
    <cfRule type="expression" dxfId="20041" priority="20042" stopIfTrue="1">
      <formula>IF(AND(COUNTIF(MetalSmelter,B49&amp;C49)=0,LEN(C49)&gt;0), TRUE, FALSE)</formula>
    </cfRule>
  </conditionalFormatting>
  <conditionalFormatting sqref="G49">
    <cfRule type="expression" dxfId="20040" priority="20043" stopIfTrue="1">
      <formula>IF(FIND("Enter smelter details",G49),TRUE)</formula>
    </cfRule>
  </conditionalFormatting>
  <conditionalFormatting sqref="F49">
    <cfRule type="expression" dxfId="20039" priority="20040" stopIfTrue="1">
      <formula>IF(AND(LEN($A49)&gt;0,$A49&lt;&gt;$F49),TRUE,FALSE)</formula>
    </cfRule>
  </conditionalFormatting>
  <conditionalFormatting sqref="C49">
    <cfRule type="expression" dxfId="20038" priority="20039" stopIfTrue="1">
      <formula>IF(AND(B49&lt;&gt;"",C49=""),TRUE)</formula>
    </cfRule>
  </conditionalFormatting>
  <conditionalFormatting sqref="B54">
    <cfRule type="expression" dxfId="20037" priority="20036" stopIfTrue="1">
      <formula>IF(B54="",TRUE)</formula>
    </cfRule>
    <cfRule type="expression" dxfId="20036" priority="20037" stopIfTrue="1">
      <formula>IF(AND(COUNTIF(MetalSmelter,B54&amp;C54)=0,LEN(C54)&gt;0), TRUE, FALSE)</formula>
    </cfRule>
  </conditionalFormatting>
  <conditionalFormatting sqref="G54">
    <cfRule type="expression" dxfId="20035" priority="20038" stopIfTrue="1">
      <formula>IF(FIND("Enter smelter details",G54),TRUE)</formula>
    </cfRule>
  </conditionalFormatting>
  <conditionalFormatting sqref="F54">
    <cfRule type="expression" dxfId="20034" priority="20035" stopIfTrue="1">
      <formula>IF(AND(LEN($A54)&gt;0,$A54&lt;&gt;$F54),TRUE,FALSE)</formula>
    </cfRule>
  </conditionalFormatting>
  <conditionalFormatting sqref="C54">
    <cfRule type="expression" dxfId="20033" priority="20034" stopIfTrue="1">
      <formula>IF(AND(B54&lt;&gt;"",C54=""),TRUE)</formula>
    </cfRule>
  </conditionalFormatting>
  <conditionalFormatting sqref="B54">
    <cfRule type="expression" dxfId="20032" priority="20031" stopIfTrue="1">
      <formula>IF(B54="",TRUE)</formula>
    </cfRule>
    <cfRule type="expression" dxfId="20031" priority="20032" stopIfTrue="1">
      <formula>IF(AND(COUNTIF(MetalSmelter,B54&amp;C54)=0,LEN(C54)&gt;0), TRUE, FALSE)</formula>
    </cfRule>
  </conditionalFormatting>
  <conditionalFormatting sqref="G54">
    <cfRule type="expression" dxfId="20030" priority="20033" stopIfTrue="1">
      <formula>IF(FIND("Enter smelter details",G54),TRUE)</formula>
    </cfRule>
  </conditionalFormatting>
  <conditionalFormatting sqref="F54">
    <cfRule type="expression" dxfId="20029" priority="20030" stopIfTrue="1">
      <formula>IF(AND(LEN($A54)&gt;0,$A54&lt;&gt;$F54),TRUE,FALSE)</formula>
    </cfRule>
  </conditionalFormatting>
  <conditionalFormatting sqref="C54">
    <cfRule type="expression" dxfId="20028" priority="20029" stopIfTrue="1">
      <formula>IF(AND(B54&lt;&gt;"",C54=""),TRUE)</formula>
    </cfRule>
  </conditionalFormatting>
  <conditionalFormatting sqref="B54">
    <cfRule type="expression" dxfId="20027" priority="20026" stopIfTrue="1">
      <formula>IF(B54="",TRUE)</formula>
    </cfRule>
    <cfRule type="expression" dxfId="20026" priority="20027" stopIfTrue="1">
      <formula>IF(AND(COUNTIF(MetalSmelter,B54&amp;C54)=0,LEN(C54)&gt;0), TRUE, FALSE)</formula>
    </cfRule>
  </conditionalFormatting>
  <conditionalFormatting sqref="G54">
    <cfRule type="expression" dxfId="20025" priority="20028" stopIfTrue="1">
      <formula>IF(FIND("Enter smelter details",G54),TRUE)</formula>
    </cfRule>
  </conditionalFormatting>
  <conditionalFormatting sqref="F54">
    <cfRule type="expression" dxfId="20024" priority="20025" stopIfTrue="1">
      <formula>IF(AND(LEN($A54)&gt;0,$A54&lt;&gt;$F54),TRUE,FALSE)</formula>
    </cfRule>
  </conditionalFormatting>
  <conditionalFormatting sqref="C54">
    <cfRule type="expression" dxfId="20023" priority="20024" stopIfTrue="1">
      <formula>IF(AND(B54&lt;&gt;"",C54=""),TRUE)</formula>
    </cfRule>
  </conditionalFormatting>
  <conditionalFormatting sqref="B44">
    <cfRule type="expression" dxfId="20022" priority="20018" stopIfTrue="1">
      <formula>IF(B44="",TRUE)</formula>
    </cfRule>
    <cfRule type="expression" dxfId="20021" priority="20021" stopIfTrue="1">
      <formula>IF(AND(COUNTIF(MetalSmelter,B44&amp;C44)=0,LEN(C44)&gt;0), TRUE, FALSE)</formula>
    </cfRule>
  </conditionalFormatting>
  <conditionalFormatting sqref="D44">
    <cfRule type="expression" dxfId="20020" priority="20015" stopIfTrue="1">
      <formula>IF(AND(LEN($C44) &gt;0, ($C44 &lt;&gt; "Smelter Not Listed")),1,0)</formula>
    </cfRule>
    <cfRule type="expression" dxfId="20019" priority="20022" stopIfTrue="1">
      <formula>IF(AND(D44="",$C44=$X$4),TRUE)</formula>
    </cfRule>
    <cfRule type="expression" dxfId="20018" priority="20023" stopIfTrue="1">
      <formula>IF(FIND("!",D44),TRUE)</formula>
    </cfRule>
  </conditionalFormatting>
  <conditionalFormatting sqref="E44">
    <cfRule type="expression" dxfId="20017" priority="20019" stopIfTrue="1">
      <formula>IF(AND(E44="",$C44=$X$4),TRUE)</formula>
    </cfRule>
    <cfRule type="expression" dxfId="20016" priority="20020" stopIfTrue="1">
      <formula>IF(FIND("!",E44),TRUE)</formula>
    </cfRule>
  </conditionalFormatting>
  <conditionalFormatting sqref="F44">
    <cfRule type="expression" dxfId="20015" priority="20017" stopIfTrue="1">
      <formula>IF(AND(LEN($A44)&gt;0,$A44&lt;&gt;$F44),TRUE,FALSE)</formula>
    </cfRule>
  </conditionalFormatting>
  <conditionalFormatting sqref="C44">
    <cfRule type="expression" dxfId="20014" priority="20016" stopIfTrue="1">
      <formula>IF(AND(B44&lt;&gt;"",C44=""),TRUE)</formula>
    </cfRule>
  </conditionalFormatting>
  <conditionalFormatting sqref="G44">
    <cfRule type="expression" dxfId="20013" priority="20014" stopIfTrue="1">
      <formula>IF(FIND("Enter smelter details",G44),TRUE)</formula>
    </cfRule>
  </conditionalFormatting>
  <conditionalFormatting sqref="B45">
    <cfRule type="expression" dxfId="20012" priority="20008" stopIfTrue="1">
      <formula>IF(B45="",TRUE)</formula>
    </cfRule>
    <cfRule type="expression" dxfId="20011" priority="20011" stopIfTrue="1">
      <formula>IF(AND(COUNTIF(MetalSmelter,B45&amp;C45)=0,LEN(C45)&gt;0), TRUE, FALSE)</formula>
    </cfRule>
  </conditionalFormatting>
  <conditionalFormatting sqref="D45">
    <cfRule type="expression" dxfId="20010" priority="20005" stopIfTrue="1">
      <formula>IF(AND(LEN($C45) &gt;0, ($C45 &lt;&gt; "Smelter Not Listed")),1,0)</formula>
    </cfRule>
    <cfRule type="expression" dxfId="20009" priority="20012" stopIfTrue="1">
      <formula>IF(AND(D45="",$C45=$X$4),TRUE)</formula>
    </cfRule>
    <cfRule type="expression" dxfId="20008" priority="20013" stopIfTrue="1">
      <formula>IF(FIND("!",D45),TRUE)</formula>
    </cfRule>
  </conditionalFormatting>
  <conditionalFormatting sqref="E45">
    <cfRule type="expression" dxfId="20007" priority="20009" stopIfTrue="1">
      <formula>IF(AND(E45="",$C45=$X$4),TRUE)</formula>
    </cfRule>
    <cfRule type="expression" dxfId="20006" priority="20010" stopIfTrue="1">
      <formula>IF(FIND("!",E45),TRUE)</formula>
    </cfRule>
  </conditionalFormatting>
  <conditionalFormatting sqref="F45">
    <cfRule type="expression" dxfId="20005" priority="20007" stopIfTrue="1">
      <formula>IF(AND(LEN($A45)&gt;0,$A45&lt;&gt;$F45),TRUE,FALSE)</formula>
    </cfRule>
  </conditionalFormatting>
  <conditionalFormatting sqref="C45">
    <cfRule type="expression" dxfId="20004" priority="20006" stopIfTrue="1">
      <formula>IF(AND(B45&lt;&gt;"",C45=""),TRUE)</formula>
    </cfRule>
  </conditionalFormatting>
  <conditionalFormatting sqref="G45">
    <cfRule type="expression" dxfId="20003" priority="20004" stopIfTrue="1">
      <formula>IF(FIND("Enter smelter details",G45),TRUE)</formula>
    </cfRule>
  </conditionalFormatting>
  <conditionalFormatting sqref="B46">
    <cfRule type="expression" dxfId="20002" priority="19998" stopIfTrue="1">
      <formula>IF(B46="",TRUE)</formula>
    </cfRule>
    <cfRule type="expression" dxfId="20001" priority="20001" stopIfTrue="1">
      <formula>IF(AND(COUNTIF(MetalSmelter,B46&amp;C46)=0,LEN(C46)&gt;0), TRUE, FALSE)</formula>
    </cfRule>
  </conditionalFormatting>
  <conditionalFormatting sqref="D46">
    <cfRule type="expression" dxfId="20000" priority="19995" stopIfTrue="1">
      <formula>IF(AND(LEN($C46) &gt;0, ($C46 &lt;&gt; "Smelter Not Listed")),1,0)</formula>
    </cfRule>
    <cfRule type="expression" dxfId="19999" priority="20002" stopIfTrue="1">
      <formula>IF(AND(D46="",$C46=$X$4),TRUE)</formula>
    </cfRule>
    <cfRule type="expression" dxfId="19998" priority="20003" stopIfTrue="1">
      <formula>IF(FIND("!",D46),TRUE)</formula>
    </cfRule>
  </conditionalFormatting>
  <conditionalFormatting sqref="E46">
    <cfRule type="expression" dxfId="19997" priority="19999" stopIfTrue="1">
      <formula>IF(AND(E46="",$C46=$X$4),TRUE)</formula>
    </cfRule>
    <cfRule type="expression" dxfId="19996" priority="20000" stopIfTrue="1">
      <formula>IF(FIND("!",E46),TRUE)</formula>
    </cfRule>
  </conditionalFormatting>
  <conditionalFormatting sqref="F46">
    <cfRule type="expression" dxfId="19995" priority="19997" stopIfTrue="1">
      <formula>IF(AND(LEN($A46)&gt;0,$A46&lt;&gt;$F46),TRUE,FALSE)</formula>
    </cfRule>
  </conditionalFormatting>
  <conditionalFormatting sqref="C46">
    <cfRule type="expression" dxfId="19994" priority="19996" stopIfTrue="1">
      <formula>IF(AND(B46&lt;&gt;"",C46=""),TRUE)</formula>
    </cfRule>
  </conditionalFormatting>
  <conditionalFormatting sqref="G46">
    <cfRule type="expression" dxfId="19993" priority="19994" stopIfTrue="1">
      <formula>IF(FIND("Enter smelter details",G46),TRUE)</formula>
    </cfRule>
  </conditionalFormatting>
  <conditionalFormatting sqref="B52">
    <cfRule type="expression" dxfId="19992" priority="19991" stopIfTrue="1">
      <formula>IF(B52="",TRUE)</formula>
    </cfRule>
    <cfRule type="expression" dxfId="19991" priority="19992" stopIfTrue="1">
      <formula>IF(AND(COUNTIF(MetalSmelter,B52&amp;C52)=0,LEN(C52)&gt;0), TRUE, FALSE)</formula>
    </cfRule>
  </conditionalFormatting>
  <conditionalFormatting sqref="G52">
    <cfRule type="expression" dxfId="19990" priority="19993" stopIfTrue="1">
      <formula>IF(FIND("Enter smelter details",G52),TRUE)</formula>
    </cfRule>
  </conditionalFormatting>
  <conditionalFormatting sqref="F52">
    <cfRule type="expression" dxfId="19989" priority="19990" stopIfTrue="1">
      <formula>IF(AND(LEN($A52)&gt;0,$A52&lt;&gt;$F52),TRUE,FALSE)</formula>
    </cfRule>
  </conditionalFormatting>
  <conditionalFormatting sqref="C52">
    <cfRule type="expression" dxfId="19988" priority="19989" stopIfTrue="1">
      <formula>IF(AND(B52&lt;&gt;"",C52=""),TRUE)</formula>
    </cfRule>
  </conditionalFormatting>
  <conditionalFormatting sqref="B52">
    <cfRule type="expression" dxfId="19987" priority="19986" stopIfTrue="1">
      <formula>IF(B52="",TRUE)</formula>
    </cfRule>
    <cfRule type="expression" dxfId="19986" priority="19987" stopIfTrue="1">
      <formula>IF(AND(COUNTIF(MetalSmelter,B52&amp;C52)=0,LEN(C52)&gt;0), TRUE, FALSE)</formula>
    </cfRule>
  </conditionalFormatting>
  <conditionalFormatting sqref="G52">
    <cfRule type="expression" dxfId="19985" priority="19988" stopIfTrue="1">
      <formula>IF(FIND("Enter smelter details",G52),TRUE)</formula>
    </cfRule>
  </conditionalFormatting>
  <conditionalFormatting sqref="F52">
    <cfRule type="expression" dxfId="19984" priority="19985" stopIfTrue="1">
      <formula>IF(AND(LEN($A52)&gt;0,$A52&lt;&gt;$F52),TRUE,FALSE)</formula>
    </cfRule>
  </conditionalFormatting>
  <conditionalFormatting sqref="C52">
    <cfRule type="expression" dxfId="19983" priority="19984" stopIfTrue="1">
      <formula>IF(AND(B52&lt;&gt;"",C52=""),TRUE)</formula>
    </cfRule>
  </conditionalFormatting>
  <conditionalFormatting sqref="B52">
    <cfRule type="expression" dxfId="19982" priority="19982" stopIfTrue="1">
      <formula>IF(B52="",TRUE)</formula>
    </cfRule>
    <cfRule type="expression" dxfId="19981" priority="19983" stopIfTrue="1">
      <formula>IF(AND(COUNTIF(MetalSmelter,B52&amp;C52)=0,LEN(C52)&gt;0), TRUE, FALSE)</formula>
    </cfRule>
  </conditionalFormatting>
  <conditionalFormatting sqref="F52">
    <cfRule type="expression" dxfId="19980" priority="19981" stopIfTrue="1">
      <formula>IF(AND(LEN($A52)&gt;0,$A52&lt;&gt;$F52),TRUE,FALSE)</formula>
    </cfRule>
  </conditionalFormatting>
  <conditionalFormatting sqref="C52">
    <cfRule type="expression" dxfId="19979" priority="19980" stopIfTrue="1">
      <formula>IF(AND(B52&lt;&gt;"",C52=""),TRUE)</formula>
    </cfRule>
  </conditionalFormatting>
  <conditionalFormatting sqref="B47">
    <cfRule type="expression" dxfId="19978" priority="19977" stopIfTrue="1">
      <formula>IF(B47="",TRUE)</formula>
    </cfRule>
    <cfRule type="expression" dxfId="19977" priority="19978" stopIfTrue="1">
      <formula>IF(AND(COUNTIF(MetalSmelter,B47&amp;C47)=0,LEN(C47)&gt;0), TRUE, FALSE)</formula>
    </cfRule>
  </conditionalFormatting>
  <conditionalFormatting sqref="G47">
    <cfRule type="expression" dxfId="19976" priority="19979" stopIfTrue="1">
      <formula>IF(FIND("Enter smelter details",G47),TRUE)</formula>
    </cfRule>
  </conditionalFormatting>
  <conditionalFormatting sqref="F47">
    <cfRule type="expression" dxfId="19975" priority="19976" stopIfTrue="1">
      <formula>IF(AND(LEN($A47)&gt;0,$A47&lt;&gt;$F47),TRUE,FALSE)</formula>
    </cfRule>
  </conditionalFormatting>
  <conditionalFormatting sqref="C47">
    <cfRule type="expression" dxfId="19974" priority="19975" stopIfTrue="1">
      <formula>IF(AND(B47&lt;&gt;"",C47=""),TRUE)</formula>
    </cfRule>
  </conditionalFormatting>
  <conditionalFormatting sqref="B47">
    <cfRule type="expression" dxfId="19973" priority="19972" stopIfTrue="1">
      <formula>IF(B47="",TRUE)</formula>
    </cfRule>
    <cfRule type="expression" dxfId="19972" priority="19973" stopIfTrue="1">
      <formula>IF(AND(COUNTIF(MetalSmelter,B47&amp;C47)=0,LEN(C47)&gt;0), TRUE, FALSE)</formula>
    </cfRule>
  </conditionalFormatting>
  <conditionalFormatting sqref="G47">
    <cfRule type="expression" dxfId="19971" priority="19974" stopIfTrue="1">
      <formula>IF(FIND("Enter smelter details",G47),TRUE)</formula>
    </cfRule>
  </conditionalFormatting>
  <conditionalFormatting sqref="F47">
    <cfRule type="expression" dxfId="19970" priority="19971" stopIfTrue="1">
      <formula>IF(AND(LEN($A47)&gt;0,$A47&lt;&gt;$F47),TRUE,FALSE)</formula>
    </cfRule>
  </conditionalFormatting>
  <conditionalFormatting sqref="C47">
    <cfRule type="expression" dxfId="19969" priority="19970" stopIfTrue="1">
      <formula>IF(AND(B47&lt;&gt;"",C47=""),TRUE)</formula>
    </cfRule>
  </conditionalFormatting>
  <conditionalFormatting sqref="G52">
    <cfRule type="expression" dxfId="19968" priority="19969" stopIfTrue="1">
      <formula>IF(FIND("Enter smelter details",G52),TRUE)</formula>
    </cfRule>
  </conditionalFormatting>
  <conditionalFormatting sqref="B48">
    <cfRule type="expression" dxfId="19967" priority="19966" stopIfTrue="1">
      <formula>IF(B48="",TRUE)</formula>
    </cfRule>
    <cfRule type="expression" dxfId="19966" priority="19967" stopIfTrue="1">
      <formula>IF(AND(COUNTIF(MetalSmelter,B48&amp;C48)=0,LEN(C48)&gt;0), TRUE, FALSE)</formula>
    </cfRule>
  </conditionalFormatting>
  <conditionalFormatting sqref="G48">
    <cfRule type="expression" dxfId="19965" priority="19968" stopIfTrue="1">
      <formula>IF(FIND("Enter smelter details",G48),TRUE)</formula>
    </cfRule>
  </conditionalFormatting>
  <conditionalFormatting sqref="F48">
    <cfRule type="expression" dxfId="19964" priority="19965" stopIfTrue="1">
      <formula>IF(AND(LEN($A48)&gt;0,$A48&lt;&gt;$F48),TRUE,FALSE)</formula>
    </cfRule>
  </conditionalFormatting>
  <conditionalFormatting sqref="C48">
    <cfRule type="expression" dxfId="19963" priority="19964" stopIfTrue="1">
      <formula>IF(AND(B48&lt;&gt;"",C48=""),TRUE)</formula>
    </cfRule>
  </conditionalFormatting>
  <conditionalFormatting sqref="B53">
    <cfRule type="expression" dxfId="19962" priority="19961" stopIfTrue="1">
      <formula>IF(B53="",TRUE)</formula>
    </cfRule>
    <cfRule type="expression" dxfId="19961" priority="19962" stopIfTrue="1">
      <formula>IF(AND(COUNTIF(MetalSmelter,B53&amp;C53)=0,LEN(C53)&gt;0), TRUE, FALSE)</formula>
    </cfRule>
  </conditionalFormatting>
  <conditionalFormatting sqref="G53">
    <cfRule type="expression" dxfId="19960" priority="19963" stopIfTrue="1">
      <formula>IF(FIND("Enter smelter details",G53),TRUE)</formula>
    </cfRule>
  </conditionalFormatting>
  <conditionalFormatting sqref="F53">
    <cfRule type="expression" dxfId="19959" priority="19960" stopIfTrue="1">
      <formula>IF(AND(LEN($A53)&gt;0,$A53&lt;&gt;$F53),TRUE,FALSE)</formula>
    </cfRule>
  </conditionalFormatting>
  <conditionalFormatting sqref="C53">
    <cfRule type="expression" dxfId="19958" priority="19959" stopIfTrue="1">
      <formula>IF(AND(B53&lt;&gt;"",C53=""),TRUE)</formula>
    </cfRule>
  </conditionalFormatting>
  <conditionalFormatting sqref="B53">
    <cfRule type="expression" dxfId="19957" priority="19956" stopIfTrue="1">
      <formula>IF(B53="",TRUE)</formula>
    </cfRule>
    <cfRule type="expression" dxfId="19956" priority="19957" stopIfTrue="1">
      <formula>IF(AND(COUNTIF(MetalSmelter,B53&amp;C53)=0,LEN(C53)&gt;0), TRUE, FALSE)</formula>
    </cfRule>
  </conditionalFormatting>
  <conditionalFormatting sqref="G53">
    <cfRule type="expression" dxfId="19955" priority="19958" stopIfTrue="1">
      <formula>IF(FIND("Enter smelter details",G53),TRUE)</formula>
    </cfRule>
  </conditionalFormatting>
  <conditionalFormatting sqref="F53">
    <cfRule type="expression" dxfId="19954" priority="19955" stopIfTrue="1">
      <formula>IF(AND(LEN($A53)&gt;0,$A53&lt;&gt;$F53),TRUE,FALSE)</formula>
    </cfRule>
  </conditionalFormatting>
  <conditionalFormatting sqref="C53">
    <cfRule type="expression" dxfId="19953" priority="19954" stopIfTrue="1">
      <formula>IF(AND(B53&lt;&gt;"",C53=""),TRUE)</formula>
    </cfRule>
  </conditionalFormatting>
  <conditionalFormatting sqref="B53">
    <cfRule type="expression" dxfId="19952" priority="19951" stopIfTrue="1">
      <formula>IF(B53="",TRUE)</formula>
    </cfRule>
    <cfRule type="expression" dxfId="19951" priority="19952" stopIfTrue="1">
      <formula>IF(AND(COUNTIF(MetalSmelter,B53&amp;C53)=0,LEN(C53)&gt;0), TRUE, FALSE)</formula>
    </cfRule>
  </conditionalFormatting>
  <conditionalFormatting sqref="G53">
    <cfRule type="expression" dxfId="19950" priority="19953" stopIfTrue="1">
      <formula>IF(FIND("Enter smelter details",G53),TRUE)</formula>
    </cfRule>
  </conditionalFormatting>
  <conditionalFormatting sqref="F53">
    <cfRule type="expression" dxfId="19949" priority="19950" stopIfTrue="1">
      <formula>IF(AND(LEN($A53)&gt;0,$A53&lt;&gt;$F53),TRUE,FALSE)</formula>
    </cfRule>
  </conditionalFormatting>
  <conditionalFormatting sqref="C53">
    <cfRule type="expression" dxfId="19948" priority="19949" stopIfTrue="1">
      <formula>IF(AND(B53&lt;&gt;"",C53=""),TRUE)</formula>
    </cfRule>
  </conditionalFormatting>
  <conditionalFormatting sqref="B44">
    <cfRule type="expression" dxfId="19947" priority="19943" stopIfTrue="1">
      <formula>IF(B44="",TRUE)</formula>
    </cfRule>
    <cfRule type="expression" dxfId="19946" priority="19946" stopIfTrue="1">
      <formula>IF(AND(COUNTIF(MetalSmelter,B44&amp;C44)=0,LEN(C44)&gt;0), TRUE, FALSE)</formula>
    </cfRule>
  </conditionalFormatting>
  <conditionalFormatting sqref="D44">
    <cfRule type="expression" dxfId="19945" priority="19940" stopIfTrue="1">
      <formula>IF(AND(LEN($C44) &gt;0, ($C44 &lt;&gt; "Smelter Not Listed")),1,0)</formula>
    </cfRule>
    <cfRule type="expression" dxfId="19944" priority="19947" stopIfTrue="1">
      <formula>IF(AND(D44="",$C44=$X$4),TRUE)</formula>
    </cfRule>
    <cfRule type="expression" dxfId="19943" priority="19948" stopIfTrue="1">
      <formula>IF(FIND("!",D44),TRUE)</formula>
    </cfRule>
  </conditionalFormatting>
  <conditionalFormatting sqref="E44">
    <cfRule type="expression" dxfId="19942" priority="19944" stopIfTrue="1">
      <formula>IF(AND(E44="",$C44=$X$4),TRUE)</formula>
    </cfRule>
    <cfRule type="expression" dxfId="19941" priority="19945" stopIfTrue="1">
      <formula>IF(FIND("!",E44),TRUE)</formula>
    </cfRule>
  </conditionalFormatting>
  <conditionalFormatting sqref="F44">
    <cfRule type="expression" dxfId="19940" priority="19942" stopIfTrue="1">
      <formula>IF(AND(LEN($A44)&gt;0,$A44&lt;&gt;$F44),TRUE,FALSE)</formula>
    </cfRule>
  </conditionalFormatting>
  <conditionalFormatting sqref="C44">
    <cfRule type="expression" dxfId="19939" priority="19941" stopIfTrue="1">
      <formula>IF(AND(B44&lt;&gt;"",C44=""),TRUE)</formula>
    </cfRule>
  </conditionalFormatting>
  <conditionalFormatting sqref="G44">
    <cfRule type="expression" dxfId="19938" priority="19939" stopIfTrue="1">
      <formula>IF(FIND("Enter smelter details",G44),TRUE)</formula>
    </cfRule>
  </conditionalFormatting>
  <conditionalFormatting sqref="B45">
    <cfRule type="expression" dxfId="19937" priority="19933" stopIfTrue="1">
      <formula>IF(B45="",TRUE)</formula>
    </cfRule>
    <cfRule type="expression" dxfId="19936" priority="19936" stopIfTrue="1">
      <formula>IF(AND(COUNTIF(MetalSmelter,B45&amp;C45)=0,LEN(C45)&gt;0), TRUE, FALSE)</formula>
    </cfRule>
  </conditionalFormatting>
  <conditionalFormatting sqref="D45">
    <cfRule type="expression" dxfId="19935" priority="19930" stopIfTrue="1">
      <formula>IF(AND(LEN($C45) &gt;0, ($C45 &lt;&gt; "Smelter Not Listed")),1,0)</formula>
    </cfRule>
    <cfRule type="expression" dxfId="19934" priority="19937" stopIfTrue="1">
      <formula>IF(AND(D45="",$C45=$X$4),TRUE)</formula>
    </cfRule>
    <cfRule type="expression" dxfId="19933" priority="19938" stopIfTrue="1">
      <formula>IF(FIND("!",D45),TRUE)</formula>
    </cfRule>
  </conditionalFormatting>
  <conditionalFormatting sqref="E45">
    <cfRule type="expression" dxfId="19932" priority="19934" stopIfTrue="1">
      <formula>IF(AND(E45="",$C45=$X$4),TRUE)</formula>
    </cfRule>
    <cfRule type="expression" dxfId="19931" priority="19935" stopIfTrue="1">
      <formula>IF(FIND("!",E45),TRUE)</formula>
    </cfRule>
  </conditionalFormatting>
  <conditionalFormatting sqref="F45">
    <cfRule type="expression" dxfId="19930" priority="19932" stopIfTrue="1">
      <formula>IF(AND(LEN($A45)&gt;0,$A45&lt;&gt;$F45),TRUE,FALSE)</formula>
    </cfRule>
  </conditionalFormatting>
  <conditionalFormatting sqref="C45">
    <cfRule type="expression" dxfId="19929" priority="19931" stopIfTrue="1">
      <formula>IF(AND(B45&lt;&gt;"",C45=""),TRUE)</formula>
    </cfRule>
  </conditionalFormatting>
  <conditionalFormatting sqref="G45">
    <cfRule type="expression" dxfId="19928" priority="19929" stopIfTrue="1">
      <formula>IF(FIND("Enter smelter details",G45),TRUE)</formula>
    </cfRule>
  </conditionalFormatting>
  <conditionalFormatting sqref="B51">
    <cfRule type="expression" dxfId="19927" priority="19926" stopIfTrue="1">
      <formula>IF(B51="",TRUE)</formula>
    </cfRule>
    <cfRule type="expression" dxfId="19926" priority="19927" stopIfTrue="1">
      <formula>IF(AND(COUNTIF(MetalSmelter,B51&amp;C51)=0,LEN(C51)&gt;0), TRUE, FALSE)</formula>
    </cfRule>
  </conditionalFormatting>
  <conditionalFormatting sqref="G51">
    <cfRule type="expression" dxfId="19925" priority="19928" stopIfTrue="1">
      <formula>IF(FIND("Enter smelter details",G51),TRUE)</formula>
    </cfRule>
  </conditionalFormatting>
  <conditionalFormatting sqref="F51">
    <cfRule type="expression" dxfId="19924" priority="19925" stopIfTrue="1">
      <formula>IF(AND(LEN($A51)&gt;0,$A51&lt;&gt;$F51),TRUE,FALSE)</formula>
    </cfRule>
  </conditionalFormatting>
  <conditionalFormatting sqref="C51">
    <cfRule type="expression" dxfId="19923" priority="19924" stopIfTrue="1">
      <formula>IF(AND(B51&lt;&gt;"",C51=""),TRUE)</formula>
    </cfRule>
  </conditionalFormatting>
  <conditionalFormatting sqref="B51">
    <cfRule type="expression" dxfId="19922" priority="19921" stopIfTrue="1">
      <formula>IF(B51="",TRUE)</formula>
    </cfRule>
    <cfRule type="expression" dxfId="19921" priority="19922" stopIfTrue="1">
      <formula>IF(AND(COUNTIF(MetalSmelter,B51&amp;C51)=0,LEN(C51)&gt;0), TRUE, FALSE)</formula>
    </cfRule>
  </conditionalFormatting>
  <conditionalFormatting sqref="G51">
    <cfRule type="expression" dxfId="19920" priority="19923" stopIfTrue="1">
      <formula>IF(FIND("Enter smelter details",G51),TRUE)</formula>
    </cfRule>
  </conditionalFormatting>
  <conditionalFormatting sqref="F51">
    <cfRule type="expression" dxfId="19919" priority="19920" stopIfTrue="1">
      <formula>IF(AND(LEN($A51)&gt;0,$A51&lt;&gt;$F51),TRUE,FALSE)</formula>
    </cfRule>
  </conditionalFormatting>
  <conditionalFormatting sqref="C51">
    <cfRule type="expression" dxfId="19918" priority="19919" stopIfTrue="1">
      <formula>IF(AND(B51&lt;&gt;"",C51=""),TRUE)</formula>
    </cfRule>
  </conditionalFormatting>
  <conditionalFormatting sqref="B51">
    <cfRule type="expression" dxfId="19917" priority="19917" stopIfTrue="1">
      <formula>IF(B51="",TRUE)</formula>
    </cfRule>
    <cfRule type="expression" dxfId="19916" priority="19918" stopIfTrue="1">
      <formula>IF(AND(COUNTIF(MetalSmelter,B51&amp;C51)=0,LEN(C51)&gt;0), TRUE, FALSE)</formula>
    </cfRule>
  </conditionalFormatting>
  <conditionalFormatting sqref="F51">
    <cfRule type="expression" dxfId="19915" priority="19916" stopIfTrue="1">
      <formula>IF(AND(LEN($A51)&gt;0,$A51&lt;&gt;$F51),TRUE,FALSE)</formula>
    </cfRule>
  </conditionalFormatting>
  <conditionalFormatting sqref="C51">
    <cfRule type="expression" dxfId="19914" priority="19915" stopIfTrue="1">
      <formula>IF(AND(B51&lt;&gt;"",C51=""),TRUE)</formula>
    </cfRule>
  </conditionalFormatting>
  <conditionalFormatting sqref="B46">
    <cfRule type="expression" dxfId="19913" priority="19912" stopIfTrue="1">
      <formula>IF(B46="",TRUE)</formula>
    </cfRule>
    <cfRule type="expression" dxfId="19912" priority="19913" stopIfTrue="1">
      <formula>IF(AND(COUNTIF(MetalSmelter,B46&amp;C46)=0,LEN(C46)&gt;0), TRUE, FALSE)</formula>
    </cfRule>
  </conditionalFormatting>
  <conditionalFormatting sqref="G46">
    <cfRule type="expression" dxfId="19911" priority="19914" stopIfTrue="1">
      <formula>IF(FIND("Enter smelter details",G46),TRUE)</formula>
    </cfRule>
  </conditionalFormatting>
  <conditionalFormatting sqref="F46">
    <cfRule type="expression" dxfId="19910" priority="19911" stopIfTrue="1">
      <formula>IF(AND(LEN($A46)&gt;0,$A46&lt;&gt;$F46),TRUE,FALSE)</formula>
    </cfRule>
  </conditionalFormatting>
  <conditionalFormatting sqref="C46">
    <cfRule type="expression" dxfId="19909" priority="19910" stopIfTrue="1">
      <formula>IF(AND(B46&lt;&gt;"",C46=""),TRUE)</formula>
    </cfRule>
  </conditionalFormatting>
  <conditionalFormatting sqref="B46">
    <cfRule type="expression" dxfId="19908" priority="19907" stopIfTrue="1">
      <formula>IF(B46="",TRUE)</formula>
    </cfRule>
    <cfRule type="expression" dxfId="19907" priority="19908" stopIfTrue="1">
      <formula>IF(AND(COUNTIF(MetalSmelter,B46&amp;C46)=0,LEN(C46)&gt;0), TRUE, FALSE)</formula>
    </cfRule>
  </conditionalFormatting>
  <conditionalFormatting sqref="G46">
    <cfRule type="expression" dxfId="19906" priority="19909" stopIfTrue="1">
      <formula>IF(FIND("Enter smelter details",G46),TRUE)</formula>
    </cfRule>
  </conditionalFormatting>
  <conditionalFormatting sqref="F46">
    <cfRule type="expression" dxfId="19905" priority="19906" stopIfTrue="1">
      <formula>IF(AND(LEN($A46)&gt;0,$A46&lt;&gt;$F46),TRUE,FALSE)</formula>
    </cfRule>
  </conditionalFormatting>
  <conditionalFormatting sqref="C46">
    <cfRule type="expression" dxfId="19904" priority="19905" stopIfTrue="1">
      <formula>IF(AND(B46&lt;&gt;"",C46=""),TRUE)</formula>
    </cfRule>
  </conditionalFormatting>
  <conditionalFormatting sqref="G51">
    <cfRule type="expression" dxfId="19903" priority="19904" stopIfTrue="1">
      <formula>IF(FIND("Enter smelter details",G51),TRUE)</formula>
    </cfRule>
  </conditionalFormatting>
  <conditionalFormatting sqref="B47">
    <cfRule type="expression" dxfId="19902" priority="19901" stopIfTrue="1">
      <formula>IF(B47="",TRUE)</formula>
    </cfRule>
    <cfRule type="expression" dxfId="19901" priority="19902" stopIfTrue="1">
      <formula>IF(AND(COUNTIF(MetalSmelter,B47&amp;C47)=0,LEN(C47)&gt;0), TRUE, FALSE)</formula>
    </cfRule>
  </conditionalFormatting>
  <conditionalFormatting sqref="G47">
    <cfRule type="expression" dxfId="19900" priority="19903" stopIfTrue="1">
      <formula>IF(FIND("Enter smelter details",G47),TRUE)</formula>
    </cfRule>
  </conditionalFormatting>
  <conditionalFormatting sqref="F47">
    <cfRule type="expression" dxfId="19899" priority="19900" stopIfTrue="1">
      <formula>IF(AND(LEN($A47)&gt;0,$A47&lt;&gt;$F47),TRUE,FALSE)</formula>
    </cfRule>
  </conditionalFormatting>
  <conditionalFormatting sqref="C47">
    <cfRule type="expression" dxfId="19898" priority="19899" stopIfTrue="1">
      <formula>IF(AND(B47&lt;&gt;"",C47=""),TRUE)</formula>
    </cfRule>
  </conditionalFormatting>
  <conditionalFormatting sqref="B52">
    <cfRule type="expression" dxfId="19897" priority="19896" stopIfTrue="1">
      <formula>IF(B52="",TRUE)</formula>
    </cfRule>
    <cfRule type="expression" dxfId="19896" priority="19897" stopIfTrue="1">
      <formula>IF(AND(COUNTIF(MetalSmelter,B52&amp;C52)=0,LEN(C52)&gt;0), TRUE, FALSE)</formula>
    </cfRule>
  </conditionalFormatting>
  <conditionalFormatting sqref="G52">
    <cfRule type="expression" dxfId="19895" priority="19898" stopIfTrue="1">
      <formula>IF(FIND("Enter smelter details",G52),TRUE)</formula>
    </cfRule>
  </conditionalFormatting>
  <conditionalFormatting sqref="F52">
    <cfRule type="expression" dxfId="19894" priority="19895" stopIfTrue="1">
      <formula>IF(AND(LEN($A52)&gt;0,$A52&lt;&gt;$F52),TRUE,FALSE)</formula>
    </cfRule>
  </conditionalFormatting>
  <conditionalFormatting sqref="C52">
    <cfRule type="expression" dxfId="19893" priority="19894" stopIfTrue="1">
      <formula>IF(AND(B52&lt;&gt;"",C52=""),TRUE)</formula>
    </cfRule>
  </conditionalFormatting>
  <conditionalFormatting sqref="B52">
    <cfRule type="expression" dxfId="19892" priority="19891" stopIfTrue="1">
      <formula>IF(B52="",TRUE)</formula>
    </cfRule>
    <cfRule type="expression" dxfId="19891" priority="19892" stopIfTrue="1">
      <formula>IF(AND(COUNTIF(MetalSmelter,B52&amp;C52)=0,LEN(C52)&gt;0), TRUE, FALSE)</formula>
    </cfRule>
  </conditionalFormatting>
  <conditionalFormatting sqref="G52">
    <cfRule type="expression" dxfId="19890" priority="19893" stopIfTrue="1">
      <formula>IF(FIND("Enter smelter details",G52),TRUE)</formula>
    </cfRule>
  </conditionalFormatting>
  <conditionalFormatting sqref="F52">
    <cfRule type="expression" dxfId="19889" priority="19890" stopIfTrue="1">
      <formula>IF(AND(LEN($A52)&gt;0,$A52&lt;&gt;$F52),TRUE,FALSE)</formula>
    </cfRule>
  </conditionalFormatting>
  <conditionalFormatting sqref="C52">
    <cfRule type="expression" dxfId="19888" priority="19889" stopIfTrue="1">
      <formula>IF(AND(B52&lt;&gt;"",C52=""),TRUE)</formula>
    </cfRule>
  </conditionalFormatting>
  <conditionalFormatting sqref="B52">
    <cfRule type="expression" dxfId="19887" priority="19886" stopIfTrue="1">
      <formula>IF(B52="",TRUE)</formula>
    </cfRule>
    <cfRule type="expression" dxfId="19886" priority="19887" stopIfTrue="1">
      <formula>IF(AND(COUNTIF(MetalSmelter,B52&amp;C52)=0,LEN(C52)&gt;0), TRUE, FALSE)</formula>
    </cfRule>
  </conditionalFormatting>
  <conditionalFormatting sqref="G52">
    <cfRule type="expression" dxfId="19885" priority="19888" stopIfTrue="1">
      <formula>IF(FIND("Enter smelter details",G52),TRUE)</formula>
    </cfRule>
  </conditionalFormatting>
  <conditionalFormatting sqref="F52">
    <cfRule type="expression" dxfId="19884" priority="19885" stopIfTrue="1">
      <formula>IF(AND(LEN($A52)&gt;0,$A52&lt;&gt;$F52),TRUE,FALSE)</formula>
    </cfRule>
  </conditionalFormatting>
  <conditionalFormatting sqref="C52">
    <cfRule type="expression" dxfId="19883" priority="19884" stopIfTrue="1">
      <formula>IF(AND(B52&lt;&gt;"",C52=""),TRUE)</formula>
    </cfRule>
  </conditionalFormatting>
  <conditionalFormatting sqref="B44">
    <cfRule type="expression" dxfId="19882" priority="19878" stopIfTrue="1">
      <formula>IF(B44="",TRUE)</formula>
    </cfRule>
    <cfRule type="expression" dxfId="19881" priority="19881" stopIfTrue="1">
      <formula>IF(AND(COUNTIF(MetalSmelter,B44&amp;C44)=0,LEN(C44)&gt;0), TRUE, FALSE)</formula>
    </cfRule>
  </conditionalFormatting>
  <conditionalFormatting sqref="D44">
    <cfRule type="expression" dxfId="19880" priority="19875" stopIfTrue="1">
      <formula>IF(AND(LEN($C44) &gt;0, ($C44 &lt;&gt; "Smelter Not Listed")),1,0)</formula>
    </cfRule>
    <cfRule type="expression" dxfId="19879" priority="19882" stopIfTrue="1">
      <formula>IF(AND(D44="",$C44=$X$4),TRUE)</formula>
    </cfRule>
    <cfRule type="expression" dxfId="19878" priority="19883" stopIfTrue="1">
      <formula>IF(FIND("!",D44),TRUE)</formula>
    </cfRule>
  </conditionalFormatting>
  <conditionalFormatting sqref="E44">
    <cfRule type="expression" dxfId="19877" priority="19879" stopIfTrue="1">
      <formula>IF(AND(E44="",$C44=$X$4),TRUE)</formula>
    </cfRule>
    <cfRule type="expression" dxfId="19876" priority="19880" stopIfTrue="1">
      <formula>IF(FIND("!",E44),TRUE)</formula>
    </cfRule>
  </conditionalFormatting>
  <conditionalFormatting sqref="F44">
    <cfRule type="expression" dxfId="19875" priority="19877" stopIfTrue="1">
      <formula>IF(AND(LEN($A44)&gt;0,$A44&lt;&gt;$F44),TRUE,FALSE)</formula>
    </cfRule>
  </conditionalFormatting>
  <conditionalFormatting sqref="C44">
    <cfRule type="expression" dxfId="19874" priority="19876" stopIfTrue="1">
      <formula>IF(AND(B44&lt;&gt;"",C44=""),TRUE)</formula>
    </cfRule>
  </conditionalFormatting>
  <conditionalFormatting sqref="G44">
    <cfRule type="expression" dxfId="19873" priority="19874" stopIfTrue="1">
      <formula>IF(FIND("Enter smelter details",G44),TRUE)</formula>
    </cfRule>
  </conditionalFormatting>
  <conditionalFormatting sqref="B50">
    <cfRule type="expression" dxfId="19872" priority="19871" stopIfTrue="1">
      <formula>IF(B50="",TRUE)</formula>
    </cfRule>
    <cfRule type="expression" dxfId="19871" priority="19872" stopIfTrue="1">
      <formula>IF(AND(COUNTIF(MetalSmelter,B50&amp;C50)=0,LEN(C50)&gt;0), TRUE, FALSE)</formula>
    </cfRule>
  </conditionalFormatting>
  <conditionalFormatting sqref="G50">
    <cfRule type="expression" dxfId="19870" priority="19873" stopIfTrue="1">
      <formula>IF(FIND("Enter smelter details",G50),TRUE)</formula>
    </cfRule>
  </conditionalFormatting>
  <conditionalFormatting sqref="F50">
    <cfRule type="expression" dxfId="19869" priority="19870" stopIfTrue="1">
      <formula>IF(AND(LEN($A50)&gt;0,$A50&lt;&gt;$F50),TRUE,FALSE)</formula>
    </cfRule>
  </conditionalFormatting>
  <conditionalFormatting sqref="C50">
    <cfRule type="expression" dxfId="19868" priority="19869" stopIfTrue="1">
      <formula>IF(AND(B50&lt;&gt;"",C50=""),TRUE)</formula>
    </cfRule>
  </conditionalFormatting>
  <conditionalFormatting sqref="B50">
    <cfRule type="expression" dxfId="19867" priority="19866" stopIfTrue="1">
      <formula>IF(B50="",TRUE)</formula>
    </cfRule>
    <cfRule type="expression" dxfId="19866" priority="19867" stopIfTrue="1">
      <formula>IF(AND(COUNTIF(MetalSmelter,B50&amp;C50)=0,LEN(C50)&gt;0), TRUE, FALSE)</formula>
    </cfRule>
  </conditionalFormatting>
  <conditionalFormatting sqref="G50">
    <cfRule type="expression" dxfId="19865" priority="19868" stopIfTrue="1">
      <formula>IF(FIND("Enter smelter details",G50),TRUE)</formula>
    </cfRule>
  </conditionalFormatting>
  <conditionalFormatting sqref="F50">
    <cfRule type="expression" dxfId="19864" priority="19865" stopIfTrue="1">
      <formula>IF(AND(LEN($A50)&gt;0,$A50&lt;&gt;$F50),TRUE,FALSE)</formula>
    </cfRule>
  </conditionalFormatting>
  <conditionalFormatting sqref="C50">
    <cfRule type="expression" dxfId="19863" priority="19864" stopIfTrue="1">
      <formula>IF(AND(B50&lt;&gt;"",C50=""),TRUE)</formula>
    </cfRule>
  </conditionalFormatting>
  <conditionalFormatting sqref="B50">
    <cfRule type="expression" dxfId="19862" priority="19862" stopIfTrue="1">
      <formula>IF(B50="",TRUE)</formula>
    </cfRule>
    <cfRule type="expression" dxfId="19861" priority="19863" stopIfTrue="1">
      <formula>IF(AND(COUNTIF(MetalSmelter,B50&amp;C50)=0,LEN(C50)&gt;0), TRUE, FALSE)</formula>
    </cfRule>
  </conditionalFormatting>
  <conditionalFormatting sqref="F50">
    <cfRule type="expression" dxfId="19860" priority="19861" stopIfTrue="1">
      <formula>IF(AND(LEN($A50)&gt;0,$A50&lt;&gt;$F50),TRUE,FALSE)</formula>
    </cfRule>
  </conditionalFormatting>
  <conditionalFormatting sqref="C50">
    <cfRule type="expression" dxfId="19859" priority="19860" stopIfTrue="1">
      <formula>IF(AND(B50&lt;&gt;"",C50=""),TRUE)</formula>
    </cfRule>
  </conditionalFormatting>
  <conditionalFormatting sqref="B45">
    <cfRule type="expression" dxfId="19858" priority="19857" stopIfTrue="1">
      <formula>IF(B45="",TRUE)</formula>
    </cfRule>
    <cfRule type="expression" dxfId="19857" priority="19858" stopIfTrue="1">
      <formula>IF(AND(COUNTIF(MetalSmelter,B45&amp;C45)=0,LEN(C45)&gt;0), TRUE, FALSE)</formula>
    </cfRule>
  </conditionalFormatting>
  <conditionalFormatting sqref="G45">
    <cfRule type="expression" dxfId="19856" priority="19859" stopIfTrue="1">
      <formula>IF(FIND("Enter smelter details",G45),TRUE)</formula>
    </cfRule>
  </conditionalFormatting>
  <conditionalFormatting sqref="F45">
    <cfRule type="expression" dxfId="19855" priority="19856" stopIfTrue="1">
      <formula>IF(AND(LEN($A45)&gt;0,$A45&lt;&gt;$F45),TRUE,FALSE)</formula>
    </cfRule>
  </conditionalFormatting>
  <conditionalFormatting sqref="C45">
    <cfRule type="expression" dxfId="19854" priority="19855" stopIfTrue="1">
      <formula>IF(AND(B45&lt;&gt;"",C45=""),TRUE)</formula>
    </cfRule>
  </conditionalFormatting>
  <conditionalFormatting sqref="B45">
    <cfRule type="expression" dxfId="19853" priority="19852" stopIfTrue="1">
      <formula>IF(B45="",TRUE)</formula>
    </cfRule>
    <cfRule type="expression" dxfId="19852" priority="19853" stopIfTrue="1">
      <formula>IF(AND(COUNTIF(MetalSmelter,B45&amp;C45)=0,LEN(C45)&gt;0), TRUE, FALSE)</formula>
    </cfRule>
  </conditionalFormatting>
  <conditionalFormatting sqref="G45">
    <cfRule type="expression" dxfId="19851" priority="19854" stopIfTrue="1">
      <formula>IF(FIND("Enter smelter details",G45),TRUE)</formula>
    </cfRule>
  </conditionalFormatting>
  <conditionalFormatting sqref="F45">
    <cfRule type="expression" dxfId="19850" priority="19851" stopIfTrue="1">
      <formula>IF(AND(LEN($A45)&gt;0,$A45&lt;&gt;$F45),TRUE,FALSE)</formula>
    </cfRule>
  </conditionalFormatting>
  <conditionalFormatting sqref="C45">
    <cfRule type="expression" dxfId="19849" priority="19850" stopIfTrue="1">
      <formula>IF(AND(B45&lt;&gt;"",C45=""),TRUE)</formula>
    </cfRule>
  </conditionalFormatting>
  <conditionalFormatting sqref="G50">
    <cfRule type="expression" dxfId="19848" priority="19849" stopIfTrue="1">
      <formula>IF(FIND("Enter smelter details",G50),TRUE)</formula>
    </cfRule>
  </conditionalFormatting>
  <conditionalFormatting sqref="B46">
    <cfRule type="expression" dxfId="19847" priority="19846" stopIfTrue="1">
      <formula>IF(B46="",TRUE)</formula>
    </cfRule>
    <cfRule type="expression" dxfId="19846" priority="19847" stopIfTrue="1">
      <formula>IF(AND(COUNTIF(MetalSmelter,B46&amp;C46)=0,LEN(C46)&gt;0), TRUE, FALSE)</formula>
    </cfRule>
  </conditionalFormatting>
  <conditionalFormatting sqref="G46">
    <cfRule type="expression" dxfId="19845" priority="19848" stopIfTrue="1">
      <formula>IF(FIND("Enter smelter details",G46),TRUE)</formula>
    </cfRule>
  </conditionalFormatting>
  <conditionalFormatting sqref="F46">
    <cfRule type="expression" dxfId="19844" priority="19845" stopIfTrue="1">
      <formula>IF(AND(LEN($A46)&gt;0,$A46&lt;&gt;$F46),TRUE,FALSE)</formula>
    </cfRule>
  </conditionalFormatting>
  <conditionalFormatting sqref="C46">
    <cfRule type="expression" dxfId="19843" priority="19844" stopIfTrue="1">
      <formula>IF(AND(B46&lt;&gt;"",C46=""),TRUE)</formula>
    </cfRule>
  </conditionalFormatting>
  <conditionalFormatting sqref="B51">
    <cfRule type="expression" dxfId="19842" priority="19841" stopIfTrue="1">
      <formula>IF(B51="",TRUE)</formula>
    </cfRule>
    <cfRule type="expression" dxfId="19841" priority="19842" stopIfTrue="1">
      <formula>IF(AND(COUNTIF(MetalSmelter,B51&amp;C51)=0,LEN(C51)&gt;0), TRUE, FALSE)</formula>
    </cfRule>
  </conditionalFormatting>
  <conditionalFormatting sqref="G51">
    <cfRule type="expression" dxfId="19840" priority="19843" stopIfTrue="1">
      <formula>IF(FIND("Enter smelter details",G51),TRUE)</formula>
    </cfRule>
  </conditionalFormatting>
  <conditionalFormatting sqref="F51">
    <cfRule type="expression" dxfId="19839" priority="19840" stopIfTrue="1">
      <formula>IF(AND(LEN($A51)&gt;0,$A51&lt;&gt;$F51),TRUE,FALSE)</formula>
    </cfRule>
  </conditionalFormatting>
  <conditionalFormatting sqref="C51">
    <cfRule type="expression" dxfId="19838" priority="19839" stopIfTrue="1">
      <formula>IF(AND(B51&lt;&gt;"",C51=""),TRUE)</formula>
    </cfRule>
  </conditionalFormatting>
  <conditionalFormatting sqref="B51">
    <cfRule type="expression" dxfId="19837" priority="19836" stopIfTrue="1">
      <formula>IF(B51="",TRUE)</formula>
    </cfRule>
    <cfRule type="expression" dxfId="19836" priority="19837" stopIfTrue="1">
      <formula>IF(AND(COUNTIF(MetalSmelter,B51&amp;C51)=0,LEN(C51)&gt;0), TRUE, FALSE)</formula>
    </cfRule>
  </conditionalFormatting>
  <conditionalFormatting sqref="G51">
    <cfRule type="expression" dxfId="19835" priority="19838" stopIfTrue="1">
      <formula>IF(FIND("Enter smelter details",G51),TRUE)</formula>
    </cfRule>
  </conditionalFormatting>
  <conditionalFormatting sqref="F51">
    <cfRule type="expression" dxfId="19834" priority="19835" stopIfTrue="1">
      <formula>IF(AND(LEN($A51)&gt;0,$A51&lt;&gt;$F51),TRUE,FALSE)</formula>
    </cfRule>
  </conditionalFormatting>
  <conditionalFormatting sqref="C51">
    <cfRule type="expression" dxfId="19833" priority="19834" stopIfTrue="1">
      <formula>IF(AND(B51&lt;&gt;"",C51=""),TRUE)</formula>
    </cfRule>
  </conditionalFormatting>
  <conditionalFormatting sqref="B51">
    <cfRule type="expression" dxfId="19832" priority="19831" stopIfTrue="1">
      <formula>IF(B51="",TRUE)</formula>
    </cfRule>
    <cfRule type="expression" dxfId="19831" priority="19832" stopIfTrue="1">
      <formula>IF(AND(COUNTIF(MetalSmelter,B51&amp;C51)=0,LEN(C51)&gt;0), TRUE, FALSE)</formula>
    </cfRule>
  </conditionalFormatting>
  <conditionalFormatting sqref="G51">
    <cfRule type="expression" dxfId="19830" priority="19833" stopIfTrue="1">
      <formula>IF(FIND("Enter smelter details",G51),TRUE)</formula>
    </cfRule>
  </conditionalFormatting>
  <conditionalFormatting sqref="F51">
    <cfRule type="expression" dxfId="19829" priority="19830" stopIfTrue="1">
      <formula>IF(AND(LEN($A51)&gt;0,$A51&lt;&gt;$F51),TRUE,FALSE)</formula>
    </cfRule>
  </conditionalFormatting>
  <conditionalFormatting sqref="C51">
    <cfRule type="expression" dxfId="19828" priority="19829" stopIfTrue="1">
      <formula>IF(AND(B51&lt;&gt;"",C51=""),TRUE)</formula>
    </cfRule>
  </conditionalFormatting>
  <conditionalFormatting sqref="B44">
    <cfRule type="expression" dxfId="19827" priority="19823" stopIfTrue="1">
      <formula>IF(B44="",TRUE)</formula>
    </cfRule>
    <cfRule type="expression" dxfId="19826" priority="19826" stopIfTrue="1">
      <formula>IF(AND(COUNTIF(MetalSmelter,B44&amp;C44)=0,LEN(C44)&gt;0), TRUE, FALSE)</formula>
    </cfRule>
  </conditionalFormatting>
  <conditionalFormatting sqref="D44">
    <cfRule type="expression" dxfId="19825" priority="19820" stopIfTrue="1">
      <formula>IF(AND(LEN($C44) &gt;0, ($C44 &lt;&gt; "Smelter Not Listed")),1,0)</formula>
    </cfRule>
    <cfRule type="expression" dxfId="19824" priority="19827" stopIfTrue="1">
      <formula>IF(AND(D44="",$C44=$X$4),TRUE)</formula>
    </cfRule>
    <cfRule type="expression" dxfId="19823" priority="19828" stopIfTrue="1">
      <formula>IF(FIND("!",D44),TRUE)</formula>
    </cfRule>
  </conditionalFormatting>
  <conditionalFormatting sqref="E44">
    <cfRule type="expression" dxfId="19822" priority="19824" stopIfTrue="1">
      <formula>IF(AND(E44="",$C44=$X$4),TRUE)</formula>
    </cfRule>
    <cfRule type="expression" dxfId="19821" priority="19825" stopIfTrue="1">
      <formula>IF(FIND("!",E44),TRUE)</formula>
    </cfRule>
  </conditionalFormatting>
  <conditionalFormatting sqref="F44">
    <cfRule type="expression" dxfId="19820" priority="19822" stopIfTrue="1">
      <formula>IF(AND(LEN($A44)&gt;0,$A44&lt;&gt;$F44),TRUE,FALSE)</formula>
    </cfRule>
  </conditionalFormatting>
  <conditionalFormatting sqref="C44">
    <cfRule type="expression" dxfId="19819" priority="19821" stopIfTrue="1">
      <formula>IF(AND(B44&lt;&gt;"",C44=""),TRUE)</formula>
    </cfRule>
  </conditionalFormatting>
  <conditionalFormatting sqref="G44">
    <cfRule type="expression" dxfId="19818" priority="19819" stopIfTrue="1">
      <formula>IF(FIND("Enter smelter details",G44),TRUE)</formula>
    </cfRule>
  </conditionalFormatting>
  <conditionalFormatting sqref="B45">
    <cfRule type="expression" dxfId="19817" priority="19813" stopIfTrue="1">
      <formula>IF(B45="",TRUE)</formula>
    </cfRule>
    <cfRule type="expression" dxfId="19816" priority="19816" stopIfTrue="1">
      <formula>IF(AND(COUNTIF(MetalSmelter,B45&amp;C45)=0,LEN(C45)&gt;0), TRUE, FALSE)</formula>
    </cfRule>
  </conditionalFormatting>
  <conditionalFormatting sqref="D45">
    <cfRule type="expression" dxfId="19815" priority="19810" stopIfTrue="1">
      <formula>IF(AND(LEN($C45) &gt;0, ($C45 &lt;&gt; "Smelter Not Listed")),1,0)</formula>
    </cfRule>
    <cfRule type="expression" dxfId="19814" priority="19817" stopIfTrue="1">
      <formula>IF(AND(D45="",$C45=$X$4),TRUE)</formula>
    </cfRule>
    <cfRule type="expression" dxfId="19813" priority="19818" stopIfTrue="1">
      <formula>IF(FIND("!",D45),TRUE)</formula>
    </cfRule>
  </conditionalFormatting>
  <conditionalFormatting sqref="E45">
    <cfRule type="expression" dxfId="19812" priority="19814" stopIfTrue="1">
      <formula>IF(AND(E45="",$C45=$X$4),TRUE)</formula>
    </cfRule>
    <cfRule type="expression" dxfId="19811" priority="19815" stopIfTrue="1">
      <formula>IF(FIND("!",E45),TRUE)</formula>
    </cfRule>
  </conditionalFormatting>
  <conditionalFormatting sqref="F45">
    <cfRule type="expression" dxfId="19810" priority="19812" stopIfTrue="1">
      <formula>IF(AND(LEN($A45)&gt;0,$A45&lt;&gt;$F45),TRUE,FALSE)</formula>
    </cfRule>
  </conditionalFormatting>
  <conditionalFormatting sqref="C45">
    <cfRule type="expression" dxfId="19809" priority="19811" stopIfTrue="1">
      <formula>IF(AND(B45&lt;&gt;"",C45=""),TRUE)</formula>
    </cfRule>
  </conditionalFormatting>
  <conditionalFormatting sqref="G45">
    <cfRule type="expression" dxfId="19808" priority="19809" stopIfTrue="1">
      <formula>IF(FIND("Enter smelter details",G45),TRUE)</formula>
    </cfRule>
  </conditionalFormatting>
  <conditionalFormatting sqref="B46">
    <cfRule type="expression" dxfId="19807" priority="19803" stopIfTrue="1">
      <formula>IF(B46="",TRUE)</formula>
    </cfRule>
    <cfRule type="expression" dxfId="19806" priority="19806" stopIfTrue="1">
      <formula>IF(AND(COUNTIF(MetalSmelter,B46&amp;C46)=0,LEN(C46)&gt;0), TRUE, FALSE)</formula>
    </cfRule>
  </conditionalFormatting>
  <conditionalFormatting sqref="D46">
    <cfRule type="expression" dxfId="19805" priority="19800" stopIfTrue="1">
      <formula>IF(AND(LEN($C46) &gt;0, ($C46 &lt;&gt; "Smelter Not Listed")),1,0)</formula>
    </cfRule>
    <cfRule type="expression" dxfId="19804" priority="19807" stopIfTrue="1">
      <formula>IF(AND(D46="",$C46=$X$4),TRUE)</formula>
    </cfRule>
    <cfRule type="expression" dxfId="19803" priority="19808" stopIfTrue="1">
      <formula>IF(FIND("!",D46),TRUE)</formula>
    </cfRule>
  </conditionalFormatting>
  <conditionalFormatting sqref="E46">
    <cfRule type="expression" dxfId="19802" priority="19804" stopIfTrue="1">
      <formula>IF(AND(E46="",$C46=$X$4),TRUE)</formula>
    </cfRule>
    <cfRule type="expression" dxfId="19801" priority="19805" stopIfTrue="1">
      <formula>IF(FIND("!",E46),TRUE)</formula>
    </cfRule>
  </conditionalFormatting>
  <conditionalFormatting sqref="F46">
    <cfRule type="expression" dxfId="19800" priority="19802" stopIfTrue="1">
      <formula>IF(AND(LEN($A46)&gt;0,$A46&lt;&gt;$F46),TRUE,FALSE)</formula>
    </cfRule>
  </conditionalFormatting>
  <conditionalFormatting sqref="C46">
    <cfRule type="expression" dxfId="19799" priority="19801" stopIfTrue="1">
      <formula>IF(AND(B46&lt;&gt;"",C46=""),TRUE)</formula>
    </cfRule>
  </conditionalFormatting>
  <conditionalFormatting sqref="G46">
    <cfRule type="expression" dxfId="19798" priority="19799" stopIfTrue="1">
      <formula>IF(FIND("Enter smelter details",G46),TRUE)</formula>
    </cfRule>
  </conditionalFormatting>
  <conditionalFormatting sqref="B52">
    <cfRule type="expression" dxfId="19797" priority="19796" stopIfTrue="1">
      <formula>IF(B52="",TRUE)</formula>
    </cfRule>
    <cfRule type="expression" dxfId="19796" priority="19797" stopIfTrue="1">
      <formula>IF(AND(COUNTIF(MetalSmelter,B52&amp;C52)=0,LEN(C52)&gt;0), TRUE, FALSE)</formula>
    </cfRule>
  </conditionalFormatting>
  <conditionalFormatting sqref="G52">
    <cfRule type="expression" dxfId="19795" priority="19798" stopIfTrue="1">
      <formula>IF(FIND("Enter smelter details",G52),TRUE)</formula>
    </cfRule>
  </conditionalFormatting>
  <conditionalFormatting sqref="F52">
    <cfRule type="expression" dxfId="19794" priority="19795" stopIfTrue="1">
      <formula>IF(AND(LEN($A52)&gt;0,$A52&lt;&gt;$F52),TRUE,FALSE)</formula>
    </cfRule>
  </conditionalFormatting>
  <conditionalFormatting sqref="C52">
    <cfRule type="expression" dxfId="19793" priority="19794" stopIfTrue="1">
      <formula>IF(AND(B52&lt;&gt;"",C52=""),TRUE)</formula>
    </cfRule>
  </conditionalFormatting>
  <conditionalFormatting sqref="B52">
    <cfRule type="expression" dxfId="19792" priority="19791" stopIfTrue="1">
      <formula>IF(B52="",TRUE)</formula>
    </cfRule>
    <cfRule type="expression" dxfId="19791" priority="19792" stopIfTrue="1">
      <formula>IF(AND(COUNTIF(MetalSmelter,B52&amp;C52)=0,LEN(C52)&gt;0), TRUE, FALSE)</formula>
    </cfRule>
  </conditionalFormatting>
  <conditionalFormatting sqref="G52">
    <cfRule type="expression" dxfId="19790" priority="19793" stopIfTrue="1">
      <formula>IF(FIND("Enter smelter details",G52),TRUE)</formula>
    </cfRule>
  </conditionalFormatting>
  <conditionalFormatting sqref="F52">
    <cfRule type="expression" dxfId="19789" priority="19790" stopIfTrue="1">
      <formula>IF(AND(LEN($A52)&gt;0,$A52&lt;&gt;$F52),TRUE,FALSE)</formula>
    </cfRule>
  </conditionalFormatting>
  <conditionalFormatting sqref="C52">
    <cfRule type="expression" dxfId="19788" priority="19789" stopIfTrue="1">
      <formula>IF(AND(B52&lt;&gt;"",C52=""),TRUE)</formula>
    </cfRule>
  </conditionalFormatting>
  <conditionalFormatting sqref="B52">
    <cfRule type="expression" dxfId="19787" priority="19787" stopIfTrue="1">
      <formula>IF(B52="",TRUE)</formula>
    </cfRule>
    <cfRule type="expression" dxfId="19786" priority="19788" stopIfTrue="1">
      <formula>IF(AND(COUNTIF(MetalSmelter,B52&amp;C52)=0,LEN(C52)&gt;0), TRUE, FALSE)</formula>
    </cfRule>
  </conditionalFormatting>
  <conditionalFormatting sqref="F52">
    <cfRule type="expression" dxfId="19785" priority="19786" stopIfTrue="1">
      <formula>IF(AND(LEN($A52)&gt;0,$A52&lt;&gt;$F52),TRUE,FALSE)</formula>
    </cfRule>
  </conditionalFormatting>
  <conditionalFormatting sqref="C52">
    <cfRule type="expression" dxfId="19784" priority="19785" stopIfTrue="1">
      <formula>IF(AND(B52&lt;&gt;"",C52=""),TRUE)</formula>
    </cfRule>
  </conditionalFormatting>
  <conditionalFormatting sqref="B47">
    <cfRule type="expression" dxfId="19783" priority="19782" stopIfTrue="1">
      <formula>IF(B47="",TRUE)</formula>
    </cfRule>
    <cfRule type="expression" dxfId="19782" priority="19783" stopIfTrue="1">
      <formula>IF(AND(COUNTIF(MetalSmelter,B47&amp;C47)=0,LEN(C47)&gt;0), TRUE, FALSE)</formula>
    </cfRule>
  </conditionalFormatting>
  <conditionalFormatting sqref="G47">
    <cfRule type="expression" dxfId="19781" priority="19784" stopIfTrue="1">
      <formula>IF(FIND("Enter smelter details",G47),TRUE)</formula>
    </cfRule>
  </conditionalFormatting>
  <conditionalFormatting sqref="F47">
    <cfRule type="expression" dxfId="19780" priority="19781" stopIfTrue="1">
      <formula>IF(AND(LEN($A47)&gt;0,$A47&lt;&gt;$F47),TRUE,FALSE)</formula>
    </cfRule>
  </conditionalFormatting>
  <conditionalFormatting sqref="C47">
    <cfRule type="expression" dxfId="19779" priority="19780" stopIfTrue="1">
      <formula>IF(AND(B47&lt;&gt;"",C47=""),TRUE)</formula>
    </cfRule>
  </conditionalFormatting>
  <conditionalFormatting sqref="B47">
    <cfRule type="expression" dxfId="19778" priority="19777" stopIfTrue="1">
      <formula>IF(B47="",TRUE)</formula>
    </cfRule>
    <cfRule type="expression" dxfId="19777" priority="19778" stopIfTrue="1">
      <formula>IF(AND(COUNTIF(MetalSmelter,B47&amp;C47)=0,LEN(C47)&gt;0), TRUE, FALSE)</formula>
    </cfRule>
  </conditionalFormatting>
  <conditionalFormatting sqref="G47">
    <cfRule type="expression" dxfId="19776" priority="19779" stopIfTrue="1">
      <formula>IF(FIND("Enter smelter details",G47),TRUE)</formula>
    </cfRule>
  </conditionalFormatting>
  <conditionalFormatting sqref="F47">
    <cfRule type="expression" dxfId="19775" priority="19776" stopIfTrue="1">
      <formula>IF(AND(LEN($A47)&gt;0,$A47&lt;&gt;$F47),TRUE,FALSE)</formula>
    </cfRule>
  </conditionalFormatting>
  <conditionalFormatting sqref="C47">
    <cfRule type="expression" dxfId="19774" priority="19775" stopIfTrue="1">
      <formula>IF(AND(B47&lt;&gt;"",C47=""),TRUE)</formula>
    </cfRule>
  </conditionalFormatting>
  <conditionalFormatting sqref="G52">
    <cfRule type="expression" dxfId="19773" priority="19774" stopIfTrue="1">
      <formula>IF(FIND("Enter smelter details",G52),TRUE)</formula>
    </cfRule>
  </conditionalFormatting>
  <conditionalFormatting sqref="B48">
    <cfRule type="expression" dxfId="19772" priority="19771" stopIfTrue="1">
      <formula>IF(B48="",TRUE)</formula>
    </cfRule>
    <cfRule type="expression" dxfId="19771" priority="19772" stopIfTrue="1">
      <formula>IF(AND(COUNTIF(MetalSmelter,B48&amp;C48)=0,LEN(C48)&gt;0), TRUE, FALSE)</formula>
    </cfRule>
  </conditionalFormatting>
  <conditionalFormatting sqref="G48">
    <cfRule type="expression" dxfId="19770" priority="19773" stopIfTrue="1">
      <formula>IF(FIND("Enter smelter details",G48),TRUE)</formula>
    </cfRule>
  </conditionalFormatting>
  <conditionalFormatting sqref="F48">
    <cfRule type="expression" dxfId="19769" priority="19770" stopIfTrue="1">
      <formula>IF(AND(LEN($A48)&gt;0,$A48&lt;&gt;$F48),TRUE,FALSE)</formula>
    </cfRule>
  </conditionalFormatting>
  <conditionalFormatting sqref="C48">
    <cfRule type="expression" dxfId="19768" priority="19769" stopIfTrue="1">
      <formula>IF(AND(B48&lt;&gt;"",C48=""),TRUE)</formula>
    </cfRule>
  </conditionalFormatting>
  <conditionalFormatting sqref="B53">
    <cfRule type="expression" dxfId="19767" priority="19766" stopIfTrue="1">
      <formula>IF(B53="",TRUE)</formula>
    </cfRule>
    <cfRule type="expression" dxfId="19766" priority="19767" stopIfTrue="1">
      <formula>IF(AND(COUNTIF(MetalSmelter,B53&amp;C53)=0,LEN(C53)&gt;0), TRUE, FALSE)</formula>
    </cfRule>
  </conditionalFormatting>
  <conditionalFormatting sqref="G53">
    <cfRule type="expression" dxfId="19765" priority="19768" stopIfTrue="1">
      <formula>IF(FIND("Enter smelter details",G53),TRUE)</formula>
    </cfRule>
  </conditionalFormatting>
  <conditionalFormatting sqref="F53">
    <cfRule type="expression" dxfId="19764" priority="19765" stopIfTrue="1">
      <formula>IF(AND(LEN($A53)&gt;0,$A53&lt;&gt;$F53),TRUE,FALSE)</formula>
    </cfRule>
  </conditionalFormatting>
  <conditionalFormatting sqref="C53">
    <cfRule type="expression" dxfId="19763" priority="19764" stopIfTrue="1">
      <formula>IF(AND(B53&lt;&gt;"",C53=""),TRUE)</formula>
    </cfRule>
  </conditionalFormatting>
  <conditionalFormatting sqref="B53">
    <cfRule type="expression" dxfId="19762" priority="19761" stopIfTrue="1">
      <formula>IF(B53="",TRUE)</formula>
    </cfRule>
    <cfRule type="expression" dxfId="19761" priority="19762" stopIfTrue="1">
      <formula>IF(AND(COUNTIF(MetalSmelter,B53&amp;C53)=0,LEN(C53)&gt;0), TRUE, FALSE)</formula>
    </cfRule>
  </conditionalFormatting>
  <conditionalFormatting sqref="G53">
    <cfRule type="expression" dxfId="19760" priority="19763" stopIfTrue="1">
      <formula>IF(FIND("Enter smelter details",G53),TRUE)</formula>
    </cfRule>
  </conditionalFormatting>
  <conditionalFormatting sqref="F53">
    <cfRule type="expression" dxfId="19759" priority="19760" stopIfTrue="1">
      <formula>IF(AND(LEN($A53)&gt;0,$A53&lt;&gt;$F53),TRUE,FALSE)</formula>
    </cfRule>
  </conditionalFormatting>
  <conditionalFormatting sqref="C53">
    <cfRule type="expression" dxfId="19758" priority="19759" stopIfTrue="1">
      <formula>IF(AND(B53&lt;&gt;"",C53=""),TRUE)</formula>
    </cfRule>
  </conditionalFormatting>
  <conditionalFormatting sqref="B53">
    <cfRule type="expression" dxfId="19757" priority="19756" stopIfTrue="1">
      <formula>IF(B53="",TRUE)</formula>
    </cfRule>
    <cfRule type="expression" dxfId="19756" priority="19757" stopIfTrue="1">
      <formula>IF(AND(COUNTIF(MetalSmelter,B53&amp;C53)=0,LEN(C53)&gt;0), TRUE, FALSE)</formula>
    </cfRule>
  </conditionalFormatting>
  <conditionalFormatting sqref="G53">
    <cfRule type="expression" dxfId="19755" priority="19758" stopIfTrue="1">
      <formula>IF(FIND("Enter smelter details",G53),TRUE)</formula>
    </cfRule>
  </conditionalFormatting>
  <conditionalFormatting sqref="F53">
    <cfRule type="expression" dxfId="19754" priority="19755" stopIfTrue="1">
      <formula>IF(AND(LEN($A53)&gt;0,$A53&lt;&gt;$F53),TRUE,FALSE)</formula>
    </cfRule>
  </conditionalFormatting>
  <conditionalFormatting sqref="C53">
    <cfRule type="expression" dxfId="19753" priority="19754" stopIfTrue="1">
      <formula>IF(AND(B53&lt;&gt;"",C53=""),TRUE)</formula>
    </cfRule>
  </conditionalFormatting>
  <conditionalFormatting sqref="B44">
    <cfRule type="expression" dxfId="19752" priority="19748" stopIfTrue="1">
      <formula>IF(B44="",TRUE)</formula>
    </cfRule>
    <cfRule type="expression" dxfId="19751" priority="19751" stopIfTrue="1">
      <formula>IF(AND(COUNTIF(MetalSmelter,B44&amp;C44)=0,LEN(C44)&gt;0), TRUE, FALSE)</formula>
    </cfRule>
  </conditionalFormatting>
  <conditionalFormatting sqref="D44">
    <cfRule type="expression" dxfId="19750" priority="19745" stopIfTrue="1">
      <formula>IF(AND(LEN($C44) &gt;0, ($C44 &lt;&gt; "Smelter Not Listed")),1,0)</formula>
    </cfRule>
    <cfRule type="expression" dxfId="19749" priority="19752" stopIfTrue="1">
      <formula>IF(AND(D44="",$C44=$X$4),TRUE)</formula>
    </cfRule>
    <cfRule type="expression" dxfId="19748" priority="19753" stopIfTrue="1">
      <formula>IF(FIND("!",D44),TRUE)</formula>
    </cfRule>
  </conditionalFormatting>
  <conditionalFormatting sqref="E44">
    <cfRule type="expression" dxfId="19747" priority="19749" stopIfTrue="1">
      <formula>IF(AND(E44="",$C44=$X$4),TRUE)</formula>
    </cfRule>
    <cfRule type="expression" dxfId="19746" priority="19750" stopIfTrue="1">
      <formula>IF(FIND("!",E44),TRUE)</formula>
    </cfRule>
  </conditionalFormatting>
  <conditionalFormatting sqref="F44">
    <cfRule type="expression" dxfId="19745" priority="19747" stopIfTrue="1">
      <formula>IF(AND(LEN($A44)&gt;0,$A44&lt;&gt;$F44),TRUE,FALSE)</formula>
    </cfRule>
  </conditionalFormatting>
  <conditionalFormatting sqref="C44">
    <cfRule type="expression" dxfId="19744" priority="19746" stopIfTrue="1">
      <formula>IF(AND(B44&lt;&gt;"",C44=""),TRUE)</formula>
    </cfRule>
  </conditionalFormatting>
  <conditionalFormatting sqref="G44">
    <cfRule type="expression" dxfId="19743" priority="19744" stopIfTrue="1">
      <formula>IF(FIND("Enter smelter details",G44),TRUE)</formula>
    </cfRule>
  </conditionalFormatting>
  <conditionalFormatting sqref="B45">
    <cfRule type="expression" dxfId="19742" priority="19738" stopIfTrue="1">
      <formula>IF(B45="",TRUE)</formula>
    </cfRule>
    <cfRule type="expression" dxfId="19741" priority="19741" stopIfTrue="1">
      <formula>IF(AND(COUNTIF(MetalSmelter,B45&amp;C45)=0,LEN(C45)&gt;0), TRUE, FALSE)</formula>
    </cfRule>
  </conditionalFormatting>
  <conditionalFormatting sqref="D45">
    <cfRule type="expression" dxfId="19740" priority="19735" stopIfTrue="1">
      <formula>IF(AND(LEN($C45) &gt;0, ($C45 &lt;&gt; "Smelter Not Listed")),1,0)</formula>
    </cfRule>
    <cfRule type="expression" dxfId="19739" priority="19742" stopIfTrue="1">
      <formula>IF(AND(D45="",$C45=$X$4),TRUE)</formula>
    </cfRule>
    <cfRule type="expression" dxfId="19738" priority="19743" stopIfTrue="1">
      <formula>IF(FIND("!",D45),TRUE)</formula>
    </cfRule>
  </conditionalFormatting>
  <conditionalFormatting sqref="E45">
    <cfRule type="expression" dxfId="19737" priority="19739" stopIfTrue="1">
      <formula>IF(AND(E45="",$C45=$X$4),TRUE)</formula>
    </cfRule>
    <cfRule type="expression" dxfId="19736" priority="19740" stopIfTrue="1">
      <formula>IF(FIND("!",E45),TRUE)</formula>
    </cfRule>
  </conditionalFormatting>
  <conditionalFormatting sqref="F45">
    <cfRule type="expression" dxfId="19735" priority="19737" stopIfTrue="1">
      <formula>IF(AND(LEN($A45)&gt;0,$A45&lt;&gt;$F45),TRUE,FALSE)</formula>
    </cfRule>
  </conditionalFormatting>
  <conditionalFormatting sqref="C45">
    <cfRule type="expression" dxfId="19734" priority="19736" stopIfTrue="1">
      <formula>IF(AND(B45&lt;&gt;"",C45=""),TRUE)</formula>
    </cfRule>
  </conditionalFormatting>
  <conditionalFormatting sqref="G45">
    <cfRule type="expression" dxfId="19733" priority="19734" stopIfTrue="1">
      <formula>IF(FIND("Enter smelter details",G45),TRUE)</formula>
    </cfRule>
  </conditionalFormatting>
  <conditionalFormatting sqref="B51">
    <cfRule type="expression" dxfId="19732" priority="19731" stopIfTrue="1">
      <formula>IF(B51="",TRUE)</formula>
    </cfRule>
    <cfRule type="expression" dxfId="19731" priority="19732" stopIfTrue="1">
      <formula>IF(AND(COUNTIF(MetalSmelter,B51&amp;C51)=0,LEN(C51)&gt;0), TRUE, FALSE)</formula>
    </cfRule>
  </conditionalFormatting>
  <conditionalFormatting sqref="G51">
    <cfRule type="expression" dxfId="19730" priority="19733" stopIfTrue="1">
      <formula>IF(FIND("Enter smelter details",G51),TRUE)</formula>
    </cfRule>
  </conditionalFormatting>
  <conditionalFormatting sqref="F51">
    <cfRule type="expression" dxfId="19729" priority="19730" stopIfTrue="1">
      <formula>IF(AND(LEN($A51)&gt;0,$A51&lt;&gt;$F51),TRUE,FALSE)</formula>
    </cfRule>
  </conditionalFormatting>
  <conditionalFormatting sqref="C51">
    <cfRule type="expression" dxfId="19728" priority="19729" stopIfTrue="1">
      <formula>IF(AND(B51&lt;&gt;"",C51=""),TRUE)</formula>
    </cfRule>
  </conditionalFormatting>
  <conditionalFormatting sqref="B51">
    <cfRule type="expression" dxfId="19727" priority="19726" stopIfTrue="1">
      <formula>IF(B51="",TRUE)</formula>
    </cfRule>
    <cfRule type="expression" dxfId="19726" priority="19727" stopIfTrue="1">
      <formula>IF(AND(COUNTIF(MetalSmelter,B51&amp;C51)=0,LEN(C51)&gt;0), TRUE, FALSE)</formula>
    </cfRule>
  </conditionalFormatting>
  <conditionalFormatting sqref="G51">
    <cfRule type="expression" dxfId="19725" priority="19728" stopIfTrue="1">
      <formula>IF(FIND("Enter smelter details",G51),TRUE)</formula>
    </cfRule>
  </conditionalFormatting>
  <conditionalFormatting sqref="F51">
    <cfRule type="expression" dxfId="19724" priority="19725" stopIfTrue="1">
      <formula>IF(AND(LEN($A51)&gt;0,$A51&lt;&gt;$F51),TRUE,FALSE)</formula>
    </cfRule>
  </conditionalFormatting>
  <conditionalFormatting sqref="C51">
    <cfRule type="expression" dxfId="19723" priority="19724" stopIfTrue="1">
      <formula>IF(AND(B51&lt;&gt;"",C51=""),TRUE)</formula>
    </cfRule>
  </conditionalFormatting>
  <conditionalFormatting sqref="B51">
    <cfRule type="expression" dxfId="19722" priority="19722" stopIfTrue="1">
      <formula>IF(B51="",TRUE)</formula>
    </cfRule>
    <cfRule type="expression" dxfId="19721" priority="19723" stopIfTrue="1">
      <formula>IF(AND(COUNTIF(MetalSmelter,B51&amp;C51)=0,LEN(C51)&gt;0), TRUE, FALSE)</formula>
    </cfRule>
  </conditionalFormatting>
  <conditionalFormatting sqref="F51">
    <cfRule type="expression" dxfId="19720" priority="19721" stopIfTrue="1">
      <formula>IF(AND(LEN($A51)&gt;0,$A51&lt;&gt;$F51),TRUE,FALSE)</formula>
    </cfRule>
  </conditionalFormatting>
  <conditionalFormatting sqref="C51">
    <cfRule type="expression" dxfId="19719" priority="19720" stopIfTrue="1">
      <formula>IF(AND(B51&lt;&gt;"",C51=""),TRUE)</formula>
    </cfRule>
  </conditionalFormatting>
  <conditionalFormatting sqref="B46">
    <cfRule type="expression" dxfId="19718" priority="19717" stopIfTrue="1">
      <formula>IF(B46="",TRUE)</formula>
    </cfRule>
    <cfRule type="expression" dxfId="19717" priority="19718" stopIfTrue="1">
      <formula>IF(AND(COUNTIF(MetalSmelter,B46&amp;C46)=0,LEN(C46)&gt;0), TRUE, FALSE)</formula>
    </cfRule>
  </conditionalFormatting>
  <conditionalFormatting sqref="G46">
    <cfRule type="expression" dxfId="19716" priority="19719" stopIfTrue="1">
      <formula>IF(FIND("Enter smelter details",G46),TRUE)</formula>
    </cfRule>
  </conditionalFormatting>
  <conditionalFormatting sqref="F46">
    <cfRule type="expression" dxfId="19715" priority="19716" stopIfTrue="1">
      <formula>IF(AND(LEN($A46)&gt;0,$A46&lt;&gt;$F46),TRUE,FALSE)</formula>
    </cfRule>
  </conditionalFormatting>
  <conditionalFormatting sqref="C46">
    <cfRule type="expression" dxfId="19714" priority="19715" stopIfTrue="1">
      <formula>IF(AND(B46&lt;&gt;"",C46=""),TRUE)</formula>
    </cfRule>
  </conditionalFormatting>
  <conditionalFormatting sqref="B46">
    <cfRule type="expression" dxfId="19713" priority="19712" stopIfTrue="1">
      <formula>IF(B46="",TRUE)</formula>
    </cfRule>
    <cfRule type="expression" dxfId="19712" priority="19713" stopIfTrue="1">
      <formula>IF(AND(COUNTIF(MetalSmelter,B46&amp;C46)=0,LEN(C46)&gt;0), TRUE, FALSE)</formula>
    </cfRule>
  </conditionalFormatting>
  <conditionalFormatting sqref="G46">
    <cfRule type="expression" dxfId="19711" priority="19714" stopIfTrue="1">
      <formula>IF(FIND("Enter smelter details",G46),TRUE)</formula>
    </cfRule>
  </conditionalFormatting>
  <conditionalFormatting sqref="F46">
    <cfRule type="expression" dxfId="19710" priority="19711" stopIfTrue="1">
      <formula>IF(AND(LEN($A46)&gt;0,$A46&lt;&gt;$F46),TRUE,FALSE)</formula>
    </cfRule>
  </conditionalFormatting>
  <conditionalFormatting sqref="C46">
    <cfRule type="expression" dxfId="19709" priority="19710" stopIfTrue="1">
      <formula>IF(AND(B46&lt;&gt;"",C46=""),TRUE)</formula>
    </cfRule>
  </conditionalFormatting>
  <conditionalFormatting sqref="G51">
    <cfRule type="expression" dxfId="19708" priority="19709" stopIfTrue="1">
      <formula>IF(FIND("Enter smelter details",G51),TRUE)</formula>
    </cfRule>
  </conditionalFormatting>
  <conditionalFormatting sqref="B47">
    <cfRule type="expression" dxfId="19707" priority="19706" stopIfTrue="1">
      <formula>IF(B47="",TRUE)</formula>
    </cfRule>
    <cfRule type="expression" dxfId="19706" priority="19707" stopIfTrue="1">
      <formula>IF(AND(COUNTIF(MetalSmelter,B47&amp;C47)=0,LEN(C47)&gt;0), TRUE, FALSE)</formula>
    </cfRule>
  </conditionalFormatting>
  <conditionalFormatting sqref="G47">
    <cfRule type="expression" dxfId="19705" priority="19708" stopIfTrue="1">
      <formula>IF(FIND("Enter smelter details",G47),TRUE)</formula>
    </cfRule>
  </conditionalFormatting>
  <conditionalFormatting sqref="F47">
    <cfRule type="expression" dxfId="19704" priority="19705" stopIfTrue="1">
      <formula>IF(AND(LEN($A47)&gt;0,$A47&lt;&gt;$F47),TRUE,FALSE)</formula>
    </cfRule>
  </conditionalFormatting>
  <conditionalFormatting sqref="C47">
    <cfRule type="expression" dxfId="19703" priority="19704" stopIfTrue="1">
      <formula>IF(AND(B47&lt;&gt;"",C47=""),TRUE)</formula>
    </cfRule>
  </conditionalFormatting>
  <conditionalFormatting sqref="B52">
    <cfRule type="expression" dxfId="19702" priority="19701" stopIfTrue="1">
      <formula>IF(B52="",TRUE)</formula>
    </cfRule>
    <cfRule type="expression" dxfId="19701" priority="19702" stopIfTrue="1">
      <formula>IF(AND(COUNTIF(MetalSmelter,B52&amp;C52)=0,LEN(C52)&gt;0), TRUE, FALSE)</formula>
    </cfRule>
  </conditionalFormatting>
  <conditionalFormatting sqref="G52">
    <cfRule type="expression" dxfId="19700" priority="19703" stopIfTrue="1">
      <formula>IF(FIND("Enter smelter details",G52),TRUE)</formula>
    </cfRule>
  </conditionalFormatting>
  <conditionalFormatting sqref="F52">
    <cfRule type="expression" dxfId="19699" priority="19700" stopIfTrue="1">
      <formula>IF(AND(LEN($A52)&gt;0,$A52&lt;&gt;$F52),TRUE,FALSE)</formula>
    </cfRule>
  </conditionalFormatting>
  <conditionalFormatting sqref="C52">
    <cfRule type="expression" dxfId="19698" priority="19699" stopIfTrue="1">
      <formula>IF(AND(B52&lt;&gt;"",C52=""),TRUE)</formula>
    </cfRule>
  </conditionalFormatting>
  <conditionalFormatting sqref="B52">
    <cfRule type="expression" dxfId="19697" priority="19696" stopIfTrue="1">
      <formula>IF(B52="",TRUE)</formula>
    </cfRule>
    <cfRule type="expression" dxfId="19696" priority="19697" stopIfTrue="1">
      <formula>IF(AND(COUNTIF(MetalSmelter,B52&amp;C52)=0,LEN(C52)&gt;0), TRUE, FALSE)</formula>
    </cfRule>
  </conditionalFormatting>
  <conditionalFormatting sqref="G52">
    <cfRule type="expression" dxfId="19695" priority="19698" stopIfTrue="1">
      <formula>IF(FIND("Enter smelter details",G52),TRUE)</formula>
    </cfRule>
  </conditionalFormatting>
  <conditionalFormatting sqref="F52">
    <cfRule type="expression" dxfId="19694" priority="19695" stopIfTrue="1">
      <formula>IF(AND(LEN($A52)&gt;0,$A52&lt;&gt;$F52),TRUE,FALSE)</formula>
    </cfRule>
  </conditionalFormatting>
  <conditionalFormatting sqref="C52">
    <cfRule type="expression" dxfId="19693" priority="19694" stopIfTrue="1">
      <formula>IF(AND(B52&lt;&gt;"",C52=""),TRUE)</formula>
    </cfRule>
  </conditionalFormatting>
  <conditionalFormatting sqref="B52">
    <cfRule type="expression" dxfId="19692" priority="19691" stopIfTrue="1">
      <formula>IF(B52="",TRUE)</formula>
    </cfRule>
    <cfRule type="expression" dxfId="19691" priority="19692" stopIfTrue="1">
      <formula>IF(AND(COUNTIF(MetalSmelter,B52&amp;C52)=0,LEN(C52)&gt;0), TRUE, FALSE)</formula>
    </cfRule>
  </conditionalFormatting>
  <conditionalFormatting sqref="G52">
    <cfRule type="expression" dxfId="19690" priority="19693" stopIfTrue="1">
      <formula>IF(FIND("Enter smelter details",G52),TRUE)</formula>
    </cfRule>
  </conditionalFormatting>
  <conditionalFormatting sqref="F52">
    <cfRule type="expression" dxfId="19689" priority="19690" stopIfTrue="1">
      <formula>IF(AND(LEN($A52)&gt;0,$A52&lt;&gt;$F52),TRUE,FALSE)</formula>
    </cfRule>
  </conditionalFormatting>
  <conditionalFormatting sqref="C52">
    <cfRule type="expression" dxfId="19688" priority="19689" stopIfTrue="1">
      <formula>IF(AND(B52&lt;&gt;"",C52=""),TRUE)</formula>
    </cfRule>
  </conditionalFormatting>
  <conditionalFormatting sqref="B51">
    <cfRule type="expression" dxfId="19687" priority="19686" stopIfTrue="1">
      <formula>IF(B51="",TRUE)</formula>
    </cfRule>
    <cfRule type="expression" dxfId="19686" priority="19687" stopIfTrue="1">
      <formula>IF(AND(COUNTIF(MetalSmelter,B51&amp;C51)=0,LEN(C51)&gt;0), TRUE, FALSE)</formula>
    </cfRule>
  </conditionalFormatting>
  <conditionalFormatting sqref="G51">
    <cfRule type="expression" dxfId="19685" priority="19688" stopIfTrue="1">
      <formula>IF(FIND("Enter smelter details",G51),TRUE)</formula>
    </cfRule>
  </conditionalFormatting>
  <conditionalFormatting sqref="F51">
    <cfRule type="expression" dxfId="19684" priority="19685" stopIfTrue="1">
      <formula>IF(AND(LEN($A51)&gt;0,$A51&lt;&gt;$F51),TRUE,FALSE)</formula>
    </cfRule>
  </conditionalFormatting>
  <conditionalFormatting sqref="C51">
    <cfRule type="expression" dxfId="19683" priority="19684" stopIfTrue="1">
      <formula>IF(AND(B51&lt;&gt;"",C51=""),TRUE)</formula>
    </cfRule>
  </conditionalFormatting>
  <conditionalFormatting sqref="B50">
    <cfRule type="expression" dxfId="19682" priority="19676" stopIfTrue="1">
      <formula>IF(B50="",TRUE)</formula>
    </cfRule>
    <cfRule type="expression" dxfId="19681" priority="19677" stopIfTrue="1">
      <formula>IF(AND(COUNTIF(MetalSmelter,B50&amp;C50)=0,LEN(C50)&gt;0), TRUE, FALSE)</formula>
    </cfRule>
  </conditionalFormatting>
  <conditionalFormatting sqref="G50">
    <cfRule type="expression" dxfId="19680" priority="19678" stopIfTrue="1">
      <formula>IF(FIND("Enter smelter details",G50),TRUE)</formula>
    </cfRule>
  </conditionalFormatting>
  <conditionalFormatting sqref="F50">
    <cfRule type="expression" dxfId="19679" priority="19675" stopIfTrue="1">
      <formula>IF(AND(LEN($A50)&gt;0,$A50&lt;&gt;$F50),TRUE,FALSE)</formula>
    </cfRule>
  </conditionalFormatting>
  <conditionalFormatting sqref="C50">
    <cfRule type="expression" dxfId="19678" priority="19674" stopIfTrue="1">
      <formula>IF(AND(B50&lt;&gt;"",C50=""),TRUE)</formula>
    </cfRule>
  </conditionalFormatting>
  <conditionalFormatting sqref="B52">
    <cfRule type="expression" dxfId="19677" priority="19681" stopIfTrue="1">
      <formula>IF(B52="",TRUE)</formula>
    </cfRule>
    <cfRule type="expression" dxfId="19676" priority="19682" stopIfTrue="1">
      <formula>IF(AND(COUNTIF(MetalSmelter,B52&amp;C52)=0,LEN(C52)&gt;0), TRUE, FALSE)</formula>
    </cfRule>
  </conditionalFormatting>
  <conditionalFormatting sqref="G52">
    <cfRule type="expression" dxfId="19675" priority="19683" stopIfTrue="1">
      <formula>IF(FIND("Enter smelter details",G52),TRUE)</formula>
    </cfRule>
  </conditionalFormatting>
  <conditionalFormatting sqref="F52">
    <cfRule type="expression" dxfId="19674" priority="19680" stopIfTrue="1">
      <formula>IF(AND(LEN($A52)&gt;0,$A52&lt;&gt;$F52),TRUE,FALSE)</formula>
    </cfRule>
  </conditionalFormatting>
  <conditionalFormatting sqref="C52">
    <cfRule type="expression" dxfId="19673" priority="19679" stopIfTrue="1">
      <formula>IF(AND(B52&lt;&gt;"",C52=""),TRUE)</formula>
    </cfRule>
  </conditionalFormatting>
  <conditionalFormatting sqref="B45">
    <cfRule type="expression" dxfId="19672" priority="19671" stopIfTrue="1">
      <formula>IF(B45="",TRUE)</formula>
    </cfRule>
    <cfRule type="expression" dxfId="19671" priority="19672" stopIfTrue="1">
      <formula>IF(AND(COUNTIF(MetalSmelter,B45&amp;C45)=0,LEN(C45)&gt;0), TRUE, FALSE)</formula>
    </cfRule>
  </conditionalFormatting>
  <conditionalFormatting sqref="G45">
    <cfRule type="expression" dxfId="19670" priority="19673" stopIfTrue="1">
      <formula>IF(FIND("Enter smelter details",G45),TRUE)</formula>
    </cfRule>
  </conditionalFormatting>
  <conditionalFormatting sqref="F45">
    <cfRule type="expression" dxfId="19669" priority="19670" stopIfTrue="1">
      <formula>IF(AND(LEN($A45)&gt;0,$A45&lt;&gt;$F45),TRUE,FALSE)</formula>
    </cfRule>
  </conditionalFormatting>
  <conditionalFormatting sqref="C45">
    <cfRule type="expression" dxfId="19668" priority="19669" stopIfTrue="1">
      <formula>IF(AND(B45&lt;&gt;"",C45=""),TRUE)</formula>
    </cfRule>
  </conditionalFormatting>
  <conditionalFormatting sqref="B52">
    <cfRule type="expression" dxfId="19667" priority="19666" stopIfTrue="1">
      <formula>IF(B52="",TRUE)</formula>
    </cfRule>
    <cfRule type="expression" dxfId="19666" priority="19667" stopIfTrue="1">
      <formula>IF(AND(COUNTIF(MetalSmelter,B52&amp;C52)=0,LEN(C52)&gt;0), TRUE, FALSE)</formula>
    </cfRule>
  </conditionalFormatting>
  <conditionalFormatting sqref="G52">
    <cfRule type="expression" dxfId="19665" priority="19668" stopIfTrue="1">
      <formula>IF(FIND("Enter smelter details",G52),TRUE)</formula>
    </cfRule>
  </conditionalFormatting>
  <conditionalFormatting sqref="F52">
    <cfRule type="expression" dxfId="19664" priority="19665" stopIfTrue="1">
      <formula>IF(AND(LEN($A52)&gt;0,$A52&lt;&gt;$F52),TRUE,FALSE)</formula>
    </cfRule>
  </conditionalFormatting>
  <conditionalFormatting sqref="C52">
    <cfRule type="expression" dxfId="19663" priority="19664" stopIfTrue="1">
      <formula>IF(AND(B52&lt;&gt;"",C52=""),TRUE)</formula>
    </cfRule>
  </conditionalFormatting>
  <conditionalFormatting sqref="G50">
    <cfRule type="expression" dxfId="19662" priority="19663" stopIfTrue="1">
      <formula>IF(FIND("Enter smelter details",G50),TRUE)</formula>
    </cfRule>
  </conditionalFormatting>
  <conditionalFormatting sqref="B51">
    <cfRule type="expression" dxfId="19661" priority="19660" stopIfTrue="1">
      <formula>IF(B51="",TRUE)</formula>
    </cfRule>
    <cfRule type="expression" dxfId="19660" priority="19661" stopIfTrue="1">
      <formula>IF(AND(COUNTIF(MetalSmelter,B51&amp;C51)=0,LEN(C51)&gt;0), TRUE, FALSE)</formula>
    </cfRule>
  </conditionalFormatting>
  <conditionalFormatting sqref="G51">
    <cfRule type="expression" dxfId="19659" priority="19662" stopIfTrue="1">
      <formula>IF(FIND("Enter smelter details",G51),TRUE)</formula>
    </cfRule>
  </conditionalFormatting>
  <conditionalFormatting sqref="F51">
    <cfRule type="expression" dxfId="19658" priority="19659" stopIfTrue="1">
      <formula>IF(AND(LEN($A51)&gt;0,$A51&lt;&gt;$F51),TRUE,FALSE)</formula>
    </cfRule>
  </conditionalFormatting>
  <conditionalFormatting sqref="C51">
    <cfRule type="expression" dxfId="19657" priority="19658" stopIfTrue="1">
      <formula>IF(AND(B51&lt;&gt;"",C51=""),TRUE)</formula>
    </cfRule>
  </conditionalFormatting>
  <conditionalFormatting sqref="B46">
    <cfRule type="expression" dxfId="19656" priority="19655" stopIfTrue="1">
      <formula>IF(B46="",TRUE)</formula>
    </cfRule>
    <cfRule type="expression" dxfId="19655" priority="19656" stopIfTrue="1">
      <formula>IF(AND(COUNTIF(MetalSmelter,B46&amp;C46)=0,LEN(C46)&gt;0), TRUE, FALSE)</formula>
    </cfRule>
  </conditionalFormatting>
  <conditionalFormatting sqref="G46">
    <cfRule type="expression" dxfId="19654" priority="19657" stopIfTrue="1">
      <formula>IF(FIND("Enter smelter details",G46),TRUE)</formula>
    </cfRule>
  </conditionalFormatting>
  <conditionalFormatting sqref="F46">
    <cfRule type="expression" dxfId="19653" priority="19654" stopIfTrue="1">
      <formula>IF(AND(LEN($A46)&gt;0,$A46&lt;&gt;$F46),TRUE,FALSE)</formula>
    </cfRule>
  </conditionalFormatting>
  <conditionalFormatting sqref="C46">
    <cfRule type="expression" dxfId="19652" priority="19653" stopIfTrue="1">
      <formula>IF(AND(B46&lt;&gt;"",C46=""),TRUE)</formula>
    </cfRule>
  </conditionalFormatting>
  <conditionalFormatting sqref="G51">
    <cfRule type="expression" dxfId="19651" priority="19652" stopIfTrue="1">
      <formula>IF(FIND("Enter smelter details",G51),TRUE)</formula>
    </cfRule>
  </conditionalFormatting>
  <conditionalFormatting sqref="B52">
    <cfRule type="expression" dxfId="19650" priority="19649" stopIfTrue="1">
      <formula>IF(B52="",TRUE)</formula>
    </cfRule>
    <cfRule type="expression" dxfId="19649" priority="19650" stopIfTrue="1">
      <formula>IF(AND(COUNTIF(MetalSmelter,B52&amp;C52)=0,LEN(C52)&gt;0), TRUE, FALSE)</formula>
    </cfRule>
  </conditionalFormatting>
  <conditionalFormatting sqref="G52">
    <cfRule type="expression" dxfId="19648" priority="19651" stopIfTrue="1">
      <formula>IF(FIND("Enter smelter details",G52),TRUE)</formula>
    </cfRule>
  </conditionalFormatting>
  <conditionalFormatting sqref="F52">
    <cfRule type="expression" dxfId="19647" priority="19648" stopIfTrue="1">
      <formula>IF(AND(LEN($A52)&gt;0,$A52&lt;&gt;$F52),TRUE,FALSE)</formula>
    </cfRule>
  </conditionalFormatting>
  <conditionalFormatting sqref="C52">
    <cfRule type="expression" dxfId="19646" priority="19647" stopIfTrue="1">
      <formula>IF(AND(B52&lt;&gt;"",C52=""),TRUE)</formula>
    </cfRule>
  </conditionalFormatting>
  <conditionalFormatting sqref="B45">
    <cfRule type="expression" dxfId="19645" priority="19641" stopIfTrue="1">
      <formula>IF(B45="",TRUE)</formula>
    </cfRule>
    <cfRule type="expression" dxfId="19644" priority="19644" stopIfTrue="1">
      <formula>IF(AND(COUNTIF(MetalSmelter,B45&amp;C45)=0,LEN(C45)&gt;0), TRUE, FALSE)</formula>
    </cfRule>
  </conditionalFormatting>
  <conditionalFormatting sqref="D45">
    <cfRule type="expression" dxfId="19643" priority="19638" stopIfTrue="1">
      <formula>IF(AND(LEN($C45) &gt;0, ($C45 &lt;&gt; "Smelter Not Listed")),1,0)</formula>
    </cfRule>
    <cfRule type="expression" dxfId="19642" priority="19645" stopIfTrue="1">
      <formula>IF(AND(D45="",$C45=$X$4),TRUE)</formula>
    </cfRule>
    <cfRule type="expression" dxfId="19641" priority="19646" stopIfTrue="1">
      <formula>IF(FIND("!",D45),TRUE)</formula>
    </cfRule>
  </conditionalFormatting>
  <conditionalFormatting sqref="E45">
    <cfRule type="expression" dxfId="19640" priority="19642" stopIfTrue="1">
      <formula>IF(AND(E45="",$C45=$X$4),TRUE)</formula>
    </cfRule>
    <cfRule type="expression" dxfId="19639" priority="19643" stopIfTrue="1">
      <formula>IF(FIND("!",E45),TRUE)</formula>
    </cfRule>
  </conditionalFormatting>
  <conditionalFormatting sqref="F45">
    <cfRule type="expression" dxfId="19638" priority="19640" stopIfTrue="1">
      <formula>IF(AND(LEN($A45)&gt;0,$A45&lt;&gt;$F45),TRUE,FALSE)</formula>
    </cfRule>
  </conditionalFormatting>
  <conditionalFormatting sqref="C45">
    <cfRule type="expression" dxfId="19637" priority="19639" stopIfTrue="1">
      <formula>IF(AND(B45&lt;&gt;"",C45=""),TRUE)</formula>
    </cfRule>
  </conditionalFormatting>
  <conditionalFormatting sqref="G45">
    <cfRule type="expression" dxfId="19636" priority="19637" stopIfTrue="1">
      <formula>IF(FIND("Enter smelter details",G45),TRUE)</formula>
    </cfRule>
  </conditionalFormatting>
  <conditionalFormatting sqref="B46">
    <cfRule type="expression" dxfId="19635" priority="19631" stopIfTrue="1">
      <formula>IF(B46="",TRUE)</formula>
    </cfRule>
    <cfRule type="expression" dxfId="19634" priority="19634" stopIfTrue="1">
      <formula>IF(AND(COUNTIF(MetalSmelter,B46&amp;C46)=0,LEN(C46)&gt;0), TRUE, FALSE)</formula>
    </cfRule>
  </conditionalFormatting>
  <conditionalFormatting sqref="D46">
    <cfRule type="expression" dxfId="19633" priority="19628" stopIfTrue="1">
      <formula>IF(AND(LEN($C46) &gt;0, ($C46 &lt;&gt; "Smelter Not Listed")),1,0)</formula>
    </cfRule>
    <cfRule type="expression" dxfId="19632" priority="19635" stopIfTrue="1">
      <formula>IF(AND(D46="",$C46=$X$4),TRUE)</formula>
    </cfRule>
    <cfRule type="expression" dxfId="19631" priority="19636" stopIfTrue="1">
      <formula>IF(FIND("!",D46),TRUE)</formula>
    </cfRule>
  </conditionalFormatting>
  <conditionalFormatting sqref="E46">
    <cfRule type="expression" dxfId="19630" priority="19632" stopIfTrue="1">
      <formula>IF(AND(E46="",$C46=$X$4),TRUE)</formula>
    </cfRule>
    <cfRule type="expression" dxfId="19629" priority="19633" stopIfTrue="1">
      <formula>IF(FIND("!",E46),TRUE)</formula>
    </cfRule>
  </conditionalFormatting>
  <conditionalFormatting sqref="F46">
    <cfRule type="expression" dxfId="19628" priority="19630" stopIfTrue="1">
      <formula>IF(AND(LEN($A46)&gt;0,$A46&lt;&gt;$F46),TRUE,FALSE)</formula>
    </cfRule>
  </conditionalFormatting>
  <conditionalFormatting sqref="C46">
    <cfRule type="expression" dxfId="19627" priority="19629" stopIfTrue="1">
      <formula>IF(AND(B46&lt;&gt;"",C46=""),TRUE)</formula>
    </cfRule>
  </conditionalFormatting>
  <conditionalFormatting sqref="G46">
    <cfRule type="expression" dxfId="19626" priority="19627" stopIfTrue="1">
      <formula>IF(FIND("Enter smelter details",G46),TRUE)</formula>
    </cfRule>
  </conditionalFormatting>
  <conditionalFormatting sqref="B47">
    <cfRule type="expression" dxfId="19625" priority="19621" stopIfTrue="1">
      <formula>IF(B47="",TRUE)</formula>
    </cfRule>
    <cfRule type="expression" dxfId="19624" priority="19624" stopIfTrue="1">
      <formula>IF(AND(COUNTIF(MetalSmelter,B47&amp;C47)=0,LEN(C47)&gt;0), TRUE, FALSE)</formula>
    </cfRule>
  </conditionalFormatting>
  <conditionalFormatting sqref="D47">
    <cfRule type="expression" dxfId="19623" priority="19618" stopIfTrue="1">
      <formula>IF(AND(LEN($C47) &gt;0, ($C47 &lt;&gt; "Smelter Not Listed")),1,0)</formula>
    </cfRule>
    <cfRule type="expression" dxfId="19622" priority="19625" stopIfTrue="1">
      <formula>IF(AND(D47="",$C47=$X$4),TRUE)</formula>
    </cfRule>
    <cfRule type="expression" dxfId="19621" priority="19626" stopIfTrue="1">
      <formula>IF(FIND("!",D47),TRUE)</formula>
    </cfRule>
  </conditionalFormatting>
  <conditionalFormatting sqref="E47">
    <cfRule type="expression" dxfId="19620" priority="19622" stopIfTrue="1">
      <formula>IF(AND(E47="",$C47=$X$4),TRUE)</formula>
    </cfRule>
    <cfRule type="expression" dxfId="19619" priority="19623" stopIfTrue="1">
      <formula>IF(FIND("!",E47),TRUE)</formula>
    </cfRule>
  </conditionalFormatting>
  <conditionalFormatting sqref="F47">
    <cfRule type="expression" dxfId="19618" priority="19620" stopIfTrue="1">
      <formula>IF(AND(LEN($A47)&gt;0,$A47&lt;&gt;$F47),TRUE,FALSE)</formula>
    </cfRule>
  </conditionalFormatting>
  <conditionalFormatting sqref="C47">
    <cfRule type="expression" dxfId="19617" priority="19619" stopIfTrue="1">
      <formula>IF(AND(B47&lt;&gt;"",C47=""),TRUE)</formula>
    </cfRule>
  </conditionalFormatting>
  <conditionalFormatting sqref="G47">
    <cfRule type="expression" dxfId="19616" priority="19617" stopIfTrue="1">
      <formula>IF(FIND("Enter smelter details",G47),TRUE)</formula>
    </cfRule>
  </conditionalFormatting>
  <conditionalFormatting sqref="B53">
    <cfRule type="expression" dxfId="19615" priority="19614" stopIfTrue="1">
      <formula>IF(B53="",TRUE)</formula>
    </cfRule>
    <cfRule type="expression" dxfId="19614" priority="19615" stopIfTrue="1">
      <formula>IF(AND(COUNTIF(MetalSmelter,B53&amp;C53)=0,LEN(C53)&gt;0), TRUE, FALSE)</formula>
    </cfRule>
  </conditionalFormatting>
  <conditionalFormatting sqref="G53">
    <cfRule type="expression" dxfId="19613" priority="19616" stopIfTrue="1">
      <formula>IF(FIND("Enter smelter details",G53),TRUE)</formula>
    </cfRule>
  </conditionalFormatting>
  <conditionalFormatting sqref="F53">
    <cfRule type="expression" dxfId="19612" priority="19613" stopIfTrue="1">
      <formula>IF(AND(LEN($A53)&gt;0,$A53&lt;&gt;$F53),TRUE,FALSE)</formula>
    </cfRule>
  </conditionalFormatting>
  <conditionalFormatting sqref="C53">
    <cfRule type="expression" dxfId="19611" priority="19612" stopIfTrue="1">
      <formula>IF(AND(B53&lt;&gt;"",C53=""),TRUE)</formula>
    </cfRule>
  </conditionalFormatting>
  <conditionalFormatting sqref="B53">
    <cfRule type="expression" dxfId="19610" priority="19609" stopIfTrue="1">
      <formula>IF(B53="",TRUE)</formula>
    </cfRule>
    <cfRule type="expression" dxfId="19609" priority="19610" stopIfTrue="1">
      <formula>IF(AND(COUNTIF(MetalSmelter,B53&amp;C53)=0,LEN(C53)&gt;0), TRUE, FALSE)</formula>
    </cfRule>
  </conditionalFormatting>
  <conditionalFormatting sqref="G53">
    <cfRule type="expression" dxfId="19608" priority="19611" stopIfTrue="1">
      <formula>IF(FIND("Enter smelter details",G53),TRUE)</formula>
    </cfRule>
  </conditionalFormatting>
  <conditionalFormatting sqref="F53">
    <cfRule type="expression" dxfId="19607" priority="19608" stopIfTrue="1">
      <formula>IF(AND(LEN($A53)&gt;0,$A53&lt;&gt;$F53),TRUE,FALSE)</formula>
    </cfRule>
  </conditionalFormatting>
  <conditionalFormatting sqref="C53">
    <cfRule type="expression" dxfId="19606" priority="19607" stopIfTrue="1">
      <formula>IF(AND(B53&lt;&gt;"",C53=""),TRUE)</formula>
    </cfRule>
  </conditionalFormatting>
  <conditionalFormatting sqref="B53">
    <cfRule type="expression" dxfId="19605" priority="19605" stopIfTrue="1">
      <formula>IF(B53="",TRUE)</formula>
    </cfRule>
    <cfRule type="expression" dxfId="19604" priority="19606" stopIfTrue="1">
      <formula>IF(AND(COUNTIF(MetalSmelter,B53&amp;C53)=0,LEN(C53)&gt;0), TRUE, FALSE)</formula>
    </cfRule>
  </conditionalFormatting>
  <conditionalFormatting sqref="F53">
    <cfRule type="expression" dxfId="19603" priority="19604" stopIfTrue="1">
      <formula>IF(AND(LEN($A53)&gt;0,$A53&lt;&gt;$F53),TRUE,FALSE)</formula>
    </cfRule>
  </conditionalFormatting>
  <conditionalFormatting sqref="C53">
    <cfRule type="expression" dxfId="19602" priority="19603" stopIfTrue="1">
      <formula>IF(AND(B53&lt;&gt;"",C53=""),TRUE)</formula>
    </cfRule>
  </conditionalFormatting>
  <conditionalFormatting sqref="B48">
    <cfRule type="expression" dxfId="19601" priority="19600" stopIfTrue="1">
      <formula>IF(B48="",TRUE)</formula>
    </cfRule>
    <cfRule type="expression" dxfId="19600" priority="19601" stopIfTrue="1">
      <formula>IF(AND(COUNTIF(MetalSmelter,B48&amp;C48)=0,LEN(C48)&gt;0), TRUE, FALSE)</formula>
    </cfRule>
  </conditionalFormatting>
  <conditionalFormatting sqref="G48">
    <cfRule type="expression" dxfId="19599" priority="19602" stopIfTrue="1">
      <formula>IF(FIND("Enter smelter details",G48),TRUE)</formula>
    </cfRule>
  </conditionalFormatting>
  <conditionalFormatting sqref="F48">
    <cfRule type="expression" dxfId="19598" priority="19599" stopIfTrue="1">
      <formula>IF(AND(LEN($A48)&gt;0,$A48&lt;&gt;$F48),TRUE,FALSE)</formula>
    </cfRule>
  </conditionalFormatting>
  <conditionalFormatting sqref="C48">
    <cfRule type="expression" dxfId="19597" priority="19598" stopIfTrue="1">
      <formula>IF(AND(B48&lt;&gt;"",C48=""),TRUE)</formula>
    </cfRule>
  </conditionalFormatting>
  <conditionalFormatting sqref="B48">
    <cfRule type="expression" dxfId="19596" priority="19595" stopIfTrue="1">
      <formula>IF(B48="",TRUE)</formula>
    </cfRule>
    <cfRule type="expression" dxfId="19595" priority="19596" stopIfTrue="1">
      <formula>IF(AND(COUNTIF(MetalSmelter,B48&amp;C48)=0,LEN(C48)&gt;0), TRUE, FALSE)</formula>
    </cfRule>
  </conditionalFormatting>
  <conditionalFormatting sqref="G48">
    <cfRule type="expression" dxfId="19594" priority="19597" stopIfTrue="1">
      <formula>IF(FIND("Enter smelter details",G48),TRUE)</formula>
    </cfRule>
  </conditionalFormatting>
  <conditionalFormatting sqref="F48">
    <cfRule type="expression" dxfId="19593" priority="19594" stopIfTrue="1">
      <formula>IF(AND(LEN($A48)&gt;0,$A48&lt;&gt;$F48),TRUE,FALSE)</formula>
    </cfRule>
  </conditionalFormatting>
  <conditionalFormatting sqref="C48">
    <cfRule type="expression" dxfId="19592" priority="19593" stopIfTrue="1">
      <formula>IF(AND(B48&lt;&gt;"",C48=""),TRUE)</formula>
    </cfRule>
  </conditionalFormatting>
  <conditionalFormatting sqref="G53">
    <cfRule type="expression" dxfId="19591" priority="19592" stopIfTrue="1">
      <formula>IF(FIND("Enter smelter details",G53),TRUE)</formula>
    </cfRule>
  </conditionalFormatting>
  <conditionalFormatting sqref="B49">
    <cfRule type="expression" dxfId="19590" priority="19589" stopIfTrue="1">
      <formula>IF(B49="",TRUE)</formula>
    </cfRule>
    <cfRule type="expression" dxfId="19589" priority="19590" stopIfTrue="1">
      <formula>IF(AND(COUNTIF(MetalSmelter,B49&amp;C49)=0,LEN(C49)&gt;0), TRUE, FALSE)</formula>
    </cfRule>
  </conditionalFormatting>
  <conditionalFormatting sqref="G49">
    <cfRule type="expression" dxfId="19588" priority="19591" stopIfTrue="1">
      <formula>IF(FIND("Enter smelter details",G49),TRUE)</formula>
    </cfRule>
  </conditionalFormatting>
  <conditionalFormatting sqref="F49">
    <cfRule type="expression" dxfId="19587" priority="19588" stopIfTrue="1">
      <formula>IF(AND(LEN($A49)&gt;0,$A49&lt;&gt;$F49),TRUE,FALSE)</formula>
    </cfRule>
  </conditionalFormatting>
  <conditionalFormatting sqref="C49">
    <cfRule type="expression" dxfId="19586" priority="19587" stopIfTrue="1">
      <formula>IF(AND(B49&lt;&gt;"",C49=""),TRUE)</formula>
    </cfRule>
  </conditionalFormatting>
  <conditionalFormatting sqref="B54">
    <cfRule type="expression" dxfId="19585" priority="19584" stopIfTrue="1">
      <formula>IF(B54="",TRUE)</formula>
    </cfRule>
    <cfRule type="expression" dxfId="19584" priority="19585" stopIfTrue="1">
      <formula>IF(AND(COUNTIF(MetalSmelter,B54&amp;C54)=0,LEN(C54)&gt;0), TRUE, FALSE)</formula>
    </cfRule>
  </conditionalFormatting>
  <conditionalFormatting sqref="G54">
    <cfRule type="expression" dxfId="19583" priority="19586" stopIfTrue="1">
      <formula>IF(FIND("Enter smelter details",G54),TRUE)</formula>
    </cfRule>
  </conditionalFormatting>
  <conditionalFormatting sqref="F54">
    <cfRule type="expression" dxfId="19582" priority="19583" stopIfTrue="1">
      <formula>IF(AND(LEN($A54)&gt;0,$A54&lt;&gt;$F54),TRUE,FALSE)</formula>
    </cfRule>
  </conditionalFormatting>
  <conditionalFormatting sqref="C54">
    <cfRule type="expression" dxfId="19581" priority="19582" stopIfTrue="1">
      <formula>IF(AND(B54&lt;&gt;"",C54=""),TRUE)</formula>
    </cfRule>
  </conditionalFormatting>
  <conditionalFormatting sqref="B54">
    <cfRule type="expression" dxfId="19580" priority="19579" stopIfTrue="1">
      <formula>IF(B54="",TRUE)</formula>
    </cfRule>
    <cfRule type="expression" dxfId="19579" priority="19580" stopIfTrue="1">
      <formula>IF(AND(COUNTIF(MetalSmelter,B54&amp;C54)=0,LEN(C54)&gt;0), TRUE, FALSE)</formula>
    </cfRule>
  </conditionalFormatting>
  <conditionalFormatting sqref="G54">
    <cfRule type="expression" dxfId="19578" priority="19581" stopIfTrue="1">
      <formula>IF(FIND("Enter smelter details",G54),TRUE)</formula>
    </cfRule>
  </conditionalFormatting>
  <conditionalFormatting sqref="F54">
    <cfRule type="expression" dxfId="19577" priority="19578" stopIfTrue="1">
      <formula>IF(AND(LEN($A54)&gt;0,$A54&lt;&gt;$F54),TRUE,FALSE)</formula>
    </cfRule>
  </conditionalFormatting>
  <conditionalFormatting sqref="C54">
    <cfRule type="expression" dxfId="19576" priority="19577" stopIfTrue="1">
      <formula>IF(AND(B54&lt;&gt;"",C54=""),TRUE)</formula>
    </cfRule>
  </conditionalFormatting>
  <conditionalFormatting sqref="B54">
    <cfRule type="expression" dxfId="19575" priority="19574" stopIfTrue="1">
      <formula>IF(B54="",TRUE)</formula>
    </cfRule>
    <cfRule type="expression" dxfId="19574" priority="19575" stopIfTrue="1">
      <formula>IF(AND(COUNTIF(MetalSmelter,B54&amp;C54)=0,LEN(C54)&gt;0), TRUE, FALSE)</formula>
    </cfRule>
  </conditionalFormatting>
  <conditionalFormatting sqref="G54">
    <cfRule type="expression" dxfId="19573" priority="19576" stopIfTrue="1">
      <formula>IF(FIND("Enter smelter details",G54),TRUE)</formula>
    </cfRule>
  </conditionalFormatting>
  <conditionalFormatting sqref="F54">
    <cfRule type="expression" dxfId="19572" priority="19573" stopIfTrue="1">
      <formula>IF(AND(LEN($A54)&gt;0,$A54&lt;&gt;$F54),TRUE,FALSE)</formula>
    </cfRule>
  </conditionalFormatting>
  <conditionalFormatting sqref="C54">
    <cfRule type="expression" dxfId="19571" priority="19572" stopIfTrue="1">
      <formula>IF(AND(B54&lt;&gt;"",C54=""),TRUE)</formula>
    </cfRule>
  </conditionalFormatting>
  <conditionalFormatting sqref="B45">
    <cfRule type="expression" dxfId="19570" priority="19566" stopIfTrue="1">
      <formula>IF(B45="",TRUE)</formula>
    </cfRule>
    <cfRule type="expression" dxfId="19569" priority="19569" stopIfTrue="1">
      <formula>IF(AND(COUNTIF(MetalSmelter,B45&amp;C45)=0,LEN(C45)&gt;0), TRUE, FALSE)</formula>
    </cfRule>
  </conditionalFormatting>
  <conditionalFormatting sqref="D45">
    <cfRule type="expression" dxfId="19568" priority="19563" stopIfTrue="1">
      <formula>IF(AND(LEN($C45) &gt;0, ($C45 &lt;&gt; "Smelter Not Listed")),1,0)</formula>
    </cfRule>
    <cfRule type="expression" dxfId="19567" priority="19570" stopIfTrue="1">
      <formula>IF(AND(D45="",$C45=$X$4),TRUE)</formula>
    </cfRule>
    <cfRule type="expression" dxfId="19566" priority="19571" stopIfTrue="1">
      <formula>IF(FIND("!",D45),TRUE)</formula>
    </cfRule>
  </conditionalFormatting>
  <conditionalFormatting sqref="E45">
    <cfRule type="expression" dxfId="19565" priority="19567" stopIfTrue="1">
      <formula>IF(AND(E45="",$C45=$X$4),TRUE)</formula>
    </cfRule>
    <cfRule type="expression" dxfId="19564" priority="19568" stopIfTrue="1">
      <formula>IF(FIND("!",E45),TRUE)</formula>
    </cfRule>
  </conditionalFormatting>
  <conditionalFormatting sqref="F45">
    <cfRule type="expression" dxfId="19563" priority="19565" stopIfTrue="1">
      <formula>IF(AND(LEN($A45)&gt;0,$A45&lt;&gt;$F45),TRUE,FALSE)</formula>
    </cfRule>
  </conditionalFormatting>
  <conditionalFormatting sqref="C45">
    <cfRule type="expression" dxfId="19562" priority="19564" stopIfTrue="1">
      <formula>IF(AND(B45&lt;&gt;"",C45=""),TRUE)</formula>
    </cfRule>
  </conditionalFormatting>
  <conditionalFormatting sqref="G45">
    <cfRule type="expression" dxfId="19561" priority="19562" stopIfTrue="1">
      <formula>IF(FIND("Enter smelter details",G45),TRUE)</formula>
    </cfRule>
  </conditionalFormatting>
  <conditionalFormatting sqref="B46">
    <cfRule type="expression" dxfId="19560" priority="19556" stopIfTrue="1">
      <formula>IF(B46="",TRUE)</formula>
    </cfRule>
    <cfRule type="expression" dxfId="19559" priority="19559" stopIfTrue="1">
      <formula>IF(AND(COUNTIF(MetalSmelter,B46&amp;C46)=0,LEN(C46)&gt;0), TRUE, FALSE)</formula>
    </cfRule>
  </conditionalFormatting>
  <conditionalFormatting sqref="D46">
    <cfRule type="expression" dxfId="19558" priority="19553" stopIfTrue="1">
      <formula>IF(AND(LEN($C46) &gt;0, ($C46 &lt;&gt; "Smelter Not Listed")),1,0)</formula>
    </cfRule>
    <cfRule type="expression" dxfId="19557" priority="19560" stopIfTrue="1">
      <formula>IF(AND(D46="",$C46=$X$4),TRUE)</formula>
    </cfRule>
    <cfRule type="expression" dxfId="19556" priority="19561" stopIfTrue="1">
      <formula>IF(FIND("!",D46),TRUE)</formula>
    </cfRule>
  </conditionalFormatting>
  <conditionalFormatting sqref="E46">
    <cfRule type="expression" dxfId="19555" priority="19557" stopIfTrue="1">
      <formula>IF(AND(E46="",$C46=$X$4),TRUE)</formula>
    </cfRule>
    <cfRule type="expression" dxfId="19554" priority="19558" stopIfTrue="1">
      <formula>IF(FIND("!",E46),TRUE)</formula>
    </cfRule>
  </conditionalFormatting>
  <conditionalFormatting sqref="F46">
    <cfRule type="expression" dxfId="19553" priority="19555" stopIfTrue="1">
      <formula>IF(AND(LEN($A46)&gt;0,$A46&lt;&gt;$F46),TRUE,FALSE)</formula>
    </cfRule>
  </conditionalFormatting>
  <conditionalFormatting sqref="C46">
    <cfRule type="expression" dxfId="19552" priority="19554" stopIfTrue="1">
      <formula>IF(AND(B46&lt;&gt;"",C46=""),TRUE)</formula>
    </cfRule>
  </conditionalFormatting>
  <conditionalFormatting sqref="G46">
    <cfRule type="expression" dxfId="19551" priority="19552" stopIfTrue="1">
      <formula>IF(FIND("Enter smelter details",G46),TRUE)</formula>
    </cfRule>
  </conditionalFormatting>
  <conditionalFormatting sqref="B52">
    <cfRule type="expression" dxfId="19550" priority="19549" stopIfTrue="1">
      <formula>IF(B52="",TRUE)</formula>
    </cfRule>
    <cfRule type="expression" dxfId="19549" priority="19550" stopIfTrue="1">
      <formula>IF(AND(COUNTIF(MetalSmelter,B52&amp;C52)=0,LEN(C52)&gt;0), TRUE, FALSE)</formula>
    </cfRule>
  </conditionalFormatting>
  <conditionalFormatting sqref="G52">
    <cfRule type="expression" dxfId="19548" priority="19551" stopIfTrue="1">
      <formula>IF(FIND("Enter smelter details",G52),TRUE)</formula>
    </cfRule>
  </conditionalFormatting>
  <conditionalFormatting sqref="F52">
    <cfRule type="expression" dxfId="19547" priority="19548" stopIfTrue="1">
      <formula>IF(AND(LEN($A52)&gt;0,$A52&lt;&gt;$F52),TRUE,FALSE)</formula>
    </cfRule>
  </conditionalFormatting>
  <conditionalFormatting sqref="C52">
    <cfRule type="expression" dxfId="19546" priority="19547" stopIfTrue="1">
      <formula>IF(AND(B52&lt;&gt;"",C52=""),TRUE)</formula>
    </cfRule>
  </conditionalFormatting>
  <conditionalFormatting sqref="B52">
    <cfRule type="expression" dxfId="19545" priority="19544" stopIfTrue="1">
      <formula>IF(B52="",TRUE)</formula>
    </cfRule>
    <cfRule type="expression" dxfId="19544" priority="19545" stopIfTrue="1">
      <formula>IF(AND(COUNTIF(MetalSmelter,B52&amp;C52)=0,LEN(C52)&gt;0), TRUE, FALSE)</formula>
    </cfRule>
  </conditionalFormatting>
  <conditionalFormatting sqref="G52">
    <cfRule type="expression" dxfId="19543" priority="19546" stopIfTrue="1">
      <formula>IF(FIND("Enter smelter details",G52),TRUE)</formula>
    </cfRule>
  </conditionalFormatting>
  <conditionalFormatting sqref="F52">
    <cfRule type="expression" dxfId="19542" priority="19543" stopIfTrue="1">
      <formula>IF(AND(LEN($A52)&gt;0,$A52&lt;&gt;$F52),TRUE,FALSE)</formula>
    </cfRule>
  </conditionalFormatting>
  <conditionalFormatting sqref="C52">
    <cfRule type="expression" dxfId="19541" priority="19542" stopIfTrue="1">
      <formula>IF(AND(B52&lt;&gt;"",C52=""),TRUE)</formula>
    </cfRule>
  </conditionalFormatting>
  <conditionalFormatting sqref="B52">
    <cfRule type="expression" dxfId="19540" priority="19540" stopIfTrue="1">
      <formula>IF(B52="",TRUE)</formula>
    </cfRule>
    <cfRule type="expression" dxfId="19539" priority="19541" stopIfTrue="1">
      <formula>IF(AND(COUNTIF(MetalSmelter,B52&amp;C52)=0,LEN(C52)&gt;0), TRUE, FALSE)</formula>
    </cfRule>
  </conditionalFormatting>
  <conditionalFormatting sqref="F52">
    <cfRule type="expression" dxfId="19538" priority="19539" stopIfTrue="1">
      <formula>IF(AND(LEN($A52)&gt;0,$A52&lt;&gt;$F52),TRUE,FALSE)</formula>
    </cfRule>
  </conditionalFormatting>
  <conditionalFormatting sqref="C52">
    <cfRule type="expression" dxfId="19537" priority="19538" stopIfTrue="1">
      <formula>IF(AND(B52&lt;&gt;"",C52=""),TRUE)</formula>
    </cfRule>
  </conditionalFormatting>
  <conditionalFormatting sqref="B47">
    <cfRule type="expression" dxfId="19536" priority="19535" stopIfTrue="1">
      <formula>IF(B47="",TRUE)</formula>
    </cfRule>
    <cfRule type="expression" dxfId="19535" priority="19536" stopIfTrue="1">
      <formula>IF(AND(COUNTIF(MetalSmelter,B47&amp;C47)=0,LEN(C47)&gt;0), TRUE, FALSE)</formula>
    </cfRule>
  </conditionalFormatting>
  <conditionalFormatting sqref="G47">
    <cfRule type="expression" dxfId="19534" priority="19537" stopIfTrue="1">
      <formula>IF(FIND("Enter smelter details",G47),TRUE)</formula>
    </cfRule>
  </conditionalFormatting>
  <conditionalFormatting sqref="F47">
    <cfRule type="expression" dxfId="19533" priority="19534" stopIfTrue="1">
      <formula>IF(AND(LEN($A47)&gt;0,$A47&lt;&gt;$F47),TRUE,FALSE)</formula>
    </cfRule>
  </conditionalFormatting>
  <conditionalFormatting sqref="C47">
    <cfRule type="expression" dxfId="19532" priority="19533" stopIfTrue="1">
      <formula>IF(AND(B47&lt;&gt;"",C47=""),TRUE)</formula>
    </cfRule>
  </conditionalFormatting>
  <conditionalFormatting sqref="B47">
    <cfRule type="expression" dxfId="19531" priority="19530" stopIfTrue="1">
      <formula>IF(B47="",TRUE)</formula>
    </cfRule>
    <cfRule type="expression" dxfId="19530" priority="19531" stopIfTrue="1">
      <formula>IF(AND(COUNTIF(MetalSmelter,B47&amp;C47)=0,LEN(C47)&gt;0), TRUE, FALSE)</formula>
    </cfRule>
  </conditionalFormatting>
  <conditionalFormatting sqref="G47">
    <cfRule type="expression" dxfId="19529" priority="19532" stopIfTrue="1">
      <formula>IF(FIND("Enter smelter details",G47),TRUE)</formula>
    </cfRule>
  </conditionalFormatting>
  <conditionalFormatting sqref="F47">
    <cfRule type="expression" dxfId="19528" priority="19529" stopIfTrue="1">
      <formula>IF(AND(LEN($A47)&gt;0,$A47&lt;&gt;$F47),TRUE,FALSE)</formula>
    </cfRule>
  </conditionalFormatting>
  <conditionalFormatting sqref="C47">
    <cfRule type="expression" dxfId="19527" priority="19528" stopIfTrue="1">
      <formula>IF(AND(B47&lt;&gt;"",C47=""),TRUE)</formula>
    </cfRule>
  </conditionalFormatting>
  <conditionalFormatting sqref="G52">
    <cfRule type="expression" dxfId="19526" priority="19527" stopIfTrue="1">
      <formula>IF(FIND("Enter smelter details",G52),TRUE)</formula>
    </cfRule>
  </conditionalFormatting>
  <conditionalFormatting sqref="B48">
    <cfRule type="expression" dxfId="19525" priority="19524" stopIfTrue="1">
      <formula>IF(B48="",TRUE)</formula>
    </cfRule>
    <cfRule type="expression" dxfId="19524" priority="19525" stopIfTrue="1">
      <formula>IF(AND(COUNTIF(MetalSmelter,B48&amp;C48)=0,LEN(C48)&gt;0), TRUE, FALSE)</formula>
    </cfRule>
  </conditionalFormatting>
  <conditionalFormatting sqref="G48">
    <cfRule type="expression" dxfId="19523" priority="19526" stopIfTrue="1">
      <formula>IF(FIND("Enter smelter details",G48),TRUE)</formula>
    </cfRule>
  </conditionalFormatting>
  <conditionalFormatting sqref="F48">
    <cfRule type="expression" dxfId="19522" priority="19523" stopIfTrue="1">
      <formula>IF(AND(LEN($A48)&gt;0,$A48&lt;&gt;$F48),TRUE,FALSE)</formula>
    </cfRule>
  </conditionalFormatting>
  <conditionalFormatting sqref="C48">
    <cfRule type="expression" dxfId="19521" priority="19522" stopIfTrue="1">
      <formula>IF(AND(B48&lt;&gt;"",C48=""),TRUE)</formula>
    </cfRule>
  </conditionalFormatting>
  <conditionalFormatting sqref="B53">
    <cfRule type="expression" dxfId="19520" priority="19519" stopIfTrue="1">
      <formula>IF(B53="",TRUE)</formula>
    </cfRule>
    <cfRule type="expression" dxfId="19519" priority="19520" stopIfTrue="1">
      <formula>IF(AND(COUNTIF(MetalSmelter,B53&amp;C53)=0,LEN(C53)&gt;0), TRUE, FALSE)</formula>
    </cfRule>
  </conditionalFormatting>
  <conditionalFormatting sqref="G53">
    <cfRule type="expression" dxfId="19518" priority="19521" stopIfTrue="1">
      <formula>IF(FIND("Enter smelter details",G53),TRUE)</formula>
    </cfRule>
  </conditionalFormatting>
  <conditionalFormatting sqref="F53">
    <cfRule type="expression" dxfId="19517" priority="19518" stopIfTrue="1">
      <formula>IF(AND(LEN($A53)&gt;0,$A53&lt;&gt;$F53),TRUE,FALSE)</formula>
    </cfRule>
  </conditionalFormatting>
  <conditionalFormatting sqref="C53">
    <cfRule type="expression" dxfId="19516" priority="19517" stopIfTrue="1">
      <formula>IF(AND(B53&lt;&gt;"",C53=""),TRUE)</formula>
    </cfRule>
  </conditionalFormatting>
  <conditionalFormatting sqref="B53">
    <cfRule type="expression" dxfId="19515" priority="19514" stopIfTrue="1">
      <formula>IF(B53="",TRUE)</formula>
    </cfRule>
    <cfRule type="expression" dxfId="19514" priority="19515" stopIfTrue="1">
      <formula>IF(AND(COUNTIF(MetalSmelter,B53&amp;C53)=0,LEN(C53)&gt;0), TRUE, FALSE)</formula>
    </cfRule>
  </conditionalFormatting>
  <conditionalFormatting sqref="G53">
    <cfRule type="expression" dxfId="19513" priority="19516" stopIfTrue="1">
      <formula>IF(FIND("Enter smelter details",G53),TRUE)</formula>
    </cfRule>
  </conditionalFormatting>
  <conditionalFormatting sqref="F53">
    <cfRule type="expression" dxfId="19512" priority="19513" stopIfTrue="1">
      <formula>IF(AND(LEN($A53)&gt;0,$A53&lt;&gt;$F53),TRUE,FALSE)</formula>
    </cfRule>
  </conditionalFormatting>
  <conditionalFormatting sqref="C53">
    <cfRule type="expression" dxfId="19511" priority="19512" stopIfTrue="1">
      <formula>IF(AND(B53&lt;&gt;"",C53=""),TRUE)</formula>
    </cfRule>
  </conditionalFormatting>
  <conditionalFormatting sqref="B53">
    <cfRule type="expression" dxfId="19510" priority="19509" stopIfTrue="1">
      <formula>IF(B53="",TRUE)</formula>
    </cfRule>
    <cfRule type="expression" dxfId="19509" priority="19510" stopIfTrue="1">
      <formula>IF(AND(COUNTIF(MetalSmelter,B53&amp;C53)=0,LEN(C53)&gt;0), TRUE, FALSE)</formula>
    </cfRule>
  </conditionalFormatting>
  <conditionalFormatting sqref="G53">
    <cfRule type="expression" dxfId="19508" priority="19511" stopIfTrue="1">
      <formula>IF(FIND("Enter smelter details",G53),TRUE)</formula>
    </cfRule>
  </conditionalFormatting>
  <conditionalFormatting sqref="F53">
    <cfRule type="expression" dxfId="19507" priority="19508" stopIfTrue="1">
      <formula>IF(AND(LEN($A53)&gt;0,$A53&lt;&gt;$F53),TRUE,FALSE)</formula>
    </cfRule>
  </conditionalFormatting>
  <conditionalFormatting sqref="C53">
    <cfRule type="expression" dxfId="19506" priority="19507" stopIfTrue="1">
      <formula>IF(AND(B53&lt;&gt;"",C53=""),TRUE)</formula>
    </cfRule>
  </conditionalFormatting>
  <conditionalFormatting sqref="B45">
    <cfRule type="expression" dxfId="19505" priority="19501" stopIfTrue="1">
      <formula>IF(B45="",TRUE)</formula>
    </cfRule>
    <cfRule type="expression" dxfId="19504" priority="19504" stopIfTrue="1">
      <formula>IF(AND(COUNTIF(MetalSmelter,B45&amp;C45)=0,LEN(C45)&gt;0), TRUE, FALSE)</formula>
    </cfRule>
  </conditionalFormatting>
  <conditionalFormatting sqref="D45">
    <cfRule type="expression" dxfId="19503" priority="19498" stopIfTrue="1">
      <formula>IF(AND(LEN($C45) &gt;0, ($C45 &lt;&gt; "Smelter Not Listed")),1,0)</formula>
    </cfRule>
    <cfRule type="expression" dxfId="19502" priority="19505" stopIfTrue="1">
      <formula>IF(AND(D45="",$C45=$X$4),TRUE)</formula>
    </cfRule>
    <cfRule type="expression" dxfId="19501" priority="19506" stopIfTrue="1">
      <formula>IF(FIND("!",D45),TRUE)</formula>
    </cfRule>
  </conditionalFormatting>
  <conditionalFormatting sqref="E45">
    <cfRule type="expression" dxfId="19500" priority="19502" stopIfTrue="1">
      <formula>IF(AND(E45="",$C45=$X$4),TRUE)</formula>
    </cfRule>
    <cfRule type="expression" dxfId="19499" priority="19503" stopIfTrue="1">
      <formula>IF(FIND("!",E45),TRUE)</formula>
    </cfRule>
  </conditionalFormatting>
  <conditionalFormatting sqref="F45">
    <cfRule type="expression" dxfId="19498" priority="19500" stopIfTrue="1">
      <formula>IF(AND(LEN($A45)&gt;0,$A45&lt;&gt;$F45),TRUE,FALSE)</formula>
    </cfRule>
  </conditionalFormatting>
  <conditionalFormatting sqref="C45">
    <cfRule type="expression" dxfId="19497" priority="19499" stopIfTrue="1">
      <formula>IF(AND(B45&lt;&gt;"",C45=""),TRUE)</formula>
    </cfRule>
  </conditionalFormatting>
  <conditionalFormatting sqref="G45">
    <cfRule type="expression" dxfId="19496" priority="19497" stopIfTrue="1">
      <formula>IF(FIND("Enter smelter details",G45),TRUE)</formula>
    </cfRule>
  </conditionalFormatting>
  <conditionalFormatting sqref="B46">
    <cfRule type="expression" dxfId="19495" priority="19491" stopIfTrue="1">
      <formula>IF(B46="",TRUE)</formula>
    </cfRule>
    <cfRule type="expression" dxfId="19494" priority="19494" stopIfTrue="1">
      <formula>IF(AND(COUNTIF(MetalSmelter,B46&amp;C46)=0,LEN(C46)&gt;0), TRUE, FALSE)</formula>
    </cfRule>
  </conditionalFormatting>
  <conditionalFormatting sqref="D46">
    <cfRule type="expression" dxfId="19493" priority="19488" stopIfTrue="1">
      <formula>IF(AND(LEN($C46) &gt;0, ($C46 &lt;&gt; "Smelter Not Listed")),1,0)</formula>
    </cfRule>
    <cfRule type="expression" dxfId="19492" priority="19495" stopIfTrue="1">
      <formula>IF(AND(D46="",$C46=$X$4),TRUE)</formula>
    </cfRule>
    <cfRule type="expression" dxfId="19491" priority="19496" stopIfTrue="1">
      <formula>IF(FIND("!",D46),TRUE)</formula>
    </cfRule>
  </conditionalFormatting>
  <conditionalFormatting sqref="E46">
    <cfRule type="expression" dxfId="19490" priority="19492" stopIfTrue="1">
      <formula>IF(AND(E46="",$C46=$X$4),TRUE)</formula>
    </cfRule>
    <cfRule type="expression" dxfId="19489" priority="19493" stopIfTrue="1">
      <formula>IF(FIND("!",E46),TRUE)</formula>
    </cfRule>
  </conditionalFormatting>
  <conditionalFormatting sqref="F46">
    <cfRule type="expression" dxfId="19488" priority="19490" stopIfTrue="1">
      <formula>IF(AND(LEN($A46)&gt;0,$A46&lt;&gt;$F46),TRUE,FALSE)</formula>
    </cfRule>
  </conditionalFormatting>
  <conditionalFormatting sqref="C46">
    <cfRule type="expression" dxfId="19487" priority="19489" stopIfTrue="1">
      <formula>IF(AND(B46&lt;&gt;"",C46=""),TRUE)</formula>
    </cfRule>
  </conditionalFormatting>
  <conditionalFormatting sqref="G46">
    <cfRule type="expression" dxfId="19486" priority="19487" stopIfTrue="1">
      <formula>IF(FIND("Enter smelter details",G46),TRUE)</formula>
    </cfRule>
  </conditionalFormatting>
  <conditionalFormatting sqref="B47">
    <cfRule type="expression" dxfId="19485" priority="19481" stopIfTrue="1">
      <formula>IF(B47="",TRUE)</formula>
    </cfRule>
    <cfRule type="expression" dxfId="19484" priority="19484" stopIfTrue="1">
      <formula>IF(AND(COUNTIF(MetalSmelter,B47&amp;C47)=0,LEN(C47)&gt;0), TRUE, FALSE)</formula>
    </cfRule>
  </conditionalFormatting>
  <conditionalFormatting sqref="D47">
    <cfRule type="expression" dxfId="19483" priority="19478" stopIfTrue="1">
      <formula>IF(AND(LEN($C47) &gt;0, ($C47 &lt;&gt; "Smelter Not Listed")),1,0)</formula>
    </cfRule>
    <cfRule type="expression" dxfId="19482" priority="19485" stopIfTrue="1">
      <formula>IF(AND(D47="",$C47=$X$4),TRUE)</formula>
    </cfRule>
    <cfRule type="expression" dxfId="19481" priority="19486" stopIfTrue="1">
      <formula>IF(FIND("!",D47),TRUE)</formula>
    </cfRule>
  </conditionalFormatting>
  <conditionalFormatting sqref="E47">
    <cfRule type="expression" dxfId="19480" priority="19482" stopIfTrue="1">
      <formula>IF(AND(E47="",$C47=$X$4),TRUE)</formula>
    </cfRule>
    <cfRule type="expression" dxfId="19479" priority="19483" stopIfTrue="1">
      <formula>IF(FIND("!",E47),TRUE)</formula>
    </cfRule>
  </conditionalFormatting>
  <conditionalFormatting sqref="F47">
    <cfRule type="expression" dxfId="19478" priority="19480" stopIfTrue="1">
      <formula>IF(AND(LEN($A47)&gt;0,$A47&lt;&gt;$F47),TRUE,FALSE)</formula>
    </cfRule>
  </conditionalFormatting>
  <conditionalFormatting sqref="C47">
    <cfRule type="expression" dxfId="19477" priority="19479" stopIfTrue="1">
      <formula>IF(AND(B47&lt;&gt;"",C47=""),TRUE)</formula>
    </cfRule>
  </conditionalFormatting>
  <conditionalFormatting sqref="G47">
    <cfRule type="expression" dxfId="19476" priority="19477" stopIfTrue="1">
      <formula>IF(FIND("Enter smelter details",G47),TRUE)</formula>
    </cfRule>
  </conditionalFormatting>
  <conditionalFormatting sqref="B48">
    <cfRule type="expression" dxfId="19475" priority="19471" stopIfTrue="1">
      <formula>IF(B48="",TRUE)</formula>
    </cfRule>
    <cfRule type="expression" dxfId="19474" priority="19474" stopIfTrue="1">
      <formula>IF(AND(COUNTIF(MetalSmelter,B48&amp;C48)=0,LEN(C48)&gt;0), TRUE, FALSE)</formula>
    </cfRule>
  </conditionalFormatting>
  <conditionalFormatting sqref="D48">
    <cfRule type="expression" dxfId="19473" priority="19468" stopIfTrue="1">
      <formula>IF(AND(LEN($C48) &gt;0, ($C48 &lt;&gt; "Smelter Not Listed")),1,0)</formula>
    </cfRule>
    <cfRule type="expression" dxfId="19472" priority="19475" stopIfTrue="1">
      <formula>IF(AND(D48="",$C48=$X$4),TRUE)</formula>
    </cfRule>
    <cfRule type="expression" dxfId="19471" priority="19476" stopIfTrue="1">
      <formula>IF(FIND("!",D48),TRUE)</formula>
    </cfRule>
  </conditionalFormatting>
  <conditionalFormatting sqref="E48">
    <cfRule type="expression" dxfId="19470" priority="19472" stopIfTrue="1">
      <formula>IF(AND(E48="",$C48=$X$4),TRUE)</formula>
    </cfRule>
    <cfRule type="expression" dxfId="19469" priority="19473" stopIfTrue="1">
      <formula>IF(FIND("!",E48),TRUE)</formula>
    </cfRule>
  </conditionalFormatting>
  <conditionalFormatting sqref="F48">
    <cfRule type="expression" dxfId="19468" priority="19470" stopIfTrue="1">
      <formula>IF(AND(LEN($A48)&gt;0,$A48&lt;&gt;$F48),TRUE,FALSE)</formula>
    </cfRule>
  </conditionalFormatting>
  <conditionalFormatting sqref="C48">
    <cfRule type="expression" dxfId="19467" priority="19469" stopIfTrue="1">
      <formula>IF(AND(B48&lt;&gt;"",C48=""),TRUE)</formula>
    </cfRule>
  </conditionalFormatting>
  <conditionalFormatting sqref="G48">
    <cfRule type="expression" dxfId="19466" priority="19467" stopIfTrue="1">
      <formula>IF(FIND("Enter smelter details",G48),TRUE)</formula>
    </cfRule>
  </conditionalFormatting>
  <conditionalFormatting sqref="B54">
    <cfRule type="expression" dxfId="19465" priority="19464" stopIfTrue="1">
      <formula>IF(B54="",TRUE)</formula>
    </cfRule>
    <cfRule type="expression" dxfId="19464" priority="19465" stopIfTrue="1">
      <formula>IF(AND(COUNTIF(MetalSmelter,B54&amp;C54)=0,LEN(C54)&gt;0), TRUE, FALSE)</formula>
    </cfRule>
  </conditionalFormatting>
  <conditionalFormatting sqref="G54">
    <cfRule type="expression" dxfId="19463" priority="19466" stopIfTrue="1">
      <formula>IF(FIND("Enter smelter details",G54),TRUE)</formula>
    </cfRule>
  </conditionalFormatting>
  <conditionalFormatting sqref="F54">
    <cfRule type="expression" dxfId="19462" priority="19463" stopIfTrue="1">
      <formula>IF(AND(LEN($A54)&gt;0,$A54&lt;&gt;$F54),TRUE,FALSE)</formula>
    </cfRule>
  </conditionalFormatting>
  <conditionalFormatting sqref="C54">
    <cfRule type="expression" dxfId="19461" priority="19462" stopIfTrue="1">
      <formula>IF(AND(B54&lt;&gt;"",C54=""),TRUE)</formula>
    </cfRule>
  </conditionalFormatting>
  <conditionalFormatting sqref="B54">
    <cfRule type="expression" dxfId="19460" priority="19459" stopIfTrue="1">
      <formula>IF(B54="",TRUE)</formula>
    </cfRule>
    <cfRule type="expression" dxfId="19459" priority="19460" stopIfTrue="1">
      <formula>IF(AND(COUNTIF(MetalSmelter,B54&amp;C54)=0,LEN(C54)&gt;0), TRUE, FALSE)</formula>
    </cfRule>
  </conditionalFormatting>
  <conditionalFormatting sqref="G54">
    <cfRule type="expression" dxfId="19458" priority="19461" stopIfTrue="1">
      <formula>IF(FIND("Enter smelter details",G54),TRUE)</formula>
    </cfRule>
  </conditionalFormatting>
  <conditionalFormatting sqref="F54">
    <cfRule type="expression" dxfId="19457" priority="19458" stopIfTrue="1">
      <formula>IF(AND(LEN($A54)&gt;0,$A54&lt;&gt;$F54),TRUE,FALSE)</formula>
    </cfRule>
  </conditionalFormatting>
  <conditionalFormatting sqref="C54">
    <cfRule type="expression" dxfId="19456" priority="19457" stopIfTrue="1">
      <formula>IF(AND(B54&lt;&gt;"",C54=""),TRUE)</formula>
    </cfRule>
  </conditionalFormatting>
  <conditionalFormatting sqref="B54">
    <cfRule type="expression" dxfId="19455" priority="19455" stopIfTrue="1">
      <formula>IF(B54="",TRUE)</formula>
    </cfRule>
    <cfRule type="expression" dxfId="19454" priority="19456" stopIfTrue="1">
      <formula>IF(AND(COUNTIF(MetalSmelter,B54&amp;C54)=0,LEN(C54)&gt;0), TRUE, FALSE)</formula>
    </cfRule>
  </conditionalFormatting>
  <conditionalFormatting sqref="F54">
    <cfRule type="expression" dxfId="19453" priority="19454" stopIfTrue="1">
      <formula>IF(AND(LEN($A54)&gt;0,$A54&lt;&gt;$F54),TRUE,FALSE)</formula>
    </cfRule>
  </conditionalFormatting>
  <conditionalFormatting sqref="C54">
    <cfRule type="expression" dxfId="19452" priority="19453" stopIfTrue="1">
      <formula>IF(AND(B54&lt;&gt;"",C54=""),TRUE)</formula>
    </cfRule>
  </conditionalFormatting>
  <conditionalFormatting sqref="B49">
    <cfRule type="expression" dxfId="19451" priority="19450" stopIfTrue="1">
      <formula>IF(B49="",TRUE)</formula>
    </cfRule>
    <cfRule type="expression" dxfId="19450" priority="19451" stopIfTrue="1">
      <formula>IF(AND(COUNTIF(MetalSmelter,B49&amp;C49)=0,LEN(C49)&gt;0), TRUE, FALSE)</formula>
    </cfRule>
  </conditionalFormatting>
  <conditionalFormatting sqref="G49">
    <cfRule type="expression" dxfId="19449" priority="19452" stopIfTrue="1">
      <formula>IF(FIND("Enter smelter details",G49),TRUE)</formula>
    </cfRule>
  </conditionalFormatting>
  <conditionalFormatting sqref="F49">
    <cfRule type="expression" dxfId="19448" priority="19449" stopIfTrue="1">
      <formula>IF(AND(LEN($A49)&gt;0,$A49&lt;&gt;$F49),TRUE,FALSE)</formula>
    </cfRule>
  </conditionalFormatting>
  <conditionalFormatting sqref="C49">
    <cfRule type="expression" dxfId="19447" priority="19448" stopIfTrue="1">
      <formula>IF(AND(B49&lt;&gt;"",C49=""),TRUE)</formula>
    </cfRule>
  </conditionalFormatting>
  <conditionalFormatting sqref="B49">
    <cfRule type="expression" dxfId="19446" priority="19445" stopIfTrue="1">
      <formula>IF(B49="",TRUE)</formula>
    </cfRule>
    <cfRule type="expression" dxfId="19445" priority="19446" stopIfTrue="1">
      <formula>IF(AND(COUNTIF(MetalSmelter,B49&amp;C49)=0,LEN(C49)&gt;0), TRUE, FALSE)</formula>
    </cfRule>
  </conditionalFormatting>
  <conditionalFormatting sqref="G49">
    <cfRule type="expression" dxfId="19444" priority="19447" stopIfTrue="1">
      <formula>IF(FIND("Enter smelter details",G49),TRUE)</formula>
    </cfRule>
  </conditionalFormatting>
  <conditionalFormatting sqref="F49">
    <cfRule type="expression" dxfId="19443" priority="19444" stopIfTrue="1">
      <formula>IF(AND(LEN($A49)&gt;0,$A49&lt;&gt;$F49),TRUE,FALSE)</formula>
    </cfRule>
  </conditionalFormatting>
  <conditionalFormatting sqref="C49">
    <cfRule type="expression" dxfId="19442" priority="19443" stopIfTrue="1">
      <formula>IF(AND(B49&lt;&gt;"",C49=""),TRUE)</formula>
    </cfRule>
  </conditionalFormatting>
  <conditionalFormatting sqref="G54">
    <cfRule type="expression" dxfId="19441" priority="19442" stopIfTrue="1">
      <formula>IF(FIND("Enter smelter details",G54),TRUE)</formula>
    </cfRule>
  </conditionalFormatting>
  <conditionalFormatting sqref="B50">
    <cfRule type="expression" dxfId="19440" priority="19439" stopIfTrue="1">
      <formula>IF(B50="",TRUE)</formula>
    </cfRule>
    <cfRule type="expression" dxfId="19439" priority="19440" stopIfTrue="1">
      <formula>IF(AND(COUNTIF(MetalSmelter,B50&amp;C50)=0,LEN(C50)&gt;0), TRUE, FALSE)</formula>
    </cfRule>
  </conditionalFormatting>
  <conditionalFormatting sqref="G50">
    <cfRule type="expression" dxfId="19438" priority="19441" stopIfTrue="1">
      <formula>IF(FIND("Enter smelter details",G50),TRUE)</formula>
    </cfRule>
  </conditionalFormatting>
  <conditionalFormatting sqref="F50">
    <cfRule type="expression" dxfId="19437" priority="19438" stopIfTrue="1">
      <formula>IF(AND(LEN($A50)&gt;0,$A50&lt;&gt;$F50),TRUE,FALSE)</formula>
    </cfRule>
  </conditionalFormatting>
  <conditionalFormatting sqref="C50">
    <cfRule type="expression" dxfId="19436" priority="19437" stopIfTrue="1">
      <formula>IF(AND(B50&lt;&gt;"",C50=""),TRUE)</formula>
    </cfRule>
  </conditionalFormatting>
  <conditionalFormatting sqref="B55">
    <cfRule type="expression" dxfId="19435" priority="19434" stopIfTrue="1">
      <formula>IF(B55="",TRUE)</formula>
    </cfRule>
    <cfRule type="expression" dxfId="19434" priority="19435" stopIfTrue="1">
      <formula>IF(AND(COUNTIF(MetalSmelter,B55&amp;C55)=0,LEN(C55)&gt;0), TRUE, FALSE)</formula>
    </cfRule>
  </conditionalFormatting>
  <conditionalFormatting sqref="G55">
    <cfRule type="expression" dxfId="19433" priority="19436" stopIfTrue="1">
      <formula>IF(FIND("Enter smelter details",G55),TRUE)</formula>
    </cfRule>
  </conditionalFormatting>
  <conditionalFormatting sqref="F55">
    <cfRule type="expression" dxfId="19432" priority="19433" stopIfTrue="1">
      <formula>IF(AND(LEN($A55)&gt;0,$A55&lt;&gt;$F55),TRUE,FALSE)</formula>
    </cfRule>
  </conditionalFormatting>
  <conditionalFormatting sqref="C55">
    <cfRule type="expression" dxfId="19431" priority="19432" stopIfTrue="1">
      <formula>IF(AND(B55&lt;&gt;"",C55=""),TRUE)</formula>
    </cfRule>
  </conditionalFormatting>
  <conditionalFormatting sqref="B55">
    <cfRule type="expression" dxfId="19430" priority="19429" stopIfTrue="1">
      <formula>IF(B55="",TRUE)</formula>
    </cfRule>
    <cfRule type="expression" dxfId="19429" priority="19430" stopIfTrue="1">
      <formula>IF(AND(COUNTIF(MetalSmelter,B55&amp;C55)=0,LEN(C55)&gt;0), TRUE, FALSE)</formula>
    </cfRule>
  </conditionalFormatting>
  <conditionalFormatting sqref="G55">
    <cfRule type="expression" dxfId="19428" priority="19431" stopIfTrue="1">
      <formula>IF(FIND("Enter smelter details",G55),TRUE)</formula>
    </cfRule>
  </conditionalFormatting>
  <conditionalFormatting sqref="F55">
    <cfRule type="expression" dxfId="19427" priority="19428" stopIfTrue="1">
      <formula>IF(AND(LEN($A55)&gt;0,$A55&lt;&gt;$F55),TRUE,FALSE)</formula>
    </cfRule>
  </conditionalFormatting>
  <conditionalFormatting sqref="C55">
    <cfRule type="expression" dxfId="19426" priority="19427" stopIfTrue="1">
      <formula>IF(AND(B55&lt;&gt;"",C55=""),TRUE)</formula>
    </cfRule>
  </conditionalFormatting>
  <conditionalFormatting sqref="B55">
    <cfRule type="expression" dxfId="19425" priority="19424" stopIfTrue="1">
      <formula>IF(B55="",TRUE)</formula>
    </cfRule>
    <cfRule type="expression" dxfId="19424" priority="19425" stopIfTrue="1">
      <formula>IF(AND(COUNTIF(MetalSmelter,B55&amp;C55)=0,LEN(C55)&gt;0), TRUE, FALSE)</formula>
    </cfRule>
  </conditionalFormatting>
  <conditionalFormatting sqref="G55">
    <cfRule type="expression" dxfId="19423" priority="19426" stopIfTrue="1">
      <formula>IF(FIND("Enter smelter details",G55),TRUE)</formula>
    </cfRule>
  </conditionalFormatting>
  <conditionalFormatting sqref="F55">
    <cfRule type="expression" dxfId="19422" priority="19423" stopIfTrue="1">
      <formula>IF(AND(LEN($A55)&gt;0,$A55&lt;&gt;$F55),TRUE,FALSE)</formula>
    </cfRule>
  </conditionalFormatting>
  <conditionalFormatting sqref="C55">
    <cfRule type="expression" dxfId="19421" priority="19422" stopIfTrue="1">
      <formula>IF(AND(B55&lt;&gt;"",C55=""),TRUE)</formula>
    </cfRule>
  </conditionalFormatting>
  <conditionalFormatting sqref="B45">
    <cfRule type="expression" dxfId="19420" priority="19416" stopIfTrue="1">
      <formula>IF(B45="",TRUE)</formula>
    </cfRule>
    <cfRule type="expression" dxfId="19419" priority="19419" stopIfTrue="1">
      <formula>IF(AND(COUNTIF(MetalSmelter,B45&amp;C45)=0,LEN(C45)&gt;0), TRUE, FALSE)</formula>
    </cfRule>
  </conditionalFormatting>
  <conditionalFormatting sqref="D45">
    <cfRule type="expression" dxfId="19418" priority="19413" stopIfTrue="1">
      <formula>IF(AND(LEN($C45) &gt;0, ($C45 &lt;&gt; "Smelter Not Listed")),1,0)</formula>
    </cfRule>
    <cfRule type="expression" dxfId="19417" priority="19420" stopIfTrue="1">
      <formula>IF(AND(D45="",$C45=$X$4),TRUE)</formula>
    </cfRule>
    <cfRule type="expression" dxfId="19416" priority="19421" stopIfTrue="1">
      <formula>IF(FIND("!",D45),TRUE)</formula>
    </cfRule>
  </conditionalFormatting>
  <conditionalFormatting sqref="E45">
    <cfRule type="expression" dxfId="19415" priority="19417" stopIfTrue="1">
      <formula>IF(AND(E45="",$C45=$X$4),TRUE)</formula>
    </cfRule>
    <cfRule type="expression" dxfId="19414" priority="19418" stopIfTrue="1">
      <formula>IF(FIND("!",E45),TRUE)</formula>
    </cfRule>
  </conditionalFormatting>
  <conditionalFormatting sqref="F45">
    <cfRule type="expression" dxfId="19413" priority="19415" stopIfTrue="1">
      <formula>IF(AND(LEN($A45)&gt;0,$A45&lt;&gt;$F45),TRUE,FALSE)</formula>
    </cfRule>
  </conditionalFormatting>
  <conditionalFormatting sqref="C45">
    <cfRule type="expression" dxfId="19412" priority="19414" stopIfTrue="1">
      <formula>IF(AND(B45&lt;&gt;"",C45=""),TRUE)</formula>
    </cfRule>
  </conditionalFormatting>
  <conditionalFormatting sqref="G45">
    <cfRule type="expression" dxfId="19411" priority="19412" stopIfTrue="1">
      <formula>IF(FIND("Enter smelter details",G45),TRUE)</formula>
    </cfRule>
  </conditionalFormatting>
  <conditionalFormatting sqref="B46">
    <cfRule type="expression" dxfId="19410" priority="19406" stopIfTrue="1">
      <formula>IF(B46="",TRUE)</formula>
    </cfRule>
    <cfRule type="expression" dxfId="19409" priority="19409" stopIfTrue="1">
      <formula>IF(AND(COUNTIF(MetalSmelter,B46&amp;C46)=0,LEN(C46)&gt;0), TRUE, FALSE)</formula>
    </cfRule>
  </conditionalFormatting>
  <conditionalFormatting sqref="D46">
    <cfRule type="expression" dxfId="19408" priority="19403" stopIfTrue="1">
      <formula>IF(AND(LEN($C46) &gt;0, ($C46 &lt;&gt; "Smelter Not Listed")),1,0)</formula>
    </cfRule>
    <cfRule type="expression" dxfId="19407" priority="19410" stopIfTrue="1">
      <formula>IF(AND(D46="",$C46=$X$4),TRUE)</formula>
    </cfRule>
    <cfRule type="expression" dxfId="19406" priority="19411" stopIfTrue="1">
      <formula>IF(FIND("!",D46),TRUE)</formula>
    </cfRule>
  </conditionalFormatting>
  <conditionalFormatting sqref="E46">
    <cfRule type="expression" dxfId="19405" priority="19407" stopIfTrue="1">
      <formula>IF(AND(E46="",$C46=$X$4),TRUE)</formula>
    </cfRule>
    <cfRule type="expression" dxfId="19404" priority="19408" stopIfTrue="1">
      <formula>IF(FIND("!",E46),TRUE)</formula>
    </cfRule>
  </conditionalFormatting>
  <conditionalFormatting sqref="F46">
    <cfRule type="expression" dxfId="19403" priority="19405" stopIfTrue="1">
      <formula>IF(AND(LEN($A46)&gt;0,$A46&lt;&gt;$F46),TRUE,FALSE)</formula>
    </cfRule>
  </conditionalFormatting>
  <conditionalFormatting sqref="C46">
    <cfRule type="expression" dxfId="19402" priority="19404" stopIfTrue="1">
      <formula>IF(AND(B46&lt;&gt;"",C46=""),TRUE)</formula>
    </cfRule>
  </conditionalFormatting>
  <conditionalFormatting sqref="G46">
    <cfRule type="expression" dxfId="19401" priority="19402" stopIfTrue="1">
      <formula>IF(FIND("Enter smelter details",G46),TRUE)</formula>
    </cfRule>
  </conditionalFormatting>
  <conditionalFormatting sqref="B47">
    <cfRule type="expression" dxfId="19400" priority="19396" stopIfTrue="1">
      <formula>IF(B47="",TRUE)</formula>
    </cfRule>
    <cfRule type="expression" dxfId="19399" priority="19399" stopIfTrue="1">
      <formula>IF(AND(COUNTIF(MetalSmelter,B47&amp;C47)=0,LEN(C47)&gt;0), TRUE, FALSE)</formula>
    </cfRule>
  </conditionalFormatting>
  <conditionalFormatting sqref="D47">
    <cfRule type="expression" dxfId="19398" priority="19393" stopIfTrue="1">
      <formula>IF(AND(LEN($C47) &gt;0, ($C47 &lt;&gt; "Smelter Not Listed")),1,0)</formula>
    </cfRule>
    <cfRule type="expression" dxfId="19397" priority="19400" stopIfTrue="1">
      <formula>IF(AND(D47="",$C47=$X$4),TRUE)</formula>
    </cfRule>
    <cfRule type="expression" dxfId="19396" priority="19401" stopIfTrue="1">
      <formula>IF(FIND("!",D47),TRUE)</formula>
    </cfRule>
  </conditionalFormatting>
  <conditionalFormatting sqref="E47">
    <cfRule type="expression" dxfId="19395" priority="19397" stopIfTrue="1">
      <formula>IF(AND(E47="",$C47=$X$4),TRUE)</formula>
    </cfRule>
    <cfRule type="expression" dxfId="19394" priority="19398" stopIfTrue="1">
      <formula>IF(FIND("!",E47),TRUE)</formula>
    </cfRule>
  </conditionalFormatting>
  <conditionalFormatting sqref="F47">
    <cfRule type="expression" dxfId="19393" priority="19395" stopIfTrue="1">
      <formula>IF(AND(LEN($A47)&gt;0,$A47&lt;&gt;$F47),TRUE,FALSE)</formula>
    </cfRule>
  </conditionalFormatting>
  <conditionalFormatting sqref="C47">
    <cfRule type="expression" dxfId="19392" priority="19394" stopIfTrue="1">
      <formula>IF(AND(B47&lt;&gt;"",C47=""),TRUE)</formula>
    </cfRule>
  </conditionalFormatting>
  <conditionalFormatting sqref="G47">
    <cfRule type="expression" dxfId="19391" priority="19392" stopIfTrue="1">
      <formula>IF(FIND("Enter smelter details",G47),TRUE)</formula>
    </cfRule>
  </conditionalFormatting>
  <conditionalFormatting sqref="B53">
    <cfRule type="expression" dxfId="19390" priority="19389" stopIfTrue="1">
      <formula>IF(B53="",TRUE)</formula>
    </cfRule>
    <cfRule type="expression" dxfId="19389" priority="19390" stopIfTrue="1">
      <formula>IF(AND(COUNTIF(MetalSmelter,B53&amp;C53)=0,LEN(C53)&gt;0), TRUE, FALSE)</formula>
    </cfRule>
  </conditionalFormatting>
  <conditionalFormatting sqref="G53">
    <cfRule type="expression" dxfId="19388" priority="19391" stopIfTrue="1">
      <formula>IF(FIND("Enter smelter details",G53),TRUE)</formula>
    </cfRule>
  </conditionalFormatting>
  <conditionalFormatting sqref="F53">
    <cfRule type="expression" dxfId="19387" priority="19388" stopIfTrue="1">
      <formula>IF(AND(LEN($A53)&gt;0,$A53&lt;&gt;$F53),TRUE,FALSE)</formula>
    </cfRule>
  </conditionalFormatting>
  <conditionalFormatting sqref="C53">
    <cfRule type="expression" dxfId="19386" priority="19387" stopIfTrue="1">
      <formula>IF(AND(B53&lt;&gt;"",C53=""),TRUE)</formula>
    </cfRule>
  </conditionalFormatting>
  <conditionalFormatting sqref="B53">
    <cfRule type="expression" dxfId="19385" priority="19384" stopIfTrue="1">
      <formula>IF(B53="",TRUE)</formula>
    </cfRule>
    <cfRule type="expression" dxfId="19384" priority="19385" stopIfTrue="1">
      <formula>IF(AND(COUNTIF(MetalSmelter,B53&amp;C53)=0,LEN(C53)&gt;0), TRUE, FALSE)</formula>
    </cfRule>
  </conditionalFormatting>
  <conditionalFormatting sqref="G53">
    <cfRule type="expression" dxfId="19383" priority="19386" stopIfTrue="1">
      <formula>IF(FIND("Enter smelter details",G53),TRUE)</formula>
    </cfRule>
  </conditionalFormatting>
  <conditionalFormatting sqref="F53">
    <cfRule type="expression" dxfId="19382" priority="19383" stopIfTrue="1">
      <formula>IF(AND(LEN($A53)&gt;0,$A53&lt;&gt;$F53),TRUE,FALSE)</formula>
    </cfRule>
  </conditionalFormatting>
  <conditionalFormatting sqref="C53">
    <cfRule type="expression" dxfId="19381" priority="19382" stopIfTrue="1">
      <formula>IF(AND(B53&lt;&gt;"",C53=""),TRUE)</formula>
    </cfRule>
  </conditionalFormatting>
  <conditionalFormatting sqref="B53">
    <cfRule type="expression" dxfId="19380" priority="19380" stopIfTrue="1">
      <formula>IF(B53="",TRUE)</formula>
    </cfRule>
    <cfRule type="expression" dxfId="19379" priority="19381" stopIfTrue="1">
      <formula>IF(AND(COUNTIF(MetalSmelter,B53&amp;C53)=0,LEN(C53)&gt;0), TRUE, FALSE)</formula>
    </cfRule>
  </conditionalFormatting>
  <conditionalFormatting sqref="F53">
    <cfRule type="expression" dxfId="19378" priority="19379" stopIfTrue="1">
      <formula>IF(AND(LEN($A53)&gt;0,$A53&lt;&gt;$F53),TRUE,FALSE)</formula>
    </cfRule>
  </conditionalFormatting>
  <conditionalFormatting sqref="C53">
    <cfRule type="expression" dxfId="19377" priority="19378" stopIfTrue="1">
      <formula>IF(AND(B53&lt;&gt;"",C53=""),TRUE)</formula>
    </cfRule>
  </conditionalFormatting>
  <conditionalFormatting sqref="B48">
    <cfRule type="expression" dxfId="19376" priority="19375" stopIfTrue="1">
      <formula>IF(B48="",TRUE)</formula>
    </cfRule>
    <cfRule type="expression" dxfId="19375" priority="19376" stopIfTrue="1">
      <formula>IF(AND(COUNTIF(MetalSmelter,B48&amp;C48)=0,LEN(C48)&gt;0), TRUE, FALSE)</formula>
    </cfRule>
  </conditionalFormatting>
  <conditionalFormatting sqref="G48">
    <cfRule type="expression" dxfId="19374" priority="19377" stopIfTrue="1">
      <formula>IF(FIND("Enter smelter details",G48),TRUE)</formula>
    </cfRule>
  </conditionalFormatting>
  <conditionalFormatting sqref="F48">
    <cfRule type="expression" dxfId="19373" priority="19374" stopIfTrue="1">
      <formula>IF(AND(LEN($A48)&gt;0,$A48&lt;&gt;$F48),TRUE,FALSE)</formula>
    </cfRule>
  </conditionalFormatting>
  <conditionalFormatting sqref="C48">
    <cfRule type="expression" dxfId="19372" priority="19373" stopIfTrue="1">
      <formula>IF(AND(B48&lt;&gt;"",C48=""),TRUE)</formula>
    </cfRule>
  </conditionalFormatting>
  <conditionalFormatting sqref="B48">
    <cfRule type="expression" dxfId="19371" priority="19370" stopIfTrue="1">
      <formula>IF(B48="",TRUE)</formula>
    </cfRule>
    <cfRule type="expression" dxfId="19370" priority="19371" stopIfTrue="1">
      <formula>IF(AND(COUNTIF(MetalSmelter,B48&amp;C48)=0,LEN(C48)&gt;0), TRUE, FALSE)</formula>
    </cfRule>
  </conditionalFormatting>
  <conditionalFormatting sqref="G48">
    <cfRule type="expression" dxfId="19369" priority="19372" stopIfTrue="1">
      <formula>IF(FIND("Enter smelter details",G48),TRUE)</formula>
    </cfRule>
  </conditionalFormatting>
  <conditionalFormatting sqref="F48">
    <cfRule type="expression" dxfId="19368" priority="19369" stopIfTrue="1">
      <formula>IF(AND(LEN($A48)&gt;0,$A48&lt;&gt;$F48),TRUE,FALSE)</formula>
    </cfRule>
  </conditionalFormatting>
  <conditionalFormatting sqref="C48">
    <cfRule type="expression" dxfId="19367" priority="19368" stopIfTrue="1">
      <formula>IF(AND(B48&lt;&gt;"",C48=""),TRUE)</formula>
    </cfRule>
  </conditionalFormatting>
  <conditionalFormatting sqref="G53">
    <cfRule type="expression" dxfId="19366" priority="19367" stopIfTrue="1">
      <formula>IF(FIND("Enter smelter details",G53),TRUE)</formula>
    </cfRule>
  </conditionalFormatting>
  <conditionalFormatting sqref="B49">
    <cfRule type="expression" dxfId="19365" priority="19364" stopIfTrue="1">
      <formula>IF(B49="",TRUE)</formula>
    </cfRule>
    <cfRule type="expression" dxfId="19364" priority="19365" stopIfTrue="1">
      <formula>IF(AND(COUNTIF(MetalSmelter,B49&amp;C49)=0,LEN(C49)&gt;0), TRUE, FALSE)</formula>
    </cfRule>
  </conditionalFormatting>
  <conditionalFormatting sqref="G49">
    <cfRule type="expression" dxfId="19363" priority="19366" stopIfTrue="1">
      <formula>IF(FIND("Enter smelter details",G49),TRUE)</formula>
    </cfRule>
  </conditionalFormatting>
  <conditionalFormatting sqref="F49">
    <cfRule type="expression" dxfId="19362" priority="19363" stopIfTrue="1">
      <formula>IF(AND(LEN($A49)&gt;0,$A49&lt;&gt;$F49),TRUE,FALSE)</formula>
    </cfRule>
  </conditionalFormatting>
  <conditionalFormatting sqref="C49">
    <cfRule type="expression" dxfId="19361" priority="19362" stopIfTrue="1">
      <formula>IF(AND(B49&lt;&gt;"",C49=""),TRUE)</formula>
    </cfRule>
  </conditionalFormatting>
  <conditionalFormatting sqref="B54">
    <cfRule type="expression" dxfId="19360" priority="19359" stopIfTrue="1">
      <formula>IF(B54="",TRUE)</formula>
    </cfRule>
    <cfRule type="expression" dxfId="19359" priority="19360" stopIfTrue="1">
      <formula>IF(AND(COUNTIF(MetalSmelter,B54&amp;C54)=0,LEN(C54)&gt;0), TRUE, FALSE)</formula>
    </cfRule>
  </conditionalFormatting>
  <conditionalFormatting sqref="G54">
    <cfRule type="expression" dxfId="19358" priority="19361" stopIfTrue="1">
      <formula>IF(FIND("Enter smelter details",G54),TRUE)</formula>
    </cfRule>
  </conditionalFormatting>
  <conditionalFormatting sqref="F54">
    <cfRule type="expression" dxfId="19357" priority="19358" stopIfTrue="1">
      <formula>IF(AND(LEN($A54)&gt;0,$A54&lt;&gt;$F54),TRUE,FALSE)</formula>
    </cfRule>
  </conditionalFormatting>
  <conditionalFormatting sqref="C54">
    <cfRule type="expression" dxfId="19356" priority="19357" stopIfTrue="1">
      <formula>IF(AND(B54&lt;&gt;"",C54=""),TRUE)</formula>
    </cfRule>
  </conditionalFormatting>
  <conditionalFormatting sqref="B54">
    <cfRule type="expression" dxfId="19355" priority="19354" stopIfTrue="1">
      <formula>IF(B54="",TRUE)</formula>
    </cfRule>
    <cfRule type="expression" dxfId="19354" priority="19355" stopIfTrue="1">
      <formula>IF(AND(COUNTIF(MetalSmelter,B54&amp;C54)=0,LEN(C54)&gt;0), TRUE, FALSE)</formula>
    </cfRule>
  </conditionalFormatting>
  <conditionalFormatting sqref="G54">
    <cfRule type="expression" dxfId="19353" priority="19356" stopIfTrue="1">
      <formula>IF(FIND("Enter smelter details",G54),TRUE)</formula>
    </cfRule>
  </conditionalFormatting>
  <conditionalFormatting sqref="F54">
    <cfRule type="expression" dxfId="19352" priority="19353" stopIfTrue="1">
      <formula>IF(AND(LEN($A54)&gt;0,$A54&lt;&gt;$F54),TRUE,FALSE)</formula>
    </cfRule>
  </conditionalFormatting>
  <conditionalFormatting sqref="C54">
    <cfRule type="expression" dxfId="19351" priority="19352" stopIfTrue="1">
      <formula>IF(AND(B54&lt;&gt;"",C54=""),TRUE)</formula>
    </cfRule>
  </conditionalFormatting>
  <conditionalFormatting sqref="B54">
    <cfRule type="expression" dxfId="19350" priority="19349" stopIfTrue="1">
      <formula>IF(B54="",TRUE)</formula>
    </cfRule>
    <cfRule type="expression" dxfId="19349" priority="19350" stopIfTrue="1">
      <formula>IF(AND(COUNTIF(MetalSmelter,B54&amp;C54)=0,LEN(C54)&gt;0), TRUE, FALSE)</formula>
    </cfRule>
  </conditionalFormatting>
  <conditionalFormatting sqref="G54">
    <cfRule type="expression" dxfId="19348" priority="19351" stopIfTrue="1">
      <formula>IF(FIND("Enter smelter details",G54),TRUE)</formula>
    </cfRule>
  </conditionalFormatting>
  <conditionalFormatting sqref="F54">
    <cfRule type="expression" dxfId="19347" priority="19348" stopIfTrue="1">
      <formula>IF(AND(LEN($A54)&gt;0,$A54&lt;&gt;$F54),TRUE,FALSE)</formula>
    </cfRule>
  </conditionalFormatting>
  <conditionalFormatting sqref="C54">
    <cfRule type="expression" dxfId="19346" priority="19347" stopIfTrue="1">
      <formula>IF(AND(B54&lt;&gt;"",C54=""),TRUE)</formula>
    </cfRule>
  </conditionalFormatting>
  <conditionalFormatting sqref="B45">
    <cfRule type="expression" dxfId="19345" priority="19341" stopIfTrue="1">
      <formula>IF(B45="",TRUE)</formula>
    </cfRule>
    <cfRule type="expression" dxfId="19344" priority="19344" stopIfTrue="1">
      <formula>IF(AND(COUNTIF(MetalSmelter,B45&amp;C45)=0,LEN(C45)&gt;0), TRUE, FALSE)</formula>
    </cfRule>
  </conditionalFormatting>
  <conditionalFormatting sqref="D45">
    <cfRule type="expression" dxfId="19343" priority="19338" stopIfTrue="1">
      <formula>IF(AND(LEN($C45) &gt;0, ($C45 &lt;&gt; "Smelter Not Listed")),1,0)</formula>
    </cfRule>
    <cfRule type="expression" dxfId="19342" priority="19345" stopIfTrue="1">
      <formula>IF(AND(D45="",$C45=$X$4),TRUE)</formula>
    </cfRule>
    <cfRule type="expression" dxfId="19341" priority="19346" stopIfTrue="1">
      <formula>IF(FIND("!",D45),TRUE)</formula>
    </cfRule>
  </conditionalFormatting>
  <conditionalFormatting sqref="E45">
    <cfRule type="expression" dxfId="19340" priority="19342" stopIfTrue="1">
      <formula>IF(AND(E45="",$C45=$X$4),TRUE)</formula>
    </cfRule>
    <cfRule type="expression" dxfId="19339" priority="19343" stopIfTrue="1">
      <formula>IF(FIND("!",E45),TRUE)</formula>
    </cfRule>
  </conditionalFormatting>
  <conditionalFormatting sqref="F45">
    <cfRule type="expression" dxfId="19338" priority="19340" stopIfTrue="1">
      <formula>IF(AND(LEN($A45)&gt;0,$A45&lt;&gt;$F45),TRUE,FALSE)</formula>
    </cfRule>
  </conditionalFormatting>
  <conditionalFormatting sqref="C45">
    <cfRule type="expression" dxfId="19337" priority="19339" stopIfTrue="1">
      <formula>IF(AND(B45&lt;&gt;"",C45=""),TRUE)</formula>
    </cfRule>
  </conditionalFormatting>
  <conditionalFormatting sqref="G45">
    <cfRule type="expression" dxfId="19336" priority="19337" stopIfTrue="1">
      <formula>IF(FIND("Enter smelter details",G45),TRUE)</formula>
    </cfRule>
  </conditionalFormatting>
  <conditionalFormatting sqref="B46">
    <cfRule type="expression" dxfId="19335" priority="19331" stopIfTrue="1">
      <formula>IF(B46="",TRUE)</formula>
    </cfRule>
    <cfRule type="expression" dxfId="19334" priority="19334" stopIfTrue="1">
      <formula>IF(AND(COUNTIF(MetalSmelter,B46&amp;C46)=0,LEN(C46)&gt;0), TRUE, FALSE)</formula>
    </cfRule>
  </conditionalFormatting>
  <conditionalFormatting sqref="D46">
    <cfRule type="expression" dxfId="19333" priority="19328" stopIfTrue="1">
      <formula>IF(AND(LEN($C46) &gt;0, ($C46 &lt;&gt; "Smelter Not Listed")),1,0)</formula>
    </cfRule>
    <cfRule type="expression" dxfId="19332" priority="19335" stopIfTrue="1">
      <formula>IF(AND(D46="",$C46=$X$4),TRUE)</formula>
    </cfRule>
    <cfRule type="expression" dxfId="19331" priority="19336" stopIfTrue="1">
      <formula>IF(FIND("!",D46),TRUE)</formula>
    </cfRule>
  </conditionalFormatting>
  <conditionalFormatting sqref="E46">
    <cfRule type="expression" dxfId="19330" priority="19332" stopIfTrue="1">
      <formula>IF(AND(E46="",$C46=$X$4),TRUE)</formula>
    </cfRule>
    <cfRule type="expression" dxfId="19329" priority="19333" stopIfTrue="1">
      <formula>IF(FIND("!",E46),TRUE)</formula>
    </cfRule>
  </conditionalFormatting>
  <conditionalFormatting sqref="F46">
    <cfRule type="expression" dxfId="19328" priority="19330" stopIfTrue="1">
      <formula>IF(AND(LEN($A46)&gt;0,$A46&lt;&gt;$F46),TRUE,FALSE)</formula>
    </cfRule>
  </conditionalFormatting>
  <conditionalFormatting sqref="C46">
    <cfRule type="expression" dxfId="19327" priority="19329" stopIfTrue="1">
      <formula>IF(AND(B46&lt;&gt;"",C46=""),TRUE)</formula>
    </cfRule>
  </conditionalFormatting>
  <conditionalFormatting sqref="G46">
    <cfRule type="expression" dxfId="19326" priority="19327" stopIfTrue="1">
      <formula>IF(FIND("Enter smelter details",G46),TRUE)</formula>
    </cfRule>
  </conditionalFormatting>
  <conditionalFormatting sqref="B52">
    <cfRule type="expression" dxfId="19325" priority="19324" stopIfTrue="1">
      <formula>IF(B52="",TRUE)</formula>
    </cfRule>
    <cfRule type="expression" dxfId="19324" priority="19325" stopIfTrue="1">
      <formula>IF(AND(COUNTIF(MetalSmelter,B52&amp;C52)=0,LEN(C52)&gt;0), TRUE, FALSE)</formula>
    </cfRule>
  </conditionalFormatting>
  <conditionalFormatting sqref="G52">
    <cfRule type="expression" dxfId="19323" priority="19326" stopIfTrue="1">
      <formula>IF(FIND("Enter smelter details",G52),TRUE)</formula>
    </cfRule>
  </conditionalFormatting>
  <conditionalFormatting sqref="F52">
    <cfRule type="expression" dxfId="19322" priority="19323" stopIfTrue="1">
      <formula>IF(AND(LEN($A52)&gt;0,$A52&lt;&gt;$F52),TRUE,FALSE)</formula>
    </cfRule>
  </conditionalFormatting>
  <conditionalFormatting sqref="C52">
    <cfRule type="expression" dxfId="19321" priority="19322" stopIfTrue="1">
      <formula>IF(AND(B52&lt;&gt;"",C52=""),TRUE)</formula>
    </cfRule>
  </conditionalFormatting>
  <conditionalFormatting sqref="B52">
    <cfRule type="expression" dxfId="19320" priority="19319" stopIfTrue="1">
      <formula>IF(B52="",TRUE)</formula>
    </cfRule>
    <cfRule type="expression" dxfId="19319" priority="19320" stopIfTrue="1">
      <formula>IF(AND(COUNTIF(MetalSmelter,B52&amp;C52)=0,LEN(C52)&gt;0), TRUE, FALSE)</formula>
    </cfRule>
  </conditionalFormatting>
  <conditionalFormatting sqref="G52">
    <cfRule type="expression" dxfId="19318" priority="19321" stopIfTrue="1">
      <formula>IF(FIND("Enter smelter details",G52),TRUE)</formula>
    </cfRule>
  </conditionalFormatting>
  <conditionalFormatting sqref="F52">
    <cfRule type="expression" dxfId="19317" priority="19318" stopIfTrue="1">
      <formula>IF(AND(LEN($A52)&gt;0,$A52&lt;&gt;$F52),TRUE,FALSE)</formula>
    </cfRule>
  </conditionalFormatting>
  <conditionalFormatting sqref="C52">
    <cfRule type="expression" dxfId="19316" priority="19317" stopIfTrue="1">
      <formula>IF(AND(B52&lt;&gt;"",C52=""),TRUE)</formula>
    </cfRule>
  </conditionalFormatting>
  <conditionalFormatting sqref="B52">
    <cfRule type="expression" dxfId="19315" priority="19315" stopIfTrue="1">
      <formula>IF(B52="",TRUE)</formula>
    </cfRule>
    <cfRule type="expression" dxfId="19314" priority="19316" stopIfTrue="1">
      <formula>IF(AND(COUNTIF(MetalSmelter,B52&amp;C52)=0,LEN(C52)&gt;0), TRUE, FALSE)</formula>
    </cfRule>
  </conditionalFormatting>
  <conditionalFormatting sqref="F52">
    <cfRule type="expression" dxfId="19313" priority="19314" stopIfTrue="1">
      <formula>IF(AND(LEN($A52)&gt;0,$A52&lt;&gt;$F52),TRUE,FALSE)</formula>
    </cfRule>
  </conditionalFormatting>
  <conditionalFormatting sqref="C52">
    <cfRule type="expression" dxfId="19312" priority="19313" stopIfTrue="1">
      <formula>IF(AND(B52&lt;&gt;"",C52=""),TRUE)</formula>
    </cfRule>
  </conditionalFormatting>
  <conditionalFormatting sqref="B47">
    <cfRule type="expression" dxfId="19311" priority="19310" stopIfTrue="1">
      <formula>IF(B47="",TRUE)</formula>
    </cfRule>
    <cfRule type="expression" dxfId="19310" priority="19311" stopIfTrue="1">
      <formula>IF(AND(COUNTIF(MetalSmelter,B47&amp;C47)=0,LEN(C47)&gt;0), TRUE, FALSE)</formula>
    </cfRule>
  </conditionalFormatting>
  <conditionalFormatting sqref="G47">
    <cfRule type="expression" dxfId="19309" priority="19312" stopIfTrue="1">
      <formula>IF(FIND("Enter smelter details",G47),TRUE)</formula>
    </cfRule>
  </conditionalFormatting>
  <conditionalFormatting sqref="F47">
    <cfRule type="expression" dxfId="19308" priority="19309" stopIfTrue="1">
      <formula>IF(AND(LEN($A47)&gt;0,$A47&lt;&gt;$F47),TRUE,FALSE)</formula>
    </cfRule>
  </conditionalFormatting>
  <conditionalFormatting sqref="C47">
    <cfRule type="expression" dxfId="19307" priority="19308" stopIfTrue="1">
      <formula>IF(AND(B47&lt;&gt;"",C47=""),TRUE)</formula>
    </cfRule>
  </conditionalFormatting>
  <conditionalFormatting sqref="B47">
    <cfRule type="expression" dxfId="19306" priority="19305" stopIfTrue="1">
      <formula>IF(B47="",TRUE)</formula>
    </cfRule>
    <cfRule type="expression" dxfId="19305" priority="19306" stopIfTrue="1">
      <formula>IF(AND(COUNTIF(MetalSmelter,B47&amp;C47)=0,LEN(C47)&gt;0), TRUE, FALSE)</formula>
    </cfRule>
  </conditionalFormatting>
  <conditionalFormatting sqref="G47">
    <cfRule type="expression" dxfId="19304" priority="19307" stopIfTrue="1">
      <formula>IF(FIND("Enter smelter details",G47),TRUE)</formula>
    </cfRule>
  </conditionalFormatting>
  <conditionalFormatting sqref="F47">
    <cfRule type="expression" dxfId="19303" priority="19304" stopIfTrue="1">
      <formula>IF(AND(LEN($A47)&gt;0,$A47&lt;&gt;$F47),TRUE,FALSE)</formula>
    </cfRule>
  </conditionalFormatting>
  <conditionalFormatting sqref="C47">
    <cfRule type="expression" dxfId="19302" priority="19303" stopIfTrue="1">
      <formula>IF(AND(B47&lt;&gt;"",C47=""),TRUE)</formula>
    </cfRule>
  </conditionalFormatting>
  <conditionalFormatting sqref="G52">
    <cfRule type="expression" dxfId="19301" priority="19302" stopIfTrue="1">
      <formula>IF(FIND("Enter smelter details",G52),TRUE)</formula>
    </cfRule>
  </conditionalFormatting>
  <conditionalFormatting sqref="B48">
    <cfRule type="expression" dxfId="19300" priority="19299" stopIfTrue="1">
      <formula>IF(B48="",TRUE)</formula>
    </cfRule>
    <cfRule type="expression" dxfId="19299" priority="19300" stopIfTrue="1">
      <formula>IF(AND(COUNTIF(MetalSmelter,B48&amp;C48)=0,LEN(C48)&gt;0), TRUE, FALSE)</formula>
    </cfRule>
  </conditionalFormatting>
  <conditionalFormatting sqref="G48">
    <cfRule type="expression" dxfId="19298" priority="19301" stopIfTrue="1">
      <formula>IF(FIND("Enter smelter details",G48),TRUE)</formula>
    </cfRule>
  </conditionalFormatting>
  <conditionalFormatting sqref="F48">
    <cfRule type="expression" dxfId="19297" priority="19298" stopIfTrue="1">
      <formula>IF(AND(LEN($A48)&gt;0,$A48&lt;&gt;$F48),TRUE,FALSE)</formula>
    </cfRule>
  </conditionalFormatting>
  <conditionalFormatting sqref="C48">
    <cfRule type="expression" dxfId="19296" priority="19297" stopIfTrue="1">
      <formula>IF(AND(B48&lt;&gt;"",C48=""),TRUE)</formula>
    </cfRule>
  </conditionalFormatting>
  <conditionalFormatting sqref="B53">
    <cfRule type="expression" dxfId="19295" priority="19294" stopIfTrue="1">
      <formula>IF(B53="",TRUE)</formula>
    </cfRule>
    <cfRule type="expression" dxfId="19294" priority="19295" stopIfTrue="1">
      <formula>IF(AND(COUNTIF(MetalSmelter,B53&amp;C53)=0,LEN(C53)&gt;0), TRUE, FALSE)</formula>
    </cfRule>
  </conditionalFormatting>
  <conditionalFormatting sqref="G53">
    <cfRule type="expression" dxfId="19293" priority="19296" stopIfTrue="1">
      <formula>IF(FIND("Enter smelter details",G53),TRUE)</formula>
    </cfRule>
  </conditionalFormatting>
  <conditionalFormatting sqref="F53">
    <cfRule type="expression" dxfId="19292" priority="19293" stopIfTrue="1">
      <formula>IF(AND(LEN($A53)&gt;0,$A53&lt;&gt;$F53),TRUE,FALSE)</formula>
    </cfRule>
  </conditionalFormatting>
  <conditionalFormatting sqref="C53">
    <cfRule type="expression" dxfId="19291" priority="19292" stopIfTrue="1">
      <formula>IF(AND(B53&lt;&gt;"",C53=""),TRUE)</formula>
    </cfRule>
  </conditionalFormatting>
  <conditionalFormatting sqref="B53">
    <cfRule type="expression" dxfId="19290" priority="19289" stopIfTrue="1">
      <formula>IF(B53="",TRUE)</formula>
    </cfRule>
    <cfRule type="expression" dxfId="19289" priority="19290" stopIfTrue="1">
      <formula>IF(AND(COUNTIF(MetalSmelter,B53&amp;C53)=0,LEN(C53)&gt;0), TRUE, FALSE)</formula>
    </cfRule>
  </conditionalFormatting>
  <conditionalFormatting sqref="G53">
    <cfRule type="expression" dxfId="19288" priority="19291" stopIfTrue="1">
      <formula>IF(FIND("Enter smelter details",G53),TRUE)</formula>
    </cfRule>
  </conditionalFormatting>
  <conditionalFormatting sqref="F53">
    <cfRule type="expression" dxfId="19287" priority="19288" stopIfTrue="1">
      <formula>IF(AND(LEN($A53)&gt;0,$A53&lt;&gt;$F53),TRUE,FALSE)</formula>
    </cfRule>
  </conditionalFormatting>
  <conditionalFormatting sqref="C53">
    <cfRule type="expression" dxfId="19286" priority="19287" stopIfTrue="1">
      <formula>IF(AND(B53&lt;&gt;"",C53=""),TRUE)</formula>
    </cfRule>
  </conditionalFormatting>
  <conditionalFormatting sqref="B53">
    <cfRule type="expression" dxfId="19285" priority="19284" stopIfTrue="1">
      <formula>IF(B53="",TRUE)</formula>
    </cfRule>
    <cfRule type="expression" dxfId="19284" priority="19285" stopIfTrue="1">
      <formula>IF(AND(COUNTIF(MetalSmelter,B53&amp;C53)=0,LEN(C53)&gt;0), TRUE, FALSE)</formula>
    </cfRule>
  </conditionalFormatting>
  <conditionalFormatting sqref="G53">
    <cfRule type="expression" dxfId="19283" priority="19286" stopIfTrue="1">
      <formula>IF(FIND("Enter smelter details",G53),TRUE)</formula>
    </cfRule>
  </conditionalFormatting>
  <conditionalFormatting sqref="F53">
    <cfRule type="expression" dxfId="19282" priority="19283" stopIfTrue="1">
      <formula>IF(AND(LEN($A53)&gt;0,$A53&lt;&gt;$F53),TRUE,FALSE)</formula>
    </cfRule>
  </conditionalFormatting>
  <conditionalFormatting sqref="C53">
    <cfRule type="expression" dxfId="19281" priority="19282" stopIfTrue="1">
      <formula>IF(AND(B53&lt;&gt;"",C53=""),TRUE)</formula>
    </cfRule>
  </conditionalFormatting>
  <conditionalFormatting sqref="B45">
    <cfRule type="expression" dxfId="19280" priority="19276" stopIfTrue="1">
      <formula>IF(B45="",TRUE)</formula>
    </cfRule>
    <cfRule type="expression" dxfId="19279" priority="19279" stopIfTrue="1">
      <formula>IF(AND(COUNTIF(MetalSmelter,B45&amp;C45)=0,LEN(C45)&gt;0), TRUE, FALSE)</formula>
    </cfRule>
  </conditionalFormatting>
  <conditionalFormatting sqref="D45">
    <cfRule type="expression" dxfId="19278" priority="19273" stopIfTrue="1">
      <formula>IF(AND(LEN($C45) &gt;0, ($C45 &lt;&gt; "Smelter Not Listed")),1,0)</formula>
    </cfRule>
    <cfRule type="expression" dxfId="19277" priority="19280" stopIfTrue="1">
      <formula>IF(AND(D45="",$C45=$X$4),TRUE)</formula>
    </cfRule>
    <cfRule type="expression" dxfId="19276" priority="19281" stopIfTrue="1">
      <formula>IF(FIND("!",D45),TRUE)</formula>
    </cfRule>
  </conditionalFormatting>
  <conditionalFormatting sqref="E45">
    <cfRule type="expression" dxfId="19275" priority="19277" stopIfTrue="1">
      <formula>IF(AND(E45="",$C45=$X$4),TRUE)</formula>
    </cfRule>
    <cfRule type="expression" dxfId="19274" priority="19278" stopIfTrue="1">
      <formula>IF(FIND("!",E45),TRUE)</formula>
    </cfRule>
  </conditionalFormatting>
  <conditionalFormatting sqref="F45">
    <cfRule type="expression" dxfId="19273" priority="19275" stopIfTrue="1">
      <formula>IF(AND(LEN($A45)&gt;0,$A45&lt;&gt;$F45),TRUE,FALSE)</formula>
    </cfRule>
  </conditionalFormatting>
  <conditionalFormatting sqref="C45">
    <cfRule type="expression" dxfId="19272" priority="19274" stopIfTrue="1">
      <formula>IF(AND(B45&lt;&gt;"",C45=""),TRUE)</formula>
    </cfRule>
  </conditionalFormatting>
  <conditionalFormatting sqref="G45">
    <cfRule type="expression" dxfId="19271" priority="19272" stopIfTrue="1">
      <formula>IF(FIND("Enter smelter details",G45),TRUE)</formula>
    </cfRule>
  </conditionalFormatting>
  <conditionalFormatting sqref="B51">
    <cfRule type="expression" dxfId="19270" priority="19269" stopIfTrue="1">
      <formula>IF(B51="",TRUE)</formula>
    </cfRule>
    <cfRule type="expression" dxfId="19269" priority="19270" stopIfTrue="1">
      <formula>IF(AND(COUNTIF(MetalSmelter,B51&amp;C51)=0,LEN(C51)&gt;0), TRUE, FALSE)</formula>
    </cfRule>
  </conditionalFormatting>
  <conditionalFormatting sqref="G51">
    <cfRule type="expression" dxfId="19268" priority="19271" stopIfTrue="1">
      <formula>IF(FIND("Enter smelter details",G51),TRUE)</formula>
    </cfRule>
  </conditionalFormatting>
  <conditionalFormatting sqref="F51">
    <cfRule type="expression" dxfId="19267" priority="19268" stopIfTrue="1">
      <formula>IF(AND(LEN($A51)&gt;0,$A51&lt;&gt;$F51),TRUE,FALSE)</formula>
    </cfRule>
  </conditionalFormatting>
  <conditionalFormatting sqref="C51">
    <cfRule type="expression" dxfId="19266" priority="19267" stopIfTrue="1">
      <formula>IF(AND(B51&lt;&gt;"",C51=""),TRUE)</formula>
    </cfRule>
  </conditionalFormatting>
  <conditionalFormatting sqref="B51">
    <cfRule type="expression" dxfId="19265" priority="19264" stopIfTrue="1">
      <formula>IF(B51="",TRUE)</formula>
    </cfRule>
    <cfRule type="expression" dxfId="19264" priority="19265" stopIfTrue="1">
      <formula>IF(AND(COUNTIF(MetalSmelter,B51&amp;C51)=0,LEN(C51)&gt;0), TRUE, FALSE)</formula>
    </cfRule>
  </conditionalFormatting>
  <conditionalFormatting sqref="G51">
    <cfRule type="expression" dxfId="19263" priority="19266" stopIfTrue="1">
      <formula>IF(FIND("Enter smelter details",G51),TRUE)</formula>
    </cfRule>
  </conditionalFormatting>
  <conditionalFormatting sqref="F51">
    <cfRule type="expression" dxfId="19262" priority="19263" stopIfTrue="1">
      <formula>IF(AND(LEN($A51)&gt;0,$A51&lt;&gt;$F51),TRUE,FALSE)</formula>
    </cfRule>
  </conditionalFormatting>
  <conditionalFormatting sqref="C51">
    <cfRule type="expression" dxfId="19261" priority="19262" stopIfTrue="1">
      <formula>IF(AND(B51&lt;&gt;"",C51=""),TRUE)</formula>
    </cfRule>
  </conditionalFormatting>
  <conditionalFormatting sqref="B51">
    <cfRule type="expression" dxfId="19260" priority="19260" stopIfTrue="1">
      <formula>IF(B51="",TRUE)</formula>
    </cfRule>
    <cfRule type="expression" dxfId="19259" priority="19261" stopIfTrue="1">
      <formula>IF(AND(COUNTIF(MetalSmelter,B51&amp;C51)=0,LEN(C51)&gt;0), TRUE, FALSE)</formula>
    </cfRule>
  </conditionalFormatting>
  <conditionalFormatting sqref="F51">
    <cfRule type="expression" dxfId="19258" priority="19259" stopIfTrue="1">
      <formula>IF(AND(LEN($A51)&gt;0,$A51&lt;&gt;$F51),TRUE,FALSE)</formula>
    </cfRule>
  </conditionalFormatting>
  <conditionalFormatting sqref="C51">
    <cfRule type="expression" dxfId="19257" priority="19258" stopIfTrue="1">
      <formula>IF(AND(B51&lt;&gt;"",C51=""),TRUE)</formula>
    </cfRule>
  </conditionalFormatting>
  <conditionalFormatting sqref="B46">
    <cfRule type="expression" dxfId="19256" priority="19255" stopIfTrue="1">
      <formula>IF(B46="",TRUE)</formula>
    </cfRule>
    <cfRule type="expression" dxfId="19255" priority="19256" stopIfTrue="1">
      <formula>IF(AND(COUNTIF(MetalSmelter,B46&amp;C46)=0,LEN(C46)&gt;0), TRUE, FALSE)</formula>
    </cfRule>
  </conditionalFormatting>
  <conditionalFormatting sqref="G46">
    <cfRule type="expression" dxfId="19254" priority="19257" stopIfTrue="1">
      <formula>IF(FIND("Enter smelter details",G46),TRUE)</formula>
    </cfRule>
  </conditionalFormatting>
  <conditionalFormatting sqref="F46">
    <cfRule type="expression" dxfId="19253" priority="19254" stopIfTrue="1">
      <formula>IF(AND(LEN($A46)&gt;0,$A46&lt;&gt;$F46),TRUE,FALSE)</formula>
    </cfRule>
  </conditionalFormatting>
  <conditionalFormatting sqref="C46">
    <cfRule type="expression" dxfId="19252" priority="19253" stopIfTrue="1">
      <formula>IF(AND(B46&lt;&gt;"",C46=""),TRUE)</formula>
    </cfRule>
  </conditionalFormatting>
  <conditionalFormatting sqref="B46">
    <cfRule type="expression" dxfId="19251" priority="19250" stopIfTrue="1">
      <formula>IF(B46="",TRUE)</formula>
    </cfRule>
    <cfRule type="expression" dxfId="19250" priority="19251" stopIfTrue="1">
      <formula>IF(AND(COUNTIF(MetalSmelter,B46&amp;C46)=0,LEN(C46)&gt;0), TRUE, FALSE)</formula>
    </cfRule>
  </conditionalFormatting>
  <conditionalFormatting sqref="G46">
    <cfRule type="expression" dxfId="19249" priority="19252" stopIfTrue="1">
      <formula>IF(FIND("Enter smelter details",G46),TRUE)</formula>
    </cfRule>
  </conditionalFormatting>
  <conditionalFormatting sqref="F46">
    <cfRule type="expression" dxfId="19248" priority="19249" stopIfTrue="1">
      <formula>IF(AND(LEN($A46)&gt;0,$A46&lt;&gt;$F46),TRUE,FALSE)</formula>
    </cfRule>
  </conditionalFormatting>
  <conditionalFormatting sqref="C46">
    <cfRule type="expression" dxfId="19247" priority="19248" stopIfTrue="1">
      <formula>IF(AND(B46&lt;&gt;"",C46=""),TRUE)</formula>
    </cfRule>
  </conditionalFormatting>
  <conditionalFormatting sqref="G51">
    <cfRule type="expression" dxfId="19246" priority="19247" stopIfTrue="1">
      <formula>IF(FIND("Enter smelter details",G51),TRUE)</formula>
    </cfRule>
  </conditionalFormatting>
  <conditionalFormatting sqref="B47">
    <cfRule type="expression" dxfId="19245" priority="19244" stopIfTrue="1">
      <formula>IF(B47="",TRUE)</formula>
    </cfRule>
    <cfRule type="expression" dxfId="19244" priority="19245" stopIfTrue="1">
      <formula>IF(AND(COUNTIF(MetalSmelter,B47&amp;C47)=0,LEN(C47)&gt;0), TRUE, FALSE)</formula>
    </cfRule>
  </conditionalFormatting>
  <conditionalFormatting sqref="G47">
    <cfRule type="expression" dxfId="19243" priority="19246" stopIfTrue="1">
      <formula>IF(FIND("Enter smelter details",G47),TRUE)</formula>
    </cfRule>
  </conditionalFormatting>
  <conditionalFormatting sqref="F47">
    <cfRule type="expression" dxfId="19242" priority="19243" stopIfTrue="1">
      <formula>IF(AND(LEN($A47)&gt;0,$A47&lt;&gt;$F47),TRUE,FALSE)</formula>
    </cfRule>
  </conditionalFormatting>
  <conditionalFormatting sqref="C47">
    <cfRule type="expression" dxfId="19241" priority="19242" stopIfTrue="1">
      <formula>IF(AND(B47&lt;&gt;"",C47=""),TRUE)</formula>
    </cfRule>
  </conditionalFormatting>
  <conditionalFormatting sqref="B52">
    <cfRule type="expression" dxfId="19240" priority="19239" stopIfTrue="1">
      <formula>IF(B52="",TRUE)</formula>
    </cfRule>
    <cfRule type="expression" dxfId="19239" priority="19240" stopIfTrue="1">
      <formula>IF(AND(COUNTIF(MetalSmelter,B52&amp;C52)=0,LEN(C52)&gt;0), TRUE, FALSE)</formula>
    </cfRule>
  </conditionalFormatting>
  <conditionalFormatting sqref="G52">
    <cfRule type="expression" dxfId="19238" priority="19241" stopIfTrue="1">
      <formula>IF(FIND("Enter smelter details",G52),TRUE)</formula>
    </cfRule>
  </conditionalFormatting>
  <conditionalFormatting sqref="F52">
    <cfRule type="expression" dxfId="19237" priority="19238" stopIfTrue="1">
      <formula>IF(AND(LEN($A52)&gt;0,$A52&lt;&gt;$F52),TRUE,FALSE)</formula>
    </cfRule>
  </conditionalFormatting>
  <conditionalFormatting sqref="C52">
    <cfRule type="expression" dxfId="19236" priority="19237" stopIfTrue="1">
      <formula>IF(AND(B52&lt;&gt;"",C52=""),TRUE)</formula>
    </cfRule>
  </conditionalFormatting>
  <conditionalFormatting sqref="B52">
    <cfRule type="expression" dxfId="19235" priority="19234" stopIfTrue="1">
      <formula>IF(B52="",TRUE)</formula>
    </cfRule>
    <cfRule type="expression" dxfId="19234" priority="19235" stopIfTrue="1">
      <formula>IF(AND(COUNTIF(MetalSmelter,B52&amp;C52)=0,LEN(C52)&gt;0), TRUE, FALSE)</formula>
    </cfRule>
  </conditionalFormatting>
  <conditionalFormatting sqref="G52">
    <cfRule type="expression" dxfId="19233" priority="19236" stopIfTrue="1">
      <formula>IF(FIND("Enter smelter details",G52),TRUE)</formula>
    </cfRule>
  </conditionalFormatting>
  <conditionalFormatting sqref="F52">
    <cfRule type="expression" dxfId="19232" priority="19233" stopIfTrue="1">
      <formula>IF(AND(LEN($A52)&gt;0,$A52&lt;&gt;$F52),TRUE,FALSE)</formula>
    </cfRule>
  </conditionalFormatting>
  <conditionalFormatting sqref="C52">
    <cfRule type="expression" dxfId="19231" priority="19232" stopIfTrue="1">
      <formula>IF(AND(B52&lt;&gt;"",C52=""),TRUE)</formula>
    </cfRule>
  </conditionalFormatting>
  <conditionalFormatting sqref="B52">
    <cfRule type="expression" dxfId="19230" priority="19229" stopIfTrue="1">
      <formula>IF(B52="",TRUE)</formula>
    </cfRule>
    <cfRule type="expression" dxfId="19229" priority="19230" stopIfTrue="1">
      <formula>IF(AND(COUNTIF(MetalSmelter,B52&amp;C52)=0,LEN(C52)&gt;0), TRUE, FALSE)</formula>
    </cfRule>
  </conditionalFormatting>
  <conditionalFormatting sqref="G52">
    <cfRule type="expression" dxfId="19228" priority="19231" stopIfTrue="1">
      <formula>IF(FIND("Enter smelter details",G52),TRUE)</formula>
    </cfRule>
  </conditionalFormatting>
  <conditionalFormatting sqref="F52">
    <cfRule type="expression" dxfId="19227" priority="19228" stopIfTrue="1">
      <formula>IF(AND(LEN($A52)&gt;0,$A52&lt;&gt;$F52),TRUE,FALSE)</formula>
    </cfRule>
  </conditionalFormatting>
  <conditionalFormatting sqref="C52">
    <cfRule type="expression" dxfId="19226" priority="19227" stopIfTrue="1">
      <formula>IF(AND(B52&lt;&gt;"",C52=""),TRUE)</formula>
    </cfRule>
  </conditionalFormatting>
  <conditionalFormatting sqref="B45">
    <cfRule type="expression" dxfId="19225" priority="19221" stopIfTrue="1">
      <formula>IF(B45="",TRUE)</formula>
    </cfRule>
    <cfRule type="expression" dxfId="19224" priority="19224" stopIfTrue="1">
      <formula>IF(AND(COUNTIF(MetalSmelter,B45&amp;C45)=0,LEN(C45)&gt;0), TRUE, FALSE)</formula>
    </cfRule>
  </conditionalFormatting>
  <conditionalFormatting sqref="D45">
    <cfRule type="expression" dxfId="19223" priority="19218" stopIfTrue="1">
      <formula>IF(AND(LEN($C45) &gt;0, ($C45 &lt;&gt; "Smelter Not Listed")),1,0)</formula>
    </cfRule>
    <cfRule type="expression" dxfId="19222" priority="19225" stopIfTrue="1">
      <formula>IF(AND(D45="",$C45=$X$4),TRUE)</formula>
    </cfRule>
    <cfRule type="expression" dxfId="19221" priority="19226" stopIfTrue="1">
      <formula>IF(FIND("!",D45),TRUE)</formula>
    </cfRule>
  </conditionalFormatting>
  <conditionalFormatting sqref="E45">
    <cfRule type="expression" dxfId="19220" priority="19222" stopIfTrue="1">
      <formula>IF(AND(E45="",$C45=$X$4),TRUE)</formula>
    </cfRule>
    <cfRule type="expression" dxfId="19219" priority="19223" stopIfTrue="1">
      <formula>IF(FIND("!",E45),TRUE)</formula>
    </cfRule>
  </conditionalFormatting>
  <conditionalFormatting sqref="F45">
    <cfRule type="expression" dxfId="19218" priority="19220" stopIfTrue="1">
      <formula>IF(AND(LEN($A45)&gt;0,$A45&lt;&gt;$F45),TRUE,FALSE)</formula>
    </cfRule>
  </conditionalFormatting>
  <conditionalFormatting sqref="C45">
    <cfRule type="expression" dxfId="19217" priority="19219" stopIfTrue="1">
      <formula>IF(AND(B45&lt;&gt;"",C45=""),TRUE)</formula>
    </cfRule>
  </conditionalFormatting>
  <conditionalFormatting sqref="G45">
    <cfRule type="expression" dxfId="19216" priority="19217" stopIfTrue="1">
      <formula>IF(FIND("Enter smelter details",G45),TRUE)</formula>
    </cfRule>
  </conditionalFormatting>
  <conditionalFormatting sqref="B46">
    <cfRule type="expression" dxfId="19215" priority="19211" stopIfTrue="1">
      <formula>IF(B46="",TRUE)</formula>
    </cfRule>
    <cfRule type="expression" dxfId="19214" priority="19214" stopIfTrue="1">
      <formula>IF(AND(COUNTIF(MetalSmelter,B46&amp;C46)=0,LEN(C46)&gt;0), TRUE, FALSE)</formula>
    </cfRule>
  </conditionalFormatting>
  <conditionalFormatting sqref="D46">
    <cfRule type="expression" dxfId="19213" priority="19208" stopIfTrue="1">
      <formula>IF(AND(LEN($C46) &gt;0, ($C46 &lt;&gt; "Smelter Not Listed")),1,0)</formula>
    </cfRule>
    <cfRule type="expression" dxfId="19212" priority="19215" stopIfTrue="1">
      <formula>IF(AND(D46="",$C46=$X$4),TRUE)</formula>
    </cfRule>
    <cfRule type="expression" dxfId="19211" priority="19216" stopIfTrue="1">
      <formula>IF(FIND("!",D46),TRUE)</formula>
    </cfRule>
  </conditionalFormatting>
  <conditionalFormatting sqref="E46">
    <cfRule type="expression" dxfId="19210" priority="19212" stopIfTrue="1">
      <formula>IF(AND(E46="",$C46=$X$4),TRUE)</formula>
    </cfRule>
    <cfRule type="expression" dxfId="19209" priority="19213" stopIfTrue="1">
      <formula>IF(FIND("!",E46),TRUE)</formula>
    </cfRule>
  </conditionalFormatting>
  <conditionalFormatting sqref="F46">
    <cfRule type="expression" dxfId="19208" priority="19210" stopIfTrue="1">
      <formula>IF(AND(LEN($A46)&gt;0,$A46&lt;&gt;$F46),TRUE,FALSE)</formula>
    </cfRule>
  </conditionalFormatting>
  <conditionalFormatting sqref="C46">
    <cfRule type="expression" dxfId="19207" priority="19209" stopIfTrue="1">
      <formula>IF(AND(B46&lt;&gt;"",C46=""),TRUE)</formula>
    </cfRule>
  </conditionalFormatting>
  <conditionalFormatting sqref="G46">
    <cfRule type="expression" dxfId="19206" priority="19207" stopIfTrue="1">
      <formula>IF(FIND("Enter smelter details",G46),TRUE)</formula>
    </cfRule>
  </conditionalFormatting>
  <conditionalFormatting sqref="B47">
    <cfRule type="expression" dxfId="19205" priority="19201" stopIfTrue="1">
      <formula>IF(B47="",TRUE)</formula>
    </cfRule>
    <cfRule type="expression" dxfId="19204" priority="19204" stopIfTrue="1">
      <formula>IF(AND(COUNTIF(MetalSmelter,B47&amp;C47)=0,LEN(C47)&gt;0), TRUE, FALSE)</formula>
    </cfRule>
  </conditionalFormatting>
  <conditionalFormatting sqref="D47">
    <cfRule type="expression" dxfId="19203" priority="19198" stopIfTrue="1">
      <formula>IF(AND(LEN($C47) &gt;0, ($C47 &lt;&gt; "Smelter Not Listed")),1,0)</formula>
    </cfRule>
    <cfRule type="expression" dxfId="19202" priority="19205" stopIfTrue="1">
      <formula>IF(AND(D47="",$C47=$X$4),TRUE)</formula>
    </cfRule>
    <cfRule type="expression" dxfId="19201" priority="19206" stopIfTrue="1">
      <formula>IF(FIND("!",D47),TRUE)</formula>
    </cfRule>
  </conditionalFormatting>
  <conditionalFormatting sqref="E47">
    <cfRule type="expression" dxfId="19200" priority="19202" stopIfTrue="1">
      <formula>IF(AND(E47="",$C47=$X$4),TRUE)</formula>
    </cfRule>
    <cfRule type="expression" dxfId="19199" priority="19203" stopIfTrue="1">
      <formula>IF(FIND("!",E47),TRUE)</formula>
    </cfRule>
  </conditionalFormatting>
  <conditionalFormatting sqref="F47">
    <cfRule type="expression" dxfId="19198" priority="19200" stopIfTrue="1">
      <formula>IF(AND(LEN($A47)&gt;0,$A47&lt;&gt;$F47),TRUE,FALSE)</formula>
    </cfRule>
  </conditionalFormatting>
  <conditionalFormatting sqref="C47">
    <cfRule type="expression" dxfId="19197" priority="19199" stopIfTrue="1">
      <formula>IF(AND(B47&lt;&gt;"",C47=""),TRUE)</formula>
    </cfRule>
  </conditionalFormatting>
  <conditionalFormatting sqref="G47">
    <cfRule type="expression" dxfId="19196" priority="19197" stopIfTrue="1">
      <formula>IF(FIND("Enter smelter details",G47),TRUE)</formula>
    </cfRule>
  </conditionalFormatting>
  <conditionalFormatting sqref="B53">
    <cfRule type="expression" dxfId="19195" priority="19194" stopIfTrue="1">
      <formula>IF(B53="",TRUE)</formula>
    </cfRule>
    <cfRule type="expression" dxfId="19194" priority="19195" stopIfTrue="1">
      <formula>IF(AND(COUNTIF(MetalSmelter,B53&amp;C53)=0,LEN(C53)&gt;0), TRUE, FALSE)</formula>
    </cfRule>
  </conditionalFormatting>
  <conditionalFormatting sqref="G53">
    <cfRule type="expression" dxfId="19193" priority="19196" stopIfTrue="1">
      <formula>IF(FIND("Enter smelter details",G53),TRUE)</formula>
    </cfRule>
  </conditionalFormatting>
  <conditionalFormatting sqref="F53">
    <cfRule type="expression" dxfId="19192" priority="19193" stopIfTrue="1">
      <formula>IF(AND(LEN($A53)&gt;0,$A53&lt;&gt;$F53),TRUE,FALSE)</formula>
    </cfRule>
  </conditionalFormatting>
  <conditionalFormatting sqref="C53">
    <cfRule type="expression" dxfId="19191" priority="19192" stopIfTrue="1">
      <formula>IF(AND(B53&lt;&gt;"",C53=""),TRUE)</formula>
    </cfRule>
  </conditionalFormatting>
  <conditionalFormatting sqref="B53">
    <cfRule type="expression" dxfId="19190" priority="19189" stopIfTrue="1">
      <formula>IF(B53="",TRUE)</formula>
    </cfRule>
    <cfRule type="expression" dxfId="19189" priority="19190" stopIfTrue="1">
      <formula>IF(AND(COUNTIF(MetalSmelter,B53&amp;C53)=0,LEN(C53)&gt;0), TRUE, FALSE)</formula>
    </cfRule>
  </conditionalFormatting>
  <conditionalFormatting sqref="G53">
    <cfRule type="expression" dxfId="19188" priority="19191" stopIfTrue="1">
      <formula>IF(FIND("Enter smelter details",G53),TRUE)</formula>
    </cfRule>
  </conditionalFormatting>
  <conditionalFormatting sqref="F53">
    <cfRule type="expression" dxfId="19187" priority="19188" stopIfTrue="1">
      <formula>IF(AND(LEN($A53)&gt;0,$A53&lt;&gt;$F53),TRUE,FALSE)</formula>
    </cfRule>
  </conditionalFormatting>
  <conditionalFormatting sqref="C53">
    <cfRule type="expression" dxfId="19186" priority="19187" stopIfTrue="1">
      <formula>IF(AND(B53&lt;&gt;"",C53=""),TRUE)</formula>
    </cfRule>
  </conditionalFormatting>
  <conditionalFormatting sqref="B53">
    <cfRule type="expression" dxfId="19185" priority="19185" stopIfTrue="1">
      <formula>IF(B53="",TRUE)</formula>
    </cfRule>
    <cfRule type="expression" dxfId="19184" priority="19186" stopIfTrue="1">
      <formula>IF(AND(COUNTIF(MetalSmelter,B53&amp;C53)=0,LEN(C53)&gt;0), TRUE, FALSE)</formula>
    </cfRule>
  </conditionalFormatting>
  <conditionalFormatting sqref="F53">
    <cfRule type="expression" dxfId="19183" priority="19184" stopIfTrue="1">
      <formula>IF(AND(LEN($A53)&gt;0,$A53&lt;&gt;$F53),TRUE,FALSE)</formula>
    </cfRule>
  </conditionalFormatting>
  <conditionalFormatting sqref="C53">
    <cfRule type="expression" dxfId="19182" priority="19183" stopIfTrue="1">
      <formula>IF(AND(B53&lt;&gt;"",C53=""),TRUE)</formula>
    </cfRule>
  </conditionalFormatting>
  <conditionalFormatting sqref="B48">
    <cfRule type="expression" dxfId="19181" priority="19180" stopIfTrue="1">
      <formula>IF(B48="",TRUE)</formula>
    </cfRule>
    <cfRule type="expression" dxfId="19180" priority="19181" stopIfTrue="1">
      <formula>IF(AND(COUNTIF(MetalSmelter,B48&amp;C48)=0,LEN(C48)&gt;0), TRUE, FALSE)</formula>
    </cfRule>
  </conditionalFormatting>
  <conditionalFormatting sqref="G48">
    <cfRule type="expression" dxfId="19179" priority="19182" stopIfTrue="1">
      <formula>IF(FIND("Enter smelter details",G48),TRUE)</formula>
    </cfRule>
  </conditionalFormatting>
  <conditionalFormatting sqref="F48">
    <cfRule type="expression" dxfId="19178" priority="19179" stopIfTrue="1">
      <formula>IF(AND(LEN($A48)&gt;0,$A48&lt;&gt;$F48),TRUE,FALSE)</formula>
    </cfRule>
  </conditionalFormatting>
  <conditionalFormatting sqref="C48">
    <cfRule type="expression" dxfId="19177" priority="19178" stopIfTrue="1">
      <formula>IF(AND(B48&lt;&gt;"",C48=""),TRUE)</formula>
    </cfRule>
  </conditionalFormatting>
  <conditionalFormatting sqref="B48">
    <cfRule type="expression" dxfId="19176" priority="19175" stopIfTrue="1">
      <formula>IF(B48="",TRUE)</formula>
    </cfRule>
    <cfRule type="expression" dxfId="19175" priority="19176" stopIfTrue="1">
      <formula>IF(AND(COUNTIF(MetalSmelter,B48&amp;C48)=0,LEN(C48)&gt;0), TRUE, FALSE)</formula>
    </cfRule>
  </conditionalFormatting>
  <conditionalFormatting sqref="G48">
    <cfRule type="expression" dxfId="19174" priority="19177" stopIfTrue="1">
      <formula>IF(FIND("Enter smelter details",G48),TRUE)</formula>
    </cfRule>
  </conditionalFormatting>
  <conditionalFormatting sqref="F48">
    <cfRule type="expression" dxfId="19173" priority="19174" stopIfTrue="1">
      <formula>IF(AND(LEN($A48)&gt;0,$A48&lt;&gt;$F48),TRUE,FALSE)</formula>
    </cfRule>
  </conditionalFormatting>
  <conditionalFormatting sqref="C48">
    <cfRule type="expression" dxfId="19172" priority="19173" stopIfTrue="1">
      <formula>IF(AND(B48&lt;&gt;"",C48=""),TRUE)</formula>
    </cfRule>
  </conditionalFormatting>
  <conditionalFormatting sqref="G53">
    <cfRule type="expression" dxfId="19171" priority="19172" stopIfTrue="1">
      <formula>IF(FIND("Enter smelter details",G53),TRUE)</formula>
    </cfRule>
  </conditionalFormatting>
  <conditionalFormatting sqref="B49">
    <cfRule type="expression" dxfId="19170" priority="19169" stopIfTrue="1">
      <formula>IF(B49="",TRUE)</formula>
    </cfRule>
    <cfRule type="expression" dxfId="19169" priority="19170" stopIfTrue="1">
      <formula>IF(AND(COUNTIF(MetalSmelter,B49&amp;C49)=0,LEN(C49)&gt;0), TRUE, FALSE)</formula>
    </cfRule>
  </conditionalFormatting>
  <conditionalFormatting sqref="G49">
    <cfRule type="expression" dxfId="19168" priority="19171" stopIfTrue="1">
      <formula>IF(FIND("Enter smelter details",G49),TRUE)</formula>
    </cfRule>
  </conditionalFormatting>
  <conditionalFormatting sqref="F49">
    <cfRule type="expression" dxfId="19167" priority="19168" stopIfTrue="1">
      <formula>IF(AND(LEN($A49)&gt;0,$A49&lt;&gt;$F49),TRUE,FALSE)</formula>
    </cfRule>
  </conditionalFormatting>
  <conditionalFormatting sqref="C49">
    <cfRule type="expression" dxfId="19166" priority="19167" stopIfTrue="1">
      <formula>IF(AND(B49&lt;&gt;"",C49=""),TRUE)</formula>
    </cfRule>
  </conditionalFormatting>
  <conditionalFormatting sqref="B54">
    <cfRule type="expression" dxfId="19165" priority="19164" stopIfTrue="1">
      <formula>IF(B54="",TRUE)</formula>
    </cfRule>
    <cfRule type="expression" dxfId="19164" priority="19165" stopIfTrue="1">
      <formula>IF(AND(COUNTIF(MetalSmelter,B54&amp;C54)=0,LEN(C54)&gt;0), TRUE, FALSE)</formula>
    </cfRule>
  </conditionalFormatting>
  <conditionalFormatting sqref="G54">
    <cfRule type="expression" dxfId="19163" priority="19166" stopIfTrue="1">
      <formula>IF(FIND("Enter smelter details",G54),TRUE)</formula>
    </cfRule>
  </conditionalFormatting>
  <conditionalFormatting sqref="F54">
    <cfRule type="expression" dxfId="19162" priority="19163" stopIfTrue="1">
      <formula>IF(AND(LEN($A54)&gt;0,$A54&lt;&gt;$F54),TRUE,FALSE)</formula>
    </cfRule>
  </conditionalFormatting>
  <conditionalFormatting sqref="C54">
    <cfRule type="expression" dxfId="19161" priority="19162" stopIfTrue="1">
      <formula>IF(AND(B54&lt;&gt;"",C54=""),TRUE)</formula>
    </cfRule>
  </conditionalFormatting>
  <conditionalFormatting sqref="B54">
    <cfRule type="expression" dxfId="19160" priority="19159" stopIfTrue="1">
      <formula>IF(B54="",TRUE)</formula>
    </cfRule>
    <cfRule type="expression" dxfId="19159" priority="19160" stopIfTrue="1">
      <formula>IF(AND(COUNTIF(MetalSmelter,B54&amp;C54)=0,LEN(C54)&gt;0), TRUE, FALSE)</formula>
    </cfRule>
  </conditionalFormatting>
  <conditionalFormatting sqref="G54">
    <cfRule type="expression" dxfId="19158" priority="19161" stopIfTrue="1">
      <formula>IF(FIND("Enter smelter details",G54),TRUE)</formula>
    </cfRule>
  </conditionalFormatting>
  <conditionalFormatting sqref="F54">
    <cfRule type="expression" dxfId="19157" priority="19158" stopIfTrue="1">
      <formula>IF(AND(LEN($A54)&gt;0,$A54&lt;&gt;$F54),TRUE,FALSE)</formula>
    </cfRule>
  </conditionalFormatting>
  <conditionalFormatting sqref="C54">
    <cfRule type="expression" dxfId="19156" priority="19157" stopIfTrue="1">
      <formula>IF(AND(B54&lt;&gt;"",C54=""),TRUE)</formula>
    </cfRule>
  </conditionalFormatting>
  <conditionalFormatting sqref="B54">
    <cfRule type="expression" dxfId="19155" priority="19154" stopIfTrue="1">
      <formula>IF(B54="",TRUE)</formula>
    </cfRule>
    <cfRule type="expression" dxfId="19154" priority="19155" stopIfTrue="1">
      <formula>IF(AND(COUNTIF(MetalSmelter,B54&amp;C54)=0,LEN(C54)&gt;0), TRUE, FALSE)</formula>
    </cfRule>
  </conditionalFormatting>
  <conditionalFormatting sqref="G54">
    <cfRule type="expression" dxfId="19153" priority="19156" stopIfTrue="1">
      <formula>IF(FIND("Enter smelter details",G54),TRUE)</formula>
    </cfRule>
  </conditionalFormatting>
  <conditionalFormatting sqref="F54">
    <cfRule type="expression" dxfId="19152" priority="19153" stopIfTrue="1">
      <formula>IF(AND(LEN($A54)&gt;0,$A54&lt;&gt;$F54),TRUE,FALSE)</formula>
    </cfRule>
  </conditionalFormatting>
  <conditionalFormatting sqref="C54">
    <cfRule type="expression" dxfId="19151" priority="19152" stopIfTrue="1">
      <formula>IF(AND(B54&lt;&gt;"",C54=""),TRUE)</formula>
    </cfRule>
  </conditionalFormatting>
  <conditionalFormatting sqref="B45">
    <cfRule type="expression" dxfId="19150" priority="19146" stopIfTrue="1">
      <formula>IF(B45="",TRUE)</formula>
    </cfRule>
    <cfRule type="expression" dxfId="19149" priority="19149" stopIfTrue="1">
      <formula>IF(AND(COUNTIF(MetalSmelter,B45&amp;C45)=0,LEN(C45)&gt;0), TRUE, FALSE)</formula>
    </cfRule>
  </conditionalFormatting>
  <conditionalFormatting sqref="D45">
    <cfRule type="expression" dxfId="19148" priority="19143" stopIfTrue="1">
      <formula>IF(AND(LEN($C45) &gt;0, ($C45 &lt;&gt; "Smelter Not Listed")),1,0)</formula>
    </cfRule>
    <cfRule type="expression" dxfId="19147" priority="19150" stopIfTrue="1">
      <formula>IF(AND(D45="",$C45=$X$4),TRUE)</formula>
    </cfRule>
    <cfRule type="expression" dxfId="19146" priority="19151" stopIfTrue="1">
      <formula>IF(FIND("!",D45),TRUE)</formula>
    </cfRule>
  </conditionalFormatting>
  <conditionalFormatting sqref="E45">
    <cfRule type="expression" dxfId="19145" priority="19147" stopIfTrue="1">
      <formula>IF(AND(E45="",$C45=$X$4),TRUE)</formula>
    </cfRule>
    <cfRule type="expression" dxfId="19144" priority="19148" stopIfTrue="1">
      <formula>IF(FIND("!",E45),TRUE)</formula>
    </cfRule>
  </conditionalFormatting>
  <conditionalFormatting sqref="F45">
    <cfRule type="expression" dxfId="19143" priority="19145" stopIfTrue="1">
      <formula>IF(AND(LEN($A45)&gt;0,$A45&lt;&gt;$F45),TRUE,FALSE)</formula>
    </cfRule>
  </conditionalFormatting>
  <conditionalFormatting sqref="C45">
    <cfRule type="expression" dxfId="19142" priority="19144" stopIfTrue="1">
      <formula>IF(AND(B45&lt;&gt;"",C45=""),TRUE)</formula>
    </cfRule>
  </conditionalFormatting>
  <conditionalFormatting sqref="G45">
    <cfRule type="expression" dxfId="19141" priority="19142" stopIfTrue="1">
      <formula>IF(FIND("Enter smelter details",G45),TRUE)</formula>
    </cfRule>
  </conditionalFormatting>
  <conditionalFormatting sqref="B46">
    <cfRule type="expression" dxfId="19140" priority="19136" stopIfTrue="1">
      <formula>IF(B46="",TRUE)</formula>
    </cfRule>
    <cfRule type="expression" dxfId="19139" priority="19139" stopIfTrue="1">
      <formula>IF(AND(COUNTIF(MetalSmelter,B46&amp;C46)=0,LEN(C46)&gt;0), TRUE, FALSE)</formula>
    </cfRule>
  </conditionalFormatting>
  <conditionalFormatting sqref="D46">
    <cfRule type="expression" dxfId="19138" priority="19133" stopIfTrue="1">
      <formula>IF(AND(LEN($C46) &gt;0, ($C46 &lt;&gt; "Smelter Not Listed")),1,0)</formula>
    </cfRule>
    <cfRule type="expression" dxfId="19137" priority="19140" stopIfTrue="1">
      <formula>IF(AND(D46="",$C46=$X$4),TRUE)</formula>
    </cfRule>
    <cfRule type="expression" dxfId="19136" priority="19141" stopIfTrue="1">
      <formula>IF(FIND("!",D46),TRUE)</formula>
    </cfRule>
  </conditionalFormatting>
  <conditionalFormatting sqref="E46">
    <cfRule type="expression" dxfId="19135" priority="19137" stopIfTrue="1">
      <formula>IF(AND(E46="",$C46=$X$4),TRUE)</formula>
    </cfRule>
    <cfRule type="expression" dxfId="19134" priority="19138" stopIfTrue="1">
      <formula>IF(FIND("!",E46),TRUE)</formula>
    </cfRule>
  </conditionalFormatting>
  <conditionalFormatting sqref="F46">
    <cfRule type="expression" dxfId="19133" priority="19135" stopIfTrue="1">
      <formula>IF(AND(LEN($A46)&gt;0,$A46&lt;&gt;$F46),TRUE,FALSE)</formula>
    </cfRule>
  </conditionalFormatting>
  <conditionalFormatting sqref="C46">
    <cfRule type="expression" dxfId="19132" priority="19134" stopIfTrue="1">
      <formula>IF(AND(B46&lt;&gt;"",C46=""),TRUE)</formula>
    </cfRule>
  </conditionalFormatting>
  <conditionalFormatting sqref="G46">
    <cfRule type="expression" dxfId="19131" priority="19132" stopIfTrue="1">
      <formula>IF(FIND("Enter smelter details",G46),TRUE)</formula>
    </cfRule>
  </conditionalFormatting>
  <conditionalFormatting sqref="B52">
    <cfRule type="expression" dxfId="19130" priority="19129" stopIfTrue="1">
      <formula>IF(B52="",TRUE)</formula>
    </cfRule>
    <cfRule type="expression" dxfId="19129" priority="19130" stopIfTrue="1">
      <formula>IF(AND(COUNTIF(MetalSmelter,B52&amp;C52)=0,LEN(C52)&gt;0), TRUE, FALSE)</formula>
    </cfRule>
  </conditionalFormatting>
  <conditionalFormatting sqref="G52">
    <cfRule type="expression" dxfId="19128" priority="19131" stopIfTrue="1">
      <formula>IF(FIND("Enter smelter details",G52),TRUE)</formula>
    </cfRule>
  </conditionalFormatting>
  <conditionalFormatting sqref="F52">
    <cfRule type="expression" dxfId="19127" priority="19128" stopIfTrue="1">
      <formula>IF(AND(LEN($A52)&gt;0,$A52&lt;&gt;$F52),TRUE,FALSE)</formula>
    </cfRule>
  </conditionalFormatting>
  <conditionalFormatting sqref="C52">
    <cfRule type="expression" dxfId="19126" priority="19127" stopIfTrue="1">
      <formula>IF(AND(B52&lt;&gt;"",C52=""),TRUE)</formula>
    </cfRule>
  </conditionalFormatting>
  <conditionalFormatting sqref="B52">
    <cfRule type="expression" dxfId="19125" priority="19124" stopIfTrue="1">
      <formula>IF(B52="",TRUE)</formula>
    </cfRule>
    <cfRule type="expression" dxfId="19124" priority="19125" stopIfTrue="1">
      <formula>IF(AND(COUNTIF(MetalSmelter,B52&amp;C52)=0,LEN(C52)&gt;0), TRUE, FALSE)</formula>
    </cfRule>
  </conditionalFormatting>
  <conditionalFormatting sqref="G52">
    <cfRule type="expression" dxfId="19123" priority="19126" stopIfTrue="1">
      <formula>IF(FIND("Enter smelter details",G52),TRUE)</formula>
    </cfRule>
  </conditionalFormatting>
  <conditionalFormatting sqref="F52">
    <cfRule type="expression" dxfId="19122" priority="19123" stopIfTrue="1">
      <formula>IF(AND(LEN($A52)&gt;0,$A52&lt;&gt;$F52),TRUE,FALSE)</formula>
    </cfRule>
  </conditionalFormatting>
  <conditionalFormatting sqref="C52">
    <cfRule type="expression" dxfId="19121" priority="19122" stopIfTrue="1">
      <formula>IF(AND(B52&lt;&gt;"",C52=""),TRUE)</formula>
    </cfRule>
  </conditionalFormatting>
  <conditionalFormatting sqref="B52">
    <cfRule type="expression" dxfId="19120" priority="19120" stopIfTrue="1">
      <formula>IF(B52="",TRUE)</formula>
    </cfRule>
    <cfRule type="expression" dxfId="19119" priority="19121" stopIfTrue="1">
      <formula>IF(AND(COUNTIF(MetalSmelter,B52&amp;C52)=0,LEN(C52)&gt;0), TRUE, FALSE)</formula>
    </cfRule>
  </conditionalFormatting>
  <conditionalFormatting sqref="F52">
    <cfRule type="expression" dxfId="19118" priority="19119" stopIfTrue="1">
      <formula>IF(AND(LEN($A52)&gt;0,$A52&lt;&gt;$F52),TRUE,FALSE)</formula>
    </cfRule>
  </conditionalFormatting>
  <conditionalFormatting sqref="C52">
    <cfRule type="expression" dxfId="19117" priority="19118" stopIfTrue="1">
      <formula>IF(AND(B52&lt;&gt;"",C52=""),TRUE)</formula>
    </cfRule>
  </conditionalFormatting>
  <conditionalFormatting sqref="B47">
    <cfRule type="expression" dxfId="19116" priority="19115" stopIfTrue="1">
      <formula>IF(B47="",TRUE)</formula>
    </cfRule>
    <cfRule type="expression" dxfId="19115" priority="19116" stopIfTrue="1">
      <formula>IF(AND(COUNTIF(MetalSmelter,B47&amp;C47)=0,LEN(C47)&gt;0), TRUE, FALSE)</formula>
    </cfRule>
  </conditionalFormatting>
  <conditionalFormatting sqref="G47">
    <cfRule type="expression" dxfId="19114" priority="19117" stopIfTrue="1">
      <formula>IF(FIND("Enter smelter details",G47),TRUE)</formula>
    </cfRule>
  </conditionalFormatting>
  <conditionalFormatting sqref="F47">
    <cfRule type="expression" dxfId="19113" priority="19114" stopIfTrue="1">
      <formula>IF(AND(LEN($A47)&gt;0,$A47&lt;&gt;$F47),TRUE,FALSE)</formula>
    </cfRule>
  </conditionalFormatting>
  <conditionalFormatting sqref="C47">
    <cfRule type="expression" dxfId="19112" priority="19113" stopIfTrue="1">
      <formula>IF(AND(B47&lt;&gt;"",C47=""),TRUE)</formula>
    </cfRule>
  </conditionalFormatting>
  <conditionalFormatting sqref="B47">
    <cfRule type="expression" dxfId="19111" priority="19110" stopIfTrue="1">
      <formula>IF(B47="",TRUE)</formula>
    </cfRule>
    <cfRule type="expression" dxfId="19110" priority="19111" stopIfTrue="1">
      <formula>IF(AND(COUNTIF(MetalSmelter,B47&amp;C47)=0,LEN(C47)&gt;0), TRUE, FALSE)</formula>
    </cfRule>
  </conditionalFormatting>
  <conditionalFormatting sqref="G47">
    <cfRule type="expression" dxfId="19109" priority="19112" stopIfTrue="1">
      <formula>IF(FIND("Enter smelter details",G47),TRUE)</formula>
    </cfRule>
  </conditionalFormatting>
  <conditionalFormatting sqref="F47">
    <cfRule type="expression" dxfId="19108" priority="19109" stopIfTrue="1">
      <formula>IF(AND(LEN($A47)&gt;0,$A47&lt;&gt;$F47),TRUE,FALSE)</formula>
    </cfRule>
  </conditionalFormatting>
  <conditionalFormatting sqref="C47">
    <cfRule type="expression" dxfId="19107" priority="19108" stopIfTrue="1">
      <formula>IF(AND(B47&lt;&gt;"",C47=""),TRUE)</formula>
    </cfRule>
  </conditionalFormatting>
  <conditionalFormatting sqref="G52">
    <cfRule type="expression" dxfId="19106" priority="19107" stopIfTrue="1">
      <formula>IF(FIND("Enter smelter details",G52),TRUE)</formula>
    </cfRule>
  </conditionalFormatting>
  <conditionalFormatting sqref="B48">
    <cfRule type="expression" dxfId="19105" priority="19104" stopIfTrue="1">
      <formula>IF(B48="",TRUE)</formula>
    </cfRule>
    <cfRule type="expression" dxfId="19104" priority="19105" stopIfTrue="1">
      <formula>IF(AND(COUNTIF(MetalSmelter,B48&amp;C48)=0,LEN(C48)&gt;0), TRUE, FALSE)</formula>
    </cfRule>
  </conditionalFormatting>
  <conditionalFormatting sqref="G48">
    <cfRule type="expression" dxfId="19103" priority="19106" stopIfTrue="1">
      <formula>IF(FIND("Enter smelter details",G48),TRUE)</formula>
    </cfRule>
  </conditionalFormatting>
  <conditionalFormatting sqref="F48">
    <cfRule type="expression" dxfId="19102" priority="19103" stopIfTrue="1">
      <formula>IF(AND(LEN($A48)&gt;0,$A48&lt;&gt;$F48),TRUE,FALSE)</formula>
    </cfRule>
  </conditionalFormatting>
  <conditionalFormatting sqref="C48">
    <cfRule type="expression" dxfId="19101" priority="19102" stopIfTrue="1">
      <formula>IF(AND(B48&lt;&gt;"",C48=""),TRUE)</formula>
    </cfRule>
  </conditionalFormatting>
  <conditionalFormatting sqref="B53">
    <cfRule type="expression" dxfId="19100" priority="19099" stopIfTrue="1">
      <formula>IF(B53="",TRUE)</formula>
    </cfRule>
    <cfRule type="expression" dxfId="19099" priority="19100" stopIfTrue="1">
      <formula>IF(AND(COUNTIF(MetalSmelter,B53&amp;C53)=0,LEN(C53)&gt;0), TRUE, FALSE)</formula>
    </cfRule>
  </conditionalFormatting>
  <conditionalFormatting sqref="G53">
    <cfRule type="expression" dxfId="19098" priority="19101" stopIfTrue="1">
      <formula>IF(FIND("Enter smelter details",G53),TRUE)</formula>
    </cfRule>
  </conditionalFormatting>
  <conditionalFormatting sqref="F53">
    <cfRule type="expression" dxfId="19097" priority="19098" stopIfTrue="1">
      <formula>IF(AND(LEN($A53)&gt;0,$A53&lt;&gt;$F53),TRUE,FALSE)</formula>
    </cfRule>
  </conditionalFormatting>
  <conditionalFormatting sqref="C53">
    <cfRule type="expression" dxfId="19096" priority="19097" stopIfTrue="1">
      <formula>IF(AND(B53&lt;&gt;"",C53=""),TRUE)</formula>
    </cfRule>
  </conditionalFormatting>
  <conditionalFormatting sqref="B53">
    <cfRule type="expression" dxfId="19095" priority="19094" stopIfTrue="1">
      <formula>IF(B53="",TRUE)</formula>
    </cfRule>
    <cfRule type="expression" dxfId="19094" priority="19095" stopIfTrue="1">
      <formula>IF(AND(COUNTIF(MetalSmelter,B53&amp;C53)=0,LEN(C53)&gt;0), TRUE, FALSE)</formula>
    </cfRule>
  </conditionalFormatting>
  <conditionalFormatting sqref="G53">
    <cfRule type="expression" dxfId="19093" priority="19096" stopIfTrue="1">
      <formula>IF(FIND("Enter smelter details",G53),TRUE)</formula>
    </cfRule>
  </conditionalFormatting>
  <conditionalFormatting sqref="F53">
    <cfRule type="expression" dxfId="19092" priority="19093" stopIfTrue="1">
      <formula>IF(AND(LEN($A53)&gt;0,$A53&lt;&gt;$F53),TRUE,FALSE)</formula>
    </cfRule>
  </conditionalFormatting>
  <conditionalFormatting sqref="C53">
    <cfRule type="expression" dxfId="19091" priority="19092" stopIfTrue="1">
      <formula>IF(AND(B53&lt;&gt;"",C53=""),TRUE)</formula>
    </cfRule>
  </conditionalFormatting>
  <conditionalFormatting sqref="B53">
    <cfRule type="expression" dxfId="19090" priority="19089" stopIfTrue="1">
      <formula>IF(B53="",TRUE)</formula>
    </cfRule>
    <cfRule type="expression" dxfId="19089" priority="19090" stopIfTrue="1">
      <formula>IF(AND(COUNTIF(MetalSmelter,B53&amp;C53)=0,LEN(C53)&gt;0), TRUE, FALSE)</formula>
    </cfRule>
  </conditionalFormatting>
  <conditionalFormatting sqref="G53">
    <cfRule type="expression" dxfId="19088" priority="19091" stopIfTrue="1">
      <formula>IF(FIND("Enter smelter details",G53),TRUE)</formula>
    </cfRule>
  </conditionalFormatting>
  <conditionalFormatting sqref="F53">
    <cfRule type="expression" dxfId="19087" priority="19088" stopIfTrue="1">
      <formula>IF(AND(LEN($A53)&gt;0,$A53&lt;&gt;$F53),TRUE,FALSE)</formula>
    </cfRule>
  </conditionalFormatting>
  <conditionalFormatting sqref="C53">
    <cfRule type="expression" dxfId="19086" priority="19087" stopIfTrue="1">
      <formula>IF(AND(B53&lt;&gt;"",C53=""),TRUE)</formula>
    </cfRule>
  </conditionalFormatting>
  <conditionalFormatting sqref="B49">
    <cfRule type="expression" dxfId="19085" priority="19084" stopIfTrue="1">
      <formula>IF(B49="",TRUE)</formula>
    </cfRule>
    <cfRule type="expression" dxfId="19084" priority="19085" stopIfTrue="1">
      <formula>IF(AND(COUNTIF(MetalSmelter,B49&amp;C49)=0,LEN(C49)&gt;0), TRUE, FALSE)</formula>
    </cfRule>
  </conditionalFormatting>
  <conditionalFormatting sqref="G49">
    <cfRule type="expression" dxfId="19083" priority="19086" stopIfTrue="1">
      <formula>IF(FIND("Enter smelter details",G49),TRUE)</formula>
    </cfRule>
  </conditionalFormatting>
  <conditionalFormatting sqref="F49">
    <cfRule type="expression" dxfId="19082" priority="19083" stopIfTrue="1">
      <formula>IF(AND(LEN($A49)&gt;0,$A49&lt;&gt;$F49),TRUE,FALSE)</formula>
    </cfRule>
  </conditionalFormatting>
  <conditionalFormatting sqref="C49">
    <cfRule type="expression" dxfId="19081" priority="19082" stopIfTrue="1">
      <formula>IF(AND(B49&lt;&gt;"",C49=""),TRUE)</formula>
    </cfRule>
  </conditionalFormatting>
  <conditionalFormatting sqref="B48">
    <cfRule type="expression" dxfId="19080" priority="19074" stopIfTrue="1">
      <formula>IF(B48="",TRUE)</formula>
    </cfRule>
    <cfRule type="expression" dxfId="19079" priority="19075" stopIfTrue="1">
      <formula>IF(AND(COUNTIF(MetalSmelter,B48&amp;C48)=0,LEN(C48)&gt;0), TRUE, FALSE)</formula>
    </cfRule>
  </conditionalFormatting>
  <conditionalFormatting sqref="G48">
    <cfRule type="expression" dxfId="19078" priority="19076" stopIfTrue="1">
      <formula>IF(FIND("Enter smelter details",G48),TRUE)</formula>
    </cfRule>
  </conditionalFormatting>
  <conditionalFormatting sqref="F48">
    <cfRule type="expression" dxfId="19077" priority="19073" stopIfTrue="1">
      <formula>IF(AND(LEN($A48)&gt;0,$A48&lt;&gt;$F48),TRUE,FALSE)</formula>
    </cfRule>
  </conditionalFormatting>
  <conditionalFormatting sqref="C48">
    <cfRule type="expression" dxfId="19076" priority="19072" stopIfTrue="1">
      <formula>IF(AND(B48&lt;&gt;"",C48=""),TRUE)</formula>
    </cfRule>
  </conditionalFormatting>
  <conditionalFormatting sqref="B50">
    <cfRule type="expression" dxfId="19075" priority="19079" stopIfTrue="1">
      <formula>IF(B50="",TRUE)</formula>
    </cfRule>
    <cfRule type="expression" dxfId="19074" priority="19080" stopIfTrue="1">
      <formula>IF(AND(COUNTIF(MetalSmelter,B50&amp;C50)=0,LEN(C50)&gt;0), TRUE, FALSE)</formula>
    </cfRule>
  </conditionalFormatting>
  <conditionalFormatting sqref="G50">
    <cfRule type="expression" dxfId="19073" priority="19081" stopIfTrue="1">
      <formula>IF(FIND("Enter smelter details",G50),TRUE)</formula>
    </cfRule>
  </conditionalFormatting>
  <conditionalFormatting sqref="F50">
    <cfRule type="expression" dxfId="19072" priority="19078" stopIfTrue="1">
      <formula>IF(AND(LEN($A50)&gt;0,$A50&lt;&gt;$F50),TRUE,FALSE)</formula>
    </cfRule>
  </conditionalFormatting>
  <conditionalFormatting sqref="C50">
    <cfRule type="expression" dxfId="19071" priority="19077" stopIfTrue="1">
      <formula>IF(AND(B50&lt;&gt;"",C50=""),TRUE)</formula>
    </cfRule>
  </conditionalFormatting>
  <conditionalFormatting sqref="B50">
    <cfRule type="expression" dxfId="19070" priority="19069" stopIfTrue="1">
      <formula>IF(B50="",TRUE)</formula>
    </cfRule>
    <cfRule type="expression" dxfId="19069" priority="19070" stopIfTrue="1">
      <formula>IF(AND(COUNTIF(MetalSmelter,B50&amp;C50)=0,LEN(C50)&gt;0), TRUE, FALSE)</formula>
    </cfRule>
  </conditionalFormatting>
  <conditionalFormatting sqref="G50">
    <cfRule type="expression" dxfId="19068" priority="19071" stopIfTrue="1">
      <formula>IF(FIND("Enter smelter details",G50),TRUE)</formula>
    </cfRule>
  </conditionalFormatting>
  <conditionalFormatting sqref="F50">
    <cfRule type="expression" dxfId="19067" priority="19068" stopIfTrue="1">
      <formula>IF(AND(LEN($A50)&gt;0,$A50&lt;&gt;$F50),TRUE,FALSE)</formula>
    </cfRule>
  </conditionalFormatting>
  <conditionalFormatting sqref="C50">
    <cfRule type="expression" dxfId="19066" priority="19067" stopIfTrue="1">
      <formula>IF(AND(B50&lt;&gt;"",C50=""),TRUE)</formula>
    </cfRule>
  </conditionalFormatting>
  <conditionalFormatting sqref="G48">
    <cfRule type="expression" dxfId="19065" priority="19066" stopIfTrue="1">
      <formula>IF(FIND("Enter smelter details",G48),TRUE)</formula>
    </cfRule>
  </conditionalFormatting>
  <conditionalFormatting sqref="B49">
    <cfRule type="expression" dxfId="19064" priority="19063" stopIfTrue="1">
      <formula>IF(B49="",TRUE)</formula>
    </cfRule>
    <cfRule type="expression" dxfId="19063" priority="19064" stopIfTrue="1">
      <formula>IF(AND(COUNTIF(MetalSmelter,B49&amp;C49)=0,LEN(C49)&gt;0), TRUE, FALSE)</formula>
    </cfRule>
  </conditionalFormatting>
  <conditionalFormatting sqref="G49">
    <cfRule type="expression" dxfId="19062" priority="19065" stopIfTrue="1">
      <formula>IF(FIND("Enter smelter details",G49),TRUE)</formula>
    </cfRule>
  </conditionalFormatting>
  <conditionalFormatting sqref="F49">
    <cfRule type="expression" dxfId="19061" priority="19062" stopIfTrue="1">
      <formula>IF(AND(LEN($A49)&gt;0,$A49&lt;&gt;$F49),TRUE,FALSE)</formula>
    </cfRule>
  </conditionalFormatting>
  <conditionalFormatting sqref="C49">
    <cfRule type="expression" dxfId="19060" priority="19061" stopIfTrue="1">
      <formula>IF(AND(B49&lt;&gt;"",C49=""),TRUE)</formula>
    </cfRule>
  </conditionalFormatting>
  <conditionalFormatting sqref="G49">
    <cfRule type="expression" dxfId="19059" priority="19060" stopIfTrue="1">
      <formula>IF(FIND("Enter smelter details",G49),TRUE)</formula>
    </cfRule>
  </conditionalFormatting>
  <conditionalFormatting sqref="B50">
    <cfRule type="expression" dxfId="19058" priority="19057" stopIfTrue="1">
      <formula>IF(B50="",TRUE)</formula>
    </cfRule>
    <cfRule type="expression" dxfId="19057" priority="19058" stopIfTrue="1">
      <formula>IF(AND(COUNTIF(MetalSmelter,B50&amp;C50)=0,LEN(C50)&gt;0), TRUE, FALSE)</formula>
    </cfRule>
  </conditionalFormatting>
  <conditionalFormatting sqref="G50">
    <cfRule type="expression" dxfId="19056" priority="19059" stopIfTrue="1">
      <formula>IF(FIND("Enter smelter details",G50),TRUE)</formula>
    </cfRule>
  </conditionalFormatting>
  <conditionalFormatting sqref="F50">
    <cfRule type="expression" dxfId="19055" priority="19056" stopIfTrue="1">
      <formula>IF(AND(LEN($A50)&gt;0,$A50&lt;&gt;$F50),TRUE,FALSE)</formula>
    </cfRule>
  </conditionalFormatting>
  <conditionalFormatting sqref="C50">
    <cfRule type="expression" dxfId="19054" priority="19055" stopIfTrue="1">
      <formula>IF(AND(B50&lt;&gt;"",C50=""),TRUE)</formula>
    </cfRule>
  </conditionalFormatting>
  <conditionalFormatting sqref="B45">
    <cfRule type="expression" dxfId="19053" priority="19049" stopIfTrue="1">
      <formula>IF(B45="",TRUE)</formula>
    </cfRule>
    <cfRule type="expression" dxfId="19052" priority="19052" stopIfTrue="1">
      <formula>IF(AND(COUNTIF(MetalSmelter,B45&amp;C45)=0,LEN(C45)&gt;0), TRUE, FALSE)</formula>
    </cfRule>
  </conditionalFormatting>
  <conditionalFormatting sqref="D45">
    <cfRule type="expression" dxfId="19051" priority="19046" stopIfTrue="1">
      <formula>IF(AND(LEN($C45) &gt;0, ($C45 &lt;&gt; "Smelter Not Listed")),1,0)</formula>
    </cfRule>
    <cfRule type="expression" dxfId="19050" priority="19053" stopIfTrue="1">
      <formula>IF(AND(D45="",$C45=$X$4),TRUE)</formula>
    </cfRule>
    <cfRule type="expression" dxfId="19049" priority="19054" stopIfTrue="1">
      <formula>IF(FIND("!",D45),TRUE)</formula>
    </cfRule>
  </conditionalFormatting>
  <conditionalFormatting sqref="E45">
    <cfRule type="expression" dxfId="19048" priority="19050" stopIfTrue="1">
      <formula>IF(AND(E45="",$C45=$X$4),TRUE)</formula>
    </cfRule>
    <cfRule type="expression" dxfId="19047" priority="19051" stopIfTrue="1">
      <formula>IF(FIND("!",E45),TRUE)</formula>
    </cfRule>
  </conditionalFormatting>
  <conditionalFormatting sqref="F45">
    <cfRule type="expression" dxfId="19046" priority="19048" stopIfTrue="1">
      <formula>IF(AND(LEN($A45)&gt;0,$A45&lt;&gt;$F45),TRUE,FALSE)</formula>
    </cfRule>
  </conditionalFormatting>
  <conditionalFormatting sqref="C45">
    <cfRule type="expression" dxfId="19045" priority="19047" stopIfTrue="1">
      <formula>IF(AND(B45&lt;&gt;"",C45=""),TRUE)</formula>
    </cfRule>
  </conditionalFormatting>
  <conditionalFormatting sqref="G45">
    <cfRule type="expression" dxfId="19044" priority="19045" stopIfTrue="1">
      <formula>IF(FIND("Enter smelter details",G45),TRUE)</formula>
    </cfRule>
  </conditionalFormatting>
  <conditionalFormatting sqref="B51">
    <cfRule type="expression" dxfId="19043" priority="19042" stopIfTrue="1">
      <formula>IF(B51="",TRUE)</formula>
    </cfRule>
    <cfRule type="expression" dxfId="19042" priority="19043" stopIfTrue="1">
      <formula>IF(AND(COUNTIF(MetalSmelter,B51&amp;C51)=0,LEN(C51)&gt;0), TRUE, FALSE)</formula>
    </cfRule>
  </conditionalFormatting>
  <conditionalFormatting sqref="G51">
    <cfRule type="expression" dxfId="19041" priority="19044" stopIfTrue="1">
      <formula>IF(FIND("Enter smelter details",G51),TRUE)</formula>
    </cfRule>
  </conditionalFormatting>
  <conditionalFormatting sqref="F51">
    <cfRule type="expression" dxfId="19040" priority="19041" stopIfTrue="1">
      <formula>IF(AND(LEN($A51)&gt;0,$A51&lt;&gt;$F51),TRUE,FALSE)</formula>
    </cfRule>
  </conditionalFormatting>
  <conditionalFormatting sqref="C51">
    <cfRule type="expression" dxfId="19039" priority="19040" stopIfTrue="1">
      <formula>IF(AND(B51&lt;&gt;"",C51=""),TRUE)</formula>
    </cfRule>
  </conditionalFormatting>
  <conditionalFormatting sqref="B51">
    <cfRule type="expression" dxfId="19038" priority="19037" stopIfTrue="1">
      <formula>IF(B51="",TRUE)</formula>
    </cfRule>
    <cfRule type="expression" dxfId="19037" priority="19038" stopIfTrue="1">
      <formula>IF(AND(COUNTIF(MetalSmelter,B51&amp;C51)=0,LEN(C51)&gt;0), TRUE, FALSE)</formula>
    </cfRule>
  </conditionalFormatting>
  <conditionalFormatting sqref="G51">
    <cfRule type="expression" dxfId="19036" priority="19039" stopIfTrue="1">
      <formula>IF(FIND("Enter smelter details",G51),TRUE)</formula>
    </cfRule>
  </conditionalFormatting>
  <conditionalFormatting sqref="F51">
    <cfRule type="expression" dxfId="19035" priority="19036" stopIfTrue="1">
      <formula>IF(AND(LEN($A51)&gt;0,$A51&lt;&gt;$F51),TRUE,FALSE)</formula>
    </cfRule>
  </conditionalFormatting>
  <conditionalFormatting sqref="C51">
    <cfRule type="expression" dxfId="19034" priority="19035" stopIfTrue="1">
      <formula>IF(AND(B51&lt;&gt;"",C51=""),TRUE)</formula>
    </cfRule>
  </conditionalFormatting>
  <conditionalFormatting sqref="B51">
    <cfRule type="expression" dxfId="19033" priority="19033" stopIfTrue="1">
      <formula>IF(B51="",TRUE)</formula>
    </cfRule>
    <cfRule type="expression" dxfId="19032" priority="19034" stopIfTrue="1">
      <formula>IF(AND(COUNTIF(MetalSmelter,B51&amp;C51)=0,LEN(C51)&gt;0), TRUE, FALSE)</formula>
    </cfRule>
  </conditionalFormatting>
  <conditionalFormatting sqref="F51">
    <cfRule type="expression" dxfId="19031" priority="19032" stopIfTrue="1">
      <formula>IF(AND(LEN($A51)&gt;0,$A51&lt;&gt;$F51),TRUE,FALSE)</formula>
    </cfRule>
  </conditionalFormatting>
  <conditionalFormatting sqref="C51">
    <cfRule type="expression" dxfId="19030" priority="19031" stopIfTrue="1">
      <formula>IF(AND(B51&lt;&gt;"",C51=""),TRUE)</formula>
    </cfRule>
  </conditionalFormatting>
  <conditionalFormatting sqref="B46">
    <cfRule type="expression" dxfId="19029" priority="19028" stopIfTrue="1">
      <formula>IF(B46="",TRUE)</formula>
    </cfRule>
    <cfRule type="expression" dxfId="19028" priority="19029" stopIfTrue="1">
      <formula>IF(AND(COUNTIF(MetalSmelter,B46&amp;C46)=0,LEN(C46)&gt;0), TRUE, FALSE)</formula>
    </cfRule>
  </conditionalFormatting>
  <conditionalFormatting sqref="G46">
    <cfRule type="expression" dxfId="19027" priority="19030" stopIfTrue="1">
      <formula>IF(FIND("Enter smelter details",G46),TRUE)</formula>
    </cfRule>
  </conditionalFormatting>
  <conditionalFormatting sqref="F46">
    <cfRule type="expression" dxfId="19026" priority="19027" stopIfTrue="1">
      <formula>IF(AND(LEN($A46)&gt;0,$A46&lt;&gt;$F46),TRUE,FALSE)</formula>
    </cfRule>
  </conditionalFormatting>
  <conditionalFormatting sqref="C46">
    <cfRule type="expression" dxfId="19025" priority="19026" stopIfTrue="1">
      <formula>IF(AND(B46&lt;&gt;"",C46=""),TRUE)</formula>
    </cfRule>
  </conditionalFormatting>
  <conditionalFormatting sqref="B46">
    <cfRule type="expression" dxfId="19024" priority="19023" stopIfTrue="1">
      <formula>IF(B46="",TRUE)</formula>
    </cfRule>
    <cfRule type="expression" dxfId="19023" priority="19024" stopIfTrue="1">
      <formula>IF(AND(COUNTIF(MetalSmelter,B46&amp;C46)=0,LEN(C46)&gt;0), TRUE, FALSE)</formula>
    </cfRule>
  </conditionalFormatting>
  <conditionalFormatting sqref="G46">
    <cfRule type="expression" dxfId="19022" priority="19025" stopIfTrue="1">
      <formula>IF(FIND("Enter smelter details",G46),TRUE)</formula>
    </cfRule>
  </conditionalFormatting>
  <conditionalFormatting sqref="F46">
    <cfRule type="expression" dxfId="19021" priority="19022" stopIfTrue="1">
      <formula>IF(AND(LEN($A46)&gt;0,$A46&lt;&gt;$F46),TRUE,FALSE)</formula>
    </cfRule>
  </conditionalFormatting>
  <conditionalFormatting sqref="C46">
    <cfRule type="expression" dxfId="19020" priority="19021" stopIfTrue="1">
      <formula>IF(AND(B46&lt;&gt;"",C46=""),TRUE)</formula>
    </cfRule>
  </conditionalFormatting>
  <conditionalFormatting sqref="G51">
    <cfRule type="expression" dxfId="19019" priority="19020" stopIfTrue="1">
      <formula>IF(FIND("Enter smelter details",G51),TRUE)</formula>
    </cfRule>
  </conditionalFormatting>
  <conditionalFormatting sqref="B47">
    <cfRule type="expression" dxfId="19018" priority="19017" stopIfTrue="1">
      <formula>IF(B47="",TRUE)</formula>
    </cfRule>
    <cfRule type="expression" dxfId="19017" priority="19018" stopIfTrue="1">
      <formula>IF(AND(COUNTIF(MetalSmelter,B47&amp;C47)=0,LEN(C47)&gt;0), TRUE, FALSE)</formula>
    </cfRule>
  </conditionalFormatting>
  <conditionalFormatting sqref="G47">
    <cfRule type="expression" dxfId="19016" priority="19019" stopIfTrue="1">
      <formula>IF(FIND("Enter smelter details",G47),TRUE)</formula>
    </cfRule>
  </conditionalFormatting>
  <conditionalFormatting sqref="F47">
    <cfRule type="expression" dxfId="19015" priority="19016" stopIfTrue="1">
      <formula>IF(AND(LEN($A47)&gt;0,$A47&lt;&gt;$F47),TRUE,FALSE)</formula>
    </cfRule>
  </conditionalFormatting>
  <conditionalFormatting sqref="C47">
    <cfRule type="expression" dxfId="19014" priority="19015" stopIfTrue="1">
      <formula>IF(AND(B47&lt;&gt;"",C47=""),TRUE)</formula>
    </cfRule>
  </conditionalFormatting>
  <conditionalFormatting sqref="B52">
    <cfRule type="expression" dxfId="19013" priority="19012" stopIfTrue="1">
      <formula>IF(B52="",TRUE)</formula>
    </cfRule>
    <cfRule type="expression" dxfId="19012" priority="19013" stopIfTrue="1">
      <formula>IF(AND(COUNTIF(MetalSmelter,B52&amp;C52)=0,LEN(C52)&gt;0), TRUE, FALSE)</formula>
    </cfRule>
  </conditionalFormatting>
  <conditionalFormatting sqref="G52">
    <cfRule type="expression" dxfId="19011" priority="19014" stopIfTrue="1">
      <formula>IF(FIND("Enter smelter details",G52),TRUE)</formula>
    </cfRule>
  </conditionalFormatting>
  <conditionalFormatting sqref="F52">
    <cfRule type="expression" dxfId="19010" priority="19011" stopIfTrue="1">
      <formula>IF(AND(LEN($A52)&gt;0,$A52&lt;&gt;$F52),TRUE,FALSE)</formula>
    </cfRule>
  </conditionalFormatting>
  <conditionalFormatting sqref="C52">
    <cfRule type="expression" dxfId="19009" priority="19010" stopIfTrue="1">
      <formula>IF(AND(B52&lt;&gt;"",C52=""),TRUE)</formula>
    </cfRule>
  </conditionalFormatting>
  <conditionalFormatting sqref="B52">
    <cfRule type="expression" dxfId="19008" priority="19007" stopIfTrue="1">
      <formula>IF(B52="",TRUE)</formula>
    </cfRule>
    <cfRule type="expression" dxfId="19007" priority="19008" stopIfTrue="1">
      <formula>IF(AND(COUNTIF(MetalSmelter,B52&amp;C52)=0,LEN(C52)&gt;0), TRUE, FALSE)</formula>
    </cfRule>
  </conditionalFormatting>
  <conditionalFormatting sqref="G52">
    <cfRule type="expression" dxfId="19006" priority="19009" stopIfTrue="1">
      <formula>IF(FIND("Enter smelter details",G52),TRUE)</formula>
    </cfRule>
  </conditionalFormatting>
  <conditionalFormatting sqref="F52">
    <cfRule type="expression" dxfId="19005" priority="19006" stopIfTrue="1">
      <formula>IF(AND(LEN($A52)&gt;0,$A52&lt;&gt;$F52),TRUE,FALSE)</formula>
    </cfRule>
  </conditionalFormatting>
  <conditionalFormatting sqref="C52">
    <cfRule type="expression" dxfId="19004" priority="19005" stopIfTrue="1">
      <formula>IF(AND(B52&lt;&gt;"",C52=""),TRUE)</formula>
    </cfRule>
  </conditionalFormatting>
  <conditionalFormatting sqref="B52">
    <cfRule type="expression" dxfId="19003" priority="19002" stopIfTrue="1">
      <formula>IF(B52="",TRUE)</formula>
    </cfRule>
    <cfRule type="expression" dxfId="19002" priority="19003" stopIfTrue="1">
      <formula>IF(AND(COUNTIF(MetalSmelter,B52&amp;C52)=0,LEN(C52)&gt;0), TRUE, FALSE)</formula>
    </cfRule>
  </conditionalFormatting>
  <conditionalFormatting sqref="G52">
    <cfRule type="expression" dxfId="19001" priority="19004" stopIfTrue="1">
      <formula>IF(FIND("Enter smelter details",G52),TRUE)</formula>
    </cfRule>
  </conditionalFormatting>
  <conditionalFormatting sqref="F52">
    <cfRule type="expression" dxfId="19000" priority="19001" stopIfTrue="1">
      <formula>IF(AND(LEN($A52)&gt;0,$A52&lt;&gt;$F52),TRUE,FALSE)</formula>
    </cfRule>
  </conditionalFormatting>
  <conditionalFormatting sqref="C52">
    <cfRule type="expression" dxfId="18999" priority="19000" stopIfTrue="1">
      <formula>IF(AND(B52&lt;&gt;"",C52=""),TRUE)</formula>
    </cfRule>
  </conditionalFormatting>
  <conditionalFormatting sqref="B50">
    <cfRule type="expression" dxfId="18998" priority="18997" stopIfTrue="1">
      <formula>IF(B50="",TRUE)</formula>
    </cfRule>
    <cfRule type="expression" dxfId="18997" priority="18998" stopIfTrue="1">
      <formula>IF(AND(COUNTIF(MetalSmelter,B50&amp;C50)=0,LEN(C50)&gt;0), TRUE, FALSE)</formula>
    </cfRule>
  </conditionalFormatting>
  <conditionalFormatting sqref="G50">
    <cfRule type="expression" dxfId="18996" priority="18999" stopIfTrue="1">
      <formula>IF(FIND("Enter smelter details",G50),TRUE)</formula>
    </cfRule>
  </conditionalFormatting>
  <conditionalFormatting sqref="F50">
    <cfRule type="expression" dxfId="18995" priority="18996" stopIfTrue="1">
      <formula>IF(AND(LEN($A50)&gt;0,$A50&lt;&gt;$F50),TRUE,FALSE)</formula>
    </cfRule>
  </conditionalFormatting>
  <conditionalFormatting sqref="C50">
    <cfRule type="expression" dxfId="18994" priority="18995" stopIfTrue="1">
      <formula>IF(AND(B50&lt;&gt;"",C50=""),TRUE)</formula>
    </cfRule>
  </conditionalFormatting>
  <conditionalFormatting sqref="B50">
    <cfRule type="expression" dxfId="18993" priority="18992" stopIfTrue="1">
      <formula>IF(B50="",TRUE)</formula>
    </cfRule>
    <cfRule type="expression" dxfId="18992" priority="18993" stopIfTrue="1">
      <formula>IF(AND(COUNTIF(MetalSmelter,B50&amp;C50)=0,LEN(C50)&gt;0), TRUE, FALSE)</formula>
    </cfRule>
  </conditionalFormatting>
  <conditionalFormatting sqref="G50">
    <cfRule type="expression" dxfId="18991" priority="18994" stopIfTrue="1">
      <formula>IF(FIND("Enter smelter details",G50),TRUE)</formula>
    </cfRule>
  </conditionalFormatting>
  <conditionalFormatting sqref="F50">
    <cfRule type="expression" dxfId="18990" priority="18991" stopIfTrue="1">
      <formula>IF(AND(LEN($A50)&gt;0,$A50&lt;&gt;$F50),TRUE,FALSE)</formula>
    </cfRule>
  </conditionalFormatting>
  <conditionalFormatting sqref="C50">
    <cfRule type="expression" dxfId="18989" priority="18990" stopIfTrue="1">
      <formula>IF(AND(B50&lt;&gt;"",C50=""),TRUE)</formula>
    </cfRule>
  </conditionalFormatting>
  <conditionalFormatting sqref="B50">
    <cfRule type="expression" dxfId="18988" priority="18988" stopIfTrue="1">
      <formula>IF(B50="",TRUE)</formula>
    </cfRule>
    <cfRule type="expression" dxfId="18987" priority="18989" stopIfTrue="1">
      <formula>IF(AND(COUNTIF(MetalSmelter,B50&amp;C50)=0,LEN(C50)&gt;0), TRUE, FALSE)</formula>
    </cfRule>
  </conditionalFormatting>
  <conditionalFormatting sqref="F50">
    <cfRule type="expression" dxfId="18986" priority="18987" stopIfTrue="1">
      <formula>IF(AND(LEN($A50)&gt;0,$A50&lt;&gt;$F50),TRUE,FALSE)</formula>
    </cfRule>
  </conditionalFormatting>
  <conditionalFormatting sqref="C50">
    <cfRule type="expression" dxfId="18985" priority="18986" stopIfTrue="1">
      <formula>IF(AND(B50&lt;&gt;"",C50=""),TRUE)</formula>
    </cfRule>
  </conditionalFormatting>
  <conditionalFormatting sqref="B45">
    <cfRule type="expression" dxfId="18984" priority="18983" stopIfTrue="1">
      <formula>IF(B45="",TRUE)</formula>
    </cfRule>
    <cfRule type="expression" dxfId="18983" priority="18984" stopIfTrue="1">
      <formula>IF(AND(COUNTIF(MetalSmelter,B45&amp;C45)=0,LEN(C45)&gt;0), TRUE, FALSE)</formula>
    </cfRule>
  </conditionalFormatting>
  <conditionalFormatting sqref="G45">
    <cfRule type="expression" dxfId="18982" priority="18985" stopIfTrue="1">
      <formula>IF(FIND("Enter smelter details",G45),TRUE)</formula>
    </cfRule>
  </conditionalFormatting>
  <conditionalFormatting sqref="F45">
    <cfRule type="expression" dxfId="18981" priority="18982" stopIfTrue="1">
      <formula>IF(AND(LEN($A45)&gt;0,$A45&lt;&gt;$F45),TRUE,FALSE)</formula>
    </cfRule>
  </conditionalFormatting>
  <conditionalFormatting sqref="C45">
    <cfRule type="expression" dxfId="18980" priority="18981" stopIfTrue="1">
      <formula>IF(AND(B45&lt;&gt;"",C45=""),TRUE)</formula>
    </cfRule>
  </conditionalFormatting>
  <conditionalFormatting sqref="B45">
    <cfRule type="expression" dxfId="18979" priority="18978" stopIfTrue="1">
      <formula>IF(B45="",TRUE)</formula>
    </cfRule>
    <cfRule type="expression" dxfId="18978" priority="18979" stopIfTrue="1">
      <formula>IF(AND(COUNTIF(MetalSmelter,B45&amp;C45)=0,LEN(C45)&gt;0), TRUE, FALSE)</formula>
    </cfRule>
  </conditionalFormatting>
  <conditionalFormatting sqref="G45">
    <cfRule type="expression" dxfId="18977" priority="18980" stopIfTrue="1">
      <formula>IF(FIND("Enter smelter details",G45),TRUE)</formula>
    </cfRule>
  </conditionalFormatting>
  <conditionalFormatting sqref="F45">
    <cfRule type="expression" dxfId="18976" priority="18977" stopIfTrue="1">
      <formula>IF(AND(LEN($A45)&gt;0,$A45&lt;&gt;$F45),TRUE,FALSE)</formula>
    </cfRule>
  </conditionalFormatting>
  <conditionalFormatting sqref="C45">
    <cfRule type="expression" dxfId="18975" priority="18976" stopIfTrue="1">
      <formula>IF(AND(B45&lt;&gt;"",C45=""),TRUE)</formula>
    </cfRule>
  </conditionalFormatting>
  <conditionalFormatting sqref="G50">
    <cfRule type="expression" dxfId="18974" priority="18975" stopIfTrue="1">
      <formula>IF(FIND("Enter smelter details",G50),TRUE)</formula>
    </cfRule>
  </conditionalFormatting>
  <conditionalFormatting sqref="B46">
    <cfRule type="expression" dxfId="18973" priority="18972" stopIfTrue="1">
      <formula>IF(B46="",TRUE)</formula>
    </cfRule>
    <cfRule type="expression" dxfId="18972" priority="18973" stopIfTrue="1">
      <formula>IF(AND(COUNTIF(MetalSmelter,B46&amp;C46)=0,LEN(C46)&gt;0), TRUE, FALSE)</formula>
    </cfRule>
  </conditionalFormatting>
  <conditionalFormatting sqref="G46">
    <cfRule type="expression" dxfId="18971" priority="18974" stopIfTrue="1">
      <formula>IF(FIND("Enter smelter details",G46),TRUE)</formula>
    </cfRule>
  </conditionalFormatting>
  <conditionalFormatting sqref="F46">
    <cfRule type="expression" dxfId="18970" priority="18971" stopIfTrue="1">
      <formula>IF(AND(LEN($A46)&gt;0,$A46&lt;&gt;$F46),TRUE,FALSE)</formula>
    </cfRule>
  </conditionalFormatting>
  <conditionalFormatting sqref="C46">
    <cfRule type="expression" dxfId="18969" priority="18970" stopIfTrue="1">
      <formula>IF(AND(B46&lt;&gt;"",C46=""),TRUE)</formula>
    </cfRule>
  </conditionalFormatting>
  <conditionalFormatting sqref="B51">
    <cfRule type="expression" dxfId="18968" priority="18967" stopIfTrue="1">
      <formula>IF(B51="",TRUE)</formula>
    </cfRule>
    <cfRule type="expression" dxfId="18967" priority="18968" stopIfTrue="1">
      <formula>IF(AND(COUNTIF(MetalSmelter,B51&amp;C51)=0,LEN(C51)&gt;0), TRUE, FALSE)</formula>
    </cfRule>
  </conditionalFormatting>
  <conditionalFormatting sqref="G51">
    <cfRule type="expression" dxfId="18966" priority="18969" stopIfTrue="1">
      <formula>IF(FIND("Enter smelter details",G51),TRUE)</formula>
    </cfRule>
  </conditionalFormatting>
  <conditionalFormatting sqref="F51">
    <cfRule type="expression" dxfId="18965" priority="18966" stopIfTrue="1">
      <formula>IF(AND(LEN($A51)&gt;0,$A51&lt;&gt;$F51),TRUE,FALSE)</formula>
    </cfRule>
  </conditionalFormatting>
  <conditionalFormatting sqref="C51">
    <cfRule type="expression" dxfId="18964" priority="18965" stopIfTrue="1">
      <formula>IF(AND(B51&lt;&gt;"",C51=""),TRUE)</formula>
    </cfRule>
  </conditionalFormatting>
  <conditionalFormatting sqref="B51">
    <cfRule type="expression" dxfId="18963" priority="18962" stopIfTrue="1">
      <formula>IF(B51="",TRUE)</formula>
    </cfRule>
    <cfRule type="expression" dxfId="18962" priority="18963" stopIfTrue="1">
      <formula>IF(AND(COUNTIF(MetalSmelter,B51&amp;C51)=0,LEN(C51)&gt;0), TRUE, FALSE)</formula>
    </cfRule>
  </conditionalFormatting>
  <conditionalFormatting sqref="G51">
    <cfRule type="expression" dxfId="18961" priority="18964" stopIfTrue="1">
      <formula>IF(FIND("Enter smelter details",G51),TRUE)</formula>
    </cfRule>
  </conditionalFormatting>
  <conditionalFormatting sqref="F51">
    <cfRule type="expression" dxfId="18960" priority="18961" stopIfTrue="1">
      <formula>IF(AND(LEN($A51)&gt;0,$A51&lt;&gt;$F51),TRUE,FALSE)</formula>
    </cfRule>
  </conditionalFormatting>
  <conditionalFormatting sqref="C51">
    <cfRule type="expression" dxfId="18959" priority="18960" stopIfTrue="1">
      <formula>IF(AND(B51&lt;&gt;"",C51=""),TRUE)</formula>
    </cfRule>
  </conditionalFormatting>
  <conditionalFormatting sqref="B51">
    <cfRule type="expression" dxfId="18958" priority="18957" stopIfTrue="1">
      <formula>IF(B51="",TRUE)</formula>
    </cfRule>
    <cfRule type="expression" dxfId="18957" priority="18958" stopIfTrue="1">
      <formula>IF(AND(COUNTIF(MetalSmelter,B51&amp;C51)=0,LEN(C51)&gt;0), TRUE, FALSE)</formula>
    </cfRule>
  </conditionalFormatting>
  <conditionalFormatting sqref="G51">
    <cfRule type="expression" dxfId="18956" priority="18959" stopIfTrue="1">
      <formula>IF(FIND("Enter smelter details",G51),TRUE)</formula>
    </cfRule>
  </conditionalFormatting>
  <conditionalFormatting sqref="F51">
    <cfRule type="expression" dxfId="18955" priority="18956" stopIfTrue="1">
      <formula>IF(AND(LEN($A51)&gt;0,$A51&lt;&gt;$F51),TRUE,FALSE)</formula>
    </cfRule>
  </conditionalFormatting>
  <conditionalFormatting sqref="C51">
    <cfRule type="expression" dxfId="18954" priority="18955" stopIfTrue="1">
      <formula>IF(AND(B51&lt;&gt;"",C51=""),TRUE)</formula>
    </cfRule>
  </conditionalFormatting>
  <conditionalFormatting sqref="B45">
    <cfRule type="expression" dxfId="18953" priority="18949" stopIfTrue="1">
      <formula>IF(B45="",TRUE)</formula>
    </cfRule>
    <cfRule type="expression" dxfId="18952" priority="18952" stopIfTrue="1">
      <formula>IF(AND(COUNTIF(MetalSmelter,B45&amp;C45)=0,LEN(C45)&gt;0), TRUE, FALSE)</formula>
    </cfRule>
  </conditionalFormatting>
  <conditionalFormatting sqref="D45">
    <cfRule type="expression" dxfId="18951" priority="18946" stopIfTrue="1">
      <formula>IF(AND(LEN($C45) &gt;0, ($C45 &lt;&gt; "Smelter Not Listed")),1,0)</formula>
    </cfRule>
    <cfRule type="expression" dxfId="18950" priority="18953" stopIfTrue="1">
      <formula>IF(AND(D45="",$C45=$X$4),TRUE)</formula>
    </cfRule>
    <cfRule type="expression" dxfId="18949" priority="18954" stopIfTrue="1">
      <formula>IF(FIND("!",D45),TRUE)</formula>
    </cfRule>
  </conditionalFormatting>
  <conditionalFormatting sqref="E45">
    <cfRule type="expression" dxfId="18948" priority="18950" stopIfTrue="1">
      <formula>IF(AND(E45="",$C45=$X$4),TRUE)</formula>
    </cfRule>
    <cfRule type="expression" dxfId="18947" priority="18951" stopIfTrue="1">
      <formula>IF(FIND("!",E45),TRUE)</formula>
    </cfRule>
  </conditionalFormatting>
  <conditionalFormatting sqref="F45">
    <cfRule type="expression" dxfId="18946" priority="18948" stopIfTrue="1">
      <formula>IF(AND(LEN($A45)&gt;0,$A45&lt;&gt;$F45),TRUE,FALSE)</formula>
    </cfRule>
  </conditionalFormatting>
  <conditionalFormatting sqref="C45">
    <cfRule type="expression" dxfId="18945" priority="18947" stopIfTrue="1">
      <formula>IF(AND(B45&lt;&gt;"",C45=""),TRUE)</formula>
    </cfRule>
  </conditionalFormatting>
  <conditionalFormatting sqref="G45">
    <cfRule type="expression" dxfId="18944" priority="18945" stopIfTrue="1">
      <formula>IF(FIND("Enter smelter details",G45),TRUE)</formula>
    </cfRule>
  </conditionalFormatting>
  <conditionalFormatting sqref="B46">
    <cfRule type="expression" dxfId="18943" priority="18939" stopIfTrue="1">
      <formula>IF(B46="",TRUE)</formula>
    </cfRule>
    <cfRule type="expression" dxfId="18942" priority="18942" stopIfTrue="1">
      <formula>IF(AND(COUNTIF(MetalSmelter,B46&amp;C46)=0,LEN(C46)&gt;0), TRUE, FALSE)</formula>
    </cfRule>
  </conditionalFormatting>
  <conditionalFormatting sqref="D46">
    <cfRule type="expression" dxfId="18941" priority="18936" stopIfTrue="1">
      <formula>IF(AND(LEN($C46) &gt;0, ($C46 &lt;&gt; "Smelter Not Listed")),1,0)</formula>
    </cfRule>
    <cfRule type="expression" dxfId="18940" priority="18943" stopIfTrue="1">
      <formula>IF(AND(D46="",$C46=$X$4),TRUE)</formula>
    </cfRule>
    <cfRule type="expression" dxfId="18939" priority="18944" stopIfTrue="1">
      <formula>IF(FIND("!",D46),TRUE)</formula>
    </cfRule>
  </conditionalFormatting>
  <conditionalFormatting sqref="E46">
    <cfRule type="expression" dxfId="18938" priority="18940" stopIfTrue="1">
      <formula>IF(AND(E46="",$C46=$X$4),TRUE)</formula>
    </cfRule>
    <cfRule type="expression" dxfId="18937" priority="18941" stopIfTrue="1">
      <formula>IF(FIND("!",E46),TRUE)</formula>
    </cfRule>
  </conditionalFormatting>
  <conditionalFormatting sqref="F46">
    <cfRule type="expression" dxfId="18936" priority="18938" stopIfTrue="1">
      <formula>IF(AND(LEN($A46)&gt;0,$A46&lt;&gt;$F46),TRUE,FALSE)</formula>
    </cfRule>
  </conditionalFormatting>
  <conditionalFormatting sqref="C46">
    <cfRule type="expression" dxfId="18935" priority="18937" stopIfTrue="1">
      <formula>IF(AND(B46&lt;&gt;"",C46=""),TRUE)</formula>
    </cfRule>
  </conditionalFormatting>
  <conditionalFormatting sqref="G46">
    <cfRule type="expression" dxfId="18934" priority="18935" stopIfTrue="1">
      <formula>IF(FIND("Enter smelter details",G46),TRUE)</formula>
    </cfRule>
  </conditionalFormatting>
  <conditionalFormatting sqref="B52">
    <cfRule type="expression" dxfId="18933" priority="18932" stopIfTrue="1">
      <formula>IF(B52="",TRUE)</formula>
    </cfRule>
    <cfRule type="expression" dxfId="18932" priority="18933" stopIfTrue="1">
      <formula>IF(AND(COUNTIF(MetalSmelter,B52&amp;C52)=0,LEN(C52)&gt;0), TRUE, FALSE)</formula>
    </cfRule>
  </conditionalFormatting>
  <conditionalFormatting sqref="G52">
    <cfRule type="expression" dxfId="18931" priority="18934" stopIfTrue="1">
      <formula>IF(FIND("Enter smelter details",G52),TRUE)</formula>
    </cfRule>
  </conditionalFormatting>
  <conditionalFormatting sqref="F52">
    <cfRule type="expression" dxfId="18930" priority="18931" stopIfTrue="1">
      <formula>IF(AND(LEN($A52)&gt;0,$A52&lt;&gt;$F52),TRUE,FALSE)</formula>
    </cfRule>
  </conditionalFormatting>
  <conditionalFormatting sqref="C52">
    <cfRule type="expression" dxfId="18929" priority="18930" stopIfTrue="1">
      <formula>IF(AND(B52&lt;&gt;"",C52=""),TRUE)</formula>
    </cfRule>
  </conditionalFormatting>
  <conditionalFormatting sqref="B52">
    <cfRule type="expression" dxfId="18928" priority="18927" stopIfTrue="1">
      <formula>IF(B52="",TRUE)</formula>
    </cfRule>
    <cfRule type="expression" dxfId="18927" priority="18928" stopIfTrue="1">
      <formula>IF(AND(COUNTIF(MetalSmelter,B52&amp;C52)=0,LEN(C52)&gt;0), TRUE, FALSE)</formula>
    </cfRule>
  </conditionalFormatting>
  <conditionalFormatting sqref="G52">
    <cfRule type="expression" dxfId="18926" priority="18929" stopIfTrue="1">
      <formula>IF(FIND("Enter smelter details",G52),TRUE)</formula>
    </cfRule>
  </conditionalFormatting>
  <conditionalFormatting sqref="F52">
    <cfRule type="expression" dxfId="18925" priority="18926" stopIfTrue="1">
      <formula>IF(AND(LEN($A52)&gt;0,$A52&lt;&gt;$F52),TRUE,FALSE)</formula>
    </cfRule>
  </conditionalFormatting>
  <conditionalFormatting sqref="C52">
    <cfRule type="expression" dxfId="18924" priority="18925" stopIfTrue="1">
      <formula>IF(AND(B52&lt;&gt;"",C52=""),TRUE)</formula>
    </cfRule>
  </conditionalFormatting>
  <conditionalFormatting sqref="B52">
    <cfRule type="expression" dxfId="18923" priority="18923" stopIfTrue="1">
      <formula>IF(B52="",TRUE)</formula>
    </cfRule>
    <cfRule type="expression" dxfId="18922" priority="18924" stopIfTrue="1">
      <formula>IF(AND(COUNTIF(MetalSmelter,B52&amp;C52)=0,LEN(C52)&gt;0), TRUE, FALSE)</formula>
    </cfRule>
  </conditionalFormatting>
  <conditionalFormatting sqref="F52">
    <cfRule type="expression" dxfId="18921" priority="18922" stopIfTrue="1">
      <formula>IF(AND(LEN($A52)&gt;0,$A52&lt;&gt;$F52),TRUE,FALSE)</formula>
    </cfRule>
  </conditionalFormatting>
  <conditionalFormatting sqref="C52">
    <cfRule type="expression" dxfId="18920" priority="18921" stopIfTrue="1">
      <formula>IF(AND(B52&lt;&gt;"",C52=""),TRUE)</formula>
    </cfRule>
  </conditionalFormatting>
  <conditionalFormatting sqref="B47">
    <cfRule type="expression" dxfId="18919" priority="18918" stopIfTrue="1">
      <formula>IF(B47="",TRUE)</formula>
    </cfRule>
    <cfRule type="expression" dxfId="18918" priority="18919" stopIfTrue="1">
      <formula>IF(AND(COUNTIF(MetalSmelter,B47&amp;C47)=0,LEN(C47)&gt;0), TRUE, FALSE)</formula>
    </cfRule>
  </conditionalFormatting>
  <conditionalFormatting sqref="G47">
    <cfRule type="expression" dxfId="18917" priority="18920" stopIfTrue="1">
      <formula>IF(FIND("Enter smelter details",G47),TRUE)</formula>
    </cfRule>
  </conditionalFormatting>
  <conditionalFormatting sqref="F47">
    <cfRule type="expression" dxfId="18916" priority="18917" stopIfTrue="1">
      <formula>IF(AND(LEN($A47)&gt;0,$A47&lt;&gt;$F47),TRUE,FALSE)</formula>
    </cfRule>
  </conditionalFormatting>
  <conditionalFormatting sqref="C47">
    <cfRule type="expression" dxfId="18915" priority="18916" stopIfTrue="1">
      <formula>IF(AND(B47&lt;&gt;"",C47=""),TRUE)</formula>
    </cfRule>
  </conditionalFormatting>
  <conditionalFormatting sqref="B47">
    <cfRule type="expression" dxfId="18914" priority="18913" stopIfTrue="1">
      <formula>IF(B47="",TRUE)</formula>
    </cfRule>
    <cfRule type="expression" dxfId="18913" priority="18914" stopIfTrue="1">
      <formula>IF(AND(COUNTIF(MetalSmelter,B47&amp;C47)=0,LEN(C47)&gt;0), TRUE, FALSE)</formula>
    </cfRule>
  </conditionalFormatting>
  <conditionalFormatting sqref="G47">
    <cfRule type="expression" dxfId="18912" priority="18915" stopIfTrue="1">
      <formula>IF(FIND("Enter smelter details",G47),TRUE)</formula>
    </cfRule>
  </conditionalFormatting>
  <conditionalFormatting sqref="F47">
    <cfRule type="expression" dxfId="18911" priority="18912" stopIfTrue="1">
      <formula>IF(AND(LEN($A47)&gt;0,$A47&lt;&gt;$F47),TRUE,FALSE)</formula>
    </cfRule>
  </conditionalFormatting>
  <conditionalFormatting sqref="C47">
    <cfRule type="expression" dxfId="18910" priority="18911" stopIfTrue="1">
      <formula>IF(AND(B47&lt;&gt;"",C47=""),TRUE)</formula>
    </cfRule>
  </conditionalFormatting>
  <conditionalFormatting sqref="G52">
    <cfRule type="expression" dxfId="18909" priority="18910" stopIfTrue="1">
      <formula>IF(FIND("Enter smelter details",G52),TRUE)</formula>
    </cfRule>
  </conditionalFormatting>
  <conditionalFormatting sqref="B48">
    <cfRule type="expression" dxfId="18908" priority="18907" stopIfTrue="1">
      <formula>IF(B48="",TRUE)</formula>
    </cfRule>
    <cfRule type="expression" dxfId="18907" priority="18908" stopIfTrue="1">
      <formula>IF(AND(COUNTIF(MetalSmelter,B48&amp;C48)=0,LEN(C48)&gt;0), TRUE, FALSE)</formula>
    </cfRule>
  </conditionalFormatting>
  <conditionalFormatting sqref="G48">
    <cfRule type="expression" dxfId="18906" priority="18909" stopIfTrue="1">
      <formula>IF(FIND("Enter smelter details",G48),TRUE)</formula>
    </cfRule>
  </conditionalFormatting>
  <conditionalFormatting sqref="F48">
    <cfRule type="expression" dxfId="18905" priority="18906" stopIfTrue="1">
      <formula>IF(AND(LEN($A48)&gt;0,$A48&lt;&gt;$F48),TRUE,FALSE)</formula>
    </cfRule>
  </conditionalFormatting>
  <conditionalFormatting sqref="C48">
    <cfRule type="expression" dxfId="18904" priority="18905" stopIfTrue="1">
      <formula>IF(AND(B48&lt;&gt;"",C48=""),TRUE)</formula>
    </cfRule>
  </conditionalFormatting>
  <conditionalFormatting sqref="B53">
    <cfRule type="expression" dxfId="18903" priority="18902" stopIfTrue="1">
      <formula>IF(B53="",TRUE)</formula>
    </cfRule>
    <cfRule type="expression" dxfId="18902" priority="18903" stopIfTrue="1">
      <formula>IF(AND(COUNTIF(MetalSmelter,B53&amp;C53)=0,LEN(C53)&gt;0), TRUE, FALSE)</formula>
    </cfRule>
  </conditionalFormatting>
  <conditionalFormatting sqref="G53">
    <cfRule type="expression" dxfId="18901" priority="18904" stopIfTrue="1">
      <formula>IF(FIND("Enter smelter details",G53),TRUE)</formula>
    </cfRule>
  </conditionalFormatting>
  <conditionalFormatting sqref="F53">
    <cfRule type="expression" dxfId="18900" priority="18901" stopIfTrue="1">
      <formula>IF(AND(LEN($A53)&gt;0,$A53&lt;&gt;$F53),TRUE,FALSE)</formula>
    </cfRule>
  </conditionalFormatting>
  <conditionalFormatting sqref="C53">
    <cfRule type="expression" dxfId="18899" priority="18900" stopIfTrue="1">
      <formula>IF(AND(B53&lt;&gt;"",C53=""),TRUE)</formula>
    </cfRule>
  </conditionalFormatting>
  <conditionalFormatting sqref="B53">
    <cfRule type="expression" dxfId="18898" priority="18897" stopIfTrue="1">
      <formula>IF(B53="",TRUE)</formula>
    </cfRule>
    <cfRule type="expression" dxfId="18897" priority="18898" stopIfTrue="1">
      <formula>IF(AND(COUNTIF(MetalSmelter,B53&amp;C53)=0,LEN(C53)&gt;0), TRUE, FALSE)</formula>
    </cfRule>
  </conditionalFormatting>
  <conditionalFormatting sqref="G53">
    <cfRule type="expression" dxfId="18896" priority="18899" stopIfTrue="1">
      <formula>IF(FIND("Enter smelter details",G53),TRUE)</formula>
    </cfRule>
  </conditionalFormatting>
  <conditionalFormatting sqref="F53">
    <cfRule type="expression" dxfId="18895" priority="18896" stopIfTrue="1">
      <formula>IF(AND(LEN($A53)&gt;0,$A53&lt;&gt;$F53),TRUE,FALSE)</formula>
    </cfRule>
  </conditionalFormatting>
  <conditionalFormatting sqref="C53">
    <cfRule type="expression" dxfId="18894" priority="18895" stopIfTrue="1">
      <formula>IF(AND(B53&lt;&gt;"",C53=""),TRUE)</formula>
    </cfRule>
  </conditionalFormatting>
  <conditionalFormatting sqref="B53">
    <cfRule type="expression" dxfId="18893" priority="18892" stopIfTrue="1">
      <formula>IF(B53="",TRUE)</formula>
    </cfRule>
    <cfRule type="expression" dxfId="18892" priority="18893" stopIfTrue="1">
      <formula>IF(AND(COUNTIF(MetalSmelter,B53&amp;C53)=0,LEN(C53)&gt;0), TRUE, FALSE)</formula>
    </cfRule>
  </conditionalFormatting>
  <conditionalFormatting sqref="G53">
    <cfRule type="expression" dxfId="18891" priority="18894" stopIfTrue="1">
      <formula>IF(FIND("Enter smelter details",G53),TRUE)</formula>
    </cfRule>
  </conditionalFormatting>
  <conditionalFormatting sqref="F53">
    <cfRule type="expression" dxfId="18890" priority="18891" stopIfTrue="1">
      <formula>IF(AND(LEN($A53)&gt;0,$A53&lt;&gt;$F53),TRUE,FALSE)</formula>
    </cfRule>
  </conditionalFormatting>
  <conditionalFormatting sqref="C53">
    <cfRule type="expression" dxfId="18889" priority="18890" stopIfTrue="1">
      <formula>IF(AND(B53&lt;&gt;"",C53=""),TRUE)</formula>
    </cfRule>
  </conditionalFormatting>
  <conditionalFormatting sqref="B45">
    <cfRule type="expression" dxfId="18888" priority="18884" stopIfTrue="1">
      <formula>IF(B45="",TRUE)</formula>
    </cfRule>
    <cfRule type="expression" dxfId="18887" priority="18887" stopIfTrue="1">
      <formula>IF(AND(COUNTIF(MetalSmelter,B45&amp;C45)=0,LEN(C45)&gt;0), TRUE, FALSE)</formula>
    </cfRule>
  </conditionalFormatting>
  <conditionalFormatting sqref="D45">
    <cfRule type="expression" dxfId="18886" priority="18881" stopIfTrue="1">
      <formula>IF(AND(LEN($C45) &gt;0, ($C45 &lt;&gt; "Smelter Not Listed")),1,0)</formula>
    </cfRule>
    <cfRule type="expression" dxfId="18885" priority="18888" stopIfTrue="1">
      <formula>IF(AND(D45="",$C45=$X$4),TRUE)</formula>
    </cfRule>
    <cfRule type="expression" dxfId="18884" priority="18889" stopIfTrue="1">
      <formula>IF(FIND("!",D45),TRUE)</formula>
    </cfRule>
  </conditionalFormatting>
  <conditionalFormatting sqref="E45">
    <cfRule type="expression" dxfId="18883" priority="18885" stopIfTrue="1">
      <formula>IF(AND(E45="",$C45=$X$4),TRUE)</formula>
    </cfRule>
    <cfRule type="expression" dxfId="18882" priority="18886" stopIfTrue="1">
      <formula>IF(FIND("!",E45),TRUE)</formula>
    </cfRule>
  </conditionalFormatting>
  <conditionalFormatting sqref="F45">
    <cfRule type="expression" dxfId="18881" priority="18883" stopIfTrue="1">
      <formula>IF(AND(LEN($A45)&gt;0,$A45&lt;&gt;$F45),TRUE,FALSE)</formula>
    </cfRule>
  </conditionalFormatting>
  <conditionalFormatting sqref="C45">
    <cfRule type="expression" dxfId="18880" priority="18882" stopIfTrue="1">
      <formula>IF(AND(B45&lt;&gt;"",C45=""),TRUE)</formula>
    </cfRule>
  </conditionalFormatting>
  <conditionalFormatting sqref="G45">
    <cfRule type="expression" dxfId="18879" priority="18880" stopIfTrue="1">
      <formula>IF(FIND("Enter smelter details",G45),TRUE)</formula>
    </cfRule>
  </conditionalFormatting>
  <conditionalFormatting sqref="B51">
    <cfRule type="expression" dxfId="18878" priority="18877" stopIfTrue="1">
      <formula>IF(B51="",TRUE)</formula>
    </cfRule>
    <cfRule type="expression" dxfId="18877" priority="18878" stopIfTrue="1">
      <formula>IF(AND(COUNTIF(MetalSmelter,B51&amp;C51)=0,LEN(C51)&gt;0), TRUE, FALSE)</formula>
    </cfRule>
  </conditionalFormatting>
  <conditionalFormatting sqref="G51">
    <cfRule type="expression" dxfId="18876" priority="18879" stopIfTrue="1">
      <formula>IF(FIND("Enter smelter details",G51),TRUE)</formula>
    </cfRule>
  </conditionalFormatting>
  <conditionalFormatting sqref="F51">
    <cfRule type="expression" dxfId="18875" priority="18876" stopIfTrue="1">
      <formula>IF(AND(LEN($A51)&gt;0,$A51&lt;&gt;$F51),TRUE,FALSE)</formula>
    </cfRule>
  </conditionalFormatting>
  <conditionalFormatting sqref="C51">
    <cfRule type="expression" dxfId="18874" priority="18875" stopIfTrue="1">
      <formula>IF(AND(B51&lt;&gt;"",C51=""),TRUE)</formula>
    </cfRule>
  </conditionalFormatting>
  <conditionalFormatting sqref="B51">
    <cfRule type="expression" dxfId="18873" priority="18872" stopIfTrue="1">
      <formula>IF(B51="",TRUE)</formula>
    </cfRule>
    <cfRule type="expression" dxfId="18872" priority="18873" stopIfTrue="1">
      <formula>IF(AND(COUNTIF(MetalSmelter,B51&amp;C51)=0,LEN(C51)&gt;0), TRUE, FALSE)</formula>
    </cfRule>
  </conditionalFormatting>
  <conditionalFormatting sqref="G51">
    <cfRule type="expression" dxfId="18871" priority="18874" stopIfTrue="1">
      <formula>IF(FIND("Enter smelter details",G51),TRUE)</formula>
    </cfRule>
  </conditionalFormatting>
  <conditionalFormatting sqref="F51">
    <cfRule type="expression" dxfId="18870" priority="18871" stopIfTrue="1">
      <formula>IF(AND(LEN($A51)&gt;0,$A51&lt;&gt;$F51),TRUE,FALSE)</formula>
    </cfRule>
  </conditionalFormatting>
  <conditionalFormatting sqref="C51">
    <cfRule type="expression" dxfId="18869" priority="18870" stopIfTrue="1">
      <formula>IF(AND(B51&lt;&gt;"",C51=""),TRUE)</formula>
    </cfRule>
  </conditionalFormatting>
  <conditionalFormatting sqref="B51">
    <cfRule type="expression" dxfId="18868" priority="18868" stopIfTrue="1">
      <formula>IF(B51="",TRUE)</formula>
    </cfRule>
    <cfRule type="expression" dxfId="18867" priority="18869" stopIfTrue="1">
      <formula>IF(AND(COUNTIF(MetalSmelter,B51&amp;C51)=0,LEN(C51)&gt;0), TRUE, FALSE)</formula>
    </cfRule>
  </conditionalFormatting>
  <conditionalFormatting sqref="F51">
    <cfRule type="expression" dxfId="18866" priority="18867" stopIfTrue="1">
      <formula>IF(AND(LEN($A51)&gt;0,$A51&lt;&gt;$F51),TRUE,FALSE)</formula>
    </cfRule>
  </conditionalFormatting>
  <conditionalFormatting sqref="C51">
    <cfRule type="expression" dxfId="18865" priority="18866" stopIfTrue="1">
      <formula>IF(AND(B51&lt;&gt;"",C51=""),TRUE)</formula>
    </cfRule>
  </conditionalFormatting>
  <conditionalFormatting sqref="B46">
    <cfRule type="expression" dxfId="18864" priority="18863" stopIfTrue="1">
      <formula>IF(B46="",TRUE)</formula>
    </cfRule>
    <cfRule type="expression" dxfId="18863" priority="18864" stopIfTrue="1">
      <formula>IF(AND(COUNTIF(MetalSmelter,B46&amp;C46)=0,LEN(C46)&gt;0), TRUE, FALSE)</formula>
    </cfRule>
  </conditionalFormatting>
  <conditionalFormatting sqref="G46">
    <cfRule type="expression" dxfId="18862" priority="18865" stopIfTrue="1">
      <formula>IF(FIND("Enter smelter details",G46),TRUE)</formula>
    </cfRule>
  </conditionalFormatting>
  <conditionalFormatting sqref="F46">
    <cfRule type="expression" dxfId="18861" priority="18862" stopIfTrue="1">
      <formula>IF(AND(LEN($A46)&gt;0,$A46&lt;&gt;$F46),TRUE,FALSE)</formula>
    </cfRule>
  </conditionalFormatting>
  <conditionalFormatting sqref="C46">
    <cfRule type="expression" dxfId="18860" priority="18861" stopIfTrue="1">
      <formula>IF(AND(B46&lt;&gt;"",C46=""),TRUE)</formula>
    </cfRule>
  </conditionalFormatting>
  <conditionalFormatting sqref="B46">
    <cfRule type="expression" dxfId="18859" priority="18858" stopIfTrue="1">
      <formula>IF(B46="",TRUE)</formula>
    </cfRule>
    <cfRule type="expression" dxfId="18858" priority="18859" stopIfTrue="1">
      <formula>IF(AND(COUNTIF(MetalSmelter,B46&amp;C46)=0,LEN(C46)&gt;0), TRUE, FALSE)</formula>
    </cfRule>
  </conditionalFormatting>
  <conditionalFormatting sqref="G46">
    <cfRule type="expression" dxfId="18857" priority="18860" stopIfTrue="1">
      <formula>IF(FIND("Enter smelter details",G46),TRUE)</formula>
    </cfRule>
  </conditionalFormatting>
  <conditionalFormatting sqref="F46">
    <cfRule type="expression" dxfId="18856" priority="18857" stopIfTrue="1">
      <formula>IF(AND(LEN($A46)&gt;0,$A46&lt;&gt;$F46),TRUE,FALSE)</formula>
    </cfRule>
  </conditionalFormatting>
  <conditionalFormatting sqref="C46">
    <cfRule type="expression" dxfId="18855" priority="18856" stopIfTrue="1">
      <formula>IF(AND(B46&lt;&gt;"",C46=""),TRUE)</formula>
    </cfRule>
  </conditionalFormatting>
  <conditionalFormatting sqref="G51">
    <cfRule type="expression" dxfId="18854" priority="18855" stopIfTrue="1">
      <formula>IF(FIND("Enter smelter details",G51),TRUE)</formula>
    </cfRule>
  </conditionalFormatting>
  <conditionalFormatting sqref="B47">
    <cfRule type="expression" dxfId="18853" priority="18852" stopIfTrue="1">
      <formula>IF(B47="",TRUE)</formula>
    </cfRule>
    <cfRule type="expression" dxfId="18852" priority="18853" stopIfTrue="1">
      <formula>IF(AND(COUNTIF(MetalSmelter,B47&amp;C47)=0,LEN(C47)&gt;0), TRUE, FALSE)</formula>
    </cfRule>
  </conditionalFormatting>
  <conditionalFormatting sqref="G47">
    <cfRule type="expression" dxfId="18851" priority="18854" stopIfTrue="1">
      <formula>IF(FIND("Enter smelter details",G47),TRUE)</formula>
    </cfRule>
  </conditionalFormatting>
  <conditionalFormatting sqref="F47">
    <cfRule type="expression" dxfId="18850" priority="18851" stopIfTrue="1">
      <formula>IF(AND(LEN($A47)&gt;0,$A47&lt;&gt;$F47),TRUE,FALSE)</formula>
    </cfRule>
  </conditionalFormatting>
  <conditionalFormatting sqref="C47">
    <cfRule type="expression" dxfId="18849" priority="18850" stopIfTrue="1">
      <formula>IF(AND(B47&lt;&gt;"",C47=""),TRUE)</formula>
    </cfRule>
  </conditionalFormatting>
  <conditionalFormatting sqref="B52">
    <cfRule type="expression" dxfId="18848" priority="18847" stopIfTrue="1">
      <formula>IF(B52="",TRUE)</formula>
    </cfRule>
    <cfRule type="expression" dxfId="18847" priority="18848" stopIfTrue="1">
      <formula>IF(AND(COUNTIF(MetalSmelter,B52&amp;C52)=0,LEN(C52)&gt;0), TRUE, FALSE)</formula>
    </cfRule>
  </conditionalFormatting>
  <conditionalFormatting sqref="G52">
    <cfRule type="expression" dxfId="18846" priority="18849" stopIfTrue="1">
      <formula>IF(FIND("Enter smelter details",G52),TRUE)</formula>
    </cfRule>
  </conditionalFormatting>
  <conditionalFormatting sqref="F52">
    <cfRule type="expression" dxfId="18845" priority="18846" stopIfTrue="1">
      <formula>IF(AND(LEN($A52)&gt;0,$A52&lt;&gt;$F52),TRUE,FALSE)</formula>
    </cfRule>
  </conditionalFormatting>
  <conditionalFormatting sqref="C52">
    <cfRule type="expression" dxfId="18844" priority="18845" stopIfTrue="1">
      <formula>IF(AND(B52&lt;&gt;"",C52=""),TRUE)</formula>
    </cfRule>
  </conditionalFormatting>
  <conditionalFormatting sqref="B52">
    <cfRule type="expression" dxfId="18843" priority="18842" stopIfTrue="1">
      <formula>IF(B52="",TRUE)</formula>
    </cfRule>
    <cfRule type="expression" dxfId="18842" priority="18843" stopIfTrue="1">
      <formula>IF(AND(COUNTIF(MetalSmelter,B52&amp;C52)=0,LEN(C52)&gt;0), TRUE, FALSE)</formula>
    </cfRule>
  </conditionalFormatting>
  <conditionalFormatting sqref="G52">
    <cfRule type="expression" dxfId="18841" priority="18844" stopIfTrue="1">
      <formula>IF(FIND("Enter smelter details",G52),TRUE)</formula>
    </cfRule>
  </conditionalFormatting>
  <conditionalFormatting sqref="F52">
    <cfRule type="expression" dxfId="18840" priority="18841" stopIfTrue="1">
      <formula>IF(AND(LEN($A52)&gt;0,$A52&lt;&gt;$F52),TRUE,FALSE)</formula>
    </cfRule>
  </conditionalFormatting>
  <conditionalFormatting sqref="C52">
    <cfRule type="expression" dxfId="18839" priority="18840" stopIfTrue="1">
      <formula>IF(AND(B52&lt;&gt;"",C52=""),TRUE)</formula>
    </cfRule>
  </conditionalFormatting>
  <conditionalFormatting sqref="B52">
    <cfRule type="expression" dxfId="18838" priority="18837" stopIfTrue="1">
      <formula>IF(B52="",TRUE)</formula>
    </cfRule>
    <cfRule type="expression" dxfId="18837" priority="18838" stopIfTrue="1">
      <formula>IF(AND(COUNTIF(MetalSmelter,B52&amp;C52)=0,LEN(C52)&gt;0), TRUE, FALSE)</formula>
    </cfRule>
  </conditionalFormatting>
  <conditionalFormatting sqref="G52">
    <cfRule type="expression" dxfId="18836" priority="18839" stopIfTrue="1">
      <formula>IF(FIND("Enter smelter details",G52),TRUE)</formula>
    </cfRule>
  </conditionalFormatting>
  <conditionalFormatting sqref="F52">
    <cfRule type="expression" dxfId="18835" priority="18836" stopIfTrue="1">
      <formula>IF(AND(LEN($A52)&gt;0,$A52&lt;&gt;$F52),TRUE,FALSE)</formula>
    </cfRule>
  </conditionalFormatting>
  <conditionalFormatting sqref="C52">
    <cfRule type="expression" dxfId="18834" priority="18835" stopIfTrue="1">
      <formula>IF(AND(B52&lt;&gt;"",C52=""),TRUE)</formula>
    </cfRule>
  </conditionalFormatting>
  <conditionalFormatting sqref="B50">
    <cfRule type="expression" dxfId="18833" priority="18832" stopIfTrue="1">
      <formula>IF(B50="",TRUE)</formula>
    </cfRule>
    <cfRule type="expression" dxfId="18832" priority="18833" stopIfTrue="1">
      <formula>IF(AND(COUNTIF(MetalSmelter,B50&amp;C50)=0,LEN(C50)&gt;0), TRUE, FALSE)</formula>
    </cfRule>
  </conditionalFormatting>
  <conditionalFormatting sqref="G50">
    <cfRule type="expression" dxfId="18831" priority="18834" stopIfTrue="1">
      <formula>IF(FIND("Enter smelter details",G50),TRUE)</formula>
    </cfRule>
  </conditionalFormatting>
  <conditionalFormatting sqref="F50">
    <cfRule type="expression" dxfId="18830" priority="18831" stopIfTrue="1">
      <formula>IF(AND(LEN($A50)&gt;0,$A50&lt;&gt;$F50),TRUE,FALSE)</formula>
    </cfRule>
  </conditionalFormatting>
  <conditionalFormatting sqref="C50">
    <cfRule type="expression" dxfId="18829" priority="18830" stopIfTrue="1">
      <formula>IF(AND(B50&lt;&gt;"",C50=""),TRUE)</formula>
    </cfRule>
  </conditionalFormatting>
  <conditionalFormatting sqref="B50">
    <cfRule type="expression" dxfId="18828" priority="18827" stopIfTrue="1">
      <formula>IF(B50="",TRUE)</formula>
    </cfRule>
    <cfRule type="expression" dxfId="18827" priority="18828" stopIfTrue="1">
      <formula>IF(AND(COUNTIF(MetalSmelter,B50&amp;C50)=0,LEN(C50)&gt;0), TRUE, FALSE)</formula>
    </cfRule>
  </conditionalFormatting>
  <conditionalFormatting sqref="G50">
    <cfRule type="expression" dxfId="18826" priority="18829" stopIfTrue="1">
      <formula>IF(FIND("Enter smelter details",G50),TRUE)</formula>
    </cfRule>
  </conditionalFormatting>
  <conditionalFormatting sqref="F50">
    <cfRule type="expression" dxfId="18825" priority="18826" stopIfTrue="1">
      <formula>IF(AND(LEN($A50)&gt;0,$A50&lt;&gt;$F50),TRUE,FALSE)</formula>
    </cfRule>
  </conditionalFormatting>
  <conditionalFormatting sqref="C50">
    <cfRule type="expression" dxfId="18824" priority="18825" stopIfTrue="1">
      <formula>IF(AND(B50&lt;&gt;"",C50=""),TRUE)</formula>
    </cfRule>
  </conditionalFormatting>
  <conditionalFormatting sqref="B50">
    <cfRule type="expression" dxfId="18823" priority="18823" stopIfTrue="1">
      <formula>IF(B50="",TRUE)</formula>
    </cfRule>
    <cfRule type="expression" dxfId="18822" priority="18824" stopIfTrue="1">
      <formula>IF(AND(COUNTIF(MetalSmelter,B50&amp;C50)=0,LEN(C50)&gt;0), TRUE, FALSE)</formula>
    </cfRule>
  </conditionalFormatting>
  <conditionalFormatting sqref="F50">
    <cfRule type="expression" dxfId="18821" priority="18822" stopIfTrue="1">
      <formula>IF(AND(LEN($A50)&gt;0,$A50&lt;&gt;$F50),TRUE,FALSE)</formula>
    </cfRule>
  </conditionalFormatting>
  <conditionalFormatting sqref="C50">
    <cfRule type="expression" dxfId="18820" priority="18821" stopIfTrue="1">
      <formula>IF(AND(B50&lt;&gt;"",C50=""),TRUE)</formula>
    </cfRule>
  </conditionalFormatting>
  <conditionalFormatting sqref="B45">
    <cfRule type="expression" dxfId="18819" priority="18818" stopIfTrue="1">
      <formula>IF(B45="",TRUE)</formula>
    </cfRule>
    <cfRule type="expression" dxfId="18818" priority="18819" stopIfTrue="1">
      <formula>IF(AND(COUNTIF(MetalSmelter,B45&amp;C45)=0,LEN(C45)&gt;0), TRUE, FALSE)</formula>
    </cfRule>
  </conditionalFormatting>
  <conditionalFormatting sqref="G45">
    <cfRule type="expression" dxfId="18817" priority="18820" stopIfTrue="1">
      <formula>IF(FIND("Enter smelter details",G45),TRUE)</formula>
    </cfRule>
  </conditionalFormatting>
  <conditionalFormatting sqref="F45">
    <cfRule type="expression" dxfId="18816" priority="18817" stopIfTrue="1">
      <formula>IF(AND(LEN($A45)&gt;0,$A45&lt;&gt;$F45),TRUE,FALSE)</formula>
    </cfRule>
  </conditionalFormatting>
  <conditionalFormatting sqref="C45">
    <cfRule type="expression" dxfId="18815" priority="18816" stopIfTrue="1">
      <formula>IF(AND(B45&lt;&gt;"",C45=""),TRUE)</formula>
    </cfRule>
  </conditionalFormatting>
  <conditionalFormatting sqref="B45">
    <cfRule type="expression" dxfId="18814" priority="18813" stopIfTrue="1">
      <formula>IF(B45="",TRUE)</formula>
    </cfRule>
    <cfRule type="expression" dxfId="18813" priority="18814" stopIfTrue="1">
      <formula>IF(AND(COUNTIF(MetalSmelter,B45&amp;C45)=0,LEN(C45)&gt;0), TRUE, FALSE)</formula>
    </cfRule>
  </conditionalFormatting>
  <conditionalFormatting sqref="G45">
    <cfRule type="expression" dxfId="18812" priority="18815" stopIfTrue="1">
      <formula>IF(FIND("Enter smelter details",G45),TRUE)</formula>
    </cfRule>
  </conditionalFormatting>
  <conditionalFormatting sqref="F45">
    <cfRule type="expression" dxfId="18811" priority="18812" stopIfTrue="1">
      <formula>IF(AND(LEN($A45)&gt;0,$A45&lt;&gt;$F45),TRUE,FALSE)</formula>
    </cfRule>
  </conditionalFormatting>
  <conditionalFormatting sqref="C45">
    <cfRule type="expression" dxfId="18810" priority="18811" stopIfTrue="1">
      <formula>IF(AND(B45&lt;&gt;"",C45=""),TRUE)</formula>
    </cfRule>
  </conditionalFormatting>
  <conditionalFormatting sqref="G50">
    <cfRule type="expression" dxfId="18809" priority="18810" stopIfTrue="1">
      <formula>IF(FIND("Enter smelter details",G50),TRUE)</formula>
    </cfRule>
  </conditionalFormatting>
  <conditionalFormatting sqref="B46">
    <cfRule type="expression" dxfId="18808" priority="18807" stopIfTrue="1">
      <formula>IF(B46="",TRUE)</formula>
    </cfRule>
    <cfRule type="expression" dxfId="18807" priority="18808" stopIfTrue="1">
      <formula>IF(AND(COUNTIF(MetalSmelter,B46&amp;C46)=0,LEN(C46)&gt;0), TRUE, FALSE)</formula>
    </cfRule>
  </conditionalFormatting>
  <conditionalFormatting sqref="G46">
    <cfRule type="expression" dxfId="18806" priority="18809" stopIfTrue="1">
      <formula>IF(FIND("Enter smelter details",G46),TRUE)</formula>
    </cfRule>
  </conditionalFormatting>
  <conditionalFormatting sqref="F46">
    <cfRule type="expression" dxfId="18805" priority="18806" stopIfTrue="1">
      <formula>IF(AND(LEN($A46)&gt;0,$A46&lt;&gt;$F46),TRUE,FALSE)</formula>
    </cfRule>
  </conditionalFormatting>
  <conditionalFormatting sqref="C46">
    <cfRule type="expression" dxfId="18804" priority="18805" stopIfTrue="1">
      <formula>IF(AND(B46&lt;&gt;"",C46=""),TRUE)</formula>
    </cfRule>
  </conditionalFormatting>
  <conditionalFormatting sqref="B51">
    <cfRule type="expression" dxfId="18803" priority="18802" stopIfTrue="1">
      <formula>IF(B51="",TRUE)</formula>
    </cfRule>
    <cfRule type="expression" dxfId="18802" priority="18803" stopIfTrue="1">
      <formula>IF(AND(COUNTIF(MetalSmelter,B51&amp;C51)=0,LEN(C51)&gt;0), TRUE, FALSE)</formula>
    </cfRule>
  </conditionalFormatting>
  <conditionalFormatting sqref="G51">
    <cfRule type="expression" dxfId="18801" priority="18804" stopIfTrue="1">
      <formula>IF(FIND("Enter smelter details",G51),TRUE)</formula>
    </cfRule>
  </conditionalFormatting>
  <conditionalFormatting sqref="F51">
    <cfRule type="expression" dxfId="18800" priority="18801" stopIfTrue="1">
      <formula>IF(AND(LEN($A51)&gt;0,$A51&lt;&gt;$F51),TRUE,FALSE)</formula>
    </cfRule>
  </conditionalFormatting>
  <conditionalFormatting sqref="C51">
    <cfRule type="expression" dxfId="18799" priority="18800" stopIfTrue="1">
      <formula>IF(AND(B51&lt;&gt;"",C51=""),TRUE)</formula>
    </cfRule>
  </conditionalFormatting>
  <conditionalFormatting sqref="B51">
    <cfRule type="expression" dxfId="18798" priority="18797" stopIfTrue="1">
      <formula>IF(B51="",TRUE)</formula>
    </cfRule>
    <cfRule type="expression" dxfId="18797" priority="18798" stopIfTrue="1">
      <formula>IF(AND(COUNTIF(MetalSmelter,B51&amp;C51)=0,LEN(C51)&gt;0), TRUE, FALSE)</formula>
    </cfRule>
  </conditionalFormatting>
  <conditionalFormatting sqref="G51">
    <cfRule type="expression" dxfId="18796" priority="18799" stopIfTrue="1">
      <formula>IF(FIND("Enter smelter details",G51),TRUE)</formula>
    </cfRule>
  </conditionalFormatting>
  <conditionalFormatting sqref="F51">
    <cfRule type="expression" dxfId="18795" priority="18796" stopIfTrue="1">
      <formula>IF(AND(LEN($A51)&gt;0,$A51&lt;&gt;$F51),TRUE,FALSE)</formula>
    </cfRule>
  </conditionalFormatting>
  <conditionalFormatting sqref="C51">
    <cfRule type="expression" dxfId="18794" priority="18795" stopIfTrue="1">
      <formula>IF(AND(B51&lt;&gt;"",C51=""),TRUE)</formula>
    </cfRule>
  </conditionalFormatting>
  <conditionalFormatting sqref="B51">
    <cfRule type="expression" dxfId="18793" priority="18792" stopIfTrue="1">
      <formula>IF(B51="",TRUE)</formula>
    </cfRule>
    <cfRule type="expression" dxfId="18792" priority="18793" stopIfTrue="1">
      <formula>IF(AND(COUNTIF(MetalSmelter,B51&amp;C51)=0,LEN(C51)&gt;0), TRUE, FALSE)</formula>
    </cfRule>
  </conditionalFormatting>
  <conditionalFormatting sqref="G51">
    <cfRule type="expression" dxfId="18791" priority="18794" stopIfTrue="1">
      <formula>IF(FIND("Enter smelter details",G51),TRUE)</formula>
    </cfRule>
  </conditionalFormatting>
  <conditionalFormatting sqref="F51">
    <cfRule type="expression" dxfId="18790" priority="18791" stopIfTrue="1">
      <formula>IF(AND(LEN($A51)&gt;0,$A51&lt;&gt;$F51),TRUE,FALSE)</formula>
    </cfRule>
  </conditionalFormatting>
  <conditionalFormatting sqref="C51">
    <cfRule type="expression" dxfId="18789" priority="18790" stopIfTrue="1">
      <formula>IF(AND(B51&lt;&gt;"",C51=""),TRUE)</formula>
    </cfRule>
  </conditionalFormatting>
  <conditionalFormatting sqref="B49">
    <cfRule type="expression" dxfId="18788" priority="18787" stopIfTrue="1">
      <formula>IF(B49="",TRUE)</formula>
    </cfRule>
    <cfRule type="expression" dxfId="18787" priority="18788" stopIfTrue="1">
      <formula>IF(AND(COUNTIF(MetalSmelter,B49&amp;C49)=0,LEN(C49)&gt;0), TRUE, FALSE)</formula>
    </cfRule>
  </conditionalFormatting>
  <conditionalFormatting sqref="G49">
    <cfRule type="expression" dxfId="18786" priority="18789" stopIfTrue="1">
      <formula>IF(FIND("Enter smelter details",G49),TRUE)</formula>
    </cfRule>
  </conditionalFormatting>
  <conditionalFormatting sqref="F49">
    <cfRule type="expression" dxfId="18785" priority="18786" stopIfTrue="1">
      <formula>IF(AND(LEN($A49)&gt;0,$A49&lt;&gt;$F49),TRUE,FALSE)</formula>
    </cfRule>
  </conditionalFormatting>
  <conditionalFormatting sqref="C49">
    <cfRule type="expression" dxfId="18784" priority="18785" stopIfTrue="1">
      <formula>IF(AND(B49&lt;&gt;"",C49=""),TRUE)</formula>
    </cfRule>
  </conditionalFormatting>
  <conditionalFormatting sqref="B49">
    <cfRule type="expression" dxfId="18783" priority="18782" stopIfTrue="1">
      <formula>IF(B49="",TRUE)</formula>
    </cfRule>
    <cfRule type="expression" dxfId="18782" priority="18783" stopIfTrue="1">
      <formula>IF(AND(COUNTIF(MetalSmelter,B49&amp;C49)=0,LEN(C49)&gt;0), TRUE, FALSE)</formula>
    </cfRule>
  </conditionalFormatting>
  <conditionalFormatting sqref="G49">
    <cfRule type="expression" dxfId="18781" priority="18784" stopIfTrue="1">
      <formula>IF(FIND("Enter smelter details",G49),TRUE)</formula>
    </cfRule>
  </conditionalFormatting>
  <conditionalFormatting sqref="F49">
    <cfRule type="expression" dxfId="18780" priority="18781" stopIfTrue="1">
      <formula>IF(AND(LEN($A49)&gt;0,$A49&lt;&gt;$F49),TRUE,FALSE)</formula>
    </cfRule>
  </conditionalFormatting>
  <conditionalFormatting sqref="C49">
    <cfRule type="expression" dxfId="18779" priority="18780" stopIfTrue="1">
      <formula>IF(AND(B49&lt;&gt;"",C49=""),TRUE)</formula>
    </cfRule>
  </conditionalFormatting>
  <conditionalFormatting sqref="B49">
    <cfRule type="expression" dxfId="18778" priority="18778" stopIfTrue="1">
      <formula>IF(B49="",TRUE)</formula>
    </cfRule>
    <cfRule type="expression" dxfId="18777" priority="18779" stopIfTrue="1">
      <formula>IF(AND(COUNTIF(MetalSmelter,B49&amp;C49)=0,LEN(C49)&gt;0), TRUE, FALSE)</formula>
    </cfRule>
  </conditionalFormatting>
  <conditionalFormatting sqref="F49">
    <cfRule type="expression" dxfId="18776" priority="18777" stopIfTrue="1">
      <formula>IF(AND(LEN($A49)&gt;0,$A49&lt;&gt;$F49),TRUE,FALSE)</formula>
    </cfRule>
  </conditionalFormatting>
  <conditionalFormatting sqref="C49">
    <cfRule type="expression" dxfId="18775" priority="18776" stopIfTrue="1">
      <formula>IF(AND(B49&lt;&gt;"",C49=""),TRUE)</formula>
    </cfRule>
  </conditionalFormatting>
  <conditionalFormatting sqref="G49">
    <cfRule type="expression" dxfId="18774" priority="18775" stopIfTrue="1">
      <formula>IF(FIND("Enter smelter details",G49),TRUE)</formula>
    </cfRule>
  </conditionalFormatting>
  <conditionalFormatting sqref="B45">
    <cfRule type="expression" dxfId="18773" priority="18772" stopIfTrue="1">
      <formula>IF(B45="",TRUE)</formula>
    </cfRule>
    <cfRule type="expression" dxfId="18772" priority="18773" stopIfTrue="1">
      <formula>IF(AND(COUNTIF(MetalSmelter,B45&amp;C45)=0,LEN(C45)&gt;0), TRUE, FALSE)</formula>
    </cfRule>
  </conditionalFormatting>
  <conditionalFormatting sqref="G45">
    <cfRule type="expression" dxfId="18771" priority="18774" stopIfTrue="1">
      <formula>IF(FIND("Enter smelter details",G45),TRUE)</formula>
    </cfRule>
  </conditionalFormatting>
  <conditionalFormatting sqref="F45">
    <cfRule type="expression" dxfId="18770" priority="18771" stopIfTrue="1">
      <formula>IF(AND(LEN($A45)&gt;0,$A45&lt;&gt;$F45),TRUE,FALSE)</formula>
    </cfRule>
  </conditionalFormatting>
  <conditionalFormatting sqref="C45">
    <cfRule type="expression" dxfId="18769" priority="18770" stopIfTrue="1">
      <formula>IF(AND(B45&lt;&gt;"",C45=""),TRUE)</formula>
    </cfRule>
  </conditionalFormatting>
  <conditionalFormatting sqref="B50">
    <cfRule type="expression" dxfId="18768" priority="18767" stopIfTrue="1">
      <formula>IF(B50="",TRUE)</formula>
    </cfRule>
    <cfRule type="expression" dxfId="18767" priority="18768" stopIfTrue="1">
      <formula>IF(AND(COUNTIF(MetalSmelter,B50&amp;C50)=0,LEN(C50)&gt;0), TRUE, FALSE)</formula>
    </cfRule>
  </conditionalFormatting>
  <conditionalFormatting sqref="G50">
    <cfRule type="expression" dxfId="18766" priority="18769" stopIfTrue="1">
      <formula>IF(FIND("Enter smelter details",G50),TRUE)</formula>
    </cfRule>
  </conditionalFormatting>
  <conditionalFormatting sqref="F50">
    <cfRule type="expression" dxfId="18765" priority="18766" stopIfTrue="1">
      <formula>IF(AND(LEN($A50)&gt;0,$A50&lt;&gt;$F50),TRUE,FALSE)</formula>
    </cfRule>
  </conditionalFormatting>
  <conditionalFormatting sqref="C50">
    <cfRule type="expression" dxfId="18764" priority="18765" stopIfTrue="1">
      <formula>IF(AND(B50&lt;&gt;"",C50=""),TRUE)</formula>
    </cfRule>
  </conditionalFormatting>
  <conditionalFormatting sqref="B50">
    <cfRule type="expression" dxfId="18763" priority="18762" stopIfTrue="1">
      <formula>IF(B50="",TRUE)</formula>
    </cfRule>
    <cfRule type="expression" dxfId="18762" priority="18763" stopIfTrue="1">
      <formula>IF(AND(COUNTIF(MetalSmelter,B50&amp;C50)=0,LEN(C50)&gt;0), TRUE, FALSE)</formula>
    </cfRule>
  </conditionalFormatting>
  <conditionalFormatting sqref="G50">
    <cfRule type="expression" dxfId="18761" priority="18764" stopIfTrue="1">
      <formula>IF(FIND("Enter smelter details",G50),TRUE)</formula>
    </cfRule>
  </conditionalFormatting>
  <conditionalFormatting sqref="F50">
    <cfRule type="expression" dxfId="18760" priority="18761" stopIfTrue="1">
      <formula>IF(AND(LEN($A50)&gt;0,$A50&lt;&gt;$F50),TRUE,FALSE)</formula>
    </cfRule>
  </conditionalFormatting>
  <conditionalFormatting sqref="C50">
    <cfRule type="expression" dxfId="18759" priority="18760" stopIfTrue="1">
      <formula>IF(AND(B50&lt;&gt;"",C50=""),TRUE)</formula>
    </cfRule>
  </conditionalFormatting>
  <conditionalFormatting sqref="B50">
    <cfRule type="expression" dxfId="18758" priority="18757" stopIfTrue="1">
      <formula>IF(B50="",TRUE)</formula>
    </cfRule>
    <cfRule type="expression" dxfId="18757" priority="18758" stopIfTrue="1">
      <formula>IF(AND(COUNTIF(MetalSmelter,B50&amp;C50)=0,LEN(C50)&gt;0), TRUE, FALSE)</formula>
    </cfRule>
  </conditionalFormatting>
  <conditionalFormatting sqref="G50">
    <cfRule type="expression" dxfId="18756" priority="18759" stopIfTrue="1">
      <formula>IF(FIND("Enter smelter details",G50),TRUE)</formula>
    </cfRule>
  </conditionalFormatting>
  <conditionalFormatting sqref="F50">
    <cfRule type="expression" dxfId="18755" priority="18756" stopIfTrue="1">
      <formula>IF(AND(LEN($A50)&gt;0,$A50&lt;&gt;$F50),TRUE,FALSE)</formula>
    </cfRule>
  </conditionalFormatting>
  <conditionalFormatting sqref="C50">
    <cfRule type="expression" dxfId="18754" priority="18755" stopIfTrue="1">
      <formula>IF(AND(B50&lt;&gt;"",C50=""),TRUE)</formula>
    </cfRule>
  </conditionalFormatting>
  <conditionalFormatting sqref="B45">
    <cfRule type="expression" dxfId="18753" priority="18749" stopIfTrue="1">
      <formula>IF(B45="",TRUE)</formula>
    </cfRule>
    <cfRule type="expression" dxfId="18752" priority="18752" stopIfTrue="1">
      <formula>IF(AND(COUNTIF(MetalSmelter,B45&amp;C45)=0,LEN(C45)&gt;0), TRUE, FALSE)</formula>
    </cfRule>
  </conditionalFormatting>
  <conditionalFormatting sqref="D45">
    <cfRule type="expression" dxfId="18751" priority="18746" stopIfTrue="1">
      <formula>IF(AND(LEN($C45) &gt;0, ($C45 &lt;&gt; "Smelter Not Listed")),1,0)</formula>
    </cfRule>
    <cfRule type="expression" dxfId="18750" priority="18753" stopIfTrue="1">
      <formula>IF(AND(D45="",$C45=$X$4),TRUE)</formula>
    </cfRule>
    <cfRule type="expression" dxfId="18749" priority="18754" stopIfTrue="1">
      <formula>IF(FIND("!",D45),TRUE)</formula>
    </cfRule>
  </conditionalFormatting>
  <conditionalFormatting sqref="E45">
    <cfRule type="expression" dxfId="18748" priority="18750" stopIfTrue="1">
      <formula>IF(AND(E45="",$C45=$X$4),TRUE)</formula>
    </cfRule>
    <cfRule type="expression" dxfId="18747" priority="18751" stopIfTrue="1">
      <formula>IF(FIND("!",E45),TRUE)</formula>
    </cfRule>
  </conditionalFormatting>
  <conditionalFormatting sqref="F45">
    <cfRule type="expression" dxfId="18746" priority="18748" stopIfTrue="1">
      <formula>IF(AND(LEN($A45)&gt;0,$A45&lt;&gt;$F45),TRUE,FALSE)</formula>
    </cfRule>
  </conditionalFormatting>
  <conditionalFormatting sqref="C45">
    <cfRule type="expression" dxfId="18745" priority="18747" stopIfTrue="1">
      <formula>IF(AND(B45&lt;&gt;"",C45=""),TRUE)</formula>
    </cfRule>
  </conditionalFormatting>
  <conditionalFormatting sqref="G45">
    <cfRule type="expression" dxfId="18744" priority="18745" stopIfTrue="1">
      <formula>IF(FIND("Enter smelter details",G45),TRUE)</formula>
    </cfRule>
  </conditionalFormatting>
  <conditionalFormatting sqref="B51">
    <cfRule type="expression" dxfId="18743" priority="18742" stopIfTrue="1">
      <formula>IF(B51="",TRUE)</formula>
    </cfRule>
    <cfRule type="expression" dxfId="18742" priority="18743" stopIfTrue="1">
      <formula>IF(AND(COUNTIF(MetalSmelter,B51&amp;C51)=0,LEN(C51)&gt;0), TRUE, FALSE)</formula>
    </cfRule>
  </conditionalFormatting>
  <conditionalFormatting sqref="G51">
    <cfRule type="expression" dxfId="18741" priority="18744" stopIfTrue="1">
      <formula>IF(FIND("Enter smelter details",G51),TRUE)</formula>
    </cfRule>
  </conditionalFormatting>
  <conditionalFormatting sqref="F51">
    <cfRule type="expression" dxfId="18740" priority="18741" stopIfTrue="1">
      <formula>IF(AND(LEN($A51)&gt;0,$A51&lt;&gt;$F51),TRUE,FALSE)</formula>
    </cfRule>
  </conditionalFormatting>
  <conditionalFormatting sqref="C51">
    <cfRule type="expression" dxfId="18739" priority="18740" stopIfTrue="1">
      <formula>IF(AND(B51&lt;&gt;"",C51=""),TRUE)</formula>
    </cfRule>
  </conditionalFormatting>
  <conditionalFormatting sqref="B51">
    <cfRule type="expression" dxfId="18738" priority="18737" stopIfTrue="1">
      <formula>IF(B51="",TRUE)</formula>
    </cfRule>
    <cfRule type="expression" dxfId="18737" priority="18738" stopIfTrue="1">
      <formula>IF(AND(COUNTIF(MetalSmelter,B51&amp;C51)=0,LEN(C51)&gt;0), TRUE, FALSE)</formula>
    </cfRule>
  </conditionalFormatting>
  <conditionalFormatting sqref="G51">
    <cfRule type="expression" dxfId="18736" priority="18739" stopIfTrue="1">
      <formula>IF(FIND("Enter smelter details",G51),TRUE)</formula>
    </cfRule>
  </conditionalFormatting>
  <conditionalFormatting sqref="F51">
    <cfRule type="expression" dxfId="18735" priority="18736" stopIfTrue="1">
      <formula>IF(AND(LEN($A51)&gt;0,$A51&lt;&gt;$F51),TRUE,FALSE)</formula>
    </cfRule>
  </conditionalFormatting>
  <conditionalFormatting sqref="C51">
    <cfRule type="expression" dxfId="18734" priority="18735" stopIfTrue="1">
      <formula>IF(AND(B51&lt;&gt;"",C51=""),TRUE)</formula>
    </cfRule>
  </conditionalFormatting>
  <conditionalFormatting sqref="B51">
    <cfRule type="expression" dxfId="18733" priority="18733" stopIfTrue="1">
      <formula>IF(B51="",TRUE)</formula>
    </cfRule>
    <cfRule type="expression" dxfId="18732" priority="18734" stopIfTrue="1">
      <formula>IF(AND(COUNTIF(MetalSmelter,B51&amp;C51)=0,LEN(C51)&gt;0), TRUE, FALSE)</formula>
    </cfRule>
  </conditionalFormatting>
  <conditionalFormatting sqref="F51">
    <cfRule type="expression" dxfId="18731" priority="18732" stopIfTrue="1">
      <formula>IF(AND(LEN($A51)&gt;0,$A51&lt;&gt;$F51),TRUE,FALSE)</formula>
    </cfRule>
  </conditionalFormatting>
  <conditionalFormatting sqref="C51">
    <cfRule type="expression" dxfId="18730" priority="18731" stopIfTrue="1">
      <formula>IF(AND(B51&lt;&gt;"",C51=""),TRUE)</formula>
    </cfRule>
  </conditionalFormatting>
  <conditionalFormatting sqref="B46">
    <cfRule type="expression" dxfId="18729" priority="18728" stopIfTrue="1">
      <formula>IF(B46="",TRUE)</formula>
    </cfRule>
    <cfRule type="expression" dxfId="18728" priority="18729" stopIfTrue="1">
      <formula>IF(AND(COUNTIF(MetalSmelter,B46&amp;C46)=0,LEN(C46)&gt;0), TRUE, FALSE)</formula>
    </cfRule>
  </conditionalFormatting>
  <conditionalFormatting sqref="G46">
    <cfRule type="expression" dxfId="18727" priority="18730" stopIfTrue="1">
      <formula>IF(FIND("Enter smelter details",G46),TRUE)</formula>
    </cfRule>
  </conditionalFormatting>
  <conditionalFormatting sqref="F46">
    <cfRule type="expression" dxfId="18726" priority="18727" stopIfTrue="1">
      <formula>IF(AND(LEN($A46)&gt;0,$A46&lt;&gt;$F46),TRUE,FALSE)</formula>
    </cfRule>
  </conditionalFormatting>
  <conditionalFormatting sqref="C46">
    <cfRule type="expression" dxfId="18725" priority="18726" stopIfTrue="1">
      <formula>IF(AND(B46&lt;&gt;"",C46=""),TRUE)</formula>
    </cfRule>
  </conditionalFormatting>
  <conditionalFormatting sqref="B46">
    <cfRule type="expression" dxfId="18724" priority="18723" stopIfTrue="1">
      <formula>IF(B46="",TRUE)</formula>
    </cfRule>
    <cfRule type="expression" dxfId="18723" priority="18724" stopIfTrue="1">
      <formula>IF(AND(COUNTIF(MetalSmelter,B46&amp;C46)=0,LEN(C46)&gt;0), TRUE, FALSE)</formula>
    </cfRule>
  </conditionalFormatting>
  <conditionalFormatting sqref="G46">
    <cfRule type="expression" dxfId="18722" priority="18725" stopIfTrue="1">
      <formula>IF(FIND("Enter smelter details",G46),TRUE)</formula>
    </cfRule>
  </conditionalFormatting>
  <conditionalFormatting sqref="F46">
    <cfRule type="expression" dxfId="18721" priority="18722" stopIfTrue="1">
      <formula>IF(AND(LEN($A46)&gt;0,$A46&lt;&gt;$F46),TRUE,FALSE)</formula>
    </cfRule>
  </conditionalFormatting>
  <conditionalFormatting sqref="C46">
    <cfRule type="expression" dxfId="18720" priority="18721" stopIfTrue="1">
      <formula>IF(AND(B46&lt;&gt;"",C46=""),TRUE)</formula>
    </cfRule>
  </conditionalFormatting>
  <conditionalFormatting sqref="G51">
    <cfRule type="expression" dxfId="18719" priority="18720" stopIfTrue="1">
      <formula>IF(FIND("Enter smelter details",G51),TRUE)</formula>
    </cfRule>
  </conditionalFormatting>
  <conditionalFormatting sqref="B47">
    <cfRule type="expression" dxfId="18718" priority="18717" stopIfTrue="1">
      <formula>IF(B47="",TRUE)</formula>
    </cfRule>
    <cfRule type="expression" dxfId="18717" priority="18718" stopIfTrue="1">
      <formula>IF(AND(COUNTIF(MetalSmelter,B47&amp;C47)=0,LEN(C47)&gt;0), TRUE, FALSE)</formula>
    </cfRule>
  </conditionalFormatting>
  <conditionalFormatting sqref="G47">
    <cfRule type="expression" dxfId="18716" priority="18719" stopIfTrue="1">
      <formula>IF(FIND("Enter smelter details",G47),TRUE)</formula>
    </cfRule>
  </conditionalFormatting>
  <conditionalFormatting sqref="F47">
    <cfRule type="expression" dxfId="18715" priority="18716" stopIfTrue="1">
      <formula>IF(AND(LEN($A47)&gt;0,$A47&lt;&gt;$F47),TRUE,FALSE)</formula>
    </cfRule>
  </conditionalFormatting>
  <conditionalFormatting sqref="C47">
    <cfRule type="expression" dxfId="18714" priority="18715" stopIfTrue="1">
      <formula>IF(AND(B47&lt;&gt;"",C47=""),TRUE)</formula>
    </cfRule>
  </conditionalFormatting>
  <conditionalFormatting sqref="B52">
    <cfRule type="expression" dxfId="18713" priority="18712" stopIfTrue="1">
      <formula>IF(B52="",TRUE)</formula>
    </cfRule>
    <cfRule type="expression" dxfId="18712" priority="18713" stopIfTrue="1">
      <formula>IF(AND(COUNTIF(MetalSmelter,B52&amp;C52)=0,LEN(C52)&gt;0), TRUE, FALSE)</formula>
    </cfRule>
  </conditionalFormatting>
  <conditionalFormatting sqref="G52">
    <cfRule type="expression" dxfId="18711" priority="18714" stopIfTrue="1">
      <formula>IF(FIND("Enter smelter details",G52),TRUE)</formula>
    </cfRule>
  </conditionalFormatting>
  <conditionalFormatting sqref="F52">
    <cfRule type="expression" dxfId="18710" priority="18711" stopIfTrue="1">
      <formula>IF(AND(LEN($A52)&gt;0,$A52&lt;&gt;$F52),TRUE,FALSE)</formula>
    </cfRule>
  </conditionalFormatting>
  <conditionalFormatting sqref="C52">
    <cfRule type="expression" dxfId="18709" priority="18710" stopIfTrue="1">
      <formula>IF(AND(B52&lt;&gt;"",C52=""),TRUE)</formula>
    </cfRule>
  </conditionalFormatting>
  <conditionalFormatting sqref="B52">
    <cfRule type="expression" dxfId="18708" priority="18707" stopIfTrue="1">
      <formula>IF(B52="",TRUE)</formula>
    </cfRule>
    <cfRule type="expression" dxfId="18707" priority="18708" stopIfTrue="1">
      <formula>IF(AND(COUNTIF(MetalSmelter,B52&amp;C52)=0,LEN(C52)&gt;0), TRUE, FALSE)</formula>
    </cfRule>
  </conditionalFormatting>
  <conditionalFormatting sqref="G52">
    <cfRule type="expression" dxfId="18706" priority="18709" stopIfTrue="1">
      <formula>IF(FIND("Enter smelter details",G52),TRUE)</formula>
    </cfRule>
  </conditionalFormatting>
  <conditionalFormatting sqref="F52">
    <cfRule type="expression" dxfId="18705" priority="18706" stopIfTrue="1">
      <formula>IF(AND(LEN($A52)&gt;0,$A52&lt;&gt;$F52),TRUE,FALSE)</formula>
    </cfRule>
  </conditionalFormatting>
  <conditionalFormatting sqref="C52">
    <cfRule type="expression" dxfId="18704" priority="18705" stopIfTrue="1">
      <formula>IF(AND(B52&lt;&gt;"",C52=""),TRUE)</formula>
    </cfRule>
  </conditionalFormatting>
  <conditionalFormatting sqref="B52">
    <cfRule type="expression" dxfId="18703" priority="18702" stopIfTrue="1">
      <formula>IF(B52="",TRUE)</formula>
    </cfRule>
    <cfRule type="expression" dxfId="18702" priority="18703" stopIfTrue="1">
      <formula>IF(AND(COUNTIF(MetalSmelter,B52&amp;C52)=0,LEN(C52)&gt;0), TRUE, FALSE)</formula>
    </cfRule>
  </conditionalFormatting>
  <conditionalFormatting sqref="G52">
    <cfRule type="expression" dxfId="18701" priority="18704" stopIfTrue="1">
      <formula>IF(FIND("Enter smelter details",G52),TRUE)</formula>
    </cfRule>
  </conditionalFormatting>
  <conditionalFormatting sqref="F52">
    <cfRule type="expression" dxfId="18700" priority="18701" stopIfTrue="1">
      <formula>IF(AND(LEN($A52)&gt;0,$A52&lt;&gt;$F52),TRUE,FALSE)</formula>
    </cfRule>
  </conditionalFormatting>
  <conditionalFormatting sqref="C52">
    <cfRule type="expression" dxfId="18699" priority="18700" stopIfTrue="1">
      <formula>IF(AND(B52&lt;&gt;"",C52=""),TRUE)</formula>
    </cfRule>
  </conditionalFormatting>
  <conditionalFormatting sqref="B50">
    <cfRule type="expression" dxfId="18698" priority="18697" stopIfTrue="1">
      <formula>IF(B50="",TRUE)</formula>
    </cfRule>
    <cfRule type="expression" dxfId="18697" priority="18698" stopIfTrue="1">
      <formula>IF(AND(COUNTIF(MetalSmelter,B50&amp;C50)=0,LEN(C50)&gt;0), TRUE, FALSE)</formula>
    </cfRule>
  </conditionalFormatting>
  <conditionalFormatting sqref="G50">
    <cfRule type="expression" dxfId="18696" priority="18699" stopIfTrue="1">
      <formula>IF(FIND("Enter smelter details",G50),TRUE)</formula>
    </cfRule>
  </conditionalFormatting>
  <conditionalFormatting sqref="F50">
    <cfRule type="expression" dxfId="18695" priority="18696" stopIfTrue="1">
      <formula>IF(AND(LEN($A50)&gt;0,$A50&lt;&gt;$F50),TRUE,FALSE)</formula>
    </cfRule>
  </conditionalFormatting>
  <conditionalFormatting sqref="C50">
    <cfRule type="expression" dxfId="18694" priority="18695" stopIfTrue="1">
      <formula>IF(AND(B50&lt;&gt;"",C50=""),TRUE)</formula>
    </cfRule>
  </conditionalFormatting>
  <conditionalFormatting sqref="B50">
    <cfRule type="expression" dxfId="18693" priority="18692" stopIfTrue="1">
      <formula>IF(B50="",TRUE)</formula>
    </cfRule>
    <cfRule type="expression" dxfId="18692" priority="18693" stopIfTrue="1">
      <formula>IF(AND(COUNTIF(MetalSmelter,B50&amp;C50)=0,LEN(C50)&gt;0), TRUE, FALSE)</formula>
    </cfRule>
  </conditionalFormatting>
  <conditionalFormatting sqref="G50">
    <cfRule type="expression" dxfId="18691" priority="18694" stopIfTrue="1">
      <formula>IF(FIND("Enter smelter details",G50),TRUE)</formula>
    </cfRule>
  </conditionalFormatting>
  <conditionalFormatting sqref="F50">
    <cfRule type="expression" dxfId="18690" priority="18691" stopIfTrue="1">
      <formula>IF(AND(LEN($A50)&gt;0,$A50&lt;&gt;$F50),TRUE,FALSE)</formula>
    </cfRule>
  </conditionalFormatting>
  <conditionalFormatting sqref="C50">
    <cfRule type="expression" dxfId="18689" priority="18690" stopIfTrue="1">
      <formula>IF(AND(B50&lt;&gt;"",C50=""),TRUE)</formula>
    </cfRule>
  </conditionalFormatting>
  <conditionalFormatting sqref="B50">
    <cfRule type="expression" dxfId="18688" priority="18688" stopIfTrue="1">
      <formula>IF(B50="",TRUE)</formula>
    </cfRule>
    <cfRule type="expression" dxfId="18687" priority="18689" stopIfTrue="1">
      <formula>IF(AND(COUNTIF(MetalSmelter,B50&amp;C50)=0,LEN(C50)&gt;0), TRUE, FALSE)</formula>
    </cfRule>
  </conditionalFormatting>
  <conditionalFormatting sqref="F50">
    <cfRule type="expression" dxfId="18686" priority="18687" stopIfTrue="1">
      <formula>IF(AND(LEN($A50)&gt;0,$A50&lt;&gt;$F50),TRUE,FALSE)</formula>
    </cfRule>
  </conditionalFormatting>
  <conditionalFormatting sqref="C50">
    <cfRule type="expression" dxfId="18685" priority="18686" stopIfTrue="1">
      <formula>IF(AND(B50&lt;&gt;"",C50=""),TRUE)</formula>
    </cfRule>
  </conditionalFormatting>
  <conditionalFormatting sqref="B45">
    <cfRule type="expression" dxfId="18684" priority="18683" stopIfTrue="1">
      <formula>IF(B45="",TRUE)</formula>
    </cfRule>
    <cfRule type="expression" dxfId="18683" priority="18684" stopIfTrue="1">
      <formula>IF(AND(COUNTIF(MetalSmelter,B45&amp;C45)=0,LEN(C45)&gt;0), TRUE, FALSE)</formula>
    </cfRule>
  </conditionalFormatting>
  <conditionalFormatting sqref="G45">
    <cfRule type="expression" dxfId="18682" priority="18685" stopIfTrue="1">
      <formula>IF(FIND("Enter smelter details",G45),TRUE)</formula>
    </cfRule>
  </conditionalFormatting>
  <conditionalFormatting sqref="F45">
    <cfRule type="expression" dxfId="18681" priority="18682" stopIfTrue="1">
      <formula>IF(AND(LEN($A45)&gt;0,$A45&lt;&gt;$F45),TRUE,FALSE)</formula>
    </cfRule>
  </conditionalFormatting>
  <conditionalFormatting sqref="C45">
    <cfRule type="expression" dxfId="18680" priority="18681" stopIfTrue="1">
      <formula>IF(AND(B45&lt;&gt;"",C45=""),TRUE)</formula>
    </cfRule>
  </conditionalFormatting>
  <conditionalFormatting sqref="B45">
    <cfRule type="expression" dxfId="18679" priority="18678" stopIfTrue="1">
      <formula>IF(B45="",TRUE)</formula>
    </cfRule>
    <cfRule type="expression" dxfId="18678" priority="18679" stopIfTrue="1">
      <formula>IF(AND(COUNTIF(MetalSmelter,B45&amp;C45)=0,LEN(C45)&gt;0), TRUE, FALSE)</formula>
    </cfRule>
  </conditionalFormatting>
  <conditionalFormatting sqref="G45">
    <cfRule type="expression" dxfId="18677" priority="18680" stopIfTrue="1">
      <formula>IF(FIND("Enter smelter details",G45),TRUE)</formula>
    </cfRule>
  </conditionalFormatting>
  <conditionalFormatting sqref="F45">
    <cfRule type="expression" dxfId="18676" priority="18677" stopIfTrue="1">
      <formula>IF(AND(LEN($A45)&gt;0,$A45&lt;&gt;$F45),TRUE,FALSE)</formula>
    </cfRule>
  </conditionalFormatting>
  <conditionalFormatting sqref="C45">
    <cfRule type="expression" dxfId="18675" priority="18676" stopIfTrue="1">
      <formula>IF(AND(B45&lt;&gt;"",C45=""),TRUE)</formula>
    </cfRule>
  </conditionalFormatting>
  <conditionalFormatting sqref="G50">
    <cfRule type="expression" dxfId="18674" priority="18675" stopIfTrue="1">
      <formula>IF(FIND("Enter smelter details",G50),TRUE)</formula>
    </cfRule>
  </conditionalFormatting>
  <conditionalFormatting sqref="B46">
    <cfRule type="expression" dxfId="18673" priority="18672" stopIfTrue="1">
      <formula>IF(B46="",TRUE)</formula>
    </cfRule>
    <cfRule type="expression" dxfId="18672" priority="18673" stopIfTrue="1">
      <formula>IF(AND(COUNTIF(MetalSmelter,B46&amp;C46)=0,LEN(C46)&gt;0), TRUE, FALSE)</formula>
    </cfRule>
  </conditionalFormatting>
  <conditionalFormatting sqref="G46">
    <cfRule type="expression" dxfId="18671" priority="18674" stopIfTrue="1">
      <formula>IF(FIND("Enter smelter details",G46),TRUE)</formula>
    </cfRule>
  </conditionalFormatting>
  <conditionalFormatting sqref="F46">
    <cfRule type="expression" dxfId="18670" priority="18671" stopIfTrue="1">
      <formula>IF(AND(LEN($A46)&gt;0,$A46&lt;&gt;$F46),TRUE,FALSE)</formula>
    </cfRule>
  </conditionalFormatting>
  <conditionalFormatting sqref="C46">
    <cfRule type="expression" dxfId="18669" priority="18670" stopIfTrue="1">
      <formula>IF(AND(B46&lt;&gt;"",C46=""),TRUE)</formula>
    </cfRule>
  </conditionalFormatting>
  <conditionalFormatting sqref="B51">
    <cfRule type="expression" dxfId="18668" priority="18667" stopIfTrue="1">
      <formula>IF(B51="",TRUE)</formula>
    </cfRule>
    <cfRule type="expression" dxfId="18667" priority="18668" stopIfTrue="1">
      <formula>IF(AND(COUNTIF(MetalSmelter,B51&amp;C51)=0,LEN(C51)&gt;0), TRUE, FALSE)</formula>
    </cfRule>
  </conditionalFormatting>
  <conditionalFormatting sqref="G51">
    <cfRule type="expression" dxfId="18666" priority="18669" stopIfTrue="1">
      <formula>IF(FIND("Enter smelter details",G51),TRUE)</formula>
    </cfRule>
  </conditionalFormatting>
  <conditionalFormatting sqref="F51">
    <cfRule type="expression" dxfId="18665" priority="18666" stopIfTrue="1">
      <formula>IF(AND(LEN($A51)&gt;0,$A51&lt;&gt;$F51),TRUE,FALSE)</formula>
    </cfRule>
  </conditionalFormatting>
  <conditionalFormatting sqref="C51">
    <cfRule type="expression" dxfId="18664" priority="18665" stopIfTrue="1">
      <formula>IF(AND(B51&lt;&gt;"",C51=""),TRUE)</formula>
    </cfRule>
  </conditionalFormatting>
  <conditionalFormatting sqref="B51">
    <cfRule type="expression" dxfId="18663" priority="18662" stopIfTrue="1">
      <formula>IF(B51="",TRUE)</formula>
    </cfRule>
    <cfRule type="expression" dxfId="18662" priority="18663" stopIfTrue="1">
      <formula>IF(AND(COUNTIF(MetalSmelter,B51&amp;C51)=0,LEN(C51)&gt;0), TRUE, FALSE)</formula>
    </cfRule>
  </conditionalFormatting>
  <conditionalFormatting sqref="G51">
    <cfRule type="expression" dxfId="18661" priority="18664" stopIfTrue="1">
      <formula>IF(FIND("Enter smelter details",G51),TRUE)</formula>
    </cfRule>
  </conditionalFormatting>
  <conditionalFormatting sqref="F51">
    <cfRule type="expression" dxfId="18660" priority="18661" stopIfTrue="1">
      <formula>IF(AND(LEN($A51)&gt;0,$A51&lt;&gt;$F51),TRUE,FALSE)</formula>
    </cfRule>
  </conditionalFormatting>
  <conditionalFormatting sqref="C51">
    <cfRule type="expression" dxfId="18659" priority="18660" stopIfTrue="1">
      <formula>IF(AND(B51&lt;&gt;"",C51=""),TRUE)</formula>
    </cfRule>
  </conditionalFormatting>
  <conditionalFormatting sqref="B51">
    <cfRule type="expression" dxfId="18658" priority="18657" stopIfTrue="1">
      <formula>IF(B51="",TRUE)</formula>
    </cfRule>
    <cfRule type="expression" dxfId="18657" priority="18658" stopIfTrue="1">
      <formula>IF(AND(COUNTIF(MetalSmelter,B51&amp;C51)=0,LEN(C51)&gt;0), TRUE, FALSE)</formula>
    </cfRule>
  </conditionalFormatting>
  <conditionalFormatting sqref="G51">
    <cfRule type="expression" dxfId="18656" priority="18659" stopIfTrue="1">
      <formula>IF(FIND("Enter smelter details",G51),TRUE)</formula>
    </cfRule>
  </conditionalFormatting>
  <conditionalFormatting sqref="F51">
    <cfRule type="expression" dxfId="18655" priority="18656" stopIfTrue="1">
      <formula>IF(AND(LEN($A51)&gt;0,$A51&lt;&gt;$F51),TRUE,FALSE)</formula>
    </cfRule>
  </conditionalFormatting>
  <conditionalFormatting sqref="C51">
    <cfRule type="expression" dxfId="18654" priority="18655" stopIfTrue="1">
      <formula>IF(AND(B51&lt;&gt;"",C51=""),TRUE)</formula>
    </cfRule>
  </conditionalFormatting>
  <conditionalFormatting sqref="B51">
    <cfRule type="expression" dxfId="18653" priority="18652" stopIfTrue="1">
      <formula>IF(B51="",TRUE)</formula>
    </cfRule>
    <cfRule type="expression" dxfId="18652" priority="18653" stopIfTrue="1">
      <formula>IF(AND(COUNTIF(MetalSmelter,B51&amp;C51)=0,LEN(C51)&gt;0), TRUE, FALSE)</formula>
    </cfRule>
  </conditionalFormatting>
  <conditionalFormatting sqref="G51">
    <cfRule type="expression" dxfId="18651" priority="18654" stopIfTrue="1">
      <formula>IF(FIND("Enter smelter details",G51),TRUE)</formula>
    </cfRule>
  </conditionalFormatting>
  <conditionalFormatting sqref="F51">
    <cfRule type="expression" dxfId="18650" priority="18651" stopIfTrue="1">
      <formula>IF(AND(LEN($A51)&gt;0,$A51&lt;&gt;$F51),TRUE,FALSE)</formula>
    </cfRule>
  </conditionalFormatting>
  <conditionalFormatting sqref="C51">
    <cfRule type="expression" dxfId="18649" priority="18650" stopIfTrue="1">
      <formula>IF(AND(B51&lt;&gt;"",C51=""),TRUE)</formula>
    </cfRule>
  </conditionalFormatting>
  <conditionalFormatting sqref="B52">
    <cfRule type="expression" dxfId="18648" priority="18647" stopIfTrue="1">
      <formula>IF(B52="",TRUE)</formula>
    </cfRule>
    <cfRule type="expression" dxfId="18647" priority="18648" stopIfTrue="1">
      <formula>IF(AND(COUNTIF(MetalSmelter,B52&amp;C52)=0,LEN(C52)&gt;0), TRUE, FALSE)</formula>
    </cfRule>
  </conditionalFormatting>
  <conditionalFormatting sqref="G52">
    <cfRule type="expression" dxfId="18646" priority="18649" stopIfTrue="1">
      <formula>IF(FIND("Enter smelter details",G52),TRUE)</formula>
    </cfRule>
  </conditionalFormatting>
  <conditionalFormatting sqref="F52">
    <cfRule type="expression" dxfId="18645" priority="18646" stopIfTrue="1">
      <formula>IF(AND(LEN($A52)&gt;0,$A52&lt;&gt;$F52),TRUE,FALSE)</formula>
    </cfRule>
  </conditionalFormatting>
  <conditionalFormatting sqref="C52">
    <cfRule type="expression" dxfId="18644" priority="18645" stopIfTrue="1">
      <formula>IF(AND(B52&lt;&gt;"",C52=""),TRUE)</formula>
    </cfRule>
  </conditionalFormatting>
  <conditionalFormatting sqref="B52">
    <cfRule type="expression" dxfId="18643" priority="18642" stopIfTrue="1">
      <formula>IF(B52="",TRUE)</formula>
    </cfRule>
    <cfRule type="expression" dxfId="18642" priority="18643" stopIfTrue="1">
      <formula>IF(AND(COUNTIF(MetalSmelter,B52&amp;C52)=0,LEN(C52)&gt;0), TRUE, FALSE)</formula>
    </cfRule>
  </conditionalFormatting>
  <conditionalFormatting sqref="G52">
    <cfRule type="expression" dxfId="18641" priority="18644" stopIfTrue="1">
      <formula>IF(FIND("Enter smelter details",G52),TRUE)</formula>
    </cfRule>
  </conditionalFormatting>
  <conditionalFormatting sqref="F52">
    <cfRule type="expression" dxfId="18640" priority="18641" stopIfTrue="1">
      <formula>IF(AND(LEN($A52)&gt;0,$A52&lt;&gt;$F52),TRUE,FALSE)</formula>
    </cfRule>
  </conditionalFormatting>
  <conditionalFormatting sqref="C52">
    <cfRule type="expression" dxfId="18639" priority="18640" stopIfTrue="1">
      <formula>IF(AND(B52&lt;&gt;"",C52=""),TRUE)</formula>
    </cfRule>
  </conditionalFormatting>
  <conditionalFormatting sqref="B51">
    <cfRule type="expression" dxfId="18638" priority="18637" stopIfTrue="1">
      <formula>IF(B51="",TRUE)</formula>
    </cfRule>
    <cfRule type="expression" dxfId="18637" priority="18638" stopIfTrue="1">
      <formula>IF(AND(COUNTIF(MetalSmelter,B51&amp;C51)=0,LEN(C51)&gt;0), TRUE, FALSE)</formula>
    </cfRule>
  </conditionalFormatting>
  <conditionalFormatting sqref="G51">
    <cfRule type="expression" dxfId="18636" priority="18639" stopIfTrue="1">
      <formula>IF(FIND("Enter smelter details",G51),TRUE)</formula>
    </cfRule>
  </conditionalFormatting>
  <conditionalFormatting sqref="F51">
    <cfRule type="expression" dxfId="18635" priority="18636" stopIfTrue="1">
      <formula>IF(AND(LEN($A51)&gt;0,$A51&lt;&gt;$F51),TRUE,FALSE)</formula>
    </cfRule>
  </conditionalFormatting>
  <conditionalFormatting sqref="C51">
    <cfRule type="expression" dxfId="18634" priority="18635" stopIfTrue="1">
      <formula>IF(AND(B51&lt;&gt;"",C51=""),TRUE)</formula>
    </cfRule>
  </conditionalFormatting>
  <conditionalFormatting sqref="G51">
    <cfRule type="expression" dxfId="18633" priority="18634" stopIfTrue="1">
      <formula>IF(FIND("Enter smelter details",G51),TRUE)</formula>
    </cfRule>
  </conditionalFormatting>
  <conditionalFormatting sqref="B52">
    <cfRule type="expression" dxfId="18632" priority="18631" stopIfTrue="1">
      <formula>IF(B52="",TRUE)</formula>
    </cfRule>
    <cfRule type="expression" dxfId="18631" priority="18632" stopIfTrue="1">
      <formula>IF(AND(COUNTIF(MetalSmelter,B52&amp;C52)=0,LEN(C52)&gt;0), TRUE, FALSE)</formula>
    </cfRule>
  </conditionalFormatting>
  <conditionalFormatting sqref="G52">
    <cfRule type="expression" dxfId="18630" priority="18633" stopIfTrue="1">
      <formula>IF(FIND("Enter smelter details",G52),TRUE)</formula>
    </cfRule>
  </conditionalFormatting>
  <conditionalFormatting sqref="F52">
    <cfRule type="expression" dxfId="18629" priority="18630" stopIfTrue="1">
      <formula>IF(AND(LEN($A52)&gt;0,$A52&lt;&gt;$F52),TRUE,FALSE)</formula>
    </cfRule>
  </conditionalFormatting>
  <conditionalFormatting sqref="C52">
    <cfRule type="expression" dxfId="18628" priority="18629" stopIfTrue="1">
      <formula>IF(AND(B52&lt;&gt;"",C52=""),TRUE)</formula>
    </cfRule>
  </conditionalFormatting>
  <conditionalFormatting sqref="B53">
    <cfRule type="expression" dxfId="18627" priority="18626" stopIfTrue="1">
      <formula>IF(B53="",TRUE)</formula>
    </cfRule>
    <cfRule type="expression" dxfId="18626" priority="18627" stopIfTrue="1">
      <formula>IF(AND(COUNTIF(MetalSmelter,B53&amp;C53)=0,LEN(C53)&gt;0), TRUE, FALSE)</formula>
    </cfRule>
  </conditionalFormatting>
  <conditionalFormatting sqref="G53">
    <cfRule type="expression" dxfId="18625" priority="18628" stopIfTrue="1">
      <formula>IF(FIND("Enter smelter details",G53),TRUE)</formula>
    </cfRule>
  </conditionalFormatting>
  <conditionalFormatting sqref="F53">
    <cfRule type="expression" dxfId="18624" priority="18625" stopIfTrue="1">
      <formula>IF(AND(LEN($A53)&gt;0,$A53&lt;&gt;$F53),TRUE,FALSE)</formula>
    </cfRule>
  </conditionalFormatting>
  <conditionalFormatting sqref="C53">
    <cfRule type="expression" dxfId="18623" priority="18624" stopIfTrue="1">
      <formula>IF(AND(B53&lt;&gt;"",C53=""),TRUE)</formula>
    </cfRule>
  </conditionalFormatting>
  <conditionalFormatting sqref="B53">
    <cfRule type="expression" dxfId="18622" priority="18621" stopIfTrue="1">
      <formula>IF(B53="",TRUE)</formula>
    </cfRule>
    <cfRule type="expression" dxfId="18621" priority="18622" stopIfTrue="1">
      <formula>IF(AND(COUNTIF(MetalSmelter,B53&amp;C53)=0,LEN(C53)&gt;0), TRUE, FALSE)</formula>
    </cfRule>
  </conditionalFormatting>
  <conditionalFormatting sqref="G53">
    <cfRule type="expression" dxfId="18620" priority="18623" stopIfTrue="1">
      <formula>IF(FIND("Enter smelter details",G53),TRUE)</formula>
    </cfRule>
  </conditionalFormatting>
  <conditionalFormatting sqref="F53">
    <cfRule type="expression" dxfId="18619" priority="18620" stopIfTrue="1">
      <formula>IF(AND(LEN($A53)&gt;0,$A53&lt;&gt;$F53),TRUE,FALSE)</formula>
    </cfRule>
  </conditionalFormatting>
  <conditionalFormatting sqref="C53">
    <cfRule type="expression" dxfId="18618" priority="18619" stopIfTrue="1">
      <formula>IF(AND(B53&lt;&gt;"",C53=""),TRUE)</formula>
    </cfRule>
  </conditionalFormatting>
  <conditionalFormatting sqref="B53">
    <cfRule type="expression" dxfId="18617" priority="18617" stopIfTrue="1">
      <formula>IF(B53="",TRUE)</formula>
    </cfRule>
    <cfRule type="expression" dxfId="18616" priority="18618" stopIfTrue="1">
      <formula>IF(AND(COUNTIF(MetalSmelter,B53&amp;C53)=0,LEN(C53)&gt;0), TRUE, FALSE)</formula>
    </cfRule>
  </conditionalFormatting>
  <conditionalFormatting sqref="F53">
    <cfRule type="expression" dxfId="18615" priority="18616" stopIfTrue="1">
      <formula>IF(AND(LEN($A53)&gt;0,$A53&lt;&gt;$F53),TRUE,FALSE)</formula>
    </cfRule>
  </conditionalFormatting>
  <conditionalFormatting sqref="C53">
    <cfRule type="expression" dxfId="18614" priority="18615" stopIfTrue="1">
      <formula>IF(AND(B53&lt;&gt;"",C53=""),TRUE)</formula>
    </cfRule>
  </conditionalFormatting>
  <conditionalFormatting sqref="G53">
    <cfRule type="expression" dxfId="18613" priority="18614" stopIfTrue="1">
      <formula>IF(FIND("Enter smelter details",G53),TRUE)</formula>
    </cfRule>
  </conditionalFormatting>
  <conditionalFormatting sqref="B54">
    <cfRule type="expression" dxfId="18612" priority="18611" stopIfTrue="1">
      <formula>IF(B54="",TRUE)</formula>
    </cfRule>
    <cfRule type="expression" dxfId="18611" priority="18612" stopIfTrue="1">
      <formula>IF(AND(COUNTIF(MetalSmelter,B54&amp;C54)=0,LEN(C54)&gt;0), TRUE, FALSE)</formula>
    </cfRule>
  </conditionalFormatting>
  <conditionalFormatting sqref="G54">
    <cfRule type="expression" dxfId="18610" priority="18613" stopIfTrue="1">
      <formula>IF(FIND("Enter smelter details",G54),TRUE)</formula>
    </cfRule>
  </conditionalFormatting>
  <conditionalFormatting sqref="F54">
    <cfRule type="expression" dxfId="18609" priority="18610" stopIfTrue="1">
      <formula>IF(AND(LEN($A54)&gt;0,$A54&lt;&gt;$F54),TRUE,FALSE)</formula>
    </cfRule>
  </conditionalFormatting>
  <conditionalFormatting sqref="C54">
    <cfRule type="expression" dxfId="18608" priority="18609" stopIfTrue="1">
      <formula>IF(AND(B54&lt;&gt;"",C54=""),TRUE)</formula>
    </cfRule>
  </conditionalFormatting>
  <conditionalFormatting sqref="B54">
    <cfRule type="expression" dxfId="18607" priority="18606" stopIfTrue="1">
      <formula>IF(B54="",TRUE)</formula>
    </cfRule>
    <cfRule type="expression" dxfId="18606" priority="18607" stopIfTrue="1">
      <formula>IF(AND(COUNTIF(MetalSmelter,B54&amp;C54)=0,LEN(C54)&gt;0), TRUE, FALSE)</formula>
    </cfRule>
  </conditionalFormatting>
  <conditionalFormatting sqref="G54">
    <cfRule type="expression" dxfId="18605" priority="18608" stopIfTrue="1">
      <formula>IF(FIND("Enter smelter details",G54),TRUE)</formula>
    </cfRule>
  </conditionalFormatting>
  <conditionalFormatting sqref="F54">
    <cfRule type="expression" dxfId="18604" priority="18605" stopIfTrue="1">
      <formula>IF(AND(LEN($A54)&gt;0,$A54&lt;&gt;$F54),TRUE,FALSE)</formula>
    </cfRule>
  </conditionalFormatting>
  <conditionalFormatting sqref="C54">
    <cfRule type="expression" dxfId="18603" priority="18604" stopIfTrue="1">
      <formula>IF(AND(B54&lt;&gt;"",C54=""),TRUE)</formula>
    </cfRule>
  </conditionalFormatting>
  <conditionalFormatting sqref="B54">
    <cfRule type="expression" dxfId="18602" priority="18601" stopIfTrue="1">
      <formula>IF(B54="",TRUE)</formula>
    </cfRule>
    <cfRule type="expression" dxfId="18601" priority="18602" stopIfTrue="1">
      <formula>IF(AND(COUNTIF(MetalSmelter,B54&amp;C54)=0,LEN(C54)&gt;0), TRUE, FALSE)</formula>
    </cfRule>
  </conditionalFormatting>
  <conditionalFormatting sqref="G54">
    <cfRule type="expression" dxfId="18600" priority="18603" stopIfTrue="1">
      <formula>IF(FIND("Enter smelter details",G54),TRUE)</formula>
    </cfRule>
  </conditionalFormatting>
  <conditionalFormatting sqref="F54">
    <cfRule type="expression" dxfId="18599" priority="18600" stopIfTrue="1">
      <formula>IF(AND(LEN($A54)&gt;0,$A54&lt;&gt;$F54),TRUE,FALSE)</formula>
    </cfRule>
  </conditionalFormatting>
  <conditionalFormatting sqref="C54">
    <cfRule type="expression" dxfId="18598" priority="18599" stopIfTrue="1">
      <formula>IF(AND(B54&lt;&gt;"",C54=""),TRUE)</formula>
    </cfRule>
  </conditionalFormatting>
  <conditionalFormatting sqref="B52">
    <cfRule type="expression" dxfId="18597" priority="18596" stopIfTrue="1">
      <formula>IF(B52="",TRUE)</formula>
    </cfRule>
    <cfRule type="expression" dxfId="18596" priority="18597" stopIfTrue="1">
      <formula>IF(AND(COUNTIF(MetalSmelter,B52&amp;C52)=0,LEN(C52)&gt;0), TRUE, FALSE)</formula>
    </cfRule>
  </conditionalFormatting>
  <conditionalFormatting sqref="G52">
    <cfRule type="expression" dxfId="18595" priority="18598" stopIfTrue="1">
      <formula>IF(FIND("Enter smelter details",G52),TRUE)</formula>
    </cfRule>
  </conditionalFormatting>
  <conditionalFormatting sqref="F52">
    <cfRule type="expression" dxfId="18594" priority="18595" stopIfTrue="1">
      <formula>IF(AND(LEN($A52)&gt;0,$A52&lt;&gt;$F52),TRUE,FALSE)</formula>
    </cfRule>
  </conditionalFormatting>
  <conditionalFormatting sqref="C52">
    <cfRule type="expression" dxfId="18593" priority="18594" stopIfTrue="1">
      <formula>IF(AND(B52&lt;&gt;"",C52=""),TRUE)</formula>
    </cfRule>
  </conditionalFormatting>
  <conditionalFormatting sqref="B52">
    <cfRule type="expression" dxfId="18592" priority="18591" stopIfTrue="1">
      <formula>IF(B52="",TRUE)</formula>
    </cfRule>
    <cfRule type="expression" dxfId="18591" priority="18592" stopIfTrue="1">
      <formula>IF(AND(COUNTIF(MetalSmelter,B52&amp;C52)=0,LEN(C52)&gt;0), TRUE, FALSE)</formula>
    </cfRule>
  </conditionalFormatting>
  <conditionalFormatting sqref="G52">
    <cfRule type="expression" dxfId="18590" priority="18593" stopIfTrue="1">
      <formula>IF(FIND("Enter smelter details",G52),TRUE)</formula>
    </cfRule>
  </conditionalFormatting>
  <conditionalFormatting sqref="F52">
    <cfRule type="expression" dxfId="18589" priority="18590" stopIfTrue="1">
      <formula>IF(AND(LEN($A52)&gt;0,$A52&lt;&gt;$F52),TRUE,FALSE)</formula>
    </cfRule>
  </conditionalFormatting>
  <conditionalFormatting sqref="C52">
    <cfRule type="expression" dxfId="18588" priority="18589" stopIfTrue="1">
      <formula>IF(AND(B52&lt;&gt;"",C52=""),TRUE)</formula>
    </cfRule>
  </conditionalFormatting>
  <conditionalFormatting sqref="B52">
    <cfRule type="expression" dxfId="18587" priority="18587" stopIfTrue="1">
      <formula>IF(B52="",TRUE)</formula>
    </cfRule>
    <cfRule type="expression" dxfId="18586" priority="18588" stopIfTrue="1">
      <formula>IF(AND(COUNTIF(MetalSmelter,B52&amp;C52)=0,LEN(C52)&gt;0), TRUE, FALSE)</formula>
    </cfRule>
  </conditionalFormatting>
  <conditionalFormatting sqref="F52">
    <cfRule type="expression" dxfId="18585" priority="18586" stopIfTrue="1">
      <formula>IF(AND(LEN($A52)&gt;0,$A52&lt;&gt;$F52),TRUE,FALSE)</formula>
    </cfRule>
  </conditionalFormatting>
  <conditionalFormatting sqref="C52">
    <cfRule type="expression" dxfId="18584" priority="18585" stopIfTrue="1">
      <formula>IF(AND(B52&lt;&gt;"",C52=""),TRUE)</formula>
    </cfRule>
  </conditionalFormatting>
  <conditionalFormatting sqref="G52">
    <cfRule type="expression" dxfId="18583" priority="18584" stopIfTrue="1">
      <formula>IF(FIND("Enter smelter details",G52),TRUE)</formula>
    </cfRule>
  </conditionalFormatting>
  <conditionalFormatting sqref="B53">
    <cfRule type="expression" dxfId="18582" priority="18581" stopIfTrue="1">
      <formula>IF(B53="",TRUE)</formula>
    </cfRule>
    <cfRule type="expression" dxfId="18581" priority="18582" stopIfTrue="1">
      <formula>IF(AND(COUNTIF(MetalSmelter,B53&amp;C53)=0,LEN(C53)&gt;0), TRUE, FALSE)</formula>
    </cfRule>
  </conditionalFormatting>
  <conditionalFormatting sqref="G53">
    <cfRule type="expression" dxfId="18580" priority="18583" stopIfTrue="1">
      <formula>IF(FIND("Enter smelter details",G53),TRUE)</formula>
    </cfRule>
  </conditionalFormatting>
  <conditionalFormatting sqref="F53">
    <cfRule type="expression" dxfId="18579" priority="18580" stopIfTrue="1">
      <formula>IF(AND(LEN($A53)&gt;0,$A53&lt;&gt;$F53),TRUE,FALSE)</formula>
    </cfRule>
  </conditionalFormatting>
  <conditionalFormatting sqref="C53">
    <cfRule type="expression" dxfId="18578" priority="18579" stopIfTrue="1">
      <formula>IF(AND(B53&lt;&gt;"",C53=""),TRUE)</formula>
    </cfRule>
  </conditionalFormatting>
  <conditionalFormatting sqref="B53">
    <cfRule type="expression" dxfId="18577" priority="18576" stopIfTrue="1">
      <formula>IF(B53="",TRUE)</formula>
    </cfRule>
    <cfRule type="expression" dxfId="18576" priority="18577" stopIfTrue="1">
      <formula>IF(AND(COUNTIF(MetalSmelter,B53&amp;C53)=0,LEN(C53)&gt;0), TRUE, FALSE)</formula>
    </cfRule>
  </conditionalFormatting>
  <conditionalFormatting sqref="G53">
    <cfRule type="expression" dxfId="18575" priority="18578" stopIfTrue="1">
      <formula>IF(FIND("Enter smelter details",G53),TRUE)</formula>
    </cfRule>
  </conditionalFormatting>
  <conditionalFormatting sqref="F53">
    <cfRule type="expression" dxfId="18574" priority="18575" stopIfTrue="1">
      <formula>IF(AND(LEN($A53)&gt;0,$A53&lt;&gt;$F53),TRUE,FALSE)</formula>
    </cfRule>
  </conditionalFormatting>
  <conditionalFormatting sqref="C53">
    <cfRule type="expression" dxfId="18573" priority="18574" stopIfTrue="1">
      <formula>IF(AND(B53&lt;&gt;"",C53=""),TRUE)</formula>
    </cfRule>
  </conditionalFormatting>
  <conditionalFormatting sqref="B53">
    <cfRule type="expression" dxfId="18572" priority="18571" stopIfTrue="1">
      <formula>IF(B53="",TRUE)</formula>
    </cfRule>
    <cfRule type="expression" dxfId="18571" priority="18572" stopIfTrue="1">
      <formula>IF(AND(COUNTIF(MetalSmelter,B53&amp;C53)=0,LEN(C53)&gt;0), TRUE, FALSE)</formula>
    </cfRule>
  </conditionalFormatting>
  <conditionalFormatting sqref="G53">
    <cfRule type="expression" dxfId="18570" priority="18573" stopIfTrue="1">
      <formula>IF(FIND("Enter smelter details",G53),TRUE)</formula>
    </cfRule>
  </conditionalFormatting>
  <conditionalFormatting sqref="F53">
    <cfRule type="expression" dxfId="18569" priority="18570" stopIfTrue="1">
      <formula>IF(AND(LEN($A53)&gt;0,$A53&lt;&gt;$F53),TRUE,FALSE)</formula>
    </cfRule>
  </conditionalFormatting>
  <conditionalFormatting sqref="C53">
    <cfRule type="expression" dxfId="18568" priority="18569" stopIfTrue="1">
      <formula>IF(AND(B53&lt;&gt;"",C53=""),TRUE)</formula>
    </cfRule>
  </conditionalFormatting>
  <conditionalFormatting sqref="B54">
    <cfRule type="expression" dxfId="18567" priority="18566" stopIfTrue="1">
      <formula>IF(B54="",TRUE)</formula>
    </cfRule>
    <cfRule type="expression" dxfId="18566" priority="18567" stopIfTrue="1">
      <formula>IF(AND(COUNTIF(MetalSmelter,B54&amp;C54)=0,LEN(C54)&gt;0), TRUE, FALSE)</formula>
    </cfRule>
  </conditionalFormatting>
  <conditionalFormatting sqref="G54">
    <cfRule type="expression" dxfId="18565" priority="18568" stopIfTrue="1">
      <formula>IF(FIND("Enter smelter details",G54),TRUE)</formula>
    </cfRule>
  </conditionalFormatting>
  <conditionalFormatting sqref="F54">
    <cfRule type="expression" dxfId="18564" priority="18565" stopIfTrue="1">
      <formula>IF(AND(LEN($A54)&gt;0,$A54&lt;&gt;$F54),TRUE,FALSE)</formula>
    </cfRule>
  </conditionalFormatting>
  <conditionalFormatting sqref="C54">
    <cfRule type="expression" dxfId="18563" priority="18564" stopIfTrue="1">
      <formula>IF(AND(B54&lt;&gt;"",C54=""),TRUE)</formula>
    </cfRule>
  </conditionalFormatting>
  <conditionalFormatting sqref="B54">
    <cfRule type="expression" dxfId="18562" priority="18561" stopIfTrue="1">
      <formula>IF(B54="",TRUE)</formula>
    </cfRule>
    <cfRule type="expression" dxfId="18561" priority="18562" stopIfTrue="1">
      <formula>IF(AND(COUNTIF(MetalSmelter,B54&amp;C54)=0,LEN(C54)&gt;0), TRUE, FALSE)</formula>
    </cfRule>
  </conditionalFormatting>
  <conditionalFormatting sqref="G54">
    <cfRule type="expression" dxfId="18560" priority="18563" stopIfTrue="1">
      <formula>IF(FIND("Enter smelter details",G54),TRUE)</formula>
    </cfRule>
  </conditionalFormatting>
  <conditionalFormatting sqref="F54">
    <cfRule type="expression" dxfId="18559" priority="18560" stopIfTrue="1">
      <formula>IF(AND(LEN($A54)&gt;0,$A54&lt;&gt;$F54),TRUE,FALSE)</formula>
    </cfRule>
  </conditionalFormatting>
  <conditionalFormatting sqref="C54">
    <cfRule type="expression" dxfId="18558" priority="18559" stopIfTrue="1">
      <formula>IF(AND(B54&lt;&gt;"",C54=""),TRUE)</formula>
    </cfRule>
  </conditionalFormatting>
  <conditionalFormatting sqref="B54">
    <cfRule type="expression" dxfId="18557" priority="18557" stopIfTrue="1">
      <formula>IF(B54="",TRUE)</formula>
    </cfRule>
    <cfRule type="expression" dxfId="18556" priority="18558" stopIfTrue="1">
      <formula>IF(AND(COUNTIF(MetalSmelter,B54&amp;C54)=0,LEN(C54)&gt;0), TRUE, FALSE)</formula>
    </cfRule>
  </conditionalFormatting>
  <conditionalFormatting sqref="F54">
    <cfRule type="expression" dxfId="18555" priority="18556" stopIfTrue="1">
      <formula>IF(AND(LEN($A54)&gt;0,$A54&lt;&gt;$F54),TRUE,FALSE)</formula>
    </cfRule>
  </conditionalFormatting>
  <conditionalFormatting sqref="C54">
    <cfRule type="expression" dxfId="18554" priority="18555" stopIfTrue="1">
      <formula>IF(AND(B54&lt;&gt;"",C54=""),TRUE)</formula>
    </cfRule>
  </conditionalFormatting>
  <conditionalFormatting sqref="G54">
    <cfRule type="expression" dxfId="18553" priority="18554" stopIfTrue="1">
      <formula>IF(FIND("Enter smelter details",G54),TRUE)</formula>
    </cfRule>
  </conditionalFormatting>
  <conditionalFormatting sqref="B55">
    <cfRule type="expression" dxfId="18552" priority="18551" stopIfTrue="1">
      <formula>IF(B55="",TRUE)</formula>
    </cfRule>
    <cfRule type="expression" dxfId="18551" priority="18552" stopIfTrue="1">
      <formula>IF(AND(COUNTIF(MetalSmelter,B55&amp;C55)=0,LEN(C55)&gt;0), TRUE, FALSE)</formula>
    </cfRule>
  </conditionalFormatting>
  <conditionalFormatting sqref="G55">
    <cfRule type="expression" dxfId="18550" priority="18553" stopIfTrue="1">
      <formula>IF(FIND("Enter smelter details",G55),TRUE)</formula>
    </cfRule>
  </conditionalFormatting>
  <conditionalFormatting sqref="F55">
    <cfRule type="expression" dxfId="18549" priority="18550" stopIfTrue="1">
      <formula>IF(AND(LEN($A55)&gt;0,$A55&lt;&gt;$F55),TRUE,FALSE)</formula>
    </cfRule>
  </conditionalFormatting>
  <conditionalFormatting sqref="C55">
    <cfRule type="expression" dxfId="18548" priority="18549" stopIfTrue="1">
      <formula>IF(AND(B55&lt;&gt;"",C55=""),TRUE)</formula>
    </cfRule>
  </conditionalFormatting>
  <conditionalFormatting sqref="B55">
    <cfRule type="expression" dxfId="18547" priority="18546" stopIfTrue="1">
      <formula>IF(B55="",TRUE)</formula>
    </cfRule>
    <cfRule type="expression" dxfId="18546" priority="18547" stopIfTrue="1">
      <formula>IF(AND(COUNTIF(MetalSmelter,B55&amp;C55)=0,LEN(C55)&gt;0), TRUE, FALSE)</formula>
    </cfRule>
  </conditionalFormatting>
  <conditionalFormatting sqref="G55">
    <cfRule type="expression" dxfId="18545" priority="18548" stopIfTrue="1">
      <formula>IF(FIND("Enter smelter details",G55),TRUE)</formula>
    </cfRule>
  </conditionalFormatting>
  <conditionalFormatting sqref="F55">
    <cfRule type="expression" dxfId="18544" priority="18545" stopIfTrue="1">
      <formula>IF(AND(LEN($A55)&gt;0,$A55&lt;&gt;$F55),TRUE,FALSE)</formula>
    </cfRule>
  </conditionalFormatting>
  <conditionalFormatting sqref="C55">
    <cfRule type="expression" dxfId="18543" priority="18544" stopIfTrue="1">
      <formula>IF(AND(B55&lt;&gt;"",C55=""),TRUE)</formula>
    </cfRule>
  </conditionalFormatting>
  <conditionalFormatting sqref="B55">
    <cfRule type="expression" dxfId="18542" priority="18541" stopIfTrue="1">
      <formula>IF(B55="",TRUE)</formula>
    </cfRule>
    <cfRule type="expression" dxfId="18541" priority="18542" stopIfTrue="1">
      <formula>IF(AND(COUNTIF(MetalSmelter,B55&amp;C55)=0,LEN(C55)&gt;0), TRUE, FALSE)</formula>
    </cfRule>
  </conditionalFormatting>
  <conditionalFormatting sqref="G55">
    <cfRule type="expression" dxfId="18540" priority="18543" stopIfTrue="1">
      <formula>IF(FIND("Enter smelter details",G55),TRUE)</formula>
    </cfRule>
  </conditionalFormatting>
  <conditionalFormatting sqref="F55">
    <cfRule type="expression" dxfId="18539" priority="18540" stopIfTrue="1">
      <formula>IF(AND(LEN($A55)&gt;0,$A55&lt;&gt;$F55),TRUE,FALSE)</formula>
    </cfRule>
  </conditionalFormatting>
  <conditionalFormatting sqref="C55">
    <cfRule type="expression" dxfId="18538" priority="18539" stopIfTrue="1">
      <formula>IF(AND(B55&lt;&gt;"",C55=""),TRUE)</formula>
    </cfRule>
  </conditionalFormatting>
  <conditionalFormatting sqref="B53">
    <cfRule type="expression" dxfId="18537" priority="18536" stopIfTrue="1">
      <formula>IF(B53="",TRUE)</formula>
    </cfRule>
    <cfRule type="expression" dxfId="18536" priority="18537" stopIfTrue="1">
      <formula>IF(AND(COUNTIF(MetalSmelter,B53&amp;C53)=0,LEN(C53)&gt;0), TRUE, FALSE)</formula>
    </cfRule>
  </conditionalFormatting>
  <conditionalFormatting sqref="G53">
    <cfRule type="expression" dxfId="18535" priority="18538" stopIfTrue="1">
      <formula>IF(FIND("Enter smelter details",G53),TRUE)</formula>
    </cfRule>
  </conditionalFormatting>
  <conditionalFormatting sqref="F53">
    <cfRule type="expression" dxfId="18534" priority="18535" stopIfTrue="1">
      <formula>IF(AND(LEN($A53)&gt;0,$A53&lt;&gt;$F53),TRUE,FALSE)</formula>
    </cfRule>
  </conditionalFormatting>
  <conditionalFormatting sqref="C53">
    <cfRule type="expression" dxfId="18533" priority="18534" stopIfTrue="1">
      <formula>IF(AND(B53&lt;&gt;"",C53=""),TRUE)</formula>
    </cfRule>
  </conditionalFormatting>
  <conditionalFormatting sqref="B53">
    <cfRule type="expression" dxfId="18532" priority="18531" stopIfTrue="1">
      <formula>IF(B53="",TRUE)</formula>
    </cfRule>
    <cfRule type="expression" dxfId="18531" priority="18532" stopIfTrue="1">
      <formula>IF(AND(COUNTIF(MetalSmelter,B53&amp;C53)=0,LEN(C53)&gt;0), TRUE, FALSE)</formula>
    </cfRule>
  </conditionalFormatting>
  <conditionalFormatting sqref="G53">
    <cfRule type="expression" dxfId="18530" priority="18533" stopIfTrue="1">
      <formula>IF(FIND("Enter smelter details",G53),TRUE)</formula>
    </cfRule>
  </conditionalFormatting>
  <conditionalFormatting sqref="F53">
    <cfRule type="expression" dxfId="18529" priority="18530" stopIfTrue="1">
      <formula>IF(AND(LEN($A53)&gt;0,$A53&lt;&gt;$F53),TRUE,FALSE)</formula>
    </cfRule>
  </conditionalFormatting>
  <conditionalFormatting sqref="C53">
    <cfRule type="expression" dxfId="18528" priority="18529" stopIfTrue="1">
      <formula>IF(AND(B53&lt;&gt;"",C53=""),TRUE)</formula>
    </cfRule>
  </conditionalFormatting>
  <conditionalFormatting sqref="B53">
    <cfRule type="expression" dxfId="18527" priority="18527" stopIfTrue="1">
      <formula>IF(B53="",TRUE)</formula>
    </cfRule>
    <cfRule type="expression" dxfId="18526" priority="18528" stopIfTrue="1">
      <formula>IF(AND(COUNTIF(MetalSmelter,B53&amp;C53)=0,LEN(C53)&gt;0), TRUE, FALSE)</formula>
    </cfRule>
  </conditionalFormatting>
  <conditionalFormatting sqref="F53">
    <cfRule type="expression" dxfId="18525" priority="18526" stopIfTrue="1">
      <formula>IF(AND(LEN($A53)&gt;0,$A53&lt;&gt;$F53),TRUE,FALSE)</formula>
    </cfRule>
  </conditionalFormatting>
  <conditionalFormatting sqref="C53">
    <cfRule type="expression" dxfId="18524" priority="18525" stopIfTrue="1">
      <formula>IF(AND(B53&lt;&gt;"",C53=""),TRUE)</formula>
    </cfRule>
  </conditionalFormatting>
  <conditionalFormatting sqref="G53">
    <cfRule type="expression" dxfId="18523" priority="18524" stopIfTrue="1">
      <formula>IF(FIND("Enter smelter details",G53),TRUE)</formula>
    </cfRule>
  </conditionalFormatting>
  <conditionalFormatting sqref="B54">
    <cfRule type="expression" dxfId="18522" priority="18521" stopIfTrue="1">
      <formula>IF(B54="",TRUE)</formula>
    </cfRule>
    <cfRule type="expression" dxfId="18521" priority="18522" stopIfTrue="1">
      <formula>IF(AND(COUNTIF(MetalSmelter,B54&amp;C54)=0,LEN(C54)&gt;0), TRUE, FALSE)</formula>
    </cfRule>
  </conditionalFormatting>
  <conditionalFormatting sqref="G54">
    <cfRule type="expression" dxfId="18520" priority="18523" stopIfTrue="1">
      <formula>IF(FIND("Enter smelter details",G54),TRUE)</formula>
    </cfRule>
  </conditionalFormatting>
  <conditionalFormatting sqref="F54">
    <cfRule type="expression" dxfId="18519" priority="18520" stopIfTrue="1">
      <formula>IF(AND(LEN($A54)&gt;0,$A54&lt;&gt;$F54),TRUE,FALSE)</formula>
    </cfRule>
  </conditionalFormatting>
  <conditionalFormatting sqref="C54">
    <cfRule type="expression" dxfId="18518" priority="18519" stopIfTrue="1">
      <formula>IF(AND(B54&lt;&gt;"",C54=""),TRUE)</formula>
    </cfRule>
  </conditionalFormatting>
  <conditionalFormatting sqref="B54">
    <cfRule type="expression" dxfId="18517" priority="18516" stopIfTrue="1">
      <formula>IF(B54="",TRUE)</formula>
    </cfRule>
    <cfRule type="expression" dxfId="18516" priority="18517" stopIfTrue="1">
      <formula>IF(AND(COUNTIF(MetalSmelter,B54&amp;C54)=0,LEN(C54)&gt;0), TRUE, FALSE)</formula>
    </cfRule>
  </conditionalFormatting>
  <conditionalFormatting sqref="G54">
    <cfRule type="expression" dxfId="18515" priority="18518" stopIfTrue="1">
      <formula>IF(FIND("Enter smelter details",G54),TRUE)</formula>
    </cfRule>
  </conditionalFormatting>
  <conditionalFormatting sqref="F54">
    <cfRule type="expression" dxfId="18514" priority="18515" stopIfTrue="1">
      <formula>IF(AND(LEN($A54)&gt;0,$A54&lt;&gt;$F54),TRUE,FALSE)</formula>
    </cfRule>
  </conditionalFormatting>
  <conditionalFormatting sqref="C54">
    <cfRule type="expression" dxfId="18513" priority="18514" stopIfTrue="1">
      <formula>IF(AND(B54&lt;&gt;"",C54=""),TRUE)</formula>
    </cfRule>
  </conditionalFormatting>
  <conditionalFormatting sqref="B54">
    <cfRule type="expression" dxfId="18512" priority="18511" stopIfTrue="1">
      <formula>IF(B54="",TRUE)</formula>
    </cfRule>
    <cfRule type="expression" dxfId="18511" priority="18512" stopIfTrue="1">
      <formula>IF(AND(COUNTIF(MetalSmelter,B54&amp;C54)=0,LEN(C54)&gt;0), TRUE, FALSE)</formula>
    </cfRule>
  </conditionalFormatting>
  <conditionalFormatting sqref="G54">
    <cfRule type="expression" dxfId="18510" priority="18513" stopIfTrue="1">
      <formula>IF(FIND("Enter smelter details",G54),TRUE)</formula>
    </cfRule>
  </conditionalFormatting>
  <conditionalFormatting sqref="F54">
    <cfRule type="expression" dxfId="18509" priority="18510" stopIfTrue="1">
      <formula>IF(AND(LEN($A54)&gt;0,$A54&lt;&gt;$F54),TRUE,FALSE)</formula>
    </cfRule>
  </conditionalFormatting>
  <conditionalFormatting sqref="C54">
    <cfRule type="expression" dxfId="18508" priority="18509" stopIfTrue="1">
      <formula>IF(AND(B54&lt;&gt;"",C54=""),TRUE)</formula>
    </cfRule>
  </conditionalFormatting>
  <conditionalFormatting sqref="B52">
    <cfRule type="expression" dxfId="18507" priority="18506" stopIfTrue="1">
      <formula>IF(B52="",TRUE)</formula>
    </cfRule>
    <cfRule type="expression" dxfId="18506" priority="18507" stopIfTrue="1">
      <formula>IF(AND(COUNTIF(MetalSmelter,B52&amp;C52)=0,LEN(C52)&gt;0), TRUE, FALSE)</formula>
    </cfRule>
  </conditionalFormatting>
  <conditionalFormatting sqref="G52">
    <cfRule type="expression" dxfId="18505" priority="18508" stopIfTrue="1">
      <formula>IF(FIND("Enter smelter details",G52),TRUE)</formula>
    </cfRule>
  </conditionalFormatting>
  <conditionalFormatting sqref="F52">
    <cfRule type="expression" dxfId="18504" priority="18505" stopIfTrue="1">
      <formula>IF(AND(LEN($A52)&gt;0,$A52&lt;&gt;$F52),TRUE,FALSE)</formula>
    </cfRule>
  </conditionalFormatting>
  <conditionalFormatting sqref="C52">
    <cfRule type="expression" dxfId="18503" priority="18504" stopIfTrue="1">
      <formula>IF(AND(B52&lt;&gt;"",C52=""),TRUE)</formula>
    </cfRule>
  </conditionalFormatting>
  <conditionalFormatting sqref="B52">
    <cfRule type="expression" dxfId="18502" priority="18501" stopIfTrue="1">
      <formula>IF(B52="",TRUE)</formula>
    </cfRule>
    <cfRule type="expression" dxfId="18501" priority="18502" stopIfTrue="1">
      <formula>IF(AND(COUNTIF(MetalSmelter,B52&amp;C52)=0,LEN(C52)&gt;0), TRUE, FALSE)</formula>
    </cfRule>
  </conditionalFormatting>
  <conditionalFormatting sqref="G52">
    <cfRule type="expression" dxfId="18500" priority="18503" stopIfTrue="1">
      <formula>IF(FIND("Enter smelter details",G52),TRUE)</formula>
    </cfRule>
  </conditionalFormatting>
  <conditionalFormatting sqref="F52">
    <cfRule type="expression" dxfId="18499" priority="18500" stopIfTrue="1">
      <formula>IF(AND(LEN($A52)&gt;0,$A52&lt;&gt;$F52),TRUE,FALSE)</formula>
    </cfRule>
  </conditionalFormatting>
  <conditionalFormatting sqref="C52">
    <cfRule type="expression" dxfId="18498" priority="18499" stopIfTrue="1">
      <formula>IF(AND(B52&lt;&gt;"",C52=""),TRUE)</formula>
    </cfRule>
  </conditionalFormatting>
  <conditionalFormatting sqref="B52">
    <cfRule type="expression" dxfId="18497" priority="18497" stopIfTrue="1">
      <formula>IF(B52="",TRUE)</formula>
    </cfRule>
    <cfRule type="expression" dxfId="18496" priority="18498" stopIfTrue="1">
      <formula>IF(AND(COUNTIF(MetalSmelter,B52&amp;C52)=0,LEN(C52)&gt;0), TRUE, FALSE)</formula>
    </cfRule>
  </conditionalFormatting>
  <conditionalFormatting sqref="F52">
    <cfRule type="expression" dxfId="18495" priority="18496" stopIfTrue="1">
      <formula>IF(AND(LEN($A52)&gt;0,$A52&lt;&gt;$F52),TRUE,FALSE)</formula>
    </cfRule>
  </conditionalFormatting>
  <conditionalFormatting sqref="C52">
    <cfRule type="expression" dxfId="18494" priority="18495" stopIfTrue="1">
      <formula>IF(AND(B52&lt;&gt;"",C52=""),TRUE)</formula>
    </cfRule>
  </conditionalFormatting>
  <conditionalFormatting sqref="G52">
    <cfRule type="expression" dxfId="18493" priority="18494" stopIfTrue="1">
      <formula>IF(FIND("Enter smelter details",G52),TRUE)</formula>
    </cfRule>
  </conditionalFormatting>
  <conditionalFormatting sqref="B53">
    <cfRule type="expression" dxfId="18492" priority="18491" stopIfTrue="1">
      <formula>IF(B53="",TRUE)</formula>
    </cfRule>
    <cfRule type="expression" dxfId="18491" priority="18492" stopIfTrue="1">
      <formula>IF(AND(COUNTIF(MetalSmelter,B53&amp;C53)=0,LEN(C53)&gt;0), TRUE, FALSE)</formula>
    </cfRule>
  </conditionalFormatting>
  <conditionalFormatting sqref="G53">
    <cfRule type="expression" dxfId="18490" priority="18493" stopIfTrue="1">
      <formula>IF(FIND("Enter smelter details",G53),TRUE)</formula>
    </cfRule>
  </conditionalFormatting>
  <conditionalFormatting sqref="F53">
    <cfRule type="expression" dxfId="18489" priority="18490" stopIfTrue="1">
      <formula>IF(AND(LEN($A53)&gt;0,$A53&lt;&gt;$F53),TRUE,FALSE)</formula>
    </cfRule>
  </conditionalFormatting>
  <conditionalFormatting sqref="C53">
    <cfRule type="expression" dxfId="18488" priority="18489" stopIfTrue="1">
      <formula>IF(AND(B53&lt;&gt;"",C53=""),TRUE)</formula>
    </cfRule>
  </conditionalFormatting>
  <conditionalFormatting sqref="B53">
    <cfRule type="expression" dxfId="18487" priority="18486" stopIfTrue="1">
      <formula>IF(B53="",TRUE)</formula>
    </cfRule>
    <cfRule type="expression" dxfId="18486" priority="18487" stopIfTrue="1">
      <formula>IF(AND(COUNTIF(MetalSmelter,B53&amp;C53)=0,LEN(C53)&gt;0), TRUE, FALSE)</formula>
    </cfRule>
  </conditionalFormatting>
  <conditionalFormatting sqref="G53">
    <cfRule type="expression" dxfId="18485" priority="18488" stopIfTrue="1">
      <formula>IF(FIND("Enter smelter details",G53),TRUE)</formula>
    </cfRule>
  </conditionalFormatting>
  <conditionalFormatting sqref="F53">
    <cfRule type="expression" dxfId="18484" priority="18485" stopIfTrue="1">
      <formula>IF(AND(LEN($A53)&gt;0,$A53&lt;&gt;$F53),TRUE,FALSE)</formula>
    </cfRule>
  </conditionalFormatting>
  <conditionalFormatting sqref="C53">
    <cfRule type="expression" dxfId="18483" priority="18484" stopIfTrue="1">
      <formula>IF(AND(B53&lt;&gt;"",C53=""),TRUE)</formula>
    </cfRule>
  </conditionalFormatting>
  <conditionalFormatting sqref="B53">
    <cfRule type="expression" dxfId="18482" priority="18481" stopIfTrue="1">
      <formula>IF(B53="",TRUE)</formula>
    </cfRule>
    <cfRule type="expression" dxfId="18481" priority="18482" stopIfTrue="1">
      <formula>IF(AND(COUNTIF(MetalSmelter,B53&amp;C53)=0,LEN(C53)&gt;0), TRUE, FALSE)</formula>
    </cfRule>
  </conditionalFormatting>
  <conditionalFormatting sqref="G53">
    <cfRule type="expression" dxfId="18480" priority="18483" stopIfTrue="1">
      <formula>IF(FIND("Enter smelter details",G53),TRUE)</formula>
    </cfRule>
  </conditionalFormatting>
  <conditionalFormatting sqref="F53">
    <cfRule type="expression" dxfId="18479" priority="18480" stopIfTrue="1">
      <formula>IF(AND(LEN($A53)&gt;0,$A53&lt;&gt;$F53),TRUE,FALSE)</formula>
    </cfRule>
  </conditionalFormatting>
  <conditionalFormatting sqref="C53">
    <cfRule type="expression" dxfId="18478" priority="18479" stopIfTrue="1">
      <formula>IF(AND(B53&lt;&gt;"",C53=""),TRUE)</formula>
    </cfRule>
  </conditionalFormatting>
  <conditionalFormatting sqref="B51">
    <cfRule type="expression" dxfId="18477" priority="18476" stopIfTrue="1">
      <formula>IF(B51="",TRUE)</formula>
    </cfRule>
    <cfRule type="expression" dxfId="18476" priority="18477" stopIfTrue="1">
      <formula>IF(AND(COUNTIF(MetalSmelter,B51&amp;C51)=0,LEN(C51)&gt;0), TRUE, FALSE)</formula>
    </cfRule>
  </conditionalFormatting>
  <conditionalFormatting sqref="G51">
    <cfRule type="expression" dxfId="18475" priority="18478" stopIfTrue="1">
      <formula>IF(FIND("Enter smelter details",G51),TRUE)</formula>
    </cfRule>
  </conditionalFormatting>
  <conditionalFormatting sqref="F51">
    <cfRule type="expression" dxfId="18474" priority="18475" stopIfTrue="1">
      <formula>IF(AND(LEN($A51)&gt;0,$A51&lt;&gt;$F51),TRUE,FALSE)</formula>
    </cfRule>
  </conditionalFormatting>
  <conditionalFormatting sqref="C51">
    <cfRule type="expression" dxfId="18473" priority="18474" stopIfTrue="1">
      <formula>IF(AND(B51&lt;&gt;"",C51=""),TRUE)</formula>
    </cfRule>
  </conditionalFormatting>
  <conditionalFormatting sqref="B51">
    <cfRule type="expression" dxfId="18472" priority="18471" stopIfTrue="1">
      <formula>IF(B51="",TRUE)</formula>
    </cfRule>
    <cfRule type="expression" dxfId="18471" priority="18472" stopIfTrue="1">
      <formula>IF(AND(COUNTIF(MetalSmelter,B51&amp;C51)=0,LEN(C51)&gt;0), TRUE, FALSE)</formula>
    </cfRule>
  </conditionalFormatting>
  <conditionalFormatting sqref="G51">
    <cfRule type="expression" dxfId="18470" priority="18473" stopIfTrue="1">
      <formula>IF(FIND("Enter smelter details",G51),TRUE)</formula>
    </cfRule>
  </conditionalFormatting>
  <conditionalFormatting sqref="F51">
    <cfRule type="expression" dxfId="18469" priority="18470" stopIfTrue="1">
      <formula>IF(AND(LEN($A51)&gt;0,$A51&lt;&gt;$F51),TRUE,FALSE)</formula>
    </cfRule>
  </conditionalFormatting>
  <conditionalFormatting sqref="C51">
    <cfRule type="expression" dxfId="18468" priority="18469" stopIfTrue="1">
      <formula>IF(AND(B51&lt;&gt;"",C51=""),TRUE)</formula>
    </cfRule>
  </conditionalFormatting>
  <conditionalFormatting sqref="B51">
    <cfRule type="expression" dxfId="18467" priority="18467" stopIfTrue="1">
      <formula>IF(B51="",TRUE)</formula>
    </cfRule>
    <cfRule type="expression" dxfId="18466" priority="18468" stopIfTrue="1">
      <formula>IF(AND(COUNTIF(MetalSmelter,B51&amp;C51)=0,LEN(C51)&gt;0), TRUE, FALSE)</formula>
    </cfRule>
  </conditionalFormatting>
  <conditionalFormatting sqref="F51">
    <cfRule type="expression" dxfId="18465" priority="18466" stopIfTrue="1">
      <formula>IF(AND(LEN($A51)&gt;0,$A51&lt;&gt;$F51),TRUE,FALSE)</formula>
    </cfRule>
  </conditionalFormatting>
  <conditionalFormatting sqref="C51">
    <cfRule type="expression" dxfId="18464" priority="18465" stopIfTrue="1">
      <formula>IF(AND(B51&lt;&gt;"",C51=""),TRUE)</formula>
    </cfRule>
  </conditionalFormatting>
  <conditionalFormatting sqref="G51">
    <cfRule type="expression" dxfId="18463" priority="18464" stopIfTrue="1">
      <formula>IF(FIND("Enter smelter details",G51),TRUE)</formula>
    </cfRule>
  </conditionalFormatting>
  <conditionalFormatting sqref="B52">
    <cfRule type="expression" dxfId="18462" priority="18461" stopIfTrue="1">
      <formula>IF(B52="",TRUE)</formula>
    </cfRule>
    <cfRule type="expression" dxfId="18461" priority="18462" stopIfTrue="1">
      <formula>IF(AND(COUNTIF(MetalSmelter,B52&amp;C52)=0,LEN(C52)&gt;0), TRUE, FALSE)</formula>
    </cfRule>
  </conditionalFormatting>
  <conditionalFormatting sqref="G52">
    <cfRule type="expression" dxfId="18460" priority="18463" stopIfTrue="1">
      <formula>IF(FIND("Enter smelter details",G52),TRUE)</formula>
    </cfRule>
  </conditionalFormatting>
  <conditionalFormatting sqref="F52">
    <cfRule type="expression" dxfId="18459" priority="18460" stopIfTrue="1">
      <formula>IF(AND(LEN($A52)&gt;0,$A52&lt;&gt;$F52),TRUE,FALSE)</formula>
    </cfRule>
  </conditionalFormatting>
  <conditionalFormatting sqref="C52">
    <cfRule type="expression" dxfId="18458" priority="18459" stopIfTrue="1">
      <formula>IF(AND(B52&lt;&gt;"",C52=""),TRUE)</formula>
    </cfRule>
  </conditionalFormatting>
  <conditionalFormatting sqref="B52">
    <cfRule type="expression" dxfId="18457" priority="18456" stopIfTrue="1">
      <formula>IF(B52="",TRUE)</formula>
    </cfRule>
    <cfRule type="expression" dxfId="18456" priority="18457" stopIfTrue="1">
      <formula>IF(AND(COUNTIF(MetalSmelter,B52&amp;C52)=0,LEN(C52)&gt;0), TRUE, FALSE)</formula>
    </cfRule>
  </conditionalFormatting>
  <conditionalFormatting sqref="G52">
    <cfRule type="expression" dxfId="18455" priority="18458" stopIfTrue="1">
      <formula>IF(FIND("Enter smelter details",G52),TRUE)</formula>
    </cfRule>
  </conditionalFormatting>
  <conditionalFormatting sqref="F52">
    <cfRule type="expression" dxfId="18454" priority="18455" stopIfTrue="1">
      <formula>IF(AND(LEN($A52)&gt;0,$A52&lt;&gt;$F52),TRUE,FALSE)</formula>
    </cfRule>
  </conditionalFormatting>
  <conditionalFormatting sqref="C52">
    <cfRule type="expression" dxfId="18453" priority="18454" stopIfTrue="1">
      <formula>IF(AND(B52&lt;&gt;"",C52=""),TRUE)</formula>
    </cfRule>
  </conditionalFormatting>
  <conditionalFormatting sqref="B52">
    <cfRule type="expression" dxfId="18452" priority="18451" stopIfTrue="1">
      <formula>IF(B52="",TRUE)</formula>
    </cfRule>
    <cfRule type="expression" dxfId="18451" priority="18452" stopIfTrue="1">
      <formula>IF(AND(COUNTIF(MetalSmelter,B52&amp;C52)=0,LEN(C52)&gt;0), TRUE, FALSE)</formula>
    </cfRule>
  </conditionalFormatting>
  <conditionalFormatting sqref="G52">
    <cfRule type="expression" dxfId="18450" priority="18453" stopIfTrue="1">
      <formula>IF(FIND("Enter smelter details",G52),TRUE)</formula>
    </cfRule>
  </conditionalFormatting>
  <conditionalFormatting sqref="F52">
    <cfRule type="expression" dxfId="18449" priority="18450" stopIfTrue="1">
      <formula>IF(AND(LEN($A52)&gt;0,$A52&lt;&gt;$F52),TRUE,FALSE)</formula>
    </cfRule>
  </conditionalFormatting>
  <conditionalFormatting sqref="C52">
    <cfRule type="expression" dxfId="18448" priority="18449" stopIfTrue="1">
      <formula>IF(AND(B52&lt;&gt;"",C52=""),TRUE)</formula>
    </cfRule>
  </conditionalFormatting>
  <conditionalFormatting sqref="B53">
    <cfRule type="expression" dxfId="18447" priority="18446" stopIfTrue="1">
      <formula>IF(B53="",TRUE)</formula>
    </cfRule>
    <cfRule type="expression" dxfId="18446" priority="18447" stopIfTrue="1">
      <formula>IF(AND(COUNTIF(MetalSmelter,B53&amp;C53)=0,LEN(C53)&gt;0), TRUE, FALSE)</formula>
    </cfRule>
  </conditionalFormatting>
  <conditionalFormatting sqref="G53">
    <cfRule type="expression" dxfId="18445" priority="18448" stopIfTrue="1">
      <formula>IF(FIND("Enter smelter details",G53),TRUE)</formula>
    </cfRule>
  </conditionalFormatting>
  <conditionalFormatting sqref="F53">
    <cfRule type="expression" dxfId="18444" priority="18445" stopIfTrue="1">
      <formula>IF(AND(LEN($A53)&gt;0,$A53&lt;&gt;$F53),TRUE,FALSE)</formula>
    </cfRule>
  </conditionalFormatting>
  <conditionalFormatting sqref="C53">
    <cfRule type="expression" dxfId="18443" priority="18444" stopIfTrue="1">
      <formula>IF(AND(B53&lt;&gt;"",C53=""),TRUE)</formula>
    </cfRule>
  </conditionalFormatting>
  <conditionalFormatting sqref="B53">
    <cfRule type="expression" dxfId="18442" priority="18441" stopIfTrue="1">
      <formula>IF(B53="",TRUE)</formula>
    </cfRule>
    <cfRule type="expression" dxfId="18441" priority="18442" stopIfTrue="1">
      <formula>IF(AND(COUNTIF(MetalSmelter,B53&amp;C53)=0,LEN(C53)&gt;0), TRUE, FALSE)</formula>
    </cfRule>
  </conditionalFormatting>
  <conditionalFormatting sqref="G53">
    <cfRule type="expression" dxfId="18440" priority="18443" stopIfTrue="1">
      <formula>IF(FIND("Enter smelter details",G53),TRUE)</formula>
    </cfRule>
  </conditionalFormatting>
  <conditionalFormatting sqref="F53">
    <cfRule type="expression" dxfId="18439" priority="18440" stopIfTrue="1">
      <formula>IF(AND(LEN($A53)&gt;0,$A53&lt;&gt;$F53),TRUE,FALSE)</formula>
    </cfRule>
  </conditionalFormatting>
  <conditionalFormatting sqref="C53">
    <cfRule type="expression" dxfId="18438" priority="18439" stopIfTrue="1">
      <formula>IF(AND(B53&lt;&gt;"",C53=""),TRUE)</formula>
    </cfRule>
  </conditionalFormatting>
  <conditionalFormatting sqref="B53">
    <cfRule type="expression" dxfId="18437" priority="18437" stopIfTrue="1">
      <formula>IF(B53="",TRUE)</formula>
    </cfRule>
    <cfRule type="expression" dxfId="18436" priority="18438" stopIfTrue="1">
      <formula>IF(AND(COUNTIF(MetalSmelter,B53&amp;C53)=0,LEN(C53)&gt;0), TRUE, FALSE)</formula>
    </cfRule>
  </conditionalFormatting>
  <conditionalFormatting sqref="F53">
    <cfRule type="expression" dxfId="18435" priority="18436" stopIfTrue="1">
      <formula>IF(AND(LEN($A53)&gt;0,$A53&lt;&gt;$F53),TRUE,FALSE)</formula>
    </cfRule>
  </conditionalFormatting>
  <conditionalFormatting sqref="C53">
    <cfRule type="expression" dxfId="18434" priority="18435" stopIfTrue="1">
      <formula>IF(AND(B53&lt;&gt;"",C53=""),TRUE)</formula>
    </cfRule>
  </conditionalFormatting>
  <conditionalFormatting sqref="G53">
    <cfRule type="expression" dxfId="18433" priority="18434" stopIfTrue="1">
      <formula>IF(FIND("Enter smelter details",G53),TRUE)</formula>
    </cfRule>
  </conditionalFormatting>
  <conditionalFormatting sqref="B54">
    <cfRule type="expression" dxfId="18432" priority="18431" stopIfTrue="1">
      <formula>IF(B54="",TRUE)</formula>
    </cfRule>
    <cfRule type="expression" dxfId="18431" priority="18432" stopIfTrue="1">
      <formula>IF(AND(COUNTIF(MetalSmelter,B54&amp;C54)=0,LEN(C54)&gt;0), TRUE, FALSE)</formula>
    </cfRule>
  </conditionalFormatting>
  <conditionalFormatting sqref="G54">
    <cfRule type="expression" dxfId="18430" priority="18433" stopIfTrue="1">
      <formula>IF(FIND("Enter smelter details",G54),TRUE)</formula>
    </cfRule>
  </conditionalFormatting>
  <conditionalFormatting sqref="F54">
    <cfRule type="expression" dxfId="18429" priority="18430" stopIfTrue="1">
      <formula>IF(AND(LEN($A54)&gt;0,$A54&lt;&gt;$F54),TRUE,FALSE)</formula>
    </cfRule>
  </conditionalFormatting>
  <conditionalFormatting sqref="C54">
    <cfRule type="expression" dxfId="18428" priority="18429" stopIfTrue="1">
      <formula>IF(AND(B54&lt;&gt;"",C54=""),TRUE)</formula>
    </cfRule>
  </conditionalFormatting>
  <conditionalFormatting sqref="B54">
    <cfRule type="expression" dxfId="18427" priority="18426" stopIfTrue="1">
      <formula>IF(B54="",TRUE)</formula>
    </cfRule>
    <cfRule type="expression" dxfId="18426" priority="18427" stopIfTrue="1">
      <formula>IF(AND(COUNTIF(MetalSmelter,B54&amp;C54)=0,LEN(C54)&gt;0), TRUE, FALSE)</formula>
    </cfRule>
  </conditionalFormatting>
  <conditionalFormatting sqref="G54">
    <cfRule type="expression" dxfId="18425" priority="18428" stopIfTrue="1">
      <formula>IF(FIND("Enter smelter details",G54),TRUE)</formula>
    </cfRule>
  </conditionalFormatting>
  <conditionalFormatting sqref="F54">
    <cfRule type="expression" dxfId="18424" priority="18425" stopIfTrue="1">
      <formula>IF(AND(LEN($A54)&gt;0,$A54&lt;&gt;$F54),TRUE,FALSE)</formula>
    </cfRule>
  </conditionalFormatting>
  <conditionalFormatting sqref="C54">
    <cfRule type="expression" dxfId="18423" priority="18424" stopIfTrue="1">
      <formula>IF(AND(B54&lt;&gt;"",C54=""),TRUE)</formula>
    </cfRule>
  </conditionalFormatting>
  <conditionalFormatting sqref="B54">
    <cfRule type="expression" dxfId="18422" priority="18421" stopIfTrue="1">
      <formula>IF(B54="",TRUE)</formula>
    </cfRule>
    <cfRule type="expression" dxfId="18421" priority="18422" stopIfTrue="1">
      <formula>IF(AND(COUNTIF(MetalSmelter,B54&amp;C54)=0,LEN(C54)&gt;0), TRUE, FALSE)</formula>
    </cfRule>
  </conditionalFormatting>
  <conditionalFormatting sqref="G54">
    <cfRule type="expression" dxfId="18420" priority="18423" stopIfTrue="1">
      <formula>IF(FIND("Enter smelter details",G54),TRUE)</formula>
    </cfRule>
  </conditionalFormatting>
  <conditionalFormatting sqref="F54">
    <cfRule type="expression" dxfId="18419" priority="18420" stopIfTrue="1">
      <formula>IF(AND(LEN($A54)&gt;0,$A54&lt;&gt;$F54),TRUE,FALSE)</formula>
    </cfRule>
  </conditionalFormatting>
  <conditionalFormatting sqref="C54">
    <cfRule type="expression" dxfId="18418" priority="18419" stopIfTrue="1">
      <formula>IF(AND(B54&lt;&gt;"",C54=""),TRUE)</formula>
    </cfRule>
  </conditionalFormatting>
  <conditionalFormatting sqref="B52">
    <cfRule type="expression" dxfId="18417" priority="18416" stopIfTrue="1">
      <formula>IF(B52="",TRUE)</formula>
    </cfRule>
    <cfRule type="expression" dxfId="18416" priority="18417" stopIfTrue="1">
      <formula>IF(AND(COUNTIF(MetalSmelter,B52&amp;C52)=0,LEN(C52)&gt;0), TRUE, FALSE)</formula>
    </cfRule>
  </conditionalFormatting>
  <conditionalFormatting sqref="G52">
    <cfRule type="expression" dxfId="18415" priority="18418" stopIfTrue="1">
      <formula>IF(FIND("Enter smelter details",G52),TRUE)</formula>
    </cfRule>
  </conditionalFormatting>
  <conditionalFormatting sqref="F52">
    <cfRule type="expression" dxfId="18414" priority="18415" stopIfTrue="1">
      <formula>IF(AND(LEN($A52)&gt;0,$A52&lt;&gt;$F52),TRUE,FALSE)</formula>
    </cfRule>
  </conditionalFormatting>
  <conditionalFormatting sqref="C52">
    <cfRule type="expression" dxfId="18413" priority="18414" stopIfTrue="1">
      <formula>IF(AND(B52&lt;&gt;"",C52=""),TRUE)</formula>
    </cfRule>
  </conditionalFormatting>
  <conditionalFormatting sqref="B52">
    <cfRule type="expression" dxfId="18412" priority="18411" stopIfTrue="1">
      <formula>IF(B52="",TRUE)</formula>
    </cfRule>
    <cfRule type="expression" dxfId="18411" priority="18412" stopIfTrue="1">
      <formula>IF(AND(COUNTIF(MetalSmelter,B52&amp;C52)=0,LEN(C52)&gt;0), TRUE, FALSE)</formula>
    </cfRule>
  </conditionalFormatting>
  <conditionalFormatting sqref="G52">
    <cfRule type="expression" dxfId="18410" priority="18413" stopIfTrue="1">
      <formula>IF(FIND("Enter smelter details",G52),TRUE)</formula>
    </cfRule>
  </conditionalFormatting>
  <conditionalFormatting sqref="F52">
    <cfRule type="expression" dxfId="18409" priority="18410" stopIfTrue="1">
      <formula>IF(AND(LEN($A52)&gt;0,$A52&lt;&gt;$F52),TRUE,FALSE)</formula>
    </cfRule>
  </conditionalFormatting>
  <conditionalFormatting sqref="C52">
    <cfRule type="expression" dxfId="18408" priority="18409" stopIfTrue="1">
      <formula>IF(AND(B52&lt;&gt;"",C52=""),TRUE)</formula>
    </cfRule>
  </conditionalFormatting>
  <conditionalFormatting sqref="B52">
    <cfRule type="expression" dxfId="18407" priority="18407" stopIfTrue="1">
      <formula>IF(B52="",TRUE)</formula>
    </cfRule>
    <cfRule type="expression" dxfId="18406" priority="18408" stopIfTrue="1">
      <formula>IF(AND(COUNTIF(MetalSmelter,B52&amp;C52)=0,LEN(C52)&gt;0), TRUE, FALSE)</formula>
    </cfRule>
  </conditionalFormatting>
  <conditionalFormatting sqref="F52">
    <cfRule type="expression" dxfId="18405" priority="18406" stopIfTrue="1">
      <formula>IF(AND(LEN($A52)&gt;0,$A52&lt;&gt;$F52),TRUE,FALSE)</formula>
    </cfRule>
  </conditionalFormatting>
  <conditionalFormatting sqref="C52">
    <cfRule type="expression" dxfId="18404" priority="18405" stopIfTrue="1">
      <formula>IF(AND(B52&lt;&gt;"",C52=""),TRUE)</formula>
    </cfRule>
  </conditionalFormatting>
  <conditionalFormatting sqref="G52">
    <cfRule type="expression" dxfId="18403" priority="18404" stopIfTrue="1">
      <formula>IF(FIND("Enter smelter details",G52),TRUE)</formula>
    </cfRule>
  </conditionalFormatting>
  <conditionalFormatting sqref="B53">
    <cfRule type="expression" dxfId="18402" priority="18401" stopIfTrue="1">
      <formula>IF(B53="",TRUE)</formula>
    </cfRule>
    <cfRule type="expression" dxfId="18401" priority="18402" stopIfTrue="1">
      <formula>IF(AND(COUNTIF(MetalSmelter,B53&amp;C53)=0,LEN(C53)&gt;0), TRUE, FALSE)</formula>
    </cfRule>
  </conditionalFormatting>
  <conditionalFormatting sqref="G53">
    <cfRule type="expression" dxfId="18400" priority="18403" stopIfTrue="1">
      <formula>IF(FIND("Enter smelter details",G53),TRUE)</formula>
    </cfRule>
  </conditionalFormatting>
  <conditionalFormatting sqref="F53">
    <cfRule type="expression" dxfId="18399" priority="18400" stopIfTrue="1">
      <formula>IF(AND(LEN($A53)&gt;0,$A53&lt;&gt;$F53),TRUE,FALSE)</formula>
    </cfRule>
  </conditionalFormatting>
  <conditionalFormatting sqref="C53">
    <cfRule type="expression" dxfId="18398" priority="18399" stopIfTrue="1">
      <formula>IF(AND(B53&lt;&gt;"",C53=""),TRUE)</formula>
    </cfRule>
  </conditionalFormatting>
  <conditionalFormatting sqref="B53">
    <cfRule type="expression" dxfId="18397" priority="18396" stopIfTrue="1">
      <formula>IF(B53="",TRUE)</formula>
    </cfRule>
    <cfRule type="expression" dxfId="18396" priority="18397" stopIfTrue="1">
      <formula>IF(AND(COUNTIF(MetalSmelter,B53&amp;C53)=0,LEN(C53)&gt;0), TRUE, FALSE)</formula>
    </cfRule>
  </conditionalFormatting>
  <conditionalFormatting sqref="G53">
    <cfRule type="expression" dxfId="18395" priority="18398" stopIfTrue="1">
      <formula>IF(FIND("Enter smelter details",G53),TRUE)</formula>
    </cfRule>
  </conditionalFormatting>
  <conditionalFormatting sqref="F53">
    <cfRule type="expression" dxfId="18394" priority="18395" stopIfTrue="1">
      <formula>IF(AND(LEN($A53)&gt;0,$A53&lt;&gt;$F53),TRUE,FALSE)</formula>
    </cfRule>
  </conditionalFormatting>
  <conditionalFormatting sqref="C53">
    <cfRule type="expression" dxfId="18393" priority="18394" stopIfTrue="1">
      <formula>IF(AND(B53&lt;&gt;"",C53=""),TRUE)</formula>
    </cfRule>
  </conditionalFormatting>
  <conditionalFormatting sqref="B53">
    <cfRule type="expression" dxfId="18392" priority="18391" stopIfTrue="1">
      <formula>IF(B53="",TRUE)</formula>
    </cfRule>
    <cfRule type="expression" dxfId="18391" priority="18392" stopIfTrue="1">
      <formula>IF(AND(COUNTIF(MetalSmelter,B53&amp;C53)=0,LEN(C53)&gt;0), TRUE, FALSE)</formula>
    </cfRule>
  </conditionalFormatting>
  <conditionalFormatting sqref="G53">
    <cfRule type="expression" dxfId="18390" priority="18393" stopIfTrue="1">
      <formula>IF(FIND("Enter smelter details",G53),TRUE)</formula>
    </cfRule>
  </conditionalFormatting>
  <conditionalFormatting sqref="F53">
    <cfRule type="expression" dxfId="18389" priority="18390" stopIfTrue="1">
      <formula>IF(AND(LEN($A53)&gt;0,$A53&lt;&gt;$F53),TRUE,FALSE)</formula>
    </cfRule>
  </conditionalFormatting>
  <conditionalFormatting sqref="C53">
    <cfRule type="expression" dxfId="18388" priority="18389" stopIfTrue="1">
      <formula>IF(AND(B53&lt;&gt;"",C53=""),TRUE)</formula>
    </cfRule>
  </conditionalFormatting>
  <conditionalFormatting sqref="B51">
    <cfRule type="expression" dxfId="18387" priority="18386" stopIfTrue="1">
      <formula>IF(B51="",TRUE)</formula>
    </cfRule>
    <cfRule type="expression" dxfId="18386" priority="18387" stopIfTrue="1">
      <formula>IF(AND(COUNTIF(MetalSmelter,B51&amp;C51)=0,LEN(C51)&gt;0), TRUE, FALSE)</formula>
    </cfRule>
  </conditionalFormatting>
  <conditionalFormatting sqref="G51">
    <cfRule type="expression" dxfId="18385" priority="18388" stopIfTrue="1">
      <formula>IF(FIND("Enter smelter details",G51),TRUE)</formula>
    </cfRule>
  </conditionalFormatting>
  <conditionalFormatting sqref="F51">
    <cfRule type="expression" dxfId="18384" priority="18385" stopIfTrue="1">
      <formula>IF(AND(LEN($A51)&gt;0,$A51&lt;&gt;$F51),TRUE,FALSE)</formula>
    </cfRule>
  </conditionalFormatting>
  <conditionalFormatting sqref="C51">
    <cfRule type="expression" dxfId="18383" priority="18384" stopIfTrue="1">
      <formula>IF(AND(B51&lt;&gt;"",C51=""),TRUE)</formula>
    </cfRule>
  </conditionalFormatting>
  <conditionalFormatting sqref="B51">
    <cfRule type="expression" dxfId="18382" priority="18381" stopIfTrue="1">
      <formula>IF(B51="",TRUE)</formula>
    </cfRule>
    <cfRule type="expression" dxfId="18381" priority="18382" stopIfTrue="1">
      <formula>IF(AND(COUNTIF(MetalSmelter,B51&amp;C51)=0,LEN(C51)&gt;0), TRUE, FALSE)</formula>
    </cfRule>
  </conditionalFormatting>
  <conditionalFormatting sqref="G51">
    <cfRule type="expression" dxfId="18380" priority="18383" stopIfTrue="1">
      <formula>IF(FIND("Enter smelter details",G51),TRUE)</formula>
    </cfRule>
  </conditionalFormatting>
  <conditionalFormatting sqref="F51">
    <cfRule type="expression" dxfId="18379" priority="18380" stopIfTrue="1">
      <formula>IF(AND(LEN($A51)&gt;0,$A51&lt;&gt;$F51),TRUE,FALSE)</formula>
    </cfRule>
  </conditionalFormatting>
  <conditionalFormatting sqref="C51">
    <cfRule type="expression" dxfId="18378" priority="18379" stopIfTrue="1">
      <formula>IF(AND(B51&lt;&gt;"",C51=""),TRUE)</formula>
    </cfRule>
  </conditionalFormatting>
  <conditionalFormatting sqref="B51">
    <cfRule type="expression" dxfId="18377" priority="18377" stopIfTrue="1">
      <formula>IF(B51="",TRUE)</formula>
    </cfRule>
    <cfRule type="expression" dxfId="18376" priority="18378" stopIfTrue="1">
      <formula>IF(AND(COUNTIF(MetalSmelter,B51&amp;C51)=0,LEN(C51)&gt;0), TRUE, FALSE)</formula>
    </cfRule>
  </conditionalFormatting>
  <conditionalFormatting sqref="F51">
    <cfRule type="expression" dxfId="18375" priority="18376" stopIfTrue="1">
      <formula>IF(AND(LEN($A51)&gt;0,$A51&lt;&gt;$F51),TRUE,FALSE)</formula>
    </cfRule>
  </conditionalFormatting>
  <conditionalFormatting sqref="C51">
    <cfRule type="expression" dxfId="18374" priority="18375" stopIfTrue="1">
      <formula>IF(AND(B51&lt;&gt;"",C51=""),TRUE)</formula>
    </cfRule>
  </conditionalFormatting>
  <conditionalFormatting sqref="G51">
    <cfRule type="expression" dxfId="18373" priority="18374" stopIfTrue="1">
      <formula>IF(FIND("Enter smelter details",G51),TRUE)</formula>
    </cfRule>
  </conditionalFormatting>
  <conditionalFormatting sqref="B52">
    <cfRule type="expression" dxfId="18372" priority="18371" stopIfTrue="1">
      <formula>IF(B52="",TRUE)</formula>
    </cfRule>
    <cfRule type="expression" dxfId="18371" priority="18372" stopIfTrue="1">
      <formula>IF(AND(COUNTIF(MetalSmelter,B52&amp;C52)=0,LEN(C52)&gt;0), TRUE, FALSE)</formula>
    </cfRule>
  </conditionalFormatting>
  <conditionalFormatting sqref="G52">
    <cfRule type="expression" dxfId="18370" priority="18373" stopIfTrue="1">
      <formula>IF(FIND("Enter smelter details",G52),TRUE)</formula>
    </cfRule>
  </conditionalFormatting>
  <conditionalFormatting sqref="F52">
    <cfRule type="expression" dxfId="18369" priority="18370" stopIfTrue="1">
      <formula>IF(AND(LEN($A52)&gt;0,$A52&lt;&gt;$F52),TRUE,FALSE)</formula>
    </cfRule>
  </conditionalFormatting>
  <conditionalFormatting sqref="C52">
    <cfRule type="expression" dxfId="18368" priority="18369" stopIfTrue="1">
      <formula>IF(AND(B52&lt;&gt;"",C52=""),TRUE)</formula>
    </cfRule>
  </conditionalFormatting>
  <conditionalFormatting sqref="B52">
    <cfRule type="expression" dxfId="18367" priority="18366" stopIfTrue="1">
      <formula>IF(B52="",TRUE)</formula>
    </cfRule>
    <cfRule type="expression" dxfId="18366" priority="18367" stopIfTrue="1">
      <formula>IF(AND(COUNTIF(MetalSmelter,B52&amp;C52)=0,LEN(C52)&gt;0), TRUE, FALSE)</formula>
    </cfRule>
  </conditionalFormatting>
  <conditionalFormatting sqref="G52">
    <cfRule type="expression" dxfId="18365" priority="18368" stopIfTrue="1">
      <formula>IF(FIND("Enter smelter details",G52),TRUE)</formula>
    </cfRule>
  </conditionalFormatting>
  <conditionalFormatting sqref="F52">
    <cfRule type="expression" dxfId="18364" priority="18365" stopIfTrue="1">
      <formula>IF(AND(LEN($A52)&gt;0,$A52&lt;&gt;$F52),TRUE,FALSE)</formula>
    </cfRule>
  </conditionalFormatting>
  <conditionalFormatting sqref="C52">
    <cfRule type="expression" dxfId="18363" priority="18364" stopIfTrue="1">
      <formula>IF(AND(B52&lt;&gt;"",C52=""),TRUE)</formula>
    </cfRule>
  </conditionalFormatting>
  <conditionalFormatting sqref="B52">
    <cfRule type="expression" dxfId="18362" priority="18361" stopIfTrue="1">
      <formula>IF(B52="",TRUE)</formula>
    </cfRule>
    <cfRule type="expression" dxfId="18361" priority="18362" stopIfTrue="1">
      <formula>IF(AND(COUNTIF(MetalSmelter,B52&amp;C52)=0,LEN(C52)&gt;0), TRUE, FALSE)</formula>
    </cfRule>
  </conditionalFormatting>
  <conditionalFormatting sqref="G52">
    <cfRule type="expression" dxfId="18360" priority="18363" stopIfTrue="1">
      <formula>IF(FIND("Enter smelter details",G52),TRUE)</formula>
    </cfRule>
  </conditionalFormatting>
  <conditionalFormatting sqref="F52">
    <cfRule type="expression" dxfId="18359" priority="18360" stopIfTrue="1">
      <formula>IF(AND(LEN($A52)&gt;0,$A52&lt;&gt;$F52),TRUE,FALSE)</formula>
    </cfRule>
  </conditionalFormatting>
  <conditionalFormatting sqref="C52">
    <cfRule type="expression" dxfId="18358" priority="18359" stopIfTrue="1">
      <formula>IF(AND(B52&lt;&gt;"",C52=""),TRUE)</formula>
    </cfRule>
  </conditionalFormatting>
  <conditionalFormatting sqref="B51">
    <cfRule type="expression" dxfId="18357" priority="18356" stopIfTrue="1">
      <formula>IF(B51="",TRUE)</formula>
    </cfRule>
    <cfRule type="expression" dxfId="18356" priority="18357" stopIfTrue="1">
      <formula>IF(AND(COUNTIF(MetalSmelter,B51&amp;C51)=0,LEN(C51)&gt;0), TRUE, FALSE)</formula>
    </cfRule>
  </conditionalFormatting>
  <conditionalFormatting sqref="G51">
    <cfRule type="expression" dxfId="18355" priority="18358" stopIfTrue="1">
      <formula>IF(FIND("Enter smelter details",G51),TRUE)</formula>
    </cfRule>
  </conditionalFormatting>
  <conditionalFormatting sqref="F51">
    <cfRule type="expression" dxfId="18354" priority="18355" stopIfTrue="1">
      <formula>IF(AND(LEN($A51)&gt;0,$A51&lt;&gt;$F51),TRUE,FALSE)</formula>
    </cfRule>
  </conditionalFormatting>
  <conditionalFormatting sqref="C51">
    <cfRule type="expression" dxfId="18353" priority="18354" stopIfTrue="1">
      <formula>IF(AND(B51&lt;&gt;"",C51=""),TRUE)</formula>
    </cfRule>
  </conditionalFormatting>
  <conditionalFormatting sqref="B51">
    <cfRule type="expression" dxfId="18352" priority="18351" stopIfTrue="1">
      <formula>IF(B51="",TRUE)</formula>
    </cfRule>
    <cfRule type="expression" dxfId="18351" priority="18352" stopIfTrue="1">
      <formula>IF(AND(COUNTIF(MetalSmelter,B51&amp;C51)=0,LEN(C51)&gt;0), TRUE, FALSE)</formula>
    </cfRule>
  </conditionalFormatting>
  <conditionalFormatting sqref="G51">
    <cfRule type="expression" dxfId="18350" priority="18353" stopIfTrue="1">
      <formula>IF(FIND("Enter smelter details",G51),TRUE)</formula>
    </cfRule>
  </conditionalFormatting>
  <conditionalFormatting sqref="F51">
    <cfRule type="expression" dxfId="18349" priority="18350" stopIfTrue="1">
      <formula>IF(AND(LEN($A51)&gt;0,$A51&lt;&gt;$F51),TRUE,FALSE)</formula>
    </cfRule>
  </conditionalFormatting>
  <conditionalFormatting sqref="C51">
    <cfRule type="expression" dxfId="18348" priority="18349" stopIfTrue="1">
      <formula>IF(AND(B51&lt;&gt;"",C51=""),TRUE)</formula>
    </cfRule>
  </conditionalFormatting>
  <conditionalFormatting sqref="B51">
    <cfRule type="expression" dxfId="18347" priority="18346" stopIfTrue="1">
      <formula>IF(B51="",TRUE)</formula>
    </cfRule>
    <cfRule type="expression" dxfId="18346" priority="18347" stopIfTrue="1">
      <formula>IF(AND(COUNTIF(MetalSmelter,B51&amp;C51)=0,LEN(C51)&gt;0), TRUE, FALSE)</formula>
    </cfRule>
  </conditionalFormatting>
  <conditionalFormatting sqref="G51">
    <cfRule type="expression" dxfId="18345" priority="18348" stopIfTrue="1">
      <formula>IF(FIND("Enter smelter details",G51),TRUE)</formula>
    </cfRule>
  </conditionalFormatting>
  <conditionalFormatting sqref="F51">
    <cfRule type="expression" dxfId="18344" priority="18345" stopIfTrue="1">
      <formula>IF(AND(LEN($A51)&gt;0,$A51&lt;&gt;$F51),TRUE,FALSE)</formula>
    </cfRule>
  </conditionalFormatting>
  <conditionalFormatting sqref="C51">
    <cfRule type="expression" dxfId="18343" priority="18344" stopIfTrue="1">
      <formula>IF(AND(B51&lt;&gt;"",C51=""),TRUE)</formula>
    </cfRule>
  </conditionalFormatting>
  <conditionalFormatting sqref="B52">
    <cfRule type="expression" dxfId="18342" priority="18341" stopIfTrue="1">
      <formula>IF(B52="",TRUE)</formula>
    </cfRule>
    <cfRule type="expression" dxfId="18341" priority="18342" stopIfTrue="1">
      <formula>IF(AND(COUNTIF(MetalSmelter,B52&amp;C52)=0,LEN(C52)&gt;0), TRUE, FALSE)</formula>
    </cfRule>
  </conditionalFormatting>
  <conditionalFormatting sqref="G52">
    <cfRule type="expression" dxfId="18340" priority="18343" stopIfTrue="1">
      <formula>IF(FIND("Enter smelter details",G52),TRUE)</formula>
    </cfRule>
  </conditionalFormatting>
  <conditionalFormatting sqref="F52">
    <cfRule type="expression" dxfId="18339" priority="18340" stopIfTrue="1">
      <formula>IF(AND(LEN($A52)&gt;0,$A52&lt;&gt;$F52),TRUE,FALSE)</formula>
    </cfRule>
  </conditionalFormatting>
  <conditionalFormatting sqref="C52">
    <cfRule type="expression" dxfId="18338" priority="18339" stopIfTrue="1">
      <formula>IF(AND(B52&lt;&gt;"",C52=""),TRUE)</formula>
    </cfRule>
  </conditionalFormatting>
  <conditionalFormatting sqref="B52">
    <cfRule type="expression" dxfId="18337" priority="18336" stopIfTrue="1">
      <formula>IF(B52="",TRUE)</formula>
    </cfRule>
    <cfRule type="expression" dxfId="18336" priority="18337" stopIfTrue="1">
      <formula>IF(AND(COUNTIF(MetalSmelter,B52&amp;C52)=0,LEN(C52)&gt;0), TRUE, FALSE)</formula>
    </cfRule>
  </conditionalFormatting>
  <conditionalFormatting sqref="G52">
    <cfRule type="expression" dxfId="18335" priority="18338" stopIfTrue="1">
      <formula>IF(FIND("Enter smelter details",G52),TRUE)</formula>
    </cfRule>
  </conditionalFormatting>
  <conditionalFormatting sqref="F52">
    <cfRule type="expression" dxfId="18334" priority="18335" stopIfTrue="1">
      <formula>IF(AND(LEN($A52)&gt;0,$A52&lt;&gt;$F52),TRUE,FALSE)</formula>
    </cfRule>
  </conditionalFormatting>
  <conditionalFormatting sqref="C52">
    <cfRule type="expression" dxfId="18333" priority="18334" stopIfTrue="1">
      <formula>IF(AND(B52&lt;&gt;"",C52=""),TRUE)</formula>
    </cfRule>
  </conditionalFormatting>
  <conditionalFormatting sqref="B52">
    <cfRule type="expression" dxfId="18332" priority="18332" stopIfTrue="1">
      <formula>IF(B52="",TRUE)</formula>
    </cfRule>
    <cfRule type="expression" dxfId="18331" priority="18333" stopIfTrue="1">
      <formula>IF(AND(COUNTIF(MetalSmelter,B52&amp;C52)=0,LEN(C52)&gt;0), TRUE, FALSE)</formula>
    </cfRule>
  </conditionalFormatting>
  <conditionalFormatting sqref="F52">
    <cfRule type="expression" dxfId="18330" priority="18331" stopIfTrue="1">
      <formula>IF(AND(LEN($A52)&gt;0,$A52&lt;&gt;$F52),TRUE,FALSE)</formula>
    </cfRule>
  </conditionalFormatting>
  <conditionalFormatting sqref="C52">
    <cfRule type="expression" dxfId="18329" priority="18330" stopIfTrue="1">
      <formula>IF(AND(B52&lt;&gt;"",C52=""),TRUE)</formula>
    </cfRule>
  </conditionalFormatting>
  <conditionalFormatting sqref="G52">
    <cfRule type="expression" dxfId="18328" priority="18329" stopIfTrue="1">
      <formula>IF(FIND("Enter smelter details",G52),TRUE)</formula>
    </cfRule>
  </conditionalFormatting>
  <conditionalFormatting sqref="B53">
    <cfRule type="expression" dxfId="18327" priority="18326" stopIfTrue="1">
      <formula>IF(B53="",TRUE)</formula>
    </cfRule>
    <cfRule type="expression" dxfId="18326" priority="18327" stopIfTrue="1">
      <formula>IF(AND(COUNTIF(MetalSmelter,B53&amp;C53)=0,LEN(C53)&gt;0), TRUE, FALSE)</formula>
    </cfRule>
  </conditionalFormatting>
  <conditionalFormatting sqref="G53">
    <cfRule type="expression" dxfId="18325" priority="18328" stopIfTrue="1">
      <formula>IF(FIND("Enter smelter details",G53),TRUE)</formula>
    </cfRule>
  </conditionalFormatting>
  <conditionalFormatting sqref="F53">
    <cfRule type="expression" dxfId="18324" priority="18325" stopIfTrue="1">
      <formula>IF(AND(LEN($A53)&gt;0,$A53&lt;&gt;$F53),TRUE,FALSE)</formula>
    </cfRule>
  </conditionalFormatting>
  <conditionalFormatting sqref="C53">
    <cfRule type="expression" dxfId="18323" priority="18324" stopIfTrue="1">
      <formula>IF(AND(B53&lt;&gt;"",C53=""),TRUE)</formula>
    </cfRule>
  </conditionalFormatting>
  <conditionalFormatting sqref="B53">
    <cfRule type="expression" dxfId="18322" priority="18321" stopIfTrue="1">
      <formula>IF(B53="",TRUE)</formula>
    </cfRule>
    <cfRule type="expression" dxfId="18321" priority="18322" stopIfTrue="1">
      <formula>IF(AND(COUNTIF(MetalSmelter,B53&amp;C53)=0,LEN(C53)&gt;0), TRUE, FALSE)</formula>
    </cfRule>
  </conditionalFormatting>
  <conditionalFormatting sqref="G53">
    <cfRule type="expression" dxfId="18320" priority="18323" stopIfTrue="1">
      <formula>IF(FIND("Enter smelter details",G53),TRUE)</formula>
    </cfRule>
  </conditionalFormatting>
  <conditionalFormatting sqref="F53">
    <cfRule type="expression" dxfId="18319" priority="18320" stopIfTrue="1">
      <formula>IF(AND(LEN($A53)&gt;0,$A53&lt;&gt;$F53),TRUE,FALSE)</formula>
    </cfRule>
  </conditionalFormatting>
  <conditionalFormatting sqref="C53">
    <cfRule type="expression" dxfId="18318" priority="18319" stopIfTrue="1">
      <formula>IF(AND(B53&lt;&gt;"",C53=""),TRUE)</formula>
    </cfRule>
  </conditionalFormatting>
  <conditionalFormatting sqref="B53">
    <cfRule type="expression" dxfId="18317" priority="18316" stopIfTrue="1">
      <formula>IF(B53="",TRUE)</formula>
    </cfRule>
    <cfRule type="expression" dxfId="18316" priority="18317" stopIfTrue="1">
      <formula>IF(AND(COUNTIF(MetalSmelter,B53&amp;C53)=0,LEN(C53)&gt;0), TRUE, FALSE)</formula>
    </cfRule>
  </conditionalFormatting>
  <conditionalFormatting sqref="G53">
    <cfRule type="expression" dxfId="18315" priority="18318" stopIfTrue="1">
      <formula>IF(FIND("Enter smelter details",G53),TRUE)</formula>
    </cfRule>
  </conditionalFormatting>
  <conditionalFormatting sqref="F53">
    <cfRule type="expression" dxfId="18314" priority="18315" stopIfTrue="1">
      <formula>IF(AND(LEN($A53)&gt;0,$A53&lt;&gt;$F53),TRUE,FALSE)</formula>
    </cfRule>
  </conditionalFormatting>
  <conditionalFormatting sqref="C53">
    <cfRule type="expression" dxfId="18313" priority="18314" stopIfTrue="1">
      <formula>IF(AND(B53&lt;&gt;"",C53=""),TRUE)</formula>
    </cfRule>
  </conditionalFormatting>
  <conditionalFormatting sqref="B51">
    <cfRule type="expression" dxfId="18312" priority="18311" stopIfTrue="1">
      <formula>IF(B51="",TRUE)</formula>
    </cfRule>
    <cfRule type="expression" dxfId="18311" priority="18312" stopIfTrue="1">
      <formula>IF(AND(COUNTIF(MetalSmelter,B51&amp;C51)=0,LEN(C51)&gt;0), TRUE, FALSE)</formula>
    </cfRule>
  </conditionalFormatting>
  <conditionalFormatting sqref="G51">
    <cfRule type="expression" dxfId="18310" priority="18313" stopIfTrue="1">
      <formula>IF(FIND("Enter smelter details",G51),TRUE)</formula>
    </cfRule>
  </conditionalFormatting>
  <conditionalFormatting sqref="F51">
    <cfRule type="expression" dxfId="18309" priority="18310" stopIfTrue="1">
      <formula>IF(AND(LEN($A51)&gt;0,$A51&lt;&gt;$F51),TRUE,FALSE)</formula>
    </cfRule>
  </conditionalFormatting>
  <conditionalFormatting sqref="C51">
    <cfRule type="expression" dxfId="18308" priority="18309" stopIfTrue="1">
      <formula>IF(AND(B51&lt;&gt;"",C51=""),TRUE)</formula>
    </cfRule>
  </conditionalFormatting>
  <conditionalFormatting sqref="B51">
    <cfRule type="expression" dxfId="18307" priority="18306" stopIfTrue="1">
      <formula>IF(B51="",TRUE)</formula>
    </cfRule>
    <cfRule type="expression" dxfId="18306" priority="18307" stopIfTrue="1">
      <formula>IF(AND(COUNTIF(MetalSmelter,B51&amp;C51)=0,LEN(C51)&gt;0), TRUE, FALSE)</formula>
    </cfRule>
  </conditionalFormatting>
  <conditionalFormatting sqref="G51">
    <cfRule type="expression" dxfId="18305" priority="18308" stopIfTrue="1">
      <formula>IF(FIND("Enter smelter details",G51),TRUE)</formula>
    </cfRule>
  </conditionalFormatting>
  <conditionalFormatting sqref="F51">
    <cfRule type="expression" dxfId="18304" priority="18305" stopIfTrue="1">
      <formula>IF(AND(LEN($A51)&gt;0,$A51&lt;&gt;$F51),TRUE,FALSE)</formula>
    </cfRule>
  </conditionalFormatting>
  <conditionalFormatting sqref="C51">
    <cfRule type="expression" dxfId="18303" priority="18304" stopIfTrue="1">
      <formula>IF(AND(B51&lt;&gt;"",C51=""),TRUE)</formula>
    </cfRule>
  </conditionalFormatting>
  <conditionalFormatting sqref="B51">
    <cfRule type="expression" dxfId="18302" priority="18302" stopIfTrue="1">
      <formula>IF(B51="",TRUE)</formula>
    </cfRule>
    <cfRule type="expression" dxfId="18301" priority="18303" stopIfTrue="1">
      <formula>IF(AND(COUNTIF(MetalSmelter,B51&amp;C51)=0,LEN(C51)&gt;0), TRUE, FALSE)</formula>
    </cfRule>
  </conditionalFormatting>
  <conditionalFormatting sqref="F51">
    <cfRule type="expression" dxfId="18300" priority="18301" stopIfTrue="1">
      <formula>IF(AND(LEN($A51)&gt;0,$A51&lt;&gt;$F51),TRUE,FALSE)</formula>
    </cfRule>
  </conditionalFormatting>
  <conditionalFormatting sqref="C51">
    <cfRule type="expression" dxfId="18299" priority="18300" stopIfTrue="1">
      <formula>IF(AND(B51&lt;&gt;"",C51=""),TRUE)</formula>
    </cfRule>
  </conditionalFormatting>
  <conditionalFormatting sqref="G51">
    <cfRule type="expression" dxfId="18298" priority="18299" stopIfTrue="1">
      <formula>IF(FIND("Enter smelter details",G51),TRUE)</formula>
    </cfRule>
  </conditionalFormatting>
  <conditionalFormatting sqref="B52">
    <cfRule type="expression" dxfId="18297" priority="18296" stopIfTrue="1">
      <formula>IF(B52="",TRUE)</formula>
    </cfRule>
    <cfRule type="expression" dxfId="18296" priority="18297" stopIfTrue="1">
      <formula>IF(AND(COUNTIF(MetalSmelter,B52&amp;C52)=0,LEN(C52)&gt;0), TRUE, FALSE)</formula>
    </cfRule>
  </conditionalFormatting>
  <conditionalFormatting sqref="G52">
    <cfRule type="expression" dxfId="18295" priority="18298" stopIfTrue="1">
      <formula>IF(FIND("Enter smelter details",G52),TRUE)</formula>
    </cfRule>
  </conditionalFormatting>
  <conditionalFormatting sqref="F52">
    <cfRule type="expression" dxfId="18294" priority="18295" stopIfTrue="1">
      <formula>IF(AND(LEN($A52)&gt;0,$A52&lt;&gt;$F52),TRUE,FALSE)</formula>
    </cfRule>
  </conditionalFormatting>
  <conditionalFormatting sqref="C52">
    <cfRule type="expression" dxfId="18293" priority="18294" stopIfTrue="1">
      <formula>IF(AND(B52&lt;&gt;"",C52=""),TRUE)</formula>
    </cfRule>
  </conditionalFormatting>
  <conditionalFormatting sqref="B52">
    <cfRule type="expression" dxfId="18292" priority="18291" stopIfTrue="1">
      <formula>IF(B52="",TRUE)</formula>
    </cfRule>
    <cfRule type="expression" dxfId="18291" priority="18292" stopIfTrue="1">
      <formula>IF(AND(COUNTIF(MetalSmelter,B52&amp;C52)=0,LEN(C52)&gt;0), TRUE, FALSE)</formula>
    </cfRule>
  </conditionalFormatting>
  <conditionalFormatting sqref="G52">
    <cfRule type="expression" dxfId="18290" priority="18293" stopIfTrue="1">
      <formula>IF(FIND("Enter smelter details",G52),TRUE)</formula>
    </cfRule>
  </conditionalFormatting>
  <conditionalFormatting sqref="F52">
    <cfRule type="expression" dxfId="18289" priority="18290" stopIfTrue="1">
      <formula>IF(AND(LEN($A52)&gt;0,$A52&lt;&gt;$F52),TRUE,FALSE)</formula>
    </cfRule>
  </conditionalFormatting>
  <conditionalFormatting sqref="C52">
    <cfRule type="expression" dxfId="18288" priority="18289" stopIfTrue="1">
      <formula>IF(AND(B52&lt;&gt;"",C52=""),TRUE)</formula>
    </cfRule>
  </conditionalFormatting>
  <conditionalFormatting sqref="B52">
    <cfRule type="expression" dxfId="18287" priority="18286" stopIfTrue="1">
      <formula>IF(B52="",TRUE)</formula>
    </cfRule>
    <cfRule type="expression" dxfId="18286" priority="18287" stopIfTrue="1">
      <formula>IF(AND(COUNTIF(MetalSmelter,B52&amp;C52)=0,LEN(C52)&gt;0), TRUE, FALSE)</formula>
    </cfRule>
  </conditionalFormatting>
  <conditionalFormatting sqref="G52">
    <cfRule type="expression" dxfId="18285" priority="18288" stopIfTrue="1">
      <formula>IF(FIND("Enter smelter details",G52),TRUE)</formula>
    </cfRule>
  </conditionalFormatting>
  <conditionalFormatting sqref="F52">
    <cfRule type="expression" dxfId="18284" priority="18285" stopIfTrue="1">
      <formula>IF(AND(LEN($A52)&gt;0,$A52&lt;&gt;$F52),TRUE,FALSE)</formula>
    </cfRule>
  </conditionalFormatting>
  <conditionalFormatting sqref="C52">
    <cfRule type="expression" dxfId="18283" priority="18284" stopIfTrue="1">
      <formula>IF(AND(B52&lt;&gt;"",C52=""),TRUE)</formula>
    </cfRule>
  </conditionalFormatting>
  <conditionalFormatting sqref="B51">
    <cfRule type="expression" dxfId="18282" priority="18281" stopIfTrue="1">
      <formula>IF(B51="",TRUE)</formula>
    </cfRule>
    <cfRule type="expression" dxfId="18281" priority="18282" stopIfTrue="1">
      <formula>IF(AND(COUNTIF(MetalSmelter,B51&amp;C51)=0,LEN(C51)&gt;0), TRUE, FALSE)</formula>
    </cfRule>
  </conditionalFormatting>
  <conditionalFormatting sqref="G51">
    <cfRule type="expression" dxfId="18280" priority="18283" stopIfTrue="1">
      <formula>IF(FIND("Enter smelter details",G51),TRUE)</formula>
    </cfRule>
  </conditionalFormatting>
  <conditionalFormatting sqref="F51">
    <cfRule type="expression" dxfId="18279" priority="18280" stopIfTrue="1">
      <formula>IF(AND(LEN($A51)&gt;0,$A51&lt;&gt;$F51),TRUE,FALSE)</formula>
    </cfRule>
  </conditionalFormatting>
  <conditionalFormatting sqref="C51">
    <cfRule type="expression" dxfId="18278" priority="18279" stopIfTrue="1">
      <formula>IF(AND(B51&lt;&gt;"",C51=""),TRUE)</formula>
    </cfRule>
  </conditionalFormatting>
  <conditionalFormatting sqref="B51">
    <cfRule type="expression" dxfId="18277" priority="18276" stopIfTrue="1">
      <formula>IF(B51="",TRUE)</formula>
    </cfRule>
    <cfRule type="expression" dxfId="18276" priority="18277" stopIfTrue="1">
      <formula>IF(AND(COUNTIF(MetalSmelter,B51&amp;C51)=0,LEN(C51)&gt;0), TRUE, FALSE)</formula>
    </cfRule>
  </conditionalFormatting>
  <conditionalFormatting sqref="G51">
    <cfRule type="expression" dxfId="18275" priority="18278" stopIfTrue="1">
      <formula>IF(FIND("Enter smelter details",G51),TRUE)</formula>
    </cfRule>
  </conditionalFormatting>
  <conditionalFormatting sqref="F51">
    <cfRule type="expression" dxfId="18274" priority="18275" stopIfTrue="1">
      <formula>IF(AND(LEN($A51)&gt;0,$A51&lt;&gt;$F51),TRUE,FALSE)</formula>
    </cfRule>
  </conditionalFormatting>
  <conditionalFormatting sqref="C51">
    <cfRule type="expression" dxfId="18273" priority="18274" stopIfTrue="1">
      <formula>IF(AND(B51&lt;&gt;"",C51=""),TRUE)</formula>
    </cfRule>
  </conditionalFormatting>
  <conditionalFormatting sqref="B51">
    <cfRule type="expression" dxfId="18272" priority="18271" stopIfTrue="1">
      <formula>IF(B51="",TRUE)</formula>
    </cfRule>
    <cfRule type="expression" dxfId="18271" priority="18272" stopIfTrue="1">
      <formula>IF(AND(COUNTIF(MetalSmelter,B51&amp;C51)=0,LEN(C51)&gt;0), TRUE, FALSE)</formula>
    </cfRule>
  </conditionalFormatting>
  <conditionalFormatting sqref="G51">
    <cfRule type="expression" dxfId="18270" priority="18273" stopIfTrue="1">
      <formula>IF(FIND("Enter smelter details",G51),TRUE)</formula>
    </cfRule>
  </conditionalFormatting>
  <conditionalFormatting sqref="F51">
    <cfRule type="expression" dxfId="18269" priority="18270" stopIfTrue="1">
      <formula>IF(AND(LEN($A51)&gt;0,$A51&lt;&gt;$F51),TRUE,FALSE)</formula>
    </cfRule>
  </conditionalFormatting>
  <conditionalFormatting sqref="C51">
    <cfRule type="expression" dxfId="18268" priority="18269" stopIfTrue="1">
      <formula>IF(AND(B51&lt;&gt;"",C51=""),TRUE)</formula>
    </cfRule>
  </conditionalFormatting>
  <conditionalFormatting sqref="B51">
    <cfRule type="expression" dxfId="18267" priority="18266" stopIfTrue="1">
      <formula>IF(B51="",TRUE)</formula>
    </cfRule>
    <cfRule type="expression" dxfId="18266" priority="18267" stopIfTrue="1">
      <formula>IF(AND(COUNTIF(MetalSmelter,B51&amp;C51)=0,LEN(C51)&gt;0), TRUE, FALSE)</formula>
    </cfRule>
  </conditionalFormatting>
  <conditionalFormatting sqref="G51">
    <cfRule type="expression" dxfId="18265" priority="18268" stopIfTrue="1">
      <formula>IF(FIND("Enter smelter details",G51),TRUE)</formula>
    </cfRule>
  </conditionalFormatting>
  <conditionalFormatting sqref="F51">
    <cfRule type="expression" dxfId="18264" priority="18265" stopIfTrue="1">
      <formula>IF(AND(LEN($A51)&gt;0,$A51&lt;&gt;$F51),TRUE,FALSE)</formula>
    </cfRule>
  </conditionalFormatting>
  <conditionalFormatting sqref="C51">
    <cfRule type="expression" dxfId="18263" priority="18264" stopIfTrue="1">
      <formula>IF(AND(B51&lt;&gt;"",C51=""),TRUE)</formula>
    </cfRule>
  </conditionalFormatting>
  <conditionalFormatting sqref="B51">
    <cfRule type="expression" dxfId="18262" priority="18261" stopIfTrue="1">
      <formula>IF(B51="",TRUE)</formula>
    </cfRule>
    <cfRule type="expression" dxfId="18261" priority="18262" stopIfTrue="1">
      <formula>IF(AND(COUNTIF(MetalSmelter,B51&amp;C51)=0,LEN(C51)&gt;0), TRUE, FALSE)</formula>
    </cfRule>
  </conditionalFormatting>
  <conditionalFormatting sqref="G51">
    <cfRule type="expression" dxfId="18260" priority="18263" stopIfTrue="1">
      <formula>IF(FIND("Enter smelter details",G51),TRUE)</formula>
    </cfRule>
  </conditionalFormatting>
  <conditionalFormatting sqref="F51">
    <cfRule type="expression" dxfId="18259" priority="18260" stopIfTrue="1">
      <formula>IF(AND(LEN($A51)&gt;0,$A51&lt;&gt;$F51),TRUE,FALSE)</formula>
    </cfRule>
  </conditionalFormatting>
  <conditionalFormatting sqref="C51">
    <cfRule type="expression" dxfId="18258" priority="18259" stopIfTrue="1">
      <formula>IF(AND(B51&lt;&gt;"",C51=""),TRUE)</formula>
    </cfRule>
  </conditionalFormatting>
  <conditionalFormatting sqref="B51">
    <cfRule type="expression" dxfId="18257" priority="18257" stopIfTrue="1">
      <formula>IF(B51="",TRUE)</formula>
    </cfRule>
    <cfRule type="expression" dxfId="18256" priority="18258" stopIfTrue="1">
      <formula>IF(AND(COUNTIF(MetalSmelter,B51&amp;C51)=0,LEN(C51)&gt;0), TRUE, FALSE)</formula>
    </cfRule>
  </conditionalFormatting>
  <conditionalFormatting sqref="F51">
    <cfRule type="expression" dxfId="18255" priority="18256" stopIfTrue="1">
      <formula>IF(AND(LEN($A51)&gt;0,$A51&lt;&gt;$F51),TRUE,FALSE)</formula>
    </cfRule>
  </conditionalFormatting>
  <conditionalFormatting sqref="C51">
    <cfRule type="expression" dxfId="18254" priority="18255" stopIfTrue="1">
      <formula>IF(AND(B51&lt;&gt;"",C51=""),TRUE)</formula>
    </cfRule>
  </conditionalFormatting>
  <conditionalFormatting sqref="G51">
    <cfRule type="expression" dxfId="18253" priority="18254" stopIfTrue="1">
      <formula>IF(FIND("Enter smelter details",G51),TRUE)</formula>
    </cfRule>
  </conditionalFormatting>
  <conditionalFormatting sqref="B52">
    <cfRule type="expression" dxfId="18252" priority="18251" stopIfTrue="1">
      <formula>IF(B52="",TRUE)</formula>
    </cfRule>
    <cfRule type="expression" dxfId="18251" priority="18252" stopIfTrue="1">
      <formula>IF(AND(COUNTIF(MetalSmelter,B52&amp;C52)=0,LEN(C52)&gt;0), TRUE, FALSE)</formula>
    </cfRule>
  </conditionalFormatting>
  <conditionalFormatting sqref="G52">
    <cfRule type="expression" dxfId="18250" priority="18253" stopIfTrue="1">
      <formula>IF(FIND("Enter smelter details",G52),TRUE)</formula>
    </cfRule>
  </conditionalFormatting>
  <conditionalFormatting sqref="F52">
    <cfRule type="expression" dxfId="18249" priority="18250" stopIfTrue="1">
      <formula>IF(AND(LEN($A52)&gt;0,$A52&lt;&gt;$F52),TRUE,FALSE)</formula>
    </cfRule>
  </conditionalFormatting>
  <conditionalFormatting sqref="C52">
    <cfRule type="expression" dxfId="18248" priority="18249" stopIfTrue="1">
      <formula>IF(AND(B52&lt;&gt;"",C52=""),TRUE)</formula>
    </cfRule>
  </conditionalFormatting>
  <conditionalFormatting sqref="B52">
    <cfRule type="expression" dxfId="18247" priority="18246" stopIfTrue="1">
      <formula>IF(B52="",TRUE)</formula>
    </cfRule>
    <cfRule type="expression" dxfId="18246" priority="18247" stopIfTrue="1">
      <formula>IF(AND(COUNTIF(MetalSmelter,B52&amp;C52)=0,LEN(C52)&gt;0), TRUE, FALSE)</formula>
    </cfRule>
  </conditionalFormatting>
  <conditionalFormatting sqref="G52">
    <cfRule type="expression" dxfId="18245" priority="18248" stopIfTrue="1">
      <formula>IF(FIND("Enter smelter details",G52),TRUE)</formula>
    </cfRule>
  </conditionalFormatting>
  <conditionalFormatting sqref="F52">
    <cfRule type="expression" dxfId="18244" priority="18245" stopIfTrue="1">
      <formula>IF(AND(LEN($A52)&gt;0,$A52&lt;&gt;$F52),TRUE,FALSE)</formula>
    </cfRule>
  </conditionalFormatting>
  <conditionalFormatting sqref="C52">
    <cfRule type="expression" dxfId="18243" priority="18244" stopIfTrue="1">
      <formula>IF(AND(B52&lt;&gt;"",C52=""),TRUE)</formula>
    </cfRule>
  </conditionalFormatting>
  <conditionalFormatting sqref="B52">
    <cfRule type="expression" dxfId="18242" priority="18241" stopIfTrue="1">
      <formula>IF(B52="",TRUE)</formula>
    </cfRule>
    <cfRule type="expression" dxfId="18241" priority="18242" stopIfTrue="1">
      <formula>IF(AND(COUNTIF(MetalSmelter,B52&amp;C52)=0,LEN(C52)&gt;0), TRUE, FALSE)</formula>
    </cfRule>
  </conditionalFormatting>
  <conditionalFormatting sqref="G52">
    <cfRule type="expression" dxfId="18240" priority="18243" stopIfTrue="1">
      <formula>IF(FIND("Enter smelter details",G52),TRUE)</formula>
    </cfRule>
  </conditionalFormatting>
  <conditionalFormatting sqref="F52">
    <cfRule type="expression" dxfId="18239" priority="18240" stopIfTrue="1">
      <formula>IF(AND(LEN($A52)&gt;0,$A52&lt;&gt;$F52),TRUE,FALSE)</formula>
    </cfRule>
  </conditionalFormatting>
  <conditionalFormatting sqref="C52">
    <cfRule type="expression" dxfId="18238" priority="18239" stopIfTrue="1">
      <formula>IF(AND(B52&lt;&gt;"",C52=""),TRUE)</formula>
    </cfRule>
  </conditionalFormatting>
  <conditionalFormatting sqref="B51">
    <cfRule type="expression" dxfId="18237" priority="18236" stopIfTrue="1">
      <formula>IF(B51="",TRUE)</formula>
    </cfRule>
    <cfRule type="expression" dxfId="18236" priority="18237" stopIfTrue="1">
      <formula>IF(AND(COUNTIF(MetalSmelter,B51&amp;C51)=0,LEN(C51)&gt;0), TRUE, FALSE)</formula>
    </cfRule>
  </conditionalFormatting>
  <conditionalFormatting sqref="G51">
    <cfRule type="expression" dxfId="18235" priority="18238" stopIfTrue="1">
      <formula>IF(FIND("Enter smelter details",G51),TRUE)</formula>
    </cfRule>
  </conditionalFormatting>
  <conditionalFormatting sqref="F51">
    <cfRule type="expression" dxfId="18234" priority="18235" stopIfTrue="1">
      <formula>IF(AND(LEN($A51)&gt;0,$A51&lt;&gt;$F51),TRUE,FALSE)</formula>
    </cfRule>
  </conditionalFormatting>
  <conditionalFormatting sqref="C51">
    <cfRule type="expression" dxfId="18233" priority="18234" stopIfTrue="1">
      <formula>IF(AND(B51&lt;&gt;"",C51=""),TRUE)</formula>
    </cfRule>
  </conditionalFormatting>
  <conditionalFormatting sqref="B51">
    <cfRule type="expression" dxfId="18232" priority="18231" stopIfTrue="1">
      <formula>IF(B51="",TRUE)</formula>
    </cfRule>
    <cfRule type="expression" dxfId="18231" priority="18232" stopIfTrue="1">
      <formula>IF(AND(COUNTIF(MetalSmelter,B51&amp;C51)=0,LEN(C51)&gt;0), TRUE, FALSE)</formula>
    </cfRule>
  </conditionalFormatting>
  <conditionalFormatting sqref="G51">
    <cfRule type="expression" dxfId="18230" priority="18233" stopIfTrue="1">
      <formula>IF(FIND("Enter smelter details",G51),TRUE)</formula>
    </cfRule>
  </conditionalFormatting>
  <conditionalFormatting sqref="F51">
    <cfRule type="expression" dxfId="18229" priority="18230" stopIfTrue="1">
      <formula>IF(AND(LEN($A51)&gt;0,$A51&lt;&gt;$F51),TRUE,FALSE)</formula>
    </cfRule>
  </conditionalFormatting>
  <conditionalFormatting sqref="C51">
    <cfRule type="expression" dxfId="18228" priority="18229" stopIfTrue="1">
      <formula>IF(AND(B51&lt;&gt;"",C51=""),TRUE)</formula>
    </cfRule>
  </conditionalFormatting>
  <conditionalFormatting sqref="B51">
    <cfRule type="expression" dxfId="18227" priority="18226" stopIfTrue="1">
      <formula>IF(B51="",TRUE)</formula>
    </cfRule>
    <cfRule type="expression" dxfId="18226" priority="18227" stopIfTrue="1">
      <formula>IF(AND(COUNTIF(MetalSmelter,B51&amp;C51)=0,LEN(C51)&gt;0), TRUE, FALSE)</formula>
    </cfRule>
  </conditionalFormatting>
  <conditionalFormatting sqref="G51">
    <cfRule type="expression" dxfId="18225" priority="18228" stopIfTrue="1">
      <formula>IF(FIND("Enter smelter details",G51),TRUE)</formula>
    </cfRule>
  </conditionalFormatting>
  <conditionalFormatting sqref="F51">
    <cfRule type="expression" dxfId="18224" priority="18225" stopIfTrue="1">
      <formula>IF(AND(LEN($A51)&gt;0,$A51&lt;&gt;$F51),TRUE,FALSE)</formula>
    </cfRule>
  </conditionalFormatting>
  <conditionalFormatting sqref="C51">
    <cfRule type="expression" dxfId="18223" priority="18224" stopIfTrue="1">
      <formula>IF(AND(B51&lt;&gt;"",C51=""),TRUE)</formula>
    </cfRule>
  </conditionalFormatting>
  <conditionalFormatting sqref="B51">
    <cfRule type="expression" dxfId="18222" priority="18221" stopIfTrue="1">
      <formula>IF(B51="",TRUE)</formula>
    </cfRule>
    <cfRule type="expression" dxfId="18221" priority="18222" stopIfTrue="1">
      <formula>IF(AND(COUNTIF(MetalSmelter,B51&amp;C51)=0,LEN(C51)&gt;0), TRUE, FALSE)</formula>
    </cfRule>
  </conditionalFormatting>
  <conditionalFormatting sqref="G51">
    <cfRule type="expression" dxfId="18220" priority="18223" stopIfTrue="1">
      <formula>IF(FIND("Enter smelter details",G51),TRUE)</formula>
    </cfRule>
  </conditionalFormatting>
  <conditionalFormatting sqref="F51">
    <cfRule type="expression" dxfId="18219" priority="18220" stopIfTrue="1">
      <formula>IF(AND(LEN($A51)&gt;0,$A51&lt;&gt;$F51),TRUE,FALSE)</formula>
    </cfRule>
  </conditionalFormatting>
  <conditionalFormatting sqref="C51">
    <cfRule type="expression" dxfId="18218" priority="18219" stopIfTrue="1">
      <formula>IF(AND(B51&lt;&gt;"",C51=""),TRUE)</formula>
    </cfRule>
  </conditionalFormatting>
  <conditionalFormatting sqref="B51">
    <cfRule type="expression" dxfId="18217" priority="18216" stopIfTrue="1">
      <formula>IF(B51="",TRUE)</formula>
    </cfRule>
    <cfRule type="expression" dxfId="18216" priority="18217" stopIfTrue="1">
      <formula>IF(AND(COUNTIF(MetalSmelter,B51&amp;C51)=0,LEN(C51)&gt;0), TRUE, FALSE)</formula>
    </cfRule>
  </conditionalFormatting>
  <conditionalFormatting sqref="G51">
    <cfRule type="expression" dxfId="18215" priority="18218" stopIfTrue="1">
      <formula>IF(FIND("Enter smelter details",G51),TRUE)</formula>
    </cfRule>
  </conditionalFormatting>
  <conditionalFormatting sqref="F51">
    <cfRule type="expression" dxfId="18214" priority="18215" stopIfTrue="1">
      <formula>IF(AND(LEN($A51)&gt;0,$A51&lt;&gt;$F51),TRUE,FALSE)</formula>
    </cfRule>
  </conditionalFormatting>
  <conditionalFormatting sqref="C51">
    <cfRule type="expression" dxfId="18213" priority="18214" stopIfTrue="1">
      <formula>IF(AND(B51&lt;&gt;"",C51=""),TRUE)</formula>
    </cfRule>
  </conditionalFormatting>
  <conditionalFormatting sqref="B51">
    <cfRule type="expression" dxfId="18212" priority="18211" stopIfTrue="1">
      <formula>IF(B51="",TRUE)</formula>
    </cfRule>
    <cfRule type="expression" dxfId="18211" priority="18212" stopIfTrue="1">
      <formula>IF(AND(COUNTIF(MetalSmelter,B51&amp;C51)=0,LEN(C51)&gt;0), TRUE, FALSE)</formula>
    </cfRule>
  </conditionalFormatting>
  <conditionalFormatting sqref="G51">
    <cfRule type="expression" dxfId="18210" priority="18213" stopIfTrue="1">
      <formula>IF(FIND("Enter smelter details",G51),TRUE)</formula>
    </cfRule>
  </conditionalFormatting>
  <conditionalFormatting sqref="F51">
    <cfRule type="expression" dxfId="18209" priority="18210" stopIfTrue="1">
      <formula>IF(AND(LEN($A51)&gt;0,$A51&lt;&gt;$F51),TRUE,FALSE)</formula>
    </cfRule>
  </conditionalFormatting>
  <conditionalFormatting sqref="C51">
    <cfRule type="expression" dxfId="18208" priority="18209" stopIfTrue="1">
      <formula>IF(AND(B51&lt;&gt;"",C51=""),TRUE)</formula>
    </cfRule>
  </conditionalFormatting>
  <conditionalFormatting sqref="B52">
    <cfRule type="expression" dxfId="18207" priority="18206" stopIfTrue="1">
      <formula>IF(B52="",TRUE)</formula>
    </cfRule>
    <cfRule type="expression" dxfId="18206" priority="18207" stopIfTrue="1">
      <formula>IF(AND(COUNTIF(MetalSmelter,B52&amp;C52)=0,LEN(C52)&gt;0), TRUE, FALSE)</formula>
    </cfRule>
  </conditionalFormatting>
  <conditionalFormatting sqref="G52">
    <cfRule type="expression" dxfId="18205" priority="18208" stopIfTrue="1">
      <formula>IF(FIND("Enter smelter details",G52),TRUE)</formula>
    </cfRule>
  </conditionalFormatting>
  <conditionalFormatting sqref="F52">
    <cfRule type="expression" dxfId="18204" priority="18205" stopIfTrue="1">
      <formula>IF(AND(LEN($A52)&gt;0,$A52&lt;&gt;$F52),TRUE,FALSE)</formula>
    </cfRule>
  </conditionalFormatting>
  <conditionalFormatting sqref="C52">
    <cfRule type="expression" dxfId="18203" priority="18204" stopIfTrue="1">
      <formula>IF(AND(B52&lt;&gt;"",C52=""),TRUE)</formula>
    </cfRule>
  </conditionalFormatting>
  <conditionalFormatting sqref="B52">
    <cfRule type="expression" dxfId="18202" priority="18201" stopIfTrue="1">
      <formula>IF(B52="",TRUE)</formula>
    </cfRule>
    <cfRule type="expression" dxfId="18201" priority="18202" stopIfTrue="1">
      <formula>IF(AND(COUNTIF(MetalSmelter,B52&amp;C52)=0,LEN(C52)&gt;0), TRUE, FALSE)</formula>
    </cfRule>
  </conditionalFormatting>
  <conditionalFormatting sqref="G52">
    <cfRule type="expression" dxfId="18200" priority="18203" stopIfTrue="1">
      <formula>IF(FIND("Enter smelter details",G52),TRUE)</formula>
    </cfRule>
  </conditionalFormatting>
  <conditionalFormatting sqref="F52">
    <cfRule type="expression" dxfId="18199" priority="18200" stopIfTrue="1">
      <formula>IF(AND(LEN($A52)&gt;0,$A52&lt;&gt;$F52),TRUE,FALSE)</formula>
    </cfRule>
  </conditionalFormatting>
  <conditionalFormatting sqref="C52">
    <cfRule type="expression" dxfId="18198" priority="18199" stopIfTrue="1">
      <formula>IF(AND(B52&lt;&gt;"",C52=""),TRUE)</formula>
    </cfRule>
  </conditionalFormatting>
  <conditionalFormatting sqref="B52">
    <cfRule type="expression" dxfId="18197" priority="18197" stopIfTrue="1">
      <formula>IF(B52="",TRUE)</formula>
    </cfRule>
    <cfRule type="expression" dxfId="18196" priority="18198" stopIfTrue="1">
      <formula>IF(AND(COUNTIF(MetalSmelter,B52&amp;C52)=0,LEN(C52)&gt;0), TRUE, FALSE)</formula>
    </cfRule>
  </conditionalFormatting>
  <conditionalFormatting sqref="F52">
    <cfRule type="expression" dxfId="18195" priority="18196" stopIfTrue="1">
      <formula>IF(AND(LEN($A52)&gt;0,$A52&lt;&gt;$F52),TRUE,FALSE)</formula>
    </cfRule>
  </conditionalFormatting>
  <conditionalFormatting sqref="C52">
    <cfRule type="expression" dxfId="18194" priority="18195" stopIfTrue="1">
      <formula>IF(AND(B52&lt;&gt;"",C52=""),TRUE)</formula>
    </cfRule>
  </conditionalFormatting>
  <conditionalFormatting sqref="G52">
    <cfRule type="expression" dxfId="18193" priority="18194" stopIfTrue="1">
      <formula>IF(FIND("Enter smelter details",G52),TRUE)</formula>
    </cfRule>
  </conditionalFormatting>
  <conditionalFormatting sqref="B53">
    <cfRule type="expression" dxfId="18192" priority="18191" stopIfTrue="1">
      <formula>IF(B53="",TRUE)</formula>
    </cfRule>
    <cfRule type="expression" dxfId="18191" priority="18192" stopIfTrue="1">
      <formula>IF(AND(COUNTIF(MetalSmelter,B53&amp;C53)=0,LEN(C53)&gt;0), TRUE, FALSE)</formula>
    </cfRule>
  </conditionalFormatting>
  <conditionalFormatting sqref="G53">
    <cfRule type="expression" dxfId="18190" priority="18193" stopIfTrue="1">
      <formula>IF(FIND("Enter smelter details",G53),TRUE)</formula>
    </cfRule>
  </conditionalFormatting>
  <conditionalFormatting sqref="F53">
    <cfRule type="expression" dxfId="18189" priority="18190" stopIfTrue="1">
      <formula>IF(AND(LEN($A53)&gt;0,$A53&lt;&gt;$F53),TRUE,FALSE)</formula>
    </cfRule>
  </conditionalFormatting>
  <conditionalFormatting sqref="C53">
    <cfRule type="expression" dxfId="18188" priority="18189" stopIfTrue="1">
      <formula>IF(AND(B53&lt;&gt;"",C53=""),TRUE)</formula>
    </cfRule>
  </conditionalFormatting>
  <conditionalFormatting sqref="B53">
    <cfRule type="expression" dxfId="18187" priority="18186" stopIfTrue="1">
      <formula>IF(B53="",TRUE)</formula>
    </cfRule>
    <cfRule type="expression" dxfId="18186" priority="18187" stopIfTrue="1">
      <formula>IF(AND(COUNTIF(MetalSmelter,B53&amp;C53)=0,LEN(C53)&gt;0), TRUE, FALSE)</formula>
    </cfRule>
  </conditionalFormatting>
  <conditionalFormatting sqref="G53">
    <cfRule type="expression" dxfId="18185" priority="18188" stopIfTrue="1">
      <formula>IF(FIND("Enter smelter details",G53),TRUE)</formula>
    </cfRule>
  </conditionalFormatting>
  <conditionalFormatting sqref="F53">
    <cfRule type="expression" dxfId="18184" priority="18185" stopIfTrue="1">
      <formula>IF(AND(LEN($A53)&gt;0,$A53&lt;&gt;$F53),TRUE,FALSE)</formula>
    </cfRule>
  </conditionalFormatting>
  <conditionalFormatting sqref="C53">
    <cfRule type="expression" dxfId="18183" priority="18184" stopIfTrue="1">
      <formula>IF(AND(B53&lt;&gt;"",C53=""),TRUE)</formula>
    </cfRule>
  </conditionalFormatting>
  <conditionalFormatting sqref="B53">
    <cfRule type="expression" dxfId="18182" priority="18181" stopIfTrue="1">
      <formula>IF(B53="",TRUE)</formula>
    </cfRule>
    <cfRule type="expression" dxfId="18181" priority="18182" stopIfTrue="1">
      <formula>IF(AND(COUNTIF(MetalSmelter,B53&amp;C53)=0,LEN(C53)&gt;0), TRUE, FALSE)</formula>
    </cfRule>
  </conditionalFormatting>
  <conditionalFormatting sqref="G53">
    <cfRule type="expression" dxfId="18180" priority="18183" stopIfTrue="1">
      <formula>IF(FIND("Enter smelter details",G53),TRUE)</formula>
    </cfRule>
  </conditionalFormatting>
  <conditionalFormatting sqref="F53">
    <cfRule type="expression" dxfId="18179" priority="18180" stopIfTrue="1">
      <formula>IF(AND(LEN($A53)&gt;0,$A53&lt;&gt;$F53),TRUE,FALSE)</formula>
    </cfRule>
  </conditionalFormatting>
  <conditionalFormatting sqref="C53">
    <cfRule type="expression" dxfId="18178" priority="18179" stopIfTrue="1">
      <formula>IF(AND(B53&lt;&gt;"",C53=""),TRUE)</formula>
    </cfRule>
  </conditionalFormatting>
  <conditionalFormatting sqref="B51">
    <cfRule type="expression" dxfId="18177" priority="18176" stopIfTrue="1">
      <formula>IF(B51="",TRUE)</formula>
    </cfRule>
    <cfRule type="expression" dxfId="18176" priority="18177" stopIfTrue="1">
      <formula>IF(AND(COUNTIF(MetalSmelter,B51&amp;C51)=0,LEN(C51)&gt;0), TRUE, FALSE)</formula>
    </cfRule>
  </conditionalFormatting>
  <conditionalFormatting sqref="G51">
    <cfRule type="expression" dxfId="18175" priority="18178" stopIfTrue="1">
      <formula>IF(FIND("Enter smelter details",G51),TRUE)</formula>
    </cfRule>
  </conditionalFormatting>
  <conditionalFormatting sqref="F51">
    <cfRule type="expression" dxfId="18174" priority="18175" stopIfTrue="1">
      <formula>IF(AND(LEN($A51)&gt;0,$A51&lt;&gt;$F51),TRUE,FALSE)</formula>
    </cfRule>
  </conditionalFormatting>
  <conditionalFormatting sqref="C51">
    <cfRule type="expression" dxfId="18173" priority="18174" stopIfTrue="1">
      <formula>IF(AND(B51&lt;&gt;"",C51=""),TRUE)</formula>
    </cfRule>
  </conditionalFormatting>
  <conditionalFormatting sqref="B51">
    <cfRule type="expression" dxfId="18172" priority="18171" stopIfTrue="1">
      <formula>IF(B51="",TRUE)</formula>
    </cfRule>
    <cfRule type="expression" dxfId="18171" priority="18172" stopIfTrue="1">
      <formula>IF(AND(COUNTIF(MetalSmelter,B51&amp;C51)=0,LEN(C51)&gt;0), TRUE, FALSE)</formula>
    </cfRule>
  </conditionalFormatting>
  <conditionalFormatting sqref="G51">
    <cfRule type="expression" dxfId="18170" priority="18173" stopIfTrue="1">
      <formula>IF(FIND("Enter smelter details",G51),TRUE)</formula>
    </cfRule>
  </conditionalFormatting>
  <conditionalFormatting sqref="F51">
    <cfRule type="expression" dxfId="18169" priority="18170" stopIfTrue="1">
      <formula>IF(AND(LEN($A51)&gt;0,$A51&lt;&gt;$F51),TRUE,FALSE)</formula>
    </cfRule>
  </conditionalFormatting>
  <conditionalFormatting sqref="C51">
    <cfRule type="expression" dxfId="18168" priority="18169" stopIfTrue="1">
      <formula>IF(AND(B51&lt;&gt;"",C51=""),TRUE)</formula>
    </cfRule>
  </conditionalFormatting>
  <conditionalFormatting sqref="B51">
    <cfRule type="expression" dxfId="18167" priority="18167" stopIfTrue="1">
      <formula>IF(B51="",TRUE)</formula>
    </cfRule>
    <cfRule type="expression" dxfId="18166" priority="18168" stopIfTrue="1">
      <formula>IF(AND(COUNTIF(MetalSmelter,B51&amp;C51)=0,LEN(C51)&gt;0), TRUE, FALSE)</formula>
    </cfRule>
  </conditionalFormatting>
  <conditionalFormatting sqref="F51">
    <cfRule type="expression" dxfId="18165" priority="18166" stopIfTrue="1">
      <formula>IF(AND(LEN($A51)&gt;0,$A51&lt;&gt;$F51),TRUE,FALSE)</formula>
    </cfRule>
  </conditionalFormatting>
  <conditionalFormatting sqref="C51">
    <cfRule type="expression" dxfId="18164" priority="18165" stopIfTrue="1">
      <formula>IF(AND(B51&lt;&gt;"",C51=""),TRUE)</formula>
    </cfRule>
  </conditionalFormatting>
  <conditionalFormatting sqref="G51">
    <cfRule type="expression" dxfId="18163" priority="18164" stopIfTrue="1">
      <formula>IF(FIND("Enter smelter details",G51),TRUE)</formula>
    </cfRule>
  </conditionalFormatting>
  <conditionalFormatting sqref="B52">
    <cfRule type="expression" dxfId="18162" priority="18161" stopIfTrue="1">
      <formula>IF(B52="",TRUE)</formula>
    </cfRule>
    <cfRule type="expression" dxfId="18161" priority="18162" stopIfTrue="1">
      <formula>IF(AND(COUNTIF(MetalSmelter,B52&amp;C52)=0,LEN(C52)&gt;0), TRUE, FALSE)</formula>
    </cfRule>
  </conditionalFormatting>
  <conditionalFormatting sqref="G52">
    <cfRule type="expression" dxfId="18160" priority="18163" stopIfTrue="1">
      <formula>IF(FIND("Enter smelter details",G52),TRUE)</formula>
    </cfRule>
  </conditionalFormatting>
  <conditionalFormatting sqref="F52">
    <cfRule type="expression" dxfId="18159" priority="18160" stopIfTrue="1">
      <formula>IF(AND(LEN($A52)&gt;0,$A52&lt;&gt;$F52),TRUE,FALSE)</formula>
    </cfRule>
  </conditionalFormatting>
  <conditionalFormatting sqref="C52">
    <cfRule type="expression" dxfId="18158" priority="18159" stopIfTrue="1">
      <formula>IF(AND(B52&lt;&gt;"",C52=""),TRUE)</formula>
    </cfRule>
  </conditionalFormatting>
  <conditionalFormatting sqref="B52">
    <cfRule type="expression" dxfId="18157" priority="18156" stopIfTrue="1">
      <formula>IF(B52="",TRUE)</formula>
    </cfRule>
    <cfRule type="expression" dxfId="18156" priority="18157" stopIfTrue="1">
      <formula>IF(AND(COUNTIF(MetalSmelter,B52&amp;C52)=0,LEN(C52)&gt;0), TRUE, FALSE)</formula>
    </cfRule>
  </conditionalFormatting>
  <conditionalFormatting sqref="G52">
    <cfRule type="expression" dxfId="18155" priority="18158" stopIfTrue="1">
      <formula>IF(FIND("Enter smelter details",G52),TRUE)</formula>
    </cfRule>
  </conditionalFormatting>
  <conditionalFormatting sqref="F52">
    <cfRule type="expression" dxfId="18154" priority="18155" stopIfTrue="1">
      <formula>IF(AND(LEN($A52)&gt;0,$A52&lt;&gt;$F52),TRUE,FALSE)</formula>
    </cfRule>
  </conditionalFormatting>
  <conditionalFormatting sqref="C52">
    <cfRule type="expression" dxfId="18153" priority="18154" stopIfTrue="1">
      <formula>IF(AND(B52&lt;&gt;"",C52=""),TRUE)</formula>
    </cfRule>
  </conditionalFormatting>
  <conditionalFormatting sqref="B52">
    <cfRule type="expression" dxfId="18152" priority="18151" stopIfTrue="1">
      <formula>IF(B52="",TRUE)</formula>
    </cfRule>
    <cfRule type="expression" dxfId="18151" priority="18152" stopIfTrue="1">
      <formula>IF(AND(COUNTIF(MetalSmelter,B52&amp;C52)=0,LEN(C52)&gt;0), TRUE, FALSE)</formula>
    </cfRule>
  </conditionalFormatting>
  <conditionalFormatting sqref="G52">
    <cfRule type="expression" dxfId="18150" priority="18153" stopIfTrue="1">
      <formula>IF(FIND("Enter smelter details",G52),TRUE)</formula>
    </cfRule>
  </conditionalFormatting>
  <conditionalFormatting sqref="F52">
    <cfRule type="expression" dxfId="18149" priority="18150" stopIfTrue="1">
      <formula>IF(AND(LEN($A52)&gt;0,$A52&lt;&gt;$F52),TRUE,FALSE)</formula>
    </cfRule>
  </conditionalFormatting>
  <conditionalFormatting sqref="C52">
    <cfRule type="expression" dxfId="18148" priority="18149" stopIfTrue="1">
      <formula>IF(AND(B52&lt;&gt;"",C52=""),TRUE)</formula>
    </cfRule>
  </conditionalFormatting>
  <conditionalFormatting sqref="B53">
    <cfRule type="expression" dxfId="18147" priority="18146" stopIfTrue="1">
      <formula>IF(B53="",TRUE)</formula>
    </cfRule>
    <cfRule type="expression" dxfId="18146" priority="18147" stopIfTrue="1">
      <formula>IF(AND(COUNTIF(MetalSmelter,B53&amp;C53)=0,LEN(C53)&gt;0), TRUE, FALSE)</formula>
    </cfRule>
  </conditionalFormatting>
  <conditionalFormatting sqref="G53">
    <cfRule type="expression" dxfId="18145" priority="18148" stopIfTrue="1">
      <formula>IF(FIND("Enter smelter details",G53),TRUE)</formula>
    </cfRule>
  </conditionalFormatting>
  <conditionalFormatting sqref="F53">
    <cfRule type="expression" dxfId="18144" priority="18145" stopIfTrue="1">
      <formula>IF(AND(LEN($A53)&gt;0,$A53&lt;&gt;$F53),TRUE,FALSE)</formula>
    </cfRule>
  </conditionalFormatting>
  <conditionalFormatting sqref="C53">
    <cfRule type="expression" dxfId="18143" priority="18144" stopIfTrue="1">
      <formula>IF(AND(B53&lt;&gt;"",C53=""),TRUE)</formula>
    </cfRule>
  </conditionalFormatting>
  <conditionalFormatting sqref="B53">
    <cfRule type="expression" dxfId="18142" priority="18141" stopIfTrue="1">
      <formula>IF(B53="",TRUE)</formula>
    </cfRule>
    <cfRule type="expression" dxfId="18141" priority="18142" stopIfTrue="1">
      <formula>IF(AND(COUNTIF(MetalSmelter,B53&amp;C53)=0,LEN(C53)&gt;0), TRUE, FALSE)</formula>
    </cfRule>
  </conditionalFormatting>
  <conditionalFormatting sqref="G53">
    <cfRule type="expression" dxfId="18140" priority="18143" stopIfTrue="1">
      <formula>IF(FIND("Enter smelter details",G53),TRUE)</formula>
    </cfRule>
  </conditionalFormatting>
  <conditionalFormatting sqref="F53">
    <cfRule type="expression" dxfId="18139" priority="18140" stopIfTrue="1">
      <formula>IF(AND(LEN($A53)&gt;0,$A53&lt;&gt;$F53),TRUE,FALSE)</formula>
    </cfRule>
  </conditionalFormatting>
  <conditionalFormatting sqref="C53">
    <cfRule type="expression" dxfId="18138" priority="18139" stopIfTrue="1">
      <formula>IF(AND(B53&lt;&gt;"",C53=""),TRUE)</formula>
    </cfRule>
  </conditionalFormatting>
  <conditionalFormatting sqref="B53">
    <cfRule type="expression" dxfId="18137" priority="18137" stopIfTrue="1">
      <formula>IF(B53="",TRUE)</formula>
    </cfRule>
    <cfRule type="expression" dxfId="18136" priority="18138" stopIfTrue="1">
      <formula>IF(AND(COUNTIF(MetalSmelter,B53&amp;C53)=0,LEN(C53)&gt;0), TRUE, FALSE)</formula>
    </cfRule>
  </conditionalFormatting>
  <conditionalFormatting sqref="F53">
    <cfRule type="expression" dxfId="18135" priority="18136" stopIfTrue="1">
      <formula>IF(AND(LEN($A53)&gt;0,$A53&lt;&gt;$F53),TRUE,FALSE)</formula>
    </cfRule>
  </conditionalFormatting>
  <conditionalFormatting sqref="C53">
    <cfRule type="expression" dxfId="18134" priority="18135" stopIfTrue="1">
      <formula>IF(AND(B53&lt;&gt;"",C53=""),TRUE)</formula>
    </cfRule>
  </conditionalFormatting>
  <conditionalFormatting sqref="G53">
    <cfRule type="expression" dxfId="18133" priority="18134" stopIfTrue="1">
      <formula>IF(FIND("Enter smelter details",G53),TRUE)</formula>
    </cfRule>
  </conditionalFormatting>
  <conditionalFormatting sqref="B54">
    <cfRule type="expression" dxfId="18132" priority="18131" stopIfTrue="1">
      <formula>IF(B54="",TRUE)</formula>
    </cfRule>
    <cfRule type="expression" dxfId="18131" priority="18132" stopIfTrue="1">
      <formula>IF(AND(COUNTIF(MetalSmelter,B54&amp;C54)=0,LEN(C54)&gt;0), TRUE, FALSE)</formula>
    </cfRule>
  </conditionalFormatting>
  <conditionalFormatting sqref="G54">
    <cfRule type="expression" dxfId="18130" priority="18133" stopIfTrue="1">
      <formula>IF(FIND("Enter smelter details",G54),TRUE)</formula>
    </cfRule>
  </conditionalFormatting>
  <conditionalFormatting sqref="F54">
    <cfRule type="expression" dxfId="18129" priority="18130" stopIfTrue="1">
      <formula>IF(AND(LEN($A54)&gt;0,$A54&lt;&gt;$F54),TRUE,FALSE)</formula>
    </cfRule>
  </conditionalFormatting>
  <conditionalFormatting sqref="C54">
    <cfRule type="expression" dxfId="18128" priority="18129" stopIfTrue="1">
      <formula>IF(AND(B54&lt;&gt;"",C54=""),TRUE)</formula>
    </cfRule>
  </conditionalFormatting>
  <conditionalFormatting sqref="B54">
    <cfRule type="expression" dxfId="18127" priority="18126" stopIfTrue="1">
      <formula>IF(B54="",TRUE)</formula>
    </cfRule>
    <cfRule type="expression" dxfId="18126" priority="18127" stopIfTrue="1">
      <formula>IF(AND(COUNTIF(MetalSmelter,B54&amp;C54)=0,LEN(C54)&gt;0), TRUE, FALSE)</formula>
    </cfRule>
  </conditionalFormatting>
  <conditionalFormatting sqref="G54">
    <cfRule type="expression" dxfId="18125" priority="18128" stopIfTrue="1">
      <formula>IF(FIND("Enter smelter details",G54),TRUE)</formula>
    </cfRule>
  </conditionalFormatting>
  <conditionalFormatting sqref="F54">
    <cfRule type="expression" dxfId="18124" priority="18125" stopIfTrue="1">
      <formula>IF(AND(LEN($A54)&gt;0,$A54&lt;&gt;$F54),TRUE,FALSE)</formula>
    </cfRule>
  </conditionalFormatting>
  <conditionalFormatting sqref="C54">
    <cfRule type="expression" dxfId="18123" priority="18124" stopIfTrue="1">
      <formula>IF(AND(B54&lt;&gt;"",C54=""),TRUE)</formula>
    </cfRule>
  </conditionalFormatting>
  <conditionalFormatting sqref="B54">
    <cfRule type="expression" dxfId="18122" priority="18121" stopIfTrue="1">
      <formula>IF(B54="",TRUE)</formula>
    </cfRule>
    <cfRule type="expression" dxfId="18121" priority="18122" stopIfTrue="1">
      <formula>IF(AND(COUNTIF(MetalSmelter,B54&amp;C54)=0,LEN(C54)&gt;0), TRUE, FALSE)</formula>
    </cfRule>
  </conditionalFormatting>
  <conditionalFormatting sqref="G54">
    <cfRule type="expression" dxfId="18120" priority="18123" stopIfTrue="1">
      <formula>IF(FIND("Enter smelter details",G54),TRUE)</formula>
    </cfRule>
  </conditionalFormatting>
  <conditionalFormatting sqref="F54">
    <cfRule type="expression" dxfId="18119" priority="18120" stopIfTrue="1">
      <formula>IF(AND(LEN($A54)&gt;0,$A54&lt;&gt;$F54),TRUE,FALSE)</formula>
    </cfRule>
  </conditionalFormatting>
  <conditionalFormatting sqref="C54">
    <cfRule type="expression" dxfId="18118" priority="18119" stopIfTrue="1">
      <formula>IF(AND(B54&lt;&gt;"",C54=""),TRUE)</formula>
    </cfRule>
  </conditionalFormatting>
  <conditionalFormatting sqref="B52">
    <cfRule type="expression" dxfId="18117" priority="18116" stopIfTrue="1">
      <formula>IF(B52="",TRUE)</formula>
    </cfRule>
    <cfRule type="expression" dxfId="18116" priority="18117" stopIfTrue="1">
      <formula>IF(AND(COUNTIF(MetalSmelter,B52&amp;C52)=0,LEN(C52)&gt;0), TRUE, FALSE)</formula>
    </cfRule>
  </conditionalFormatting>
  <conditionalFormatting sqref="G52">
    <cfRule type="expression" dxfId="18115" priority="18118" stopIfTrue="1">
      <formula>IF(FIND("Enter smelter details",G52),TRUE)</formula>
    </cfRule>
  </conditionalFormatting>
  <conditionalFormatting sqref="F52">
    <cfRule type="expression" dxfId="18114" priority="18115" stopIfTrue="1">
      <formula>IF(AND(LEN($A52)&gt;0,$A52&lt;&gt;$F52),TRUE,FALSE)</formula>
    </cfRule>
  </conditionalFormatting>
  <conditionalFormatting sqref="C52">
    <cfRule type="expression" dxfId="18113" priority="18114" stopIfTrue="1">
      <formula>IF(AND(B52&lt;&gt;"",C52=""),TRUE)</formula>
    </cfRule>
  </conditionalFormatting>
  <conditionalFormatting sqref="B52">
    <cfRule type="expression" dxfId="18112" priority="18111" stopIfTrue="1">
      <formula>IF(B52="",TRUE)</formula>
    </cfRule>
    <cfRule type="expression" dxfId="18111" priority="18112" stopIfTrue="1">
      <formula>IF(AND(COUNTIF(MetalSmelter,B52&amp;C52)=0,LEN(C52)&gt;0), TRUE, FALSE)</formula>
    </cfRule>
  </conditionalFormatting>
  <conditionalFormatting sqref="G52">
    <cfRule type="expression" dxfId="18110" priority="18113" stopIfTrue="1">
      <formula>IF(FIND("Enter smelter details",G52),TRUE)</formula>
    </cfRule>
  </conditionalFormatting>
  <conditionalFormatting sqref="F52">
    <cfRule type="expression" dxfId="18109" priority="18110" stopIfTrue="1">
      <formula>IF(AND(LEN($A52)&gt;0,$A52&lt;&gt;$F52),TRUE,FALSE)</formula>
    </cfRule>
  </conditionalFormatting>
  <conditionalFormatting sqref="C52">
    <cfRule type="expression" dxfId="18108" priority="18109" stopIfTrue="1">
      <formula>IF(AND(B52&lt;&gt;"",C52=""),TRUE)</formula>
    </cfRule>
  </conditionalFormatting>
  <conditionalFormatting sqref="B52">
    <cfRule type="expression" dxfId="18107" priority="18107" stopIfTrue="1">
      <formula>IF(B52="",TRUE)</formula>
    </cfRule>
    <cfRule type="expression" dxfId="18106" priority="18108" stopIfTrue="1">
      <formula>IF(AND(COUNTIF(MetalSmelter,B52&amp;C52)=0,LEN(C52)&gt;0), TRUE, FALSE)</formula>
    </cfRule>
  </conditionalFormatting>
  <conditionalFormatting sqref="F52">
    <cfRule type="expression" dxfId="18105" priority="18106" stopIfTrue="1">
      <formula>IF(AND(LEN($A52)&gt;0,$A52&lt;&gt;$F52),TRUE,FALSE)</formula>
    </cfRule>
  </conditionalFormatting>
  <conditionalFormatting sqref="C52">
    <cfRule type="expression" dxfId="18104" priority="18105" stopIfTrue="1">
      <formula>IF(AND(B52&lt;&gt;"",C52=""),TRUE)</formula>
    </cfRule>
  </conditionalFormatting>
  <conditionalFormatting sqref="G52">
    <cfRule type="expression" dxfId="18103" priority="18104" stopIfTrue="1">
      <formula>IF(FIND("Enter smelter details",G52),TRUE)</formula>
    </cfRule>
  </conditionalFormatting>
  <conditionalFormatting sqref="B53">
    <cfRule type="expression" dxfId="18102" priority="18101" stopIfTrue="1">
      <formula>IF(B53="",TRUE)</formula>
    </cfRule>
    <cfRule type="expression" dxfId="18101" priority="18102" stopIfTrue="1">
      <formula>IF(AND(COUNTIF(MetalSmelter,B53&amp;C53)=0,LEN(C53)&gt;0), TRUE, FALSE)</formula>
    </cfRule>
  </conditionalFormatting>
  <conditionalFormatting sqref="G53">
    <cfRule type="expression" dxfId="18100" priority="18103" stopIfTrue="1">
      <formula>IF(FIND("Enter smelter details",G53),TRUE)</formula>
    </cfRule>
  </conditionalFormatting>
  <conditionalFormatting sqref="F53">
    <cfRule type="expression" dxfId="18099" priority="18100" stopIfTrue="1">
      <formula>IF(AND(LEN($A53)&gt;0,$A53&lt;&gt;$F53),TRUE,FALSE)</formula>
    </cfRule>
  </conditionalFormatting>
  <conditionalFormatting sqref="C53">
    <cfRule type="expression" dxfId="18098" priority="18099" stopIfTrue="1">
      <formula>IF(AND(B53&lt;&gt;"",C53=""),TRUE)</formula>
    </cfRule>
  </conditionalFormatting>
  <conditionalFormatting sqref="B53">
    <cfRule type="expression" dxfId="18097" priority="18096" stopIfTrue="1">
      <formula>IF(B53="",TRUE)</formula>
    </cfRule>
    <cfRule type="expression" dxfId="18096" priority="18097" stopIfTrue="1">
      <formula>IF(AND(COUNTIF(MetalSmelter,B53&amp;C53)=0,LEN(C53)&gt;0), TRUE, FALSE)</formula>
    </cfRule>
  </conditionalFormatting>
  <conditionalFormatting sqref="G53">
    <cfRule type="expression" dxfId="18095" priority="18098" stopIfTrue="1">
      <formula>IF(FIND("Enter smelter details",G53),TRUE)</formula>
    </cfRule>
  </conditionalFormatting>
  <conditionalFormatting sqref="F53">
    <cfRule type="expression" dxfId="18094" priority="18095" stopIfTrue="1">
      <formula>IF(AND(LEN($A53)&gt;0,$A53&lt;&gt;$F53),TRUE,FALSE)</formula>
    </cfRule>
  </conditionalFormatting>
  <conditionalFormatting sqref="C53">
    <cfRule type="expression" dxfId="18093" priority="18094" stopIfTrue="1">
      <formula>IF(AND(B53&lt;&gt;"",C53=""),TRUE)</formula>
    </cfRule>
  </conditionalFormatting>
  <conditionalFormatting sqref="B53">
    <cfRule type="expression" dxfId="18092" priority="18091" stopIfTrue="1">
      <formula>IF(B53="",TRUE)</formula>
    </cfRule>
    <cfRule type="expression" dxfId="18091" priority="18092" stopIfTrue="1">
      <formula>IF(AND(COUNTIF(MetalSmelter,B53&amp;C53)=0,LEN(C53)&gt;0), TRUE, FALSE)</formula>
    </cfRule>
  </conditionalFormatting>
  <conditionalFormatting sqref="G53">
    <cfRule type="expression" dxfId="18090" priority="18093" stopIfTrue="1">
      <formula>IF(FIND("Enter smelter details",G53),TRUE)</formula>
    </cfRule>
  </conditionalFormatting>
  <conditionalFormatting sqref="F53">
    <cfRule type="expression" dxfId="18089" priority="18090" stopIfTrue="1">
      <formula>IF(AND(LEN($A53)&gt;0,$A53&lt;&gt;$F53),TRUE,FALSE)</formula>
    </cfRule>
  </conditionalFormatting>
  <conditionalFormatting sqref="C53">
    <cfRule type="expression" dxfId="18088" priority="18089" stopIfTrue="1">
      <formula>IF(AND(B53&lt;&gt;"",C53=""),TRUE)</formula>
    </cfRule>
  </conditionalFormatting>
  <conditionalFormatting sqref="B51">
    <cfRule type="expression" dxfId="18087" priority="18086" stopIfTrue="1">
      <formula>IF(B51="",TRUE)</formula>
    </cfRule>
    <cfRule type="expression" dxfId="18086" priority="18087" stopIfTrue="1">
      <formula>IF(AND(COUNTIF(MetalSmelter,B51&amp;C51)=0,LEN(C51)&gt;0), TRUE, FALSE)</formula>
    </cfRule>
  </conditionalFormatting>
  <conditionalFormatting sqref="G51">
    <cfRule type="expression" dxfId="18085" priority="18088" stopIfTrue="1">
      <formula>IF(FIND("Enter smelter details",G51),TRUE)</formula>
    </cfRule>
  </conditionalFormatting>
  <conditionalFormatting sqref="F51">
    <cfRule type="expression" dxfId="18084" priority="18085" stopIfTrue="1">
      <formula>IF(AND(LEN($A51)&gt;0,$A51&lt;&gt;$F51),TRUE,FALSE)</formula>
    </cfRule>
  </conditionalFormatting>
  <conditionalFormatting sqref="C51">
    <cfRule type="expression" dxfId="18083" priority="18084" stopIfTrue="1">
      <formula>IF(AND(B51&lt;&gt;"",C51=""),TRUE)</formula>
    </cfRule>
  </conditionalFormatting>
  <conditionalFormatting sqref="B51">
    <cfRule type="expression" dxfId="18082" priority="18081" stopIfTrue="1">
      <formula>IF(B51="",TRUE)</formula>
    </cfRule>
    <cfRule type="expression" dxfId="18081" priority="18082" stopIfTrue="1">
      <formula>IF(AND(COUNTIF(MetalSmelter,B51&amp;C51)=0,LEN(C51)&gt;0), TRUE, FALSE)</formula>
    </cfRule>
  </conditionalFormatting>
  <conditionalFormatting sqref="G51">
    <cfRule type="expression" dxfId="18080" priority="18083" stopIfTrue="1">
      <formula>IF(FIND("Enter smelter details",G51),TRUE)</formula>
    </cfRule>
  </conditionalFormatting>
  <conditionalFormatting sqref="F51">
    <cfRule type="expression" dxfId="18079" priority="18080" stopIfTrue="1">
      <formula>IF(AND(LEN($A51)&gt;0,$A51&lt;&gt;$F51),TRUE,FALSE)</formula>
    </cfRule>
  </conditionalFormatting>
  <conditionalFormatting sqref="C51">
    <cfRule type="expression" dxfId="18078" priority="18079" stopIfTrue="1">
      <formula>IF(AND(B51&lt;&gt;"",C51=""),TRUE)</formula>
    </cfRule>
  </conditionalFormatting>
  <conditionalFormatting sqref="B51">
    <cfRule type="expression" dxfId="18077" priority="18077" stopIfTrue="1">
      <formula>IF(B51="",TRUE)</formula>
    </cfRule>
    <cfRule type="expression" dxfId="18076" priority="18078" stopIfTrue="1">
      <formula>IF(AND(COUNTIF(MetalSmelter,B51&amp;C51)=0,LEN(C51)&gt;0), TRUE, FALSE)</formula>
    </cfRule>
  </conditionalFormatting>
  <conditionalFormatting sqref="F51">
    <cfRule type="expression" dxfId="18075" priority="18076" stopIfTrue="1">
      <formula>IF(AND(LEN($A51)&gt;0,$A51&lt;&gt;$F51),TRUE,FALSE)</formula>
    </cfRule>
  </conditionalFormatting>
  <conditionalFormatting sqref="C51">
    <cfRule type="expression" dxfId="18074" priority="18075" stopIfTrue="1">
      <formula>IF(AND(B51&lt;&gt;"",C51=""),TRUE)</formula>
    </cfRule>
  </conditionalFormatting>
  <conditionalFormatting sqref="G51">
    <cfRule type="expression" dxfId="18073" priority="18074" stopIfTrue="1">
      <formula>IF(FIND("Enter smelter details",G51),TRUE)</formula>
    </cfRule>
  </conditionalFormatting>
  <conditionalFormatting sqref="B52">
    <cfRule type="expression" dxfId="18072" priority="18071" stopIfTrue="1">
      <formula>IF(B52="",TRUE)</formula>
    </cfRule>
    <cfRule type="expression" dxfId="18071" priority="18072" stopIfTrue="1">
      <formula>IF(AND(COUNTIF(MetalSmelter,B52&amp;C52)=0,LEN(C52)&gt;0), TRUE, FALSE)</formula>
    </cfRule>
  </conditionalFormatting>
  <conditionalFormatting sqref="G52">
    <cfRule type="expression" dxfId="18070" priority="18073" stopIfTrue="1">
      <formula>IF(FIND("Enter smelter details",G52),TRUE)</formula>
    </cfRule>
  </conditionalFormatting>
  <conditionalFormatting sqref="F52">
    <cfRule type="expression" dxfId="18069" priority="18070" stopIfTrue="1">
      <formula>IF(AND(LEN($A52)&gt;0,$A52&lt;&gt;$F52),TRUE,FALSE)</formula>
    </cfRule>
  </conditionalFormatting>
  <conditionalFormatting sqref="C52">
    <cfRule type="expression" dxfId="18068" priority="18069" stopIfTrue="1">
      <formula>IF(AND(B52&lt;&gt;"",C52=""),TRUE)</formula>
    </cfRule>
  </conditionalFormatting>
  <conditionalFormatting sqref="B52">
    <cfRule type="expression" dxfId="18067" priority="18066" stopIfTrue="1">
      <formula>IF(B52="",TRUE)</formula>
    </cfRule>
    <cfRule type="expression" dxfId="18066" priority="18067" stopIfTrue="1">
      <formula>IF(AND(COUNTIF(MetalSmelter,B52&amp;C52)=0,LEN(C52)&gt;0), TRUE, FALSE)</formula>
    </cfRule>
  </conditionalFormatting>
  <conditionalFormatting sqref="G52">
    <cfRule type="expression" dxfId="18065" priority="18068" stopIfTrue="1">
      <formula>IF(FIND("Enter smelter details",G52),TRUE)</formula>
    </cfRule>
  </conditionalFormatting>
  <conditionalFormatting sqref="F52">
    <cfRule type="expression" dxfId="18064" priority="18065" stopIfTrue="1">
      <formula>IF(AND(LEN($A52)&gt;0,$A52&lt;&gt;$F52),TRUE,FALSE)</formula>
    </cfRule>
  </conditionalFormatting>
  <conditionalFormatting sqref="C52">
    <cfRule type="expression" dxfId="18063" priority="18064" stopIfTrue="1">
      <formula>IF(AND(B52&lt;&gt;"",C52=""),TRUE)</formula>
    </cfRule>
  </conditionalFormatting>
  <conditionalFormatting sqref="B52">
    <cfRule type="expression" dxfId="18062" priority="18061" stopIfTrue="1">
      <formula>IF(B52="",TRUE)</formula>
    </cfRule>
    <cfRule type="expression" dxfId="18061" priority="18062" stopIfTrue="1">
      <formula>IF(AND(COUNTIF(MetalSmelter,B52&amp;C52)=0,LEN(C52)&gt;0), TRUE, FALSE)</formula>
    </cfRule>
  </conditionalFormatting>
  <conditionalFormatting sqref="G52">
    <cfRule type="expression" dxfId="18060" priority="18063" stopIfTrue="1">
      <formula>IF(FIND("Enter smelter details",G52),TRUE)</formula>
    </cfRule>
  </conditionalFormatting>
  <conditionalFormatting sqref="F52">
    <cfRule type="expression" dxfId="18059" priority="18060" stopIfTrue="1">
      <formula>IF(AND(LEN($A52)&gt;0,$A52&lt;&gt;$F52),TRUE,FALSE)</formula>
    </cfRule>
  </conditionalFormatting>
  <conditionalFormatting sqref="C52">
    <cfRule type="expression" dxfId="18058" priority="18059" stopIfTrue="1">
      <formula>IF(AND(B52&lt;&gt;"",C52=""),TRUE)</formula>
    </cfRule>
  </conditionalFormatting>
  <conditionalFormatting sqref="B51">
    <cfRule type="expression" dxfId="18057" priority="18056" stopIfTrue="1">
      <formula>IF(B51="",TRUE)</formula>
    </cfRule>
    <cfRule type="expression" dxfId="18056" priority="18057" stopIfTrue="1">
      <formula>IF(AND(COUNTIF(MetalSmelter,B51&amp;C51)=0,LEN(C51)&gt;0), TRUE, FALSE)</formula>
    </cfRule>
  </conditionalFormatting>
  <conditionalFormatting sqref="G51">
    <cfRule type="expression" dxfId="18055" priority="18058" stopIfTrue="1">
      <formula>IF(FIND("Enter smelter details",G51),TRUE)</formula>
    </cfRule>
  </conditionalFormatting>
  <conditionalFormatting sqref="F51">
    <cfRule type="expression" dxfId="18054" priority="18055" stopIfTrue="1">
      <formula>IF(AND(LEN($A51)&gt;0,$A51&lt;&gt;$F51),TRUE,FALSE)</formula>
    </cfRule>
  </conditionalFormatting>
  <conditionalFormatting sqref="C51">
    <cfRule type="expression" dxfId="18053" priority="18054" stopIfTrue="1">
      <formula>IF(AND(B51&lt;&gt;"",C51=""),TRUE)</formula>
    </cfRule>
  </conditionalFormatting>
  <conditionalFormatting sqref="B51">
    <cfRule type="expression" dxfId="18052" priority="18051" stopIfTrue="1">
      <formula>IF(B51="",TRUE)</formula>
    </cfRule>
    <cfRule type="expression" dxfId="18051" priority="18052" stopIfTrue="1">
      <formula>IF(AND(COUNTIF(MetalSmelter,B51&amp;C51)=0,LEN(C51)&gt;0), TRUE, FALSE)</formula>
    </cfRule>
  </conditionalFormatting>
  <conditionalFormatting sqref="G51">
    <cfRule type="expression" dxfId="18050" priority="18053" stopIfTrue="1">
      <formula>IF(FIND("Enter smelter details",G51),TRUE)</formula>
    </cfRule>
  </conditionalFormatting>
  <conditionalFormatting sqref="F51">
    <cfRule type="expression" dxfId="18049" priority="18050" stopIfTrue="1">
      <formula>IF(AND(LEN($A51)&gt;0,$A51&lt;&gt;$F51),TRUE,FALSE)</formula>
    </cfRule>
  </conditionalFormatting>
  <conditionalFormatting sqref="C51">
    <cfRule type="expression" dxfId="18048" priority="18049" stopIfTrue="1">
      <formula>IF(AND(B51&lt;&gt;"",C51=""),TRUE)</formula>
    </cfRule>
  </conditionalFormatting>
  <conditionalFormatting sqref="B51">
    <cfRule type="expression" dxfId="18047" priority="18046" stopIfTrue="1">
      <formula>IF(B51="",TRUE)</formula>
    </cfRule>
    <cfRule type="expression" dxfId="18046" priority="18047" stopIfTrue="1">
      <formula>IF(AND(COUNTIF(MetalSmelter,B51&amp;C51)=0,LEN(C51)&gt;0), TRUE, FALSE)</formula>
    </cfRule>
  </conditionalFormatting>
  <conditionalFormatting sqref="G51">
    <cfRule type="expression" dxfId="18045" priority="18048" stopIfTrue="1">
      <formula>IF(FIND("Enter smelter details",G51),TRUE)</formula>
    </cfRule>
  </conditionalFormatting>
  <conditionalFormatting sqref="F51">
    <cfRule type="expression" dxfId="18044" priority="18045" stopIfTrue="1">
      <formula>IF(AND(LEN($A51)&gt;0,$A51&lt;&gt;$F51),TRUE,FALSE)</formula>
    </cfRule>
  </conditionalFormatting>
  <conditionalFormatting sqref="C51">
    <cfRule type="expression" dxfId="18043" priority="18044" stopIfTrue="1">
      <formula>IF(AND(B51&lt;&gt;"",C51=""),TRUE)</formula>
    </cfRule>
  </conditionalFormatting>
  <conditionalFormatting sqref="B52">
    <cfRule type="expression" dxfId="18042" priority="18041" stopIfTrue="1">
      <formula>IF(B52="",TRUE)</formula>
    </cfRule>
    <cfRule type="expression" dxfId="18041" priority="18042" stopIfTrue="1">
      <formula>IF(AND(COUNTIF(MetalSmelter,B52&amp;C52)=0,LEN(C52)&gt;0), TRUE, FALSE)</formula>
    </cfRule>
  </conditionalFormatting>
  <conditionalFormatting sqref="G52">
    <cfRule type="expression" dxfId="18040" priority="18043" stopIfTrue="1">
      <formula>IF(FIND("Enter smelter details",G52),TRUE)</formula>
    </cfRule>
  </conditionalFormatting>
  <conditionalFormatting sqref="F52">
    <cfRule type="expression" dxfId="18039" priority="18040" stopIfTrue="1">
      <formula>IF(AND(LEN($A52)&gt;0,$A52&lt;&gt;$F52),TRUE,FALSE)</formula>
    </cfRule>
  </conditionalFormatting>
  <conditionalFormatting sqref="C52">
    <cfRule type="expression" dxfId="18038" priority="18039" stopIfTrue="1">
      <formula>IF(AND(B52&lt;&gt;"",C52=""),TRUE)</formula>
    </cfRule>
  </conditionalFormatting>
  <conditionalFormatting sqref="B52">
    <cfRule type="expression" dxfId="18037" priority="18036" stopIfTrue="1">
      <formula>IF(B52="",TRUE)</formula>
    </cfRule>
    <cfRule type="expression" dxfId="18036" priority="18037" stopIfTrue="1">
      <formula>IF(AND(COUNTIF(MetalSmelter,B52&amp;C52)=0,LEN(C52)&gt;0), TRUE, FALSE)</formula>
    </cfRule>
  </conditionalFormatting>
  <conditionalFormatting sqref="G52">
    <cfRule type="expression" dxfId="18035" priority="18038" stopIfTrue="1">
      <formula>IF(FIND("Enter smelter details",G52),TRUE)</formula>
    </cfRule>
  </conditionalFormatting>
  <conditionalFormatting sqref="F52">
    <cfRule type="expression" dxfId="18034" priority="18035" stopIfTrue="1">
      <formula>IF(AND(LEN($A52)&gt;0,$A52&lt;&gt;$F52),TRUE,FALSE)</formula>
    </cfRule>
  </conditionalFormatting>
  <conditionalFormatting sqref="C52">
    <cfRule type="expression" dxfId="18033" priority="18034" stopIfTrue="1">
      <formula>IF(AND(B52&lt;&gt;"",C52=""),TRUE)</formula>
    </cfRule>
  </conditionalFormatting>
  <conditionalFormatting sqref="B52">
    <cfRule type="expression" dxfId="18032" priority="18032" stopIfTrue="1">
      <formula>IF(B52="",TRUE)</formula>
    </cfRule>
    <cfRule type="expression" dxfId="18031" priority="18033" stopIfTrue="1">
      <formula>IF(AND(COUNTIF(MetalSmelter,B52&amp;C52)=0,LEN(C52)&gt;0), TRUE, FALSE)</formula>
    </cfRule>
  </conditionalFormatting>
  <conditionalFormatting sqref="F52">
    <cfRule type="expression" dxfId="18030" priority="18031" stopIfTrue="1">
      <formula>IF(AND(LEN($A52)&gt;0,$A52&lt;&gt;$F52),TRUE,FALSE)</formula>
    </cfRule>
  </conditionalFormatting>
  <conditionalFormatting sqref="C52">
    <cfRule type="expression" dxfId="18029" priority="18030" stopIfTrue="1">
      <formula>IF(AND(B52&lt;&gt;"",C52=""),TRUE)</formula>
    </cfRule>
  </conditionalFormatting>
  <conditionalFormatting sqref="G52">
    <cfRule type="expression" dxfId="18028" priority="18029" stopIfTrue="1">
      <formula>IF(FIND("Enter smelter details",G52),TRUE)</formula>
    </cfRule>
  </conditionalFormatting>
  <conditionalFormatting sqref="B53">
    <cfRule type="expression" dxfId="18027" priority="18026" stopIfTrue="1">
      <formula>IF(B53="",TRUE)</formula>
    </cfRule>
    <cfRule type="expression" dxfId="18026" priority="18027" stopIfTrue="1">
      <formula>IF(AND(COUNTIF(MetalSmelter,B53&amp;C53)=0,LEN(C53)&gt;0), TRUE, FALSE)</formula>
    </cfRule>
  </conditionalFormatting>
  <conditionalFormatting sqref="G53">
    <cfRule type="expression" dxfId="18025" priority="18028" stopIfTrue="1">
      <formula>IF(FIND("Enter smelter details",G53),TRUE)</formula>
    </cfRule>
  </conditionalFormatting>
  <conditionalFormatting sqref="F53">
    <cfRule type="expression" dxfId="18024" priority="18025" stopIfTrue="1">
      <formula>IF(AND(LEN($A53)&gt;0,$A53&lt;&gt;$F53),TRUE,FALSE)</formula>
    </cfRule>
  </conditionalFormatting>
  <conditionalFormatting sqref="C53">
    <cfRule type="expression" dxfId="18023" priority="18024" stopIfTrue="1">
      <formula>IF(AND(B53&lt;&gt;"",C53=""),TRUE)</formula>
    </cfRule>
  </conditionalFormatting>
  <conditionalFormatting sqref="B53">
    <cfRule type="expression" dxfId="18022" priority="18021" stopIfTrue="1">
      <formula>IF(B53="",TRUE)</formula>
    </cfRule>
    <cfRule type="expression" dxfId="18021" priority="18022" stopIfTrue="1">
      <formula>IF(AND(COUNTIF(MetalSmelter,B53&amp;C53)=0,LEN(C53)&gt;0), TRUE, FALSE)</formula>
    </cfRule>
  </conditionalFormatting>
  <conditionalFormatting sqref="G53">
    <cfRule type="expression" dxfId="18020" priority="18023" stopIfTrue="1">
      <formula>IF(FIND("Enter smelter details",G53),TRUE)</formula>
    </cfRule>
  </conditionalFormatting>
  <conditionalFormatting sqref="F53">
    <cfRule type="expression" dxfId="18019" priority="18020" stopIfTrue="1">
      <formula>IF(AND(LEN($A53)&gt;0,$A53&lt;&gt;$F53),TRUE,FALSE)</formula>
    </cfRule>
  </conditionalFormatting>
  <conditionalFormatting sqref="C53">
    <cfRule type="expression" dxfId="18018" priority="18019" stopIfTrue="1">
      <formula>IF(AND(B53&lt;&gt;"",C53=""),TRUE)</formula>
    </cfRule>
  </conditionalFormatting>
  <conditionalFormatting sqref="B53">
    <cfRule type="expression" dxfId="18017" priority="18016" stopIfTrue="1">
      <formula>IF(B53="",TRUE)</formula>
    </cfRule>
    <cfRule type="expression" dxfId="18016" priority="18017" stopIfTrue="1">
      <formula>IF(AND(COUNTIF(MetalSmelter,B53&amp;C53)=0,LEN(C53)&gt;0), TRUE, FALSE)</formula>
    </cfRule>
  </conditionalFormatting>
  <conditionalFormatting sqref="G53">
    <cfRule type="expression" dxfId="18015" priority="18018" stopIfTrue="1">
      <formula>IF(FIND("Enter smelter details",G53),TRUE)</formula>
    </cfRule>
  </conditionalFormatting>
  <conditionalFormatting sqref="F53">
    <cfRule type="expression" dxfId="18014" priority="18015" stopIfTrue="1">
      <formula>IF(AND(LEN($A53)&gt;0,$A53&lt;&gt;$F53),TRUE,FALSE)</formula>
    </cfRule>
  </conditionalFormatting>
  <conditionalFormatting sqref="C53">
    <cfRule type="expression" dxfId="18013" priority="18014" stopIfTrue="1">
      <formula>IF(AND(B53&lt;&gt;"",C53=""),TRUE)</formula>
    </cfRule>
  </conditionalFormatting>
  <conditionalFormatting sqref="B51">
    <cfRule type="expression" dxfId="18012" priority="18011" stopIfTrue="1">
      <formula>IF(B51="",TRUE)</formula>
    </cfRule>
    <cfRule type="expression" dxfId="18011" priority="18012" stopIfTrue="1">
      <formula>IF(AND(COUNTIF(MetalSmelter,B51&amp;C51)=0,LEN(C51)&gt;0), TRUE, FALSE)</formula>
    </cfRule>
  </conditionalFormatting>
  <conditionalFormatting sqref="G51">
    <cfRule type="expression" dxfId="18010" priority="18013" stopIfTrue="1">
      <formula>IF(FIND("Enter smelter details",G51),TRUE)</formula>
    </cfRule>
  </conditionalFormatting>
  <conditionalFormatting sqref="F51">
    <cfRule type="expression" dxfId="18009" priority="18010" stopIfTrue="1">
      <formula>IF(AND(LEN($A51)&gt;0,$A51&lt;&gt;$F51),TRUE,FALSE)</formula>
    </cfRule>
  </conditionalFormatting>
  <conditionalFormatting sqref="C51">
    <cfRule type="expression" dxfId="18008" priority="18009" stopIfTrue="1">
      <formula>IF(AND(B51&lt;&gt;"",C51=""),TRUE)</formula>
    </cfRule>
  </conditionalFormatting>
  <conditionalFormatting sqref="B51">
    <cfRule type="expression" dxfId="18007" priority="18006" stopIfTrue="1">
      <formula>IF(B51="",TRUE)</formula>
    </cfRule>
    <cfRule type="expression" dxfId="18006" priority="18007" stopIfTrue="1">
      <formula>IF(AND(COUNTIF(MetalSmelter,B51&amp;C51)=0,LEN(C51)&gt;0), TRUE, FALSE)</formula>
    </cfRule>
  </conditionalFormatting>
  <conditionalFormatting sqref="G51">
    <cfRule type="expression" dxfId="18005" priority="18008" stopIfTrue="1">
      <formula>IF(FIND("Enter smelter details",G51),TRUE)</formula>
    </cfRule>
  </conditionalFormatting>
  <conditionalFormatting sqref="F51">
    <cfRule type="expression" dxfId="18004" priority="18005" stopIfTrue="1">
      <formula>IF(AND(LEN($A51)&gt;0,$A51&lt;&gt;$F51),TRUE,FALSE)</formula>
    </cfRule>
  </conditionalFormatting>
  <conditionalFormatting sqref="C51">
    <cfRule type="expression" dxfId="18003" priority="18004" stopIfTrue="1">
      <formula>IF(AND(B51&lt;&gt;"",C51=""),TRUE)</formula>
    </cfRule>
  </conditionalFormatting>
  <conditionalFormatting sqref="B51">
    <cfRule type="expression" dxfId="18002" priority="18002" stopIfTrue="1">
      <formula>IF(B51="",TRUE)</formula>
    </cfRule>
    <cfRule type="expression" dxfId="18001" priority="18003" stopIfTrue="1">
      <formula>IF(AND(COUNTIF(MetalSmelter,B51&amp;C51)=0,LEN(C51)&gt;0), TRUE, FALSE)</formula>
    </cfRule>
  </conditionalFormatting>
  <conditionalFormatting sqref="F51">
    <cfRule type="expression" dxfId="18000" priority="18001" stopIfTrue="1">
      <formula>IF(AND(LEN($A51)&gt;0,$A51&lt;&gt;$F51),TRUE,FALSE)</formula>
    </cfRule>
  </conditionalFormatting>
  <conditionalFormatting sqref="C51">
    <cfRule type="expression" dxfId="17999" priority="18000" stopIfTrue="1">
      <formula>IF(AND(B51&lt;&gt;"",C51=""),TRUE)</formula>
    </cfRule>
  </conditionalFormatting>
  <conditionalFormatting sqref="G51">
    <cfRule type="expression" dxfId="17998" priority="17999" stopIfTrue="1">
      <formula>IF(FIND("Enter smelter details",G51),TRUE)</formula>
    </cfRule>
  </conditionalFormatting>
  <conditionalFormatting sqref="B52">
    <cfRule type="expression" dxfId="17997" priority="17996" stopIfTrue="1">
      <formula>IF(B52="",TRUE)</formula>
    </cfRule>
    <cfRule type="expression" dxfId="17996" priority="17997" stopIfTrue="1">
      <formula>IF(AND(COUNTIF(MetalSmelter,B52&amp;C52)=0,LEN(C52)&gt;0), TRUE, FALSE)</formula>
    </cfRule>
  </conditionalFormatting>
  <conditionalFormatting sqref="G52">
    <cfRule type="expression" dxfId="17995" priority="17998" stopIfTrue="1">
      <formula>IF(FIND("Enter smelter details",G52),TRUE)</formula>
    </cfRule>
  </conditionalFormatting>
  <conditionalFormatting sqref="F52">
    <cfRule type="expression" dxfId="17994" priority="17995" stopIfTrue="1">
      <formula>IF(AND(LEN($A52)&gt;0,$A52&lt;&gt;$F52),TRUE,FALSE)</formula>
    </cfRule>
  </conditionalFormatting>
  <conditionalFormatting sqref="C52">
    <cfRule type="expression" dxfId="17993" priority="17994" stopIfTrue="1">
      <formula>IF(AND(B52&lt;&gt;"",C52=""),TRUE)</formula>
    </cfRule>
  </conditionalFormatting>
  <conditionalFormatting sqref="B52">
    <cfRule type="expression" dxfId="17992" priority="17991" stopIfTrue="1">
      <formula>IF(B52="",TRUE)</formula>
    </cfRule>
    <cfRule type="expression" dxfId="17991" priority="17992" stopIfTrue="1">
      <formula>IF(AND(COUNTIF(MetalSmelter,B52&amp;C52)=0,LEN(C52)&gt;0), TRUE, FALSE)</formula>
    </cfRule>
  </conditionalFormatting>
  <conditionalFormatting sqref="G52">
    <cfRule type="expression" dxfId="17990" priority="17993" stopIfTrue="1">
      <formula>IF(FIND("Enter smelter details",G52),TRUE)</formula>
    </cfRule>
  </conditionalFormatting>
  <conditionalFormatting sqref="F52">
    <cfRule type="expression" dxfId="17989" priority="17990" stopIfTrue="1">
      <formula>IF(AND(LEN($A52)&gt;0,$A52&lt;&gt;$F52),TRUE,FALSE)</formula>
    </cfRule>
  </conditionalFormatting>
  <conditionalFormatting sqref="C52">
    <cfRule type="expression" dxfId="17988" priority="17989" stopIfTrue="1">
      <formula>IF(AND(B52&lt;&gt;"",C52=""),TRUE)</formula>
    </cfRule>
  </conditionalFormatting>
  <conditionalFormatting sqref="B52">
    <cfRule type="expression" dxfId="17987" priority="17986" stopIfTrue="1">
      <formula>IF(B52="",TRUE)</formula>
    </cfRule>
    <cfRule type="expression" dxfId="17986" priority="17987" stopIfTrue="1">
      <formula>IF(AND(COUNTIF(MetalSmelter,B52&amp;C52)=0,LEN(C52)&gt;0), TRUE, FALSE)</formula>
    </cfRule>
  </conditionalFormatting>
  <conditionalFormatting sqref="G52">
    <cfRule type="expression" dxfId="17985" priority="17988" stopIfTrue="1">
      <formula>IF(FIND("Enter smelter details",G52),TRUE)</formula>
    </cfRule>
  </conditionalFormatting>
  <conditionalFormatting sqref="F52">
    <cfRule type="expression" dxfId="17984" priority="17985" stopIfTrue="1">
      <formula>IF(AND(LEN($A52)&gt;0,$A52&lt;&gt;$F52),TRUE,FALSE)</formula>
    </cfRule>
  </conditionalFormatting>
  <conditionalFormatting sqref="C52">
    <cfRule type="expression" dxfId="17983" priority="17984" stopIfTrue="1">
      <formula>IF(AND(B52&lt;&gt;"",C52=""),TRUE)</formula>
    </cfRule>
  </conditionalFormatting>
  <conditionalFormatting sqref="B51">
    <cfRule type="expression" dxfId="17982" priority="17981" stopIfTrue="1">
      <formula>IF(B51="",TRUE)</formula>
    </cfRule>
    <cfRule type="expression" dxfId="17981" priority="17982" stopIfTrue="1">
      <formula>IF(AND(COUNTIF(MetalSmelter,B51&amp;C51)=0,LEN(C51)&gt;0), TRUE, FALSE)</formula>
    </cfRule>
  </conditionalFormatting>
  <conditionalFormatting sqref="G51">
    <cfRule type="expression" dxfId="17980" priority="17983" stopIfTrue="1">
      <formula>IF(FIND("Enter smelter details",G51),TRUE)</formula>
    </cfRule>
  </conditionalFormatting>
  <conditionalFormatting sqref="F51">
    <cfRule type="expression" dxfId="17979" priority="17980" stopIfTrue="1">
      <formula>IF(AND(LEN($A51)&gt;0,$A51&lt;&gt;$F51),TRUE,FALSE)</formula>
    </cfRule>
  </conditionalFormatting>
  <conditionalFormatting sqref="C51">
    <cfRule type="expression" dxfId="17978" priority="17979" stopIfTrue="1">
      <formula>IF(AND(B51&lt;&gt;"",C51=""),TRUE)</formula>
    </cfRule>
  </conditionalFormatting>
  <conditionalFormatting sqref="B51">
    <cfRule type="expression" dxfId="17977" priority="17976" stopIfTrue="1">
      <formula>IF(B51="",TRUE)</formula>
    </cfRule>
    <cfRule type="expression" dxfId="17976" priority="17977" stopIfTrue="1">
      <formula>IF(AND(COUNTIF(MetalSmelter,B51&amp;C51)=0,LEN(C51)&gt;0), TRUE, FALSE)</formula>
    </cfRule>
  </conditionalFormatting>
  <conditionalFormatting sqref="G51">
    <cfRule type="expression" dxfId="17975" priority="17978" stopIfTrue="1">
      <formula>IF(FIND("Enter smelter details",G51),TRUE)</formula>
    </cfRule>
  </conditionalFormatting>
  <conditionalFormatting sqref="F51">
    <cfRule type="expression" dxfId="17974" priority="17975" stopIfTrue="1">
      <formula>IF(AND(LEN($A51)&gt;0,$A51&lt;&gt;$F51),TRUE,FALSE)</formula>
    </cfRule>
  </conditionalFormatting>
  <conditionalFormatting sqref="C51">
    <cfRule type="expression" dxfId="17973" priority="17974" stopIfTrue="1">
      <formula>IF(AND(B51&lt;&gt;"",C51=""),TRUE)</formula>
    </cfRule>
  </conditionalFormatting>
  <conditionalFormatting sqref="B51">
    <cfRule type="expression" dxfId="17972" priority="17971" stopIfTrue="1">
      <formula>IF(B51="",TRUE)</formula>
    </cfRule>
    <cfRule type="expression" dxfId="17971" priority="17972" stopIfTrue="1">
      <formula>IF(AND(COUNTIF(MetalSmelter,B51&amp;C51)=0,LEN(C51)&gt;0), TRUE, FALSE)</formula>
    </cfRule>
  </conditionalFormatting>
  <conditionalFormatting sqref="G51">
    <cfRule type="expression" dxfId="17970" priority="17973" stopIfTrue="1">
      <formula>IF(FIND("Enter smelter details",G51),TRUE)</formula>
    </cfRule>
  </conditionalFormatting>
  <conditionalFormatting sqref="F51">
    <cfRule type="expression" dxfId="17969" priority="17970" stopIfTrue="1">
      <formula>IF(AND(LEN($A51)&gt;0,$A51&lt;&gt;$F51),TRUE,FALSE)</formula>
    </cfRule>
  </conditionalFormatting>
  <conditionalFormatting sqref="C51">
    <cfRule type="expression" dxfId="17968" priority="17969" stopIfTrue="1">
      <formula>IF(AND(B51&lt;&gt;"",C51=""),TRUE)</formula>
    </cfRule>
  </conditionalFormatting>
  <conditionalFormatting sqref="B51">
    <cfRule type="expression" dxfId="17967" priority="17966" stopIfTrue="1">
      <formula>IF(B51="",TRUE)</formula>
    </cfRule>
    <cfRule type="expression" dxfId="17966" priority="17967" stopIfTrue="1">
      <formula>IF(AND(COUNTIF(MetalSmelter,B51&amp;C51)=0,LEN(C51)&gt;0), TRUE, FALSE)</formula>
    </cfRule>
  </conditionalFormatting>
  <conditionalFormatting sqref="G51">
    <cfRule type="expression" dxfId="17965" priority="17968" stopIfTrue="1">
      <formula>IF(FIND("Enter smelter details",G51),TRUE)</formula>
    </cfRule>
  </conditionalFormatting>
  <conditionalFormatting sqref="F51">
    <cfRule type="expression" dxfId="17964" priority="17965" stopIfTrue="1">
      <formula>IF(AND(LEN($A51)&gt;0,$A51&lt;&gt;$F51),TRUE,FALSE)</formula>
    </cfRule>
  </conditionalFormatting>
  <conditionalFormatting sqref="C51">
    <cfRule type="expression" dxfId="17963" priority="17964" stopIfTrue="1">
      <formula>IF(AND(B51&lt;&gt;"",C51=""),TRUE)</formula>
    </cfRule>
  </conditionalFormatting>
  <conditionalFormatting sqref="B51">
    <cfRule type="expression" dxfId="17962" priority="17961" stopIfTrue="1">
      <formula>IF(B51="",TRUE)</formula>
    </cfRule>
    <cfRule type="expression" dxfId="17961" priority="17962" stopIfTrue="1">
      <formula>IF(AND(COUNTIF(MetalSmelter,B51&amp;C51)=0,LEN(C51)&gt;0), TRUE, FALSE)</formula>
    </cfRule>
  </conditionalFormatting>
  <conditionalFormatting sqref="G51">
    <cfRule type="expression" dxfId="17960" priority="17963" stopIfTrue="1">
      <formula>IF(FIND("Enter smelter details",G51),TRUE)</formula>
    </cfRule>
  </conditionalFormatting>
  <conditionalFormatting sqref="F51">
    <cfRule type="expression" dxfId="17959" priority="17960" stopIfTrue="1">
      <formula>IF(AND(LEN($A51)&gt;0,$A51&lt;&gt;$F51),TRUE,FALSE)</formula>
    </cfRule>
  </conditionalFormatting>
  <conditionalFormatting sqref="C51">
    <cfRule type="expression" dxfId="17958" priority="17959" stopIfTrue="1">
      <formula>IF(AND(B51&lt;&gt;"",C51=""),TRUE)</formula>
    </cfRule>
  </conditionalFormatting>
  <conditionalFormatting sqref="B51">
    <cfRule type="expression" dxfId="17957" priority="17957" stopIfTrue="1">
      <formula>IF(B51="",TRUE)</formula>
    </cfRule>
    <cfRule type="expression" dxfId="17956" priority="17958" stopIfTrue="1">
      <formula>IF(AND(COUNTIF(MetalSmelter,B51&amp;C51)=0,LEN(C51)&gt;0), TRUE, FALSE)</formula>
    </cfRule>
  </conditionalFormatting>
  <conditionalFormatting sqref="F51">
    <cfRule type="expression" dxfId="17955" priority="17956" stopIfTrue="1">
      <formula>IF(AND(LEN($A51)&gt;0,$A51&lt;&gt;$F51),TRUE,FALSE)</formula>
    </cfRule>
  </conditionalFormatting>
  <conditionalFormatting sqref="C51">
    <cfRule type="expression" dxfId="17954" priority="17955" stopIfTrue="1">
      <formula>IF(AND(B51&lt;&gt;"",C51=""),TRUE)</formula>
    </cfRule>
  </conditionalFormatting>
  <conditionalFormatting sqref="G51">
    <cfRule type="expression" dxfId="17953" priority="17954" stopIfTrue="1">
      <formula>IF(FIND("Enter smelter details",G51),TRUE)</formula>
    </cfRule>
  </conditionalFormatting>
  <conditionalFormatting sqref="B52">
    <cfRule type="expression" dxfId="17952" priority="17951" stopIfTrue="1">
      <formula>IF(B52="",TRUE)</formula>
    </cfRule>
    <cfRule type="expression" dxfId="17951" priority="17952" stopIfTrue="1">
      <formula>IF(AND(COUNTIF(MetalSmelter,B52&amp;C52)=0,LEN(C52)&gt;0), TRUE, FALSE)</formula>
    </cfRule>
  </conditionalFormatting>
  <conditionalFormatting sqref="G52">
    <cfRule type="expression" dxfId="17950" priority="17953" stopIfTrue="1">
      <formula>IF(FIND("Enter smelter details",G52),TRUE)</formula>
    </cfRule>
  </conditionalFormatting>
  <conditionalFormatting sqref="F52">
    <cfRule type="expression" dxfId="17949" priority="17950" stopIfTrue="1">
      <formula>IF(AND(LEN($A52)&gt;0,$A52&lt;&gt;$F52),TRUE,FALSE)</formula>
    </cfRule>
  </conditionalFormatting>
  <conditionalFormatting sqref="C52">
    <cfRule type="expression" dxfId="17948" priority="17949" stopIfTrue="1">
      <formula>IF(AND(B52&lt;&gt;"",C52=""),TRUE)</formula>
    </cfRule>
  </conditionalFormatting>
  <conditionalFormatting sqref="B52">
    <cfRule type="expression" dxfId="17947" priority="17946" stopIfTrue="1">
      <formula>IF(B52="",TRUE)</formula>
    </cfRule>
    <cfRule type="expression" dxfId="17946" priority="17947" stopIfTrue="1">
      <formula>IF(AND(COUNTIF(MetalSmelter,B52&amp;C52)=0,LEN(C52)&gt;0), TRUE, FALSE)</formula>
    </cfRule>
  </conditionalFormatting>
  <conditionalFormatting sqref="G52">
    <cfRule type="expression" dxfId="17945" priority="17948" stopIfTrue="1">
      <formula>IF(FIND("Enter smelter details",G52),TRUE)</formula>
    </cfRule>
  </conditionalFormatting>
  <conditionalFormatting sqref="F52">
    <cfRule type="expression" dxfId="17944" priority="17945" stopIfTrue="1">
      <formula>IF(AND(LEN($A52)&gt;0,$A52&lt;&gt;$F52),TRUE,FALSE)</formula>
    </cfRule>
  </conditionalFormatting>
  <conditionalFormatting sqref="C52">
    <cfRule type="expression" dxfId="17943" priority="17944" stopIfTrue="1">
      <formula>IF(AND(B52&lt;&gt;"",C52=""),TRUE)</formula>
    </cfRule>
  </conditionalFormatting>
  <conditionalFormatting sqref="B52">
    <cfRule type="expression" dxfId="17942" priority="17941" stopIfTrue="1">
      <formula>IF(B52="",TRUE)</formula>
    </cfRule>
    <cfRule type="expression" dxfId="17941" priority="17942" stopIfTrue="1">
      <formula>IF(AND(COUNTIF(MetalSmelter,B52&amp;C52)=0,LEN(C52)&gt;0), TRUE, FALSE)</formula>
    </cfRule>
  </conditionalFormatting>
  <conditionalFormatting sqref="G52">
    <cfRule type="expression" dxfId="17940" priority="17943" stopIfTrue="1">
      <formula>IF(FIND("Enter smelter details",G52),TRUE)</formula>
    </cfRule>
  </conditionalFormatting>
  <conditionalFormatting sqref="F52">
    <cfRule type="expression" dxfId="17939" priority="17940" stopIfTrue="1">
      <formula>IF(AND(LEN($A52)&gt;0,$A52&lt;&gt;$F52),TRUE,FALSE)</formula>
    </cfRule>
  </conditionalFormatting>
  <conditionalFormatting sqref="C52">
    <cfRule type="expression" dxfId="17938" priority="17939" stopIfTrue="1">
      <formula>IF(AND(B52&lt;&gt;"",C52=""),TRUE)</formula>
    </cfRule>
  </conditionalFormatting>
  <conditionalFormatting sqref="B51">
    <cfRule type="expression" dxfId="17937" priority="17936" stopIfTrue="1">
      <formula>IF(B51="",TRUE)</formula>
    </cfRule>
    <cfRule type="expression" dxfId="17936" priority="17937" stopIfTrue="1">
      <formula>IF(AND(COUNTIF(MetalSmelter,B51&amp;C51)=0,LEN(C51)&gt;0), TRUE, FALSE)</formula>
    </cfRule>
  </conditionalFormatting>
  <conditionalFormatting sqref="G51">
    <cfRule type="expression" dxfId="17935" priority="17938" stopIfTrue="1">
      <formula>IF(FIND("Enter smelter details",G51),TRUE)</formula>
    </cfRule>
  </conditionalFormatting>
  <conditionalFormatting sqref="F51">
    <cfRule type="expression" dxfId="17934" priority="17935" stopIfTrue="1">
      <formula>IF(AND(LEN($A51)&gt;0,$A51&lt;&gt;$F51),TRUE,FALSE)</formula>
    </cfRule>
  </conditionalFormatting>
  <conditionalFormatting sqref="C51">
    <cfRule type="expression" dxfId="17933" priority="17934" stopIfTrue="1">
      <formula>IF(AND(B51&lt;&gt;"",C51=""),TRUE)</formula>
    </cfRule>
  </conditionalFormatting>
  <conditionalFormatting sqref="B51">
    <cfRule type="expression" dxfId="17932" priority="17931" stopIfTrue="1">
      <formula>IF(B51="",TRUE)</formula>
    </cfRule>
    <cfRule type="expression" dxfId="17931" priority="17932" stopIfTrue="1">
      <formula>IF(AND(COUNTIF(MetalSmelter,B51&amp;C51)=0,LEN(C51)&gt;0), TRUE, FALSE)</formula>
    </cfRule>
  </conditionalFormatting>
  <conditionalFormatting sqref="G51">
    <cfRule type="expression" dxfId="17930" priority="17933" stopIfTrue="1">
      <formula>IF(FIND("Enter smelter details",G51),TRUE)</formula>
    </cfRule>
  </conditionalFormatting>
  <conditionalFormatting sqref="F51">
    <cfRule type="expression" dxfId="17929" priority="17930" stopIfTrue="1">
      <formula>IF(AND(LEN($A51)&gt;0,$A51&lt;&gt;$F51),TRUE,FALSE)</formula>
    </cfRule>
  </conditionalFormatting>
  <conditionalFormatting sqref="C51">
    <cfRule type="expression" dxfId="17928" priority="17929" stopIfTrue="1">
      <formula>IF(AND(B51&lt;&gt;"",C51=""),TRUE)</formula>
    </cfRule>
  </conditionalFormatting>
  <conditionalFormatting sqref="B51">
    <cfRule type="expression" dxfId="17927" priority="17926" stopIfTrue="1">
      <formula>IF(B51="",TRUE)</formula>
    </cfRule>
    <cfRule type="expression" dxfId="17926" priority="17927" stopIfTrue="1">
      <formula>IF(AND(COUNTIF(MetalSmelter,B51&amp;C51)=0,LEN(C51)&gt;0), TRUE, FALSE)</formula>
    </cfRule>
  </conditionalFormatting>
  <conditionalFormatting sqref="G51">
    <cfRule type="expression" dxfId="17925" priority="17928" stopIfTrue="1">
      <formula>IF(FIND("Enter smelter details",G51),TRUE)</formula>
    </cfRule>
  </conditionalFormatting>
  <conditionalFormatting sqref="F51">
    <cfRule type="expression" dxfId="17924" priority="17925" stopIfTrue="1">
      <formula>IF(AND(LEN($A51)&gt;0,$A51&lt;&gt;$F51),TRUE,FALSE)</formula>
    </cfRule>
  </conditionalFormatting>
  <conditionalFormatting sqref="C51">
    <cfRule type="expression" dxfId="17923" priority="17924" stopIfTrue="1">
      <formula>IF(AND(B51&lt;&gt;"",C51=""),TRUE)</formula>
    </cfRule>
  </conditionalFormatting>
  <conditionalFormatting sqref="B51">
    <cfRule type="expression" dxfId="17922" priority="17921" stopIfTrue="1">
      <formula>IF(B51="",TRUE)</formula>
    </cfRule>
    <cfRule type="expression" dxfId="17921" priority="17922" stopIfTrue="1">
      <formula>IF(AND(COUNTIF(MetalSmelter,B51&amp;C51)=0,LEN(C51)&gt;0), TRUE, FALSE)</formula>
    </cfRule>
  </conditionalFormatting>
  <conditionalFormatting sqref="G51">
    <cfRule type="expression" dxfId="17920" priority="17923" stopIfTrue="1">
      <formula>IF(FIND("Enter smelter details",G51),TRUE)</formula>
    </cfRule>
  </conditionalFormatting>
  <conditionalFormatting sqref="F51">
    <cfRule type="expression" dxfId="17919" priority="17920" stopIfTrue="1">
      <formula>IF(AND(LEN($A51)&gt;0,$A51&lt;&gt;$F51),TRUE,FALSE)</formula>
    </cfRule>
  </conditionalFormatting>
  <conditionalFormatting sqref="C51">
    <cfRule type="expression" dxfId="17918" priority="17919" stopIfTrue="1">
      <formula>IF(AND(B51&lt;&gt;"",C51=""),TRUE)</formula>
    </cfRule>
  </conditionalFormatting>
  <conditionalFormatting sqref="B51">
    <cfRule type="expression" dxfId="17917" priority="17916" stopIfTrue="1">
      <formula>IF(B51="",TRUE)</formula>
    </cfRule>
    <cfRule type="expression" dxfId="17916" priority="17917" stopIfTrue="1">
      <formula>IF(AND(COUNTIF(MetalSmelter,B51&amp;C51)=0,LEN(C51)&gt;0), TRUE, FALSE)</formula>
    </cfRule>
  </conditionalFormatting>
  <conditionalFormatting sqref="G51">
    <cfRule type="expression" dxfId="17915" priority="17918" stopIfTrue="1">
      <formula>IF(FIND("Enter smelter details",G51),TRUE)</formula>
    </cfRule>
  </conditionalFormatting>
  <conditionalFormatting sqref="F51">
    <cfRule type="expression" dxfId="17914" priority="17915" stopIfTrue="1">
      <formula>IF(AND(LEN($A51)&gt;0,$A51&lt;&gt;$F51),TRUE,FALSE)</formula>
    </cfRule>
  </conditionalFormatting>
  <conditionalFormatting sqref="C51">
    <cfRule type="expression" dxfId="17913" priority="17914" stopIfTrue="1">
      <formula>IF(AND(B51&lt;&gt;"",C51=""),TRUE)</formula>
    </cfRule>
  </conditionalFormatting>
  <conditionalFormatting sqref="B51">
    <cfRule type="expression" dxfId="17912" priority="17911" stopIfTrue="1">
      <formula>IF(B51="",TRUE)</formula>
    </cfRule>
    <cfRule type="expression" dxfId="17911" priority="17912" stopIfTrue="1">
      <formula>IF(AND(COUNTIF(MetalSmelter,B51&amp;C51)=0,LEN(C51)&gt;0), TRUE, FALSE)</formula>
    </cfRule>
  </conditionalFormatting>
  <conditionalFormatting sqref="G51">
    <cfRule type="expression" dxfId="17910" priority="17913" stopIfTrue="1">
      <formula>IF(FIND("Enter smelter details",G51),TRUE)</formula>
    </cfRule>
  </conditionalFormatting>
  <conditionalFormatting sqref="F51">
    <cfRule type="expression" dxfId="17909" priority="17910" stopIfTrue="1">
      <formula>IF(AND(LEN($A51)&gt;0,$A51&lt;&gt;$F51),TRUE,FALSE)</formula>
    </cfRule>
  </conditionalFormatting>
  <conditionalFormatting sqref="C51">
    <cfRule type="expression" dxfId="17908" priority="17909" stopIfTrue="1">
      <formula>IF(AND(B51&lt;&gt;"",C51=""),TRUE)</formula>
    </cfRule>
  </conditionalFormatting>
  <conditionalFormatting sqref="B65">
    <cfRule type="expression" dxfId="17907" priority="17902" stopIfTrue="1">
      <formula>IF(B65="",TRUE)</formula>
    </cfRule>
    <cfRule type="expression" dxfId="17906" priority="17905" stopIfTrue="1">
      <formula>IF(AND(COUNTIF(MetalSmelter,B65&amp;C65)=0,LEN(C65)&gt;0),TRUE,FALSE)</formula>
    </cfRule>
  </conditionalFormatting>
  <conditionalFormatting sqref="D65">
    <cfRule type="expression" dxfId="17905" priority="17899" stopIfTrue="1">
      <formula>IF(AND(LEN($C65)&gt;0,($C65&lt;&gt;"Smelter Not Listed")),1,0)</formula>
    </cfRule>
    <cfRule type="expression" dxfId="17904" priority="17906" stopIfTrue="1">
      <formula>IF(AND(D65="",$C65=$X$4),TRUE)</formula>
    </cfRule>
    <cfRule type="expression" dxfId="17903" priority="17907" stopIfTrue="1">
      <formula>IF(FIND("!",D65),TRUE)</formula>
    </cfRule>
  </conditionalFormatting>
  <conditionalFormatting sqref="G65">
    <cfRule type="expression" dxfId="17902" priority="17908" stopIfTrue="1">
      <formula>IF(FIND("Enter smelter details",G65),TRUE)</formula>
    </cfRule>
  </conditionalFormatting>
  <conditionalFormatting sqref="E65">
    <cfRule type="expression" dxfId="17901" priority="17903" stopIfTrue="1">
      <formula>IF(AND(E65="",$C65=$X$4),TRUE)</formula>
    </cfRule>
    <cfRule type="expression" dxfId="17900" priority="17904" stopIfTrue="1">
      <formula>IF(FIND("!",E65),TRUE)</formula>
    </cfRule>
  </conditionalFormatting>
  <conditionalFormatting sqref="F65">
    <cfRule type="expression" dxfId="17899" priority="17901" stopIfTrue="1">
      <formula>IF(AND(LEN($A65)&gt;0,$A65&lt;&gt;$F65),TRUE,FALSE)</formula>
    </cfRule>
  </conditionalFormatting>
  <conditionalFormatting sqref="C65">
    <cfRule type="expression" dxfId="17898" priority="17900" stopIfTrue="1">
      <formula>IF(AND(B65&lt;&gt;"",C65=""),TRUE)</formula>
    </cfRule>
  </conditionalFormatting>
  <conditionalFormatting sqref="B68">
    <cfRule type="expression" dxfId="17897" priority="17892" stopIfTrue="1">
      <formula>IF(B68="",TRUE)</formula>
    </cfRule>
    <cfRule type="expression" dxfId="17896" priority="17895" stopIfTrue="1">
      <formula>IF(AND(COUNTIF(MetalSmelter,B68&amp;C68)=0,LEN(C68)&gt;0),TRUE,FALSE)</formula>
    </cfRule>
  </conditionalFormatting>
  <conditionalFormatting sqref="D68">
    <cfRule type="expression" dxfId="17895" priority="17889" stopIfTrue="1">
      <formula>IF(AND(LEN($C68)&gt;0,($C68&lt;&gt;"Smelter Not Listed")),1,0)</formula>
    </cfRule>
    <cfRule type="expression" dxfId="17894" priority="17896" stopIfTrue="1">
      <formula>IF(AND(D68="",$C68=$X$4),TRUE)</formula>
    </cfRule>
    <cfRule type="expression" dxfId="17893" priority="17897" stopIfTrue="1">
      <formula>IF(FIND("!",D68),TRUE)</formula>
    </cfRule>
  </conditionalFormatting>
  <conditionalFormatting sqref="G68">
    <cfRule type="expression" dxfId="17892" priority="17898" stopIfTrue="1">
      <formula>IF(FIND("Enter smelter details",G68),TRUE)</formula>
    </cfRule>
  </conditionalFormatting>
  <conditionalFormatting sqref="E68">
    <cfRule type="expression" dxfId="17891" priority="17893" stopIfTrue="1">
      <formula>IF(AND(E68="",$C68=$X$4),TRUE)</formula>
    </cfRule>
    <cfRule type="expression" dxfId="17890" priority="17894" stopIfTrue="1">
      <formula>IF(FIND("!",E68),TRUE)</formula>
    </cfRule>
  </conditionalFormatting>
  <conditionalFormatting sqref="F68">
    <cfRule type="expression" dxfId="17889" priority="17891" stopIfTrue="1">
      <formula>IF(AND(LEN($A68)&gt;0,$A68&lt;&gt;$F68),TRUE,FALSE)</formula>
    </cfRule>
  </conditionalFormatting>
  <conditionalFormatting sqref="C68">
    <cfRule type="expression" dxfId="17888" priority="17890" stopIfTrue="1">
      <formula>IF(AND(B68&lt;&gt;"",C68=""),TRUE)</formula>
    </cfRule>
  </conditionalFormatting>
  <conditionalFormatting sqref="B53">
    <cfRule type="expression" dxfId="17887" priority="17886" stopIfTrue="1">
      <formula>IF(B53="",TRUE)</formula>
    </cfRule>
    <cfRule type="expression" dxfId="17886" priority="17887" stopIfTrue="1">
      <formula>IF(AND(COUNTIF(MetalSmelter,B53&amp;C53)=0,LEN(C53)&gt;0), TRUE, FALSE)</formula>
    </cfRule>
  </conditionalFormatting>
  <conditionalFormatting sqref="G53">
    <cfRule type="expression" dxfId="17885" priority="17888" stopIfTrue="1">
      <formula>IF(FIND("Enter smelter details",G53),TRUE)</formula>
    </cfRule>
  </conditionalFormatting>
  <conditionalFormatting sqref="F53">
    <cfRule type="expression" dxfId="17884" priority="17885" stopIfTrue="1">
      <formula>IF(AND(LEN($A53)&gt;0,$A53&lt;&gt;$F53),TRUE,FALSE)</formula>
    </cfRule>
  </conditionalFormatting>
  <conditionalFormatting sqref="C53">
    <cfRule type="expression" dxfId="17883" priority="17884" stopIfTrue="1">
      <formula>IF(AND(B53&lt;&gt;"",C53=""),TRUE)</formula>
    </cfRule>
  </conditionalFormatting>
  <conditionalFormatting sqref="B52">
    <cfRule type="expression" dxfId="17882" priority="17876" stopIfTrue="1">
      <formula>IF(B52="",TRUE)</formula>
    </cfRule>
    <cfRule type="expression" dxfId="17881" priority="17877" stopIfTrue="1">
      <formula>IF(AND(COUNTIF(MetalSmelter,B52&amp;C52)=0,LEN(C52)&gt;0), TRUE, FALSE)</formula>
    </cfRule>
  </conditionalFormatting>
  <conditionalFormatting sqref="G52">
    <cfRule type="expression" dxfId="17880" priority="17878" stopIfTrue="1">
      <formula>IF(FIND("Enter smelter details",G52),TRUE)</formula>
    </cfRule>
  </conditionalFormatting>
  <conditionalFormatting sqref="F52">
    <cfRule type="expression" dxfId="17879" priority="17875" stopIfTrue="1">
      <formula>IF(AND(LEN($A52)&gt;0,$A52&lt;&gt;$F52),TRUE,FALSE)</formula>
    </cfRule>
  </conditionalFormatting>
  <conditionalFormatting sqref="C52">
    <cfRule type="expression" dxfId="17878" priority="17874" stopIfTrue="1">
      <formula>IF(AND(B52&lt;&gt;"",C52=""),TRUE)</formula>
    </cfRule>
  </conditionalFormatting>
  <conditionalFormatting sqref="B54">
    <cfRule type="expression" dxfId="17877" priority="17881" stopIfTrue="1">
      <formula>IF(B54="",TRUE)</formula>
    </cfRule>
    <cfRule type="expression" dxfId="17876" priority="17882" stopIfTrue="1">
      <formula>IF(AND(COUNTIF(MetalSmelter,B54&amp;C54)=0,LEN(C54)&gt;0), TRUE, FALSE)</formula>
    </cfRule>
  </conditionalFormatting>
  <conditionalFormatting sqref="G54">
    <cfRule type="expression" dxfId="17875" priority="17883" stopIfTrue="1">
      <formula>IF(FIND("Enter smelter details",G54),TRUE)</formula>
    </cfRule>
  </conditionalFormatting>
  <conditionalFormatting sqref="F54">
    <cfRule type="expression" dxfId="17874" priority="17880" stopIfTrue="1">
      <formula>IF(AND(LEN($A54)&gt;0,$A54&lt;&gt;$F54),TRUE,FALSE)</formula>
    </cfRule>
  </conditionalFormatting>
  <conditionalFormatting sqref="C54">
    <cfRule type="expression" dxfId="17873" priority="17879" stopIfTrue="1">
      <formula>IF(AND(B54&lt;&gt;"",C54=""),TRUE)</formula>
    </cfRule>
  </conditionalFormatting>
  <conditionalFormatting sqref="B47">
    <cfRule type="expression" dxfId="17872" priority="17871" stopIfTrue="1">
      <formula>IF(B47="",TRUE)</formula>
    </cfRule>
    <cfRule type="expression" dxfId="17871" priority="17872" stopIfTrue="1">
      <formula>IF(AND(COUNTIF(MetalSmelter,B47&amp;C47)=0,LEN(C47)&gt;0), TRUE, FALSE)</formula>
    </cfRule>
  </conditionalFormatting>
  <conditionalFormatting sqref="G47">
    <cfRule type="expression" dxfId="17870" priority="17873" stopIfTrue="1">
      <formula>IF(FIND("Enter smelter details",G47),TRUE)</formula>
    </cfRule>
  </conditionalFormatting>
  <conditionalFormatting sqref="F47">
    <cfRule type="expression" dxfId="17869" priority="17870" stopIfTrue="1">
      <formula>IF(AND(LEN($A47)&gt;0,$A47&lt;&gt;$F47),TRUE,FALSE)</formula>
    </cfRule>
  </conditionalFormatting>
  <conditionalFormatting sqref="C47">
    <cfRule type="expression" dxfId="17868" priority="17869" stopIfTrue="1">
      <formula>IF(AND(B47&lt;&gt;"",C47=""),TRUE)</formula>
    </cfRule>
  </conditionalFormatting>
  <conditionalFormatting sqref="B54">
    <cfRule type="expression" dxfId="17867" priority="17866" stopIfTrue="1">
      <formula>IF(B54="",TRUE)</formula>
    </cfRule>
    <cfRule type="expression" dxfId="17866" priority="17867" stopIfTrue="1">
      <formula>IF(AND(COUNTIF(MetalSmelter,B54&amp;C54)=0,LEN(C54)&gt;0), TRUE, FALSE)</formula>
    </cfRule>
  </conditionalFormatting>
  <conditionalFormatting sqref="G54">
    <cfRule type="expression" dxfId="17865" priority="17868" stopIfTrue="1">
      <formula>IF(FIND("Enter smelter details",G54),TRUE)</formula>
    </cfRule>
  </conditionalFormatting>
  <conditionalFormatting sqref="F54">
    <cfRule type="expression" dxfId="17864" priority="17865" stopIfTrue="1">
      <formula>IF(AND(LEN($A54)&gt;0,$A54&lt;&gt;$F54),TRUE,FALSE)</formula>
    </cfRule>
  </conditionalFormatting>
  <conditionalFormatting sqref="C54">
    <cfRule type="expression" dxfId="17863" priority="17864" stopIfTrue="1">
      <formula>IF(AND(B54&lt;&gt;"",C54=""),TRUE)</formula>
    </cfRule>
  </conditionalFormatting>
  <conditionalFormatting sqref="G52">
    <cfRule type="expression" dxfId="17862" priority="17863" stopIfTrue="1">
      <formula>IF(FIND("Enter smelter details",G52),TRUE)</formula>
    </cfRule>
  </conditionalFormatting>
  <conditionalFormatting sqref="B53">
    <cfRule type="expression" dxfId="17861" priority="17860" stopIfTrue="1">
      <formula>IF(B53="",TRUE)</formula>
    </cfRule>
    <cfRule type="expression" dxfId="17860" priority="17861" stopIfTrue="1">
      <formula>IF(AND(COUNTIF(MetalSmelter,B53&amp;C53)=0,LEN(C53)&gt;0), TRUE, FALSE)</formula>
    </cfRule>
  </conditionalFormatting>
  <conditionalFormatting sqref="G53">
    <cfRule type="expression" dxfId="17859" priority="17862" stopIfTrue="1">
      <formula>IF(FIND("Enter smelter details",G53),TRUE)</formula>
    </cfRule>
  </conditionalFormatting>
  <conditionalFormatting sqref="F53">
    <cfRule type="expression" dxfId="17858" priority="17859" stopIfTrue="1">
      <formula>IF(AND(LEN($A53)&gt;0,$A53&lt;&gt;$F53),TRUE,FALSE)</formula>
    </cfRule>
  </conditionalFormatting>
  <conditionalFormatting sqref="C53">
    <cfRule type="expression" dxfId="17857" priority="17858" stopIfTrue="1">
      <formula>IF(AND(B53&lt;&gt;"",C53=""),TRUE)</formula>
    </cfRule>
  </conditionalFormatting>
  <conditionalFormatting sqref="B46">
    <cfRule type="expression" dxfId="17856" priority="17850" stopIfTrue="1">
      <formula>IF(B46="",TRUE)</formula>
    </cfRule>
    <cfRule type="expression" dxfId="17855" priority="17851" stopIfTrue="1">
      <formula>IF(AND(COUNTIF(MetalSmelter,B46&amp;C46)=0,LEN(C46)&gt;0), TRUE, FALSE)</formula>
    </cfRule>
  </conditionalFormatting>
  <conditionalFormatting sqref="G46">
    <cfRule type="expression" dxfId="17854" priority="17852" stopIfTrue="1">
      <formula>IF(FIND("Enter smelter details",G46),TRUE)</formula>
    </cfRule>
  </conditionalFormatting>
  <conditionalFormatting sqref="F46">
    <cfRule type="expression" dxfId="17853" priority="17849" stopIfTrue="1">
      <formula>IF(AND(LEN($A46)&gt;0,$A46&lt;&gt;$F46),TRUE,FALSE)</formula>
    </cfRule>
  </conditionalFormatting>
  <conditionalFormatting sqref="C46">
    <cfRule type="expression" dxfId="17852" priority="17848" stopIfTrue="1">
      <formula>IF(AND(B46&lt;&gt;"",C46=""),TRUE)</formula>
    </cfRule>
  </conditionalFormatting>
  <conditionalFormatting sqref="B48">
    <cfRule type="expression" dxfId="17851" priority="17855" stopIfTrue="1">
      <formula>IF(B48="",TRUE)</formula>
    </cfRule>
    <cfRule type="expression" dxfId="17850" priority="17856" stopIfTrue="1">
      <formula>IF(AND(COUNTIF(MetalSmelter,B48&amp;C48)=0,LEN(C48)&gt;0), TRUE, FALSE)</formula>
    </cfRule>
  </conditionalFormatting>
  <conditionalFormatting sqref="G48">
    <cfRule type="expression" dxfId="17849" priority="17857" stopIfTrue="1">
      <formula>IF(FIND("Enter smelter details",G48),TRUE)</formula>
    </cfRule>
  </conditionalFormatting>
  <conditionalFormatting sqref="F48">
    <cfRule type="expression" dxfId="17848" priority="17854" stopIfTrue="1">
      <formula>IF(AND(LEN($A48)&gt;0,$A48&lt;&gt;$F48),TRUE,FALSE)</formula>
    </cfRule>
  </conditionalFormatting>
  <conditionalFormatting sqref="C48">
    <cfRule type="expression" dxfId="17847" priority="17853" stopIfTrue="1">
      <formula>IF(AND(B48&lt;&gt;"",C48=""),TRUE)</formula>
    </cfRule>
  </conditionalFormatting>
  <conditionalFormatting sqref="G53">
    <cfRule type="expression" dxfId="17846" priority="17847" stopIfTrue="1">
      <formula>IF(FIND("Enter smelter details",G53),TRUE)</formula>
    </cfRule>
  </conditionalFormatting>
  <conditionalFormatting sqref="B54">
    <cfRule type="expression" dxfId="17845" priority="17844" stopIfTrue="1">
      <formula>IF(B54="",TRUE)</formula>
    </cfRule>
    <cfRule type="expression" dxfId="17844" priority="17845" stopIfTrue="1">
      <formula>IF(AND(COUNTIF(MetalSmelter,B54&amp;C54)=0,LEN(C54)&gt;0), TRUE, FALSE)</formula>
    </cfRule>
  </conditionalFormatting>
  <conditionalFormatting sqref="G54">
    <cfRule type="expression" dxfId="17843" priority="17846" stopIfTrue="1">
      <formula>IF(FIND("Enter smelter details",G54),TRUE)</formula>
    </cfRule>
  </conditionalFormatting>
  <conditionalFormatting sqref="F54">
    <cfRule type="expression" dxfId="17842" priority="17843" stopIfTrue="1">
      <formula>IF(AND(LEN($A54)&gt;0,$A54&lt;&gt;$F54),TRUE,FALSE)</formula>
    </cfRule>
  </conditionalFormatting>
  <conditionalFormatting sqref="C54">
    <cfRule type="expression" dxfId="17841" priority="17842" stopIfTrue="1">
      <formula>IF(AND(B54&lt;&gt;"",C54=""),TRUE)</formula>
    </cfRule>
  </conditionalFormatting>
  <conditionalFormatting sqref="B43">
    <cfRule type="expression" dxfId="17840" priority="17839" stopIfTrue="1">
      <formula>IF(B43="",TRUE)</formula>
    </cfRule>
    <cfRule type="expression" dxfId="17839" priority="17840" stopIfTrue="1">
      <formula>IF(AND(COUNTIF(MetalSmelter,B43&amp;C43)=0,LEN(C43)&gt;0), TRUE, FALSE)</formula>
    </cfRule>
  </conditionalFormatting>
  <conditionalFormatting sqref="G43">
    <cfRule type="expression" dxfId="17838" priority="17841" stopIfTrue="1">
      <formula>IF(FIND("Enter smelter details",G43),TRUE)</formula>
    </cfRule>
  </conditionalFormatting>
  <conditionalFormatting sqref="F43">
    <cfRule type="expression" dxfId="17837" priority="17838" stopIfTrue="1">
      <formula>IF(AND(LEN($A43)&gt;0,$A43&lt;&gt;$F43),TRUE,FALSE)</formula>
    </cfRule>
  </conditionalFormatting>
  <conditionalFormatting sqref="C43">
    <cfRule type="expression" dxfId="17836" priority="17837" stopIfTrue="1">
      <formula>IF(AND(B43&lt;&gt;"",C43=""),TRUE)</formula>
    </cfRule>
  </conditionalFormatting>
  <conditionalFormatting sqref="B44">
    <cfRule type="expression" dxfId="17835" priority="17834" stopIfTrue="1">
      <formula>IF(B44="",TRUE)</formula>
    </cfRule>
    <cfRule type="expression" dxfId="17834" priority="17835" stopIfTrue="1">
      <formula>IF(AND(COUNTIF(MetalSmelter,B44&amp;C44)=0,LEN(C44)&gt;0), TRUE, FALSE)</formula>
    </cfRule>
  </conditionalFormatting>
  <conditionalFormatting sqref="G44">
    <cfRule type="expression" dxfId="17833" priority="17836" stopIfTrue="1">
      <formula>IF(FIND("Enter smelter details",G44),TRUE)</formula>
    </cfRule>
  </conditionalFormatting>
  <conditionalFormatting sqref="F44">
    <cfRule type="expression" dxfId="17832" priority="17833" stopIfTrue="1">
      <formula>IF(AND(LEN($A44)&gt;0,$A44&lt;&gt;$F44),TRUE,FALSE)</formula>
    </cfRule>
  </conditionalFormatting>
  <conditionalFormatting sqref="C44">
    <cfRule type="expression" dxfId="17831" priority="17832" stopIfTrue="1">
      <formula>IF(AND(B44&lt;&gt;"",C44=""),TRUE)</formula>
    </cfRule>
  </conditionalFormatting>
  <conditionalFormatting sqref="B44">
    <cfRule type="expression" dxfId="17830" priority="17829" stopIfTrue="1">
      <formula>IF(B44="",TRUE)</formula>
    </cfRule>
    <cfRule type="expression" dxfId="17829" priority="17830" stopIfTrue="1">
      <formula>IF(AND(COUNTIF(MetalSmelter,B44&amp;C44)=0,LEN(C44)&gt;0), TRUE, FALSE)</formula>
    </cfRule>
  </conditionalFormatting>
  <conditionalFormatting sqref="G44">
    <cfRule type="expression" dxfId="17828" priority="17831" stopIfTrue="1">
      <formula>IF(FIND("Enter smelter details",G44),TRUE)</formula>
    </cfRule>
  </conditionalFormatting>
  <conditionalFormatting sqref="F44">
    <cfRule type="expression" dxfId="17827" priority="17828" stopIfTrue="1">
      <formula>IF(AND(LEN($A44)&gt;0,$A44&lt;&gt;$F44),TRUE,FALSE)</formula>
    </cfRule>
  </conditionalFormatting>
  <conditionalFormatting sqref="C44">
    <cfRule type="expression" dxfId="17826" priority="17827" stopIfTrue="1">
      <formula>IF(AND(B44&lt;&gt;"",C44=""),TRUE)</formula>
    </cfRule>
  </conditionalFormatting>
  <conditionalFormatting sqref="B45">
    <cfRule type="expression" dxfId="17825" priority="17821" stopIfTrue="1">
      <formula>IF(B45="",TRUE)</formula>
    </cfRule>
    <cfRule type="expression" dxfId="17824" priority="17824" stopIfTrue="1">
      <formula>IF(AND(COUNTIF(MetalSmelter,B45&amp;C45)=0,LEN(C45)&gt;0), TRUE, FALSE)</formula>
    </cfRule>
  </conditionalFormatting>
  <conditionalFormatting sqref="D45">
    <cfRule type="expression" dxfId="17823" priority="17818" stopIfTrue="1">
      <formula>IF(AND(LEN($C45) &gt;0, ($C45 &lt;&gt; "Smelter Not Listed")),1,0)</formula>
    </cfRule>
    <cfRule type="expression" dxfId="17822" priority="17825" stopIfTrue="1">
      <formula>IF(AND(D45="",$C45=$X$4),TRUE)</formula>
    </cfRule>
    <cfRule type="expression" dxfId="17821" priority="17826" stopIfTrue="1">
      <formula>IF(FIND("!",D45),TRUE)</formula>
    </cfRule>
  </conditionalFormatting>
  <conditionalFormatting sqref="E45">
    <cfRule type="expression" dxfId="17820" priority="17822" stopIfTrue="1">
      <formula>IF(AND(E45="",$C45=$X$4),TRUE)</formula>
    </cfRule>
    <cfRule type="expression" dxfId="17819" priority="17823" stopIfTrue="1">
      <formula>IF(FIND("!",E45),TRUE)</formula>
    </cfRule>
  </conditionalFormatting>
  <conditionalFormatting sqref="F45">
    <cfRule type="expression" dxfId="17818" priority="17820" stopIfTrue="1">
      <formula>IF(AND(LEN($A45)&gt;0,$A45&lt;&gt;$F45),TRUE,FALSE)</formula>
    </cfRule>
  </conditionalFormatting>
  <conditionalFormatting sqref="C45">
    <cfRule type="expression" dxfId="17817" priority="17819" stopIfTrue="1">
      <formula>IF(AND(B45&lt;&gt;"",C45=""),TRUE)</formula>
    </cfRule>
  </conditionalFormatting>
  <conditionalFormatting sqref="G45">
    <cfRule type="expression" dxfId="17816" priority="17817" stopIfTrue="1">
      <formula>IF(FIND("Enter smelter details",G45),TRUE)</formula>
    </cfRule>
  </conditionalFormatting>
  <conditionalFormatting sqref="B46">
    <cfRule type="expression" dxfId="17815" priority="17811" stopIfTrue="1">
      <formula>IF(B46="",TRUE)</formula>
    </cfRule>
    <cfRule type="expression" dxfId="17814" priority="17814" stopIfTrue="1">
      <formula>IF(AND(COUNTIF(MetalSmelter,B46&amp;C46)=0,LEN(C46)&gt;0), TRUE, FALSE)</formula>
    </cfRule>
  </conditionalFormatting>
  <conditionalFormatting sqref="D46">
    <cfRule type="expression" dxfId="17813" priority="17808" stopIfTrue="1">
      <formula>IF(AND(LEN($C46) &gt;0, ($C46 &lt;&gt; "Smelter Not Listed")),1,0)</formula>
    </cfRule>
    <cfRule type="expression" dxfId="17812" priority="17815" stopIfTrue="1">
      <formula>IF(AND(D46="",$C46=$X$4),TRUE)</formula>
    </cfRule>
    <cfRule type="expression" dxfId="17811" priority="17816" stopIfTrue="1">
      <formula>IF(FIND("!",D46),TRUE)</formula>
    </cfRule>
  </conditionalFormatting>
  <conditionalFormatting sqref="E46">
    <cfRule type="expression" dxfId="17810" priority="17812" stopIfTrue="1">
      <formula>IF(AND(E46="",$C46=$X$4),TRUE)</formula>
    </cfRule>
    <cfRule type="expression" dxfId="17809" priority="17813" stopIfTrue="1">
      <formula>IF(FIND("!",E46),TRUE)</formula>
    </cfRule>
  </conditionalFormatting>
  <conditionalFormatting sqref="F46">
    <cfRule type="expression" dxfId="17808" priority="17810" stopIfTrue="1">
      <formula>IF(AND(LEN($A46)&gt;0,$A46&lt;&gt;$F46),TRUE,FALSE)</formula>
    </cfRule>
  </conditionalFormatting>
  <conditionalFormatting sqref="C46">
    <cfRule type="expression" dxfId="17807" priority="17809" stopIfTrue="1">
      <formula>IF(AND(B46&lt;&gt;"",C46=""),TRUE)</formula>
    </cfRule>
  </conditionalFormatting>
  <conditionalFormatting sqref="G46">
    <cfRule type="expression" dxfId="17806" priority="17807" stopIfTrue="1">
      <formula>IF(FIND("Enter smelter details",G46),TRUE)</formula>
    </cfRule>
  </conditionalFormatting>
  <conditionalFormatting sqref="B47">
    <cfRule type="expression" dxfId="17805" priority="17801" stopIfTrue="1">
      <formula>IF(B47="",TRUE)</formula>
    </cfRule>
    <cfRule type="expression" dxfId="17804" priority="17804" stopIfTrue="1">
      <formula>IF(AND(COUNTIF(MetalSmelter,B47&amp;C47)=0,LEN(C47)&gt;0), TRUE, FALSE)</formula>
    </cfRule>
  </conditionalFormatting>
  <conditionalFormatting sqref="D47">
    <cfRule type="expression" dxfId="17803" priority="17798" stopIfTrue="1">
      <formula>IF(AND(LEN($C47) &gt;0, ($C47 &lt;&gt; "Smelter Not Listed")),1,0)</formula>
    </cfRule>
    <cfRule type="expression" dxfId="17802" priority="17805" stopIfTrue="1">
      <formula>IF(AND(D47="",$C47=$X$4),TRUE)</formula>
    </cfRule>
    <cfRule type="expression" dxfId="17801" priority="17806" stopIfTrue="1">
      <formula>IF(FIND("!",D47),TRUE)</formula>
    </cfRule>
  </conditionalFormatting>
  <conditionalFormatting sqref="E47">
    <cfRule type="expression" dxfId="17800" priority="17802" stopIfTrue="1">
      <formula>IF(AND(E47="",$C47=$X$4),TRUE)</formula>
    </cfRule>
    <cfRule type="expression" dxfId="17799" priority="17803" stopIfTrue="1">
      <formula>IF(FIND("!",E47),TRUE)</formula>
    </cfRule>
  </conditionalFormatting>
  <conditionalFormatting sqref="F47">
    <cfRule type="expression" dxfId="17798" priority="17800" stopIfTrue="1">
      <formula>IF(AND(LEN($A47)&gt;0,$A47&lt;&gt;$F47),TRUE,FALSE)</formula>
    </cfRule>
  </conditionalFormatting>
  <conditionalFormatting sqref="C47">
    <cfRule type="expression" dxfId="17797" priority="17799" stopIfTrue="1">
      <formula>IF(AND(B47&lt;&gt;"",C47=""),TRUE)</formula>
    </cfRule>
  </conditionalFormatting>
  <conditionalFormatting sqref="G47">
    <cfRule type="expression" dxfId="17796" priority="17797" stopIfTrue="1">
      <formula>IF(FIND("Enter smelter details",G47),TRUE)</formula>
    </cfRule>
  </conditionalFormatting>
  <conditionalFormatting sqref="B48">
    <cfRule type="expression" dxfId="17795" priority="17791" stopIfTrue="1">
      <formula>IF(B48="",TRUE)</formula>
    </cfRule>
    <cfRule type="expression" dxfId="17794" priority="17794" stopIfTrue="1">
      <formula>IF(AND(COUNTIF(MetalSmelter,B48&amp;C48)=0,LEN(C48)&gt;0), TRUE, FALSE)</formula>
    </cfRule>
  </conditionalFormatting>
  <conditionalFormatting sqref="D48">
    <cfRule type="expression" dxfId="17793" priority="17788" stopIfTrue="1">
      <formula>IF(AND(LEN($C48) &gt;0, ($C48 &lt;&gt; "Smelter Not Listed")),1,0)</formula>
    </cfRule>
    <cfRule type="expression" dxfId="17792" priority="17795" stopIfTrue="1">
      <formula>IF(AND(D48="",$C48=$X$4),TRUE)</formula>
    </cfRule>
    <cfRule type="expression" dxfId="17791" priority="17796" stopIfTrue="1">
      <formula>IF(FIND("!",D48),TRUE)</formula>
    </cfRule>
  </conditionalFormatting>
  <conditionalFormatting sqref="E48">
    <cfRule type="expression" dxfId="17790" priority="17792" stopIfTrue="1">
      <formula>IF(AND(E48="",$C48=$X$4),TRUE)</formula>
    </cfRule>
    <cfRule type="expression" dxfId="17789" priority="17793" stopIfTrue="1">
      <formula>IF(FIND("!",E48),TRUE)</formula>
    </cfRule>
  </conditionalFormatting>
  <conditionalFormatting sqref="F48">
    <cfRule type="expression" dxfId="17788" priority="17790" stopIfTrue="1">
      <formula>IF(AND(LEN($A48)&gt;0,$A48&lt;&gt;$F48),TRUE,FALSE)</formula>
    </cfRule>
  </conditionalFormatting>
  <conditionalFormatting sqref="C48">
    <cfRule type="expression" dxfId="17787" priority="17789" stopIfTrue="1">
      <formula>IF(AND(B48&lt;&gt;"",C48=""),TRUE)</formula>
    </cfRule>
  </conditionalFormatting>
  <conditionalFormatting sqref="G48">
    <cfRule type="expression" dxfId="17786" priority="17787" stopIfTrue="1">
      <formula>IF(FIND("Enter smelter details",G48),TRUE)</formula>
    </cfRule>
  </conditionalFormatting>
  <conditionalFormatting sqref="B49">
    <cfRule type="expression" dxfId="17785" priority="17781" stopIfTrue="1">
      <formula>IF(B49="",TRUE)</formula>
    </cfRule>
    <cfRule type="expression" dxfId="17784" priority="17784" stopIfTrue="1">
      <formula>IF(AND(COUNTIF(MetalSmelter,B49&amp;C49)=0,LEN(C49)&gt;0), TRUE, FALSE)</formula>
    </cfRule>
  </conditionalFormatting>
  <conditionalFormatting sqref="D49">
    <cfRule type="expression" dxfId="17783" priority="17778" stopIfTrue="1">
      <formula>IF(AND(LEN($C49) &gt;0, ($C49 &lt;&gt; "Smelter Not Listed")),1,0)</formula>
    </cfRule>
    <cfRule type="expression" dxfId="17782" priority="17785" stopIfTrue="1">
      <formula>IF(AND(D49="",$C49=$X$4),TRUE)</formula>
    </cfRule>
    <cfRule type="expression" dxfId="17781" priority="17786" stopIfTrue="1">
      <formula>IF(FIND("!",D49),TRUE)</formula>
    </cfRule>
  </conditionalFormatting>
  <conditionalFormatting sqref="E49">
    <cfRule type="expression" dxfId="17780" priority="17782" stopIfTrue="1">
      <formula>IF(AND(E49="",$C49=$X$4),TRUE)</formula>
    </cfRule>
    <cfRule type="expression" dxfId="17779" priority="17783" stopIfTrue="1">
      <formula>IF(FIND("!",E49),TRUE)</formula>
    </cfRule>
  </conditionalFormatting>
  <conditionalFormatting sqref="F49">
    <cfRule type="expression" dxfId="17778" priority="17780" stopIfTrue="1">
      <formula>IF(AND(LEN($A49)&gt;0,$A49&lt;&gt;$F49),TRUE,FALSE)</formula>
    </cfRule>
  </conditionalFormatting>
  <conditionalFormatting sqref="C49">
    <cfRule type="expression" dxfId="17777" priority="17779" stopIfTrue="1">
      <formula>IF(AND(B49&lt;&gt;"",C49=""),TRUE)</formula>
    </cfRule>
  </conditionalFormatting>
  <conditionalFormatting sqref="G49">
    <cfRule type="expression" dxfId="17776" priority="17777" stopIfTrue="1">
      <formula>IF(FIND("Enter smelter details",G49),TRUE)</formula>
    </cfRule>
  </conditionalFormatting>
  <conditionalFormatting sqref="B55">
    <cfRule type="expression" dxfId="17775" priority="17774" stopIfTrue="1">
      <formula>IF(B55="",TRUE)</formula>
    </cfRule>
    <cfRule type="expression" dxfId="17774" priority="17775" stopIfTrue="1">
      <formula>IF(AND(COUNTIF(MetalSmelter,B55&amp;C55)=0,LEN(C55)&gt;0), TRUE, FALSE)</formula>
    </cfRule>
  </conditionalFormatting>
  <conditionalFormatting sqref="G55">
    <cfRule type="expression" dxfId="17773" priority="17776" stopIfTrue="1">
      <formula>IF(FIND("Enter smelter details",G55),TRUE)</formula>
    </cfRule>
  </conditionalFormatting>
  <conditionalFormatting sqref="F55">
    <cfRule type="expression" dxfId="17772" priority="17773" stopIfTrue="1">
      <formula>IF(AND(LEN($A55)&gt;0,$A55&lt;&gt;$F55),TRUE,FALSE)</formula>
    </cfRule>
  </conditionalFormatting>
  <conditionalFormatting sqref="C55">
    <cfRule type="expression" dxfId="17771" priority="17772" stopIfTrue="1">
      <formula>IF(AND(B55&lt;&gt;"",C55=""),TRUE)</formula>
    </cfRule>
  </conditionalFormatting>
  <conditionalFormatting sqref="B55">
    <cfRule type="expression" dxfId="17770" priority="17769" stopIfTrue="1">
      <formula>IF(B55="",TRUE)</formula>
    </cfRule>
    <cfRule type="expression" dxfId="17769" priority="17770" stopIfTrue="1">
      <formula>IF(AND(COUNTIF(MetalSmelter,B55&amp;C55)=0,LEN(C55)&gt;0), TRUE, FALSE)</formula>
    </cfRule>
  </conditionalFormatting>
  <conditionalFormatting sqref="G55">
    <cfRule type="expression" dxfId="17768" priority="17771" stopIfTrue="1">
      <formula>IF(FIND("Enter smelter details",G55),TRUE)</formula>
    </cfRule>
  </conditionalFormatting>
  <conditionalFormatting sqref="F55">
    <cfRule type="expression" dxfId="17767" priority="17768" stopIfTrue="1">
      <formula>IF(AND(LEN($A55)&gt;0,$A55&lt;&gt;$F55),TRUE,FALSE)</formula>
    </cfRule>
  </conditionalFormatting>
  <conditionalFormatting sqref="C55">
    <cfRule type="expression" dxfId="17766" priority="17767" stopIfTrue="1">
      <formula>IF(AND(B55&lt;&gt;"",C55=""),TRUE)</formula>
    </cfRule>
  </conditionalFormatting>
  <conditionalFormatting sqref="B55">
    <cfRule type="expression" dxfId="17765" priority="17765" stopIfTrue="1">
      <formula>IF(B55="",TRUE)</formula>
    </cfRule>
    <cfRule type="expression" dxfId="17764" priority="17766" stopIfTrue="1">
      <formula>IF(AND(COUNTIF(MetalSmelter,B55&amp;C55)=0,LEN(C55)&gt;0), TRUE, FALSE)</formula>
    </cfRule>
  </conditionalFormatting>
  <conditionalFormatting sqref="F55">
    <cfRule type="expression" dxfId="17763" priority="17764" stopIfTrue="1">
      <formula>IF(AND(LEN($A55)&gt;0,$A55&lt;&gt;$F55),TRUE,FALSE)</formula>
    </cfRule>
  </conditionalFormatting>
  <conditionalFormatting sqref="C55">
    <cfRule type="expression" dxfId="17762" priority="17763" stopIfTrue="1">
      <formula>IF(AND(B55&lt;&gt;"",C55=""),TRUE)</formula>
    </cfRule>
  </conditionalFormatting>
  <conditionalFormatting sqref="B50">
    <cfRule type="expression" dxfId="17761" priority="17760" stopIfTrue="1">
      <formula>IF(B50="",TRUE)</formula>
    </cfRule>
    <cfRule type="expression" dxfId="17760" priority="17761" stopIfTrue="1">
      <formula>IF(AND(COUNTIF(MetalSmelter,B50&amp;C50)=0,LEN(C50)&gt;0), TRUE, FALSE)</formula>
    </cfRule>
  </conditionalFormatting>
  <conditionalFormatting sqref="G50">
    <cfRule type="expression" dxfId="17759" priority="17762" stopIfTrue="1">
      <formula>IF(FIND("Enter smelter details",G50),TRUE)</formula>
    </cfRule>
  </conditionalFormatting>
  <conditionalFormatting sqref="F50">
    <cfRule type="expression" dxfId="17758" priority="17759" stopIfTrue="1">
      <formula>IF(AND(LEN($A50)&gt;0,$A50&lt;&gt;$F50),TRUE,FALSE)</formula>
    </cfRule>
  </conditionalFormatting>
  <conditionalFormatting sqref="C50">
    <cfRule type="expression" dxfId="17757" priority="17758" stopIfTrue="1">
      <formula>IF(AND(B50&lt;&gt;"",C50=""),TRUE)</formula>
    </cfRule>
  </conditionalFormatting>
  <conditionalFormatting sqref="B50">
    <cfRule type="expression" dxfId="17756" priority="17755" stopIfTrue="1">
      <formula>IF(B50="",TRUE)</formula>
    </cfRule>
    <cfRule type="expression" dxfId="17755" priority="17756" stopIfTrue="1">
      <formula>IF(AND(COUNTIF(MetalSmelter,B50&amp;C50)=0,LEN(C50)&gt;0), TRUE, FALSE)</formula>
    </cfRule>
  </conditionalFormatting>
  <conditionalFormatting sqref="G50">
    <cfRule type="expression" dxfId="17754" priority="17757" stopIfTrue="1">
      <formula>IF(FIND("Enter smelter details",G50),TRUE)</formula>
    </cfRule>
  </conditionalFormatting>
  <conditionalFormatting sqref="F50">
    <cfRule type="expression" dxfId="17753" priority="17754" stopIfTrue="1">
      <formula>IF(AND(LEN($A50)&gt;0,$A50&lt;&gt;$F50),TRUE,FALSE)</formula>
    </cfRule>
  </conditionalFormatting>
  <conditionalFormatting sqref="C50">
    <cfRule type="expression" dxfId="17752" priority="17753" stopIfTrue="1">
      <formula>IF(AND(B50&lt;&gt;"",C50=""),TRUE)</formula>
    </cfRule>
  </conditionalFormatting>
  <conditionalFormatting sqref="G55">
    <cfRule type="expression" dxfId="17751" priority="17752" stopIfTrue="1">
      <formula>IF(FIND("Enter smelter details",G55),TRUE)</formula>
    </cfRule>
  </conditionalFormatting>
  <conditionalFormatting sqref="B51">
    <cfRule type="expression" dxfId="17750" priority="17749" stopIfTrue="1">
      <formula>IF(B51="",TRUE)</formula>
    </cfRule>
    <cfRule type="expression" dxfId="17749" priority="17750" stopIfTrue="1">
      <formula>IF(AND(COUNTIF(MetalSmelter,B51&amp;C51)=0,LEN(C51)&gt;0), TRUE, FALSE)</formula>
    </cfRule>
  </conditionalFormatting>
  <conditionalFormatting sqref="G51">
    <cfRule type="expression" dxfId="17748" priority="17751" stopIfTrue="1">
      <formula>IF(FIND("Enter smelter details",G51),TRUE)</formula>
    </cfRule>
  </conditionalFormatting>
  <conditionalFormatting sqref="F51">
    <cfRule type="expression" dxfId="17747" priority="17748" stopIfTrue="1">
      <formula>IF(AND(LEN($A51)&gt;0,$A51&lt;&gt;$F51),TRUE,FALSE)</formula>
    </cfRule>
  </conditionalFormatting>
  <conditionalFormatting sqref="C51">
    <cfRule type="expression" dxfId="17746" priority="17747" stopIfTrue="1">
      <formula>IF(AND(B51&lt;&gt;"",C51=""),TRUE)</formula>
    </cfRule>
  </conditionalFormatting>
  <conditionalFormatting sqref="B56">
    <cfRule type="expression" dxfId="17745" priority="17744" stopIfTrue="1">
      <formula>IF(B56="",TRUE)</formula>
    </cfRule>
    <cfRule type="expression" dxfId="17744" priority="17745" stopIfTrue="1">
      <formula>IF(AND(COUNTIF(MetalSmelter,B56&amp;C56)=0,LEN(C56)&gt;0), TRUE, FALSE)</formula>
    </cfRule>
  </conditionalFormatting>
  <conditionalFormatting sqref="G56">
    <cfRule type="expression" dxfId="17743" priority="17746" stopIfTrue="1">
      <formula>IF(FIND("Enter smelter details",G56),TRUE)</formula>
    </cfRule>
  </conditionalFormatting>
  <conditionalFormatting sqref="F56">
    <cfRule type="expression" dxfId="17742" priority="17743" stopIfTrue="1">
      <formula>IF(AND(LEN($A56)&gt;0,$A56&lt;&gt;$F56),TRUE,FALSE)</formula>
    </cfRule>
  </conditionalFormatting>
  <conditionalFormatting sqref="C56">
    <cfRule type="expression" dxfId="17741" priority="17742" stopIfTrue="1">
      <formula>IF(AND(B56&lt;&gt;"",C56=""),TRUE)</formula>
    </cfRule>
  </conditionalFormatting>
  <conditionalFormatting sqref="B56">
    <cfRule type="expression" dxfId="17740" priority="17739" stopIfTrue="1">
      <formula>IF(B56="",TRUE)</formula>
    </cfRule>
    <cfRule type="expression" dxfId="17739" priority="17740" stopIfTrue="1">
      <formula>IF(AND(COUNTIF(MetalSmelter,B56&amp;C56)=0,LEN(C56)&gt;0), TRUE, FALSE)</formula>
    </cfRule>
  </conditionalFormatting>
  <conditionalFormatting sqref="G56">
    <cfRule type="expression" dxfId="17738" priority="17741" stopIfTrue="1">
      <formula>IF(FIND("Enter smelter details",G56),TRUE)</formula>
    </cfRule>
  </conditionalFormatting>
  <conditionalFormatting sqref="F56">
    <cfRule type="expression" dxfId="17737" priority="17738" stopIfTrue="1">
      <formula>IF(AND(LEN($A56)&gt;0,$A56&lt;&gt;$F56),TRUE,FALSE)</formula>
    </cfRule>
  </conditionalFormatting>
  <conditionalFormatting sqref="C56">
    <cfRule type="expression" dxfId="17736" priority="17737" stopIfTrue="1">
      <formula>IF(AND(B56&lt;&gt;"",C56=""),TRUE)</formula>
    </cfRule>
  </conditionalFormatting>
  <conditionalFormatting sqref="B56">
    <cfRule type="expression" dxfId="17735" priority="17734" stopIfTrue="1">
      <formula>IF(B56="",TRUE)</formula>
    </cfRule>
    <cfRule type="expression" dxfId="17734" priority="17735" stopIfTrue="1">
      <formula>IF(AND(COUNTIF(MetalSmelter,B56&amp;C56)=0,LEN(C56)&gt;0), TRUE, FALSE)</formula>
    </cfRule>
  </conditionalFormatting>
  <conditionalFormatting sqref="G56">
    <cfRule type="expression" dxfId="17733" priority="17736" stopIfTrue="1">
      <formula>IF(FIND("Enter smelter details",G56),TRUE)</formula>
    </cfRule>
  </conditionalFormatting>
  <conditionalFormatting sqref="F56">
    <cfRule type="expression" dxfId="17732" priority="17733" stopIfTrue="1">
      <formula>IF(AND(LEN($A56)&gt;0,$A56&lt;&gt;$F56),TRUE,FALSE)</formula>
    </cfRule>
  </conditionalFormatting>
  <conditionalFormatting sqref="C56">
    <cfRule type="expression" dxfId="17731" priority="17732" stopIfTrue="1">
      <formula>IF(AND(B56&lt;&gt;"",C56=""),TRUE)</formula>
    </cfRule>
  </conditionalFormatting>
  <conditionalFormatting sqref="B42">
    <cfRule type="expression" dxfId="17730" priority="17729" stopIfTrue="1">
      <formula>IF(B42="",TRUE)</formula>
    </cfRule>
    <cfRule type="expression" dxfId="17729" priority="17730" stopIfTrue="1">
      <formula>IF(AND(COUNTIF(MetalSmelter,B42&amp;C42)=0,LEN(C42)&gt;0), TRUE, FALSE)</formula>
    </cfRule>
  </conditionalFormatting>
  <conditionalFormatting sqref="G42">
    <cfRule type="expression" dxfId="17728" priority="17731" stopIfTrue="1">
      <formula>IF(FIND("Enter smelter details",G42),TRUE)</formula>
    </cfRule>
  </conditionalFormatting>
  <conditionalFormatting sqref="F42">
    <cfRule type="expression" dxfId="17727" priority="17728" stopIfTrue="1">
      <formula>IF(AND(LEN($A42)&gt;0,$A42&lt;&gt;$F42),TRUE,FALSE)</formula>
    </cfRule>
  </conditionalFormatting>
  <conditionalFormatting sqref="C42">
    <cfRule type="expression" dxfId="17726" priority="17727" stopIfTrue="1">
      <formula>IF(AND(B42&lt;&gt;"",C42=""),TRUE)</formula>
    </cfRule>
  </conditionalFormatting>
  <conditionalFormatting sqref="B43">
    <cfRule type="expression" dxfId="17725" priority="17724" stopIfTrue="1">
      <formula>IF(B43="",TRUE)</formula>
    </cfRule>
    <cfRule type="expression" dxfId="17724" priority="17725" stopIfTrue="1">
      <formula>IF(AND(COUNTIF(MetalSmelter,B43&amp;C43)=0,LEN(C43)&gt;0), TRUE, FALSE)</formula>
    </cfRule>
  </conditionalFormatting>
  <conditionalFormatting sqref="G43">
    <cfRule type="expression" dxfId="17723" priority="17726" stopIfTrue="1">
      <formula>IF(FIND("Enter smelter details",G43),TRUE)</formula>
    </cfRule>
  </conditionalFormatting>
  <conditionalFormatting sqref="F43">
    <cfRule type="expression" dxfId="17722" priority="17723" stopIfTrue="1">
      <formula>IF(AND(LEN($A43)&gt;0,$A43&lt;&gt;$F43),TRUE,FALSE)</formula>
    </cfRule>
  </conditionalFormatting>
  <conditionalFormatting sqref="C43">
    <cfRule type="expression" dxfId="17721" priority="17722" stopIfTrue="1">
      <formula>IF(AND(B43&lt;&gt;"",C43=""),TRUE)</formula>
    </cfRule>
  </conditionalFormatting>
  <conditionalFormatting sqref="B43">
    <cfRule type="expression" dxfId="17720" priority="17719" stopIfTrue="1">
      <formula>IF(B43="",TRUE)</formula>
    </cfRule>
    <cfRule type="expression" dxfId="17719" priority="17720" stopIfTrue="1">
      <formula>IF(AND(COUNTIF(MetalSmelter,B43&amp;C43)=0,LEN(C43)&gt;0), TRUE, FALSE)</formula>
    </cfRule>
  </conditionalFormatting>
  <conditionalFormatting sqref="G43">
    <cfRule type="expression" dxfId="17718" priority="17721" stopIfTrue="1">
      <formula>IF(FIND("Enter smelter details",G43),TRUE)</formula>
    </cfRule>
  </conditionalFormatting>
  <conditionalFormatting sqref="F43">
    <cfRule type="expression" dxfId="17717" priority="17718" stopIfTrue="1">
      <formula>IF(AND(LEN($A43)&gt;0,$A43&lt;&gt;$F43),TRUE,FALSE)</formula>
    </cfRule>
  </conditionalFormatting>
  <conditionalFormatting sqref="C43">
    <cfRule type="expression" dxfId="17716" priority="17717" stopIfTrue="1">
      <formula>IF(AND(B43&lt;&gt;"",C43=""),TRUE)</formula>
    </cfRule>
  </conditionalFormatting>
  <conditionalFormatting sqref="B44">
    <cfRule type="expression" dxfId="17715" priority="17711" stopIfTrue="1">
      <formula>IF(B44="",TRUE)</formula>
    </cfRule>
    <cfRule type="expression" dxfId="17714" priority="17714" stopIfTrue="1">
      <formula>IF(AND(COUNTIF(MetalSmelter,B44&amp;C44)=0,LEN(C44)&gt;0), TRUE, FALSE)</formula>
    </cfRule>
  </conditionalFormatting>
  <conditionalFormatting sqref="D44">
    <cfRule type="expression" dxfId="17713" priority="17708" stopIfTrue="1">
      <formula>IF(AND(LEN($C44) &gt;0, ($C44 &lt;&gt; "Smelter Not Listed")),1,0)</formula>
    </cfRule>
    <cfRule type="expression" dxfId="17712" priority="17715" stopIfTrue="1">
      <formula>IF(AND(D44="",$C44=$X$4),TRUE)</formula>
    </cfRule>
    <cfRule type="expression" dxfId="17711" priority="17716" stopIfTrue="1">
      <formula>IF(FIND("!",D44),TRUE)</formula>
    </cfRule>
  </conditionalFormatting>
  <conditionalFormatting sqref="E44">
    <cfRule type="expression" dxfId="17710" priority="17712" stopIfTrue="1">
      <formula>IF(AND(E44="",$C44=$X$4),TRUE)</formula>
    </cfRule>
    <cfRule type="expression" dxfId="17709" priority="17713" stopIfTrue="1">
      <formula>IF(FIND("!",E44),TRUE)</formula>
    </cfRule>
  </conditionalFormatting>
  <conditionalFormatting sqref="F44">
    <cfRule type="expression" dxfId="17708" priority="17710" stopIfTrue="1">
      <formula>IF(AND(LEN($A44)&gt;0,$A44&lt;&gt;$F44),TRUE,FALSE)</formula>
    </cfRule>
  </conditionalFormatting>
  <conditionalFormatting sqref="C44">
    <cfRule type="expression" dxfId="17707" priority="17709" stopIfTrue="1">
      <formula>IF(AND(B44&lt;&gt;"",C44=""),TRUE)</formula>
    </cfRule>
  </conditionalFormatting>
  <conditionalFormatting sqref="G44">
    <cfRule type="expression" dxfId="17706" priority="17707" stopIfTrue="1">
      <formula>IF(FIND("Enter smelter details",G44),TRUE)</formula>
    </cfRule>
  </conditionalFormatting>
  <conditionalFormatting sqref="B45">
    <cfRule type="expression" dxfId="17705" priority="17701" stopIfTrue="1">
      <formula>IF(B45="",TRUE)</formula>
    </cfRule>
    <cfRule type="expression" dxfId="17704" priority="17704" stopIfTrue="1">
      <formula>IF(AND(COUNTIF(MetalSmelter,B45&amp;C45)=0,LEN(C45)&gt;0), TRUE, FALSE)</formula>
    </cfRule>
  </conditionalFormatting>
  <conditionalFormatting sqref="D45">
    <cfRule type="expression" dxfId="17703" priority="17698" stopIfTrue="1">
      <formula>IF(AND(LEN($C45) &gt;0, ($C45 &lt;&gt; "Smelter Not Listed")),1,0)</formula>
    </cfRule>
    <cfRule type="expression" dxfId="17702" priority="17705" stopIfTrue="1">
      <formula>IF(AND(D45="",$C45=$X$4),TRUE)</formula>
    </cfRule>
    <cfRule type="expression" dxfId="17701" priority="17706" stopIfTrue="1">
      <formula>IF(FIND("!",D45),TRUE)</formula>
    </cfRule>
  </conditionalFormatting>
  <conditionalFormatting sqref="E45">
    <cfRule type="expression" dxfId="17700" priority="17702" stopIfTrue="1">
      <formula>IF(AND(E45="",$C45=$X$4),TRUE)</formula>
    </cfRule>
    <cfRule type="expression" dxfId="17699" priority="17703" stopIfTrue="1">
      <formula>IF(FIND("!",E45),TRUE)</formula>
    </cfRule>
  </conditionalFormatting>
  <conditionalFormatting sqref="F45">
    <cfRule type="expression" dxfId="17698" priority="17700" stopIfTrue="1">
      <formula>IF(AND(LEN($A45)&gt;0,$A45&lt;&gt;$F45),TRUE,FALSE)</formula>
    </cfRule>
  </conditionalFormatting>
  <conditionalFormatting sqref="C45">
    <cfRule type="expression" dxfId="17697" priority="17699" stopIfTrue="1">
      <formula>IF(AND(B45&lt;&gt;"",C45=""),TRUE)</formula>
    </cfRule>
  </conditionalFormatting>
  <conditionalFormatting sqref="G45">
    <cfRule type="expression" dxfId="17696" priority="17697" stopIfTrue="1">
      <formula>IF(FIND("Enter smelter details",G45),TRUE)</formula>
    </cfRule>
  </conditionalFormatting>
  <conditionalFormatting sqref="B46">
    <cfRule type="expression" dxfId="17695" priority="17691" stopIfTrue="1">
      <formula>IF(B46="",TRUE)</formula>
    </cfRule>
    <cfRule type="expression" dxfId="17694" priority="17694" stopIfTrue="1">
      <formula>IF(AND(COUNTIF(MetalSmelter,B46&amp;C46)=0,LEN(C46)&gt;0), TRUE, FALSE)</formula>
    </cfRule>
  </conditionalFormatting>
  <conditionalFormatting sqref="D46">
    <cfRule type="expression" dxfId="17693" priority="17688" stopIfTrue="1">
      <formula>IF(AND(LEN($C46) &gt;0, ($C46 &lt;&gt; "Smelter Not Listed")),1,0)</formula>
    </cfRule>
    <cfRule type="expression" dxfId="17692" priority="17695" stopIfTrue="1">
      <formula>IF(AND(D46="",$C46=$X$4),TRUE)</formula>
    </cfRule>
    <cfRule type="expression" dxfId="17691" priority="17696" stopIfTrue="1">
      <formula>IF(FIND("!",D46),TRUE)</formula>
    </cfRule>
  </conditionalFormatting>
  <conditionalFormatting sqref="E46">
    <cfRule type="expression" dxfId="17690" priority="17692" stopIfTrue="1">
      <formula>IF(AND(E46="",$C46=$X$4),TRUE)</formula>
    </cfRule>
    <cfRule type="expression" dxfId="17689" priority="17693" stopIfTrue="1">
      <formula>IF(FIND("!",E46),TRUE)</formula>
    </cfRule>
  </conditionalFormatting>
  <conditionalFormatting sqref="F46">
    <cfRule type="expression" dxfId="17688" priority="17690" stopIfTrue="1">
      <formula>IF(AND(LEN($A46)&gt;0,$A46&lt;&gt;$F46),TRUE,FALSE)</formula>
    </cfRule>
  </conditionalFormatting>
  <conditionalFormatting sqref="C46">
    <cfRule type="expression" dxfId="17687" priority="17689" stopIfTrue="1">
      <formula>IF(AND(B46&lt;&gt;"",C46=""),TRUE)</formula>
    </cfRule>
  </conditionalFormatting>
  <conditionalFormatting sqref="G46">
    <cfRule type="expression" dxfId="17686" priority="17687" stopIfTrue="1">
      <formula>IF(FIND("Enter smelter details",G46),TRUE)</formula>
    </cfRule>
  </conditionalFormatting>
  <conditionalFormatting sqref="B47">
    <cfRule type="expression" dxfId="17685" priority="17681" stopIfTrue="1">
      <formula>IF(B47="",TRUE)</formula>
    </cfRule>
    <cfRule type="expression" dxfId="17684" priority="17684" stopIfTrue="1">
      <formula>IF(AND(COUNTIF(MetalSmelter,B47&amp;C47)=0,LEN(C47)&gt;0), TRUE, FALSE)</formula>
    </cfRule>
  </conditionalFormatting>
  <conditionalFormatting sqref="D47">
    <cfRule type="expression" dxfId="17683" priority="17678" stopIfTrue="1">
      <formula>IF(AND(LEN($C47) &gt;0, ($C47 &lt;&gt; "Smelter Not Listed")),1,0)</formula>
    </cfRule>
    <cfRule type="expression" dxfId="17682" priority="17685" stopIfTrue="1">
      <formula>IF(AND(D47="",$C47=$X$4),TRUE)</formula>
    </cfRule>
    <cfRule type="expression" dxfId="17681" priority="17686" stopIfTrue="1">
      <formula>IF(FIND("!",D47),TRUE)</formula>
    </cfRule>
  </conditionalFormatting>
  <conditionalFormatting sqref="E47">
    <cfRule type="expression" dxfId="17680" priority="17682" stopIfTrue="1">
      <formula>IF(AND(E47="",$C47=$X$4),TRUE)</formula>
    </cfRule>
    <cfRule type="expression" dxfId="17679" priority="17683" stopIfTrue="1">
      <formula>IF(FIND("!",E47),TRUE)</formula>
    </cfRule>
  </conditionalFormatting>
  <conditionalFormatting sqref="F47">
    <cfRule type="expression" dxfId="17678" priority="17680" stopIfTrue="1">
      <formula>IF(AND(LEN($A47)&gt;0,$A47&lt;&gt;$F47),TRUE,FALSE)</formula>
    </cfRule>
  </conditionalFormatting>
  <conditionalFormatting sqref="C47">
    <cfRule type="expression" dxfId="17677" priority="17679" stopIfTrue="1">
      <formula>IF(AND(B47&lt;&gt;"",C47=""),TRUE)</formula>
    </cfRule>
  </conditionalFormatting>
  <conditionalFormatting sqref="G47">
    <cfRule type="expression" dxfId="17676" priority="17677" stopIfTrue="1">
      <formula>IF(FIND("Enter smelter details",G47),TRUE)</formula>
    </cfRule>
  </conditionalFormatting>
  <conditionalFormatting sqref="B48">
    <cfRule type="expression" dxfId="17675" priority="17671" stopIfTrue="1">
      <formula>IF(B48="",TRUE)</formula>
    </cfRule>
    <cfRule type="expression" dxfId="17674" priority="17674" stopIfTrue="1">
      <formula>IF(AND(COUNTIF(MetalSmelter,B48&amp;C48)=0,LEN(C48)&gt;0), TRUE, FALSE)</formula>
    </cfRule>
  </conditionalFormatting>
  <conditionalFormatting sqref="D48">
    <cfRule type="expression" dxfId="17673" priority="17668" stopIfTrue="1">
      <formula>IF(AND(LEN($C48) &gt;0, ($C48 &lt;&gt; "Smelter Not Listed")),1,0)</formula>
    </cfRule>
    <cfRule type="expression" dxfId="17672" priority="17675" stopIfTrue="1">
      <formula>IF(AND(D48="",$C48=$X$4),TRUE)</formula>
    </cfRule>
    <cfRule type="expression" dxfId="17671" priority="17676" stopIfTrue="1">
      <formula>IF(FIND("!",D48),TRUE)</formula>
    </cfRule>
  </conditionalFormatting>
  <conditionalFormatting sqref="E48">
    <cfRule type="expression" dxfId="17670" priority="17672" stopIfTrue="1">
      <formula>IF(AND(E48="",$C48=$X$4),TRUE)</formula>
    </cfRule>
    <cfRule type="expression" dxfId="17669" priority="17673" stopIfTrue="1">
      <formula>IF(FIND("!",E48),TRUE)</formula>
    </cfRule>
  </conditionalFormatting>
  <conditionalFormatting sqref="F48">
    <cfRule type="expression" dxfId="17668" priority="17670" stopIfTrue="1">
      <formula>IF(AND(LEN($A48)&gt;0,$A48&lt;&gt;$F48),TRUE,FALSE)</formula>
    </cfRule>
  </conditionalFormatting>
  <conditionalFormatting sqref="C48">
    <cfRule type="expression" dxfId="17667" priority="17669" stopIfTrue="1">
      <formula>IF(AND(B48&lt;&gt;"",C48=""),TRUE)</formula>
    </cfRule>
  </conditionalFormatting>
  <conditionalFormatting sqref="G48">
    <cfRule type="expression" dxfId="17666" priority="17667" stopIfTrue="1">
      <formula>IF(FIND("Enter smelter details",G48),TRUE)</formula>
    </cfRule>
  </conditionalFormatting>
  <conditionalFormatting sqref="B54">
    <cfRule type="expression" dxfId="17665" priority="17664" stopIfTrue="1">
      <formula>IF(B54="",TRUE)</formula>
    </cfRule>
    <cfRule type="expression" dxfId="17664" priority="17665" stopIfTrue="1">
      <formula>IF(AND(COUNTIF(MetalSmelter,B54&amp;C54)=0,LEN(C54)&gt;0), TRUE, FALSE)</formula>
    </cfRule>
  </conditionalFormatting>
  <conditionalFormatting sqref="G54">
    <cfRule type="expression" dxfId="17663" priority="17666" stopIfTrue="1">
      <formula>IF(FIND("Enter smelter details",G54),TRUE)</formula>
    </cfRule>
  </conditionalFormatting>
  <conditionalFormatting sqref="F54">
    <cfRule type="expression" dxfId="17662" priority="17663" stopIfTrue="1">
      <formula>IF(AND(LEN($A54)&gt;0,$A54&lt;&gt;$F54),TRUE,FALSE)</formula>
    </cfRule>
  </conditionalFormatting>
  <conditionalFormatting sqref="C54">
    <cfRule type="expression" dxfId="17661" priority="17662" stopIfTrue="1">
      <formula>IF(AND(B54&lt;&gt;"",C54=""),TRUE)</formula>
    </cfRule>
  </conditionalFormatting>
  <conditionalFormatting sqref="B54">
    <cfRule type="expression" dxfId="17660" priority="17659" stopIfTrue="1">
      <formula>IF(B54="",TRUE)</formula>
    </cfRule>
    <cfRule type="expression" dxfId="17659" priority="17660" stopIfTrue="1">
      <formula>IF(AND(COUNTIF(MetalSmelter,B54&amp;C54)=0,LEN(C54)&gt;0), TRUE, FALSE)</formula>
    </cfRule>
  </conditionalFormatting>
  <conditionalFormatting sqref="G54">
    <cfRule type="expression" dxfId="17658" priority="17661" stopIfTrue="1">
      <formula>IF(FIND("Enter smelter details",G54),TRUE)</formula>
    </cfRule>
  </conditionalFormatting>
  <conditionalFormatting sqref="F54">
    <cfRule type="expression" dxfId="17657" priority="17658" stopIfTrue="1">
      <formula>IF(AND(LEN($A54)&gt;0,$A54&lt;&gt;$F54),TRUE,FALSE)</formula>
    </cfRule>
  </conditionalFormatting>
  <conditionalFormatting sqref="C54">
    <cfRule type="expression" dxfId="17656" priority="17657" stopIfTrue="1">
      <formula>IF(AND(B54&lt;&gt;"",C54=""),TRUE)</formula>
    </cfRule>
  </conditionalFormatting>
  <conditionalFormatting sqref="B54">
    <cfRule type="expression" dxfId="17655" priority="17655" stopIfTrue="1">
      <formula>IF(B54="",TRUE)</formula>
    </cfRule>
    <cfRule type="expression" dxfId="17654" priority="17656" stopIfTrue="1">
      <formula>IF(AND(COUNTIF(MetalSmelter,B54&amp;C54)=0,LEN(C54)&gt;0), TRUE, FALSE)</formula>
    </cfRule>
  </conditionalFormatting>
  <conditionalFormatting sqref="F54">
    <cfRule type="expression" dxfId="17653" priority="17654" stopIfTrue="1">
      <formula>IF(AND(LEN($A54)&gt;0,$A54&lt;&gt;$F54),TRUE,FALSE)</formula>
    </cfRule>
  </conditionalFormatting>
  <conditionalFormatting sqref="C54">
    <cfRule type="expression" dxfId="17652" priority="17653" stopIfTrue="1">
      <formula>IF(AND(B54&lt;&gt;"",C54=""),TRUE)</formula>
    </cfRule>
  </conditionalFormatting>
  <conditionalFormatting sqref="B49">
    <cfRule type="expression" dxfId="17651" priority="17650" stopIfTrue="1">
      <formula>IF(B49="",TRUE)</formula>
    </cfRule>
    <cfRule type="expression" dxfId="17650" priority="17651" stopIfTrue="1">
      <formula>IF(AND(COUNTIF(MetalSmelter,B49&amp;C49)=0,LEN(C49)&gt;0), TRUE, FALSE)</formula>
    </cfRule>
  </conditionalFormatting>
  <conditionalFormatting sqref="G49">
    <cfRule type="expression" dxfId="17649" priority="17652" stopIfTrue="1">
      <formula>IF(FIND("Enter smelter details",G49),TRUE)</formula>
    </cfRule>
  </conditionalFormatting>
  <conditionalFormatting sqref="F49">
    <cfRule type="expression" dxfId="17648" priority="17649" stopIfTrue="1">
      <formula>IF(AND(LEN($A49)&gt;0,$A49&lt;&gt;$F49),TRUE,FALSE)</formula>
    </cfRule>
  </conditionalFormatting>
  <conditionalFormatting sqref="C49">
    <cfRule type="expression" dxfId="17647" priority="17648" stopIfTrue="1">
      <formula>IF(AND(B49&lt;&gt;"",C49=""),TRUE)</formula>
    </cfRule>
  </conditionalFormatting>
  <conditionalFormatting sqref="B49">
    <cfRule type="expression" dxfId="17646" priority="17645" stopIfTrue="1">
      <formula>IF(B49="",TRUE)</formula>
    </cfRule>
    <cfRule type="expression" dxfId="17645" priority="17646" stopIfTrue="1">
      <formula>IF(AND(COUNTIF(MetalSmelter,B49&amp;C49)=0,LEN(C49)&gt;0), TRUE, FALSE)</formula>
    </cfRule>
  </conditionalFormatting>
  <conditionalFormatting sqref="G49">
    <cfRule type="expression" dxfId="17644" priority="17647" stopIfTrue="1">
      <formula>IF(FIND("Enter smelter details",G49),TRUE)</formula>
    </cfRule>
  </conditionalFormatting>
  <conditionalFormatting sqref="F49">
    <cfRule type="expression" dxfId="17643" priority="17644" stopIfTrue="1">
      <formula>IF(AND(LEN($A49)&gt;0,$A49&lt;&gt;$F49),TRUE,FALSE)</formula>
    </cfRule>
  </conditionalFormatting>
  <conditionalFormatting sqref="C49">
    <cfRule type="expression" dxfId="17642" priority="17643" stopIfTrue="1">
      <formula>IF(AND(B49&lt;&gt;"",C49=""),TRUE)</formula>
    </cfRule>
  </conditionalFormatting>
  <conditionalFormatting sqref="G54">
    <cfRule type="expression" dxfId="17641" priority="17642" stopIfTrue="1">
      <formula>IF(FIND("Enter smelter details",G54),TRUE)</formula>
    </cfRule>
  </conditionalFormatting>
  <conditionalFormatting sqref="B50">
    <cfRule type="expression" dxfId="17640" priority="17639" stopIfTrue="1">
      <formula>IF(B50="",TRUE)</formula>
    </cfRule>
    <cfRule type="expression" dxfId="17639" priority="17640" stopIfTrue="1">
      <formula>IF(AND(COUNTIF(MetalSmelter,B50&amp;C50)=0,LEN(C50)&gt;0), TRUE, FALSE)</formula>
    </cfRule>
  </conditionalFormatting>
  <conditionalFormatting sqref="G50">
    <cfRule type="expression" dxfId="17638" priority="17641" stopIfTrue="1">
      <formula>IF(FIND("Enter smelter details",G50),TRUE)</formula>
    </cfRule>
  </conditionalFormatting>
  <conditionalFormatting sqref="F50">
    <cfRule type="expression" dxfId="17637" priority="17638" stopIfTrue="1">
      <formula>IF(AND(LEN($A50)&gt;0,$A50&lt;&gt;$F50),TRUE,FALSE)</formula>
    </cfRule>
  </conditionalFormatting>
  <conditionalFormatting sqref="C50">
    <cfRule type="expression" dxfId="17636" priority="17637" stopIfTrue="1">
      <formula>IF(AND(B50&lt;&gt;"",C50=""),TRUE)</formula>
    </cfRule>
  </conditionalFormatting>
  <conditionalFormatting sqref="B55">
    <cfRule type="expression" dxfId="17635" priority="17634" stopIfTrue="1">
      <formula>IF(B55="",TRUE)</formula>
    </cfRule>
    <cfRule type="expression" dxfId="17634" priority="17635" stopIfTrue="1">
      <formula>IF(AND(COUNTIF(MetalSmelter,B55&amp;C55)=0,LEN(C55)&gt;0), TRUE, FALSE)</formula>
    </cfRule>
  </conditionalFormatting>
  <conditionalFormatting sqref="G55">
    <cfRule type="expression" dxfId="17633" priority="17636" stopIfTrue="1">
      <formula>IF(FIND("Enter smelter details",G55),TRUE)</formula>
    </cfRule>
  </conditionalFormatting>
  <conditionalFormatting sqref="F55">
    <cfRule type="expression" dxfId="17632" priority="17633" stopIfTrue="1">
      <formula>IF(AND(LEN($A55)&gt;0,$A55&lt;&gt;$F55),TRUE,FALSE)</formula>
    </cfRule>
  </conditionalFormatting>
  <conditionalFormatting sqref="C55">
    <cfRule type="expression" dxfId="17631" priority="17632" stopIfTrue="1">
      <formula>IF(AND(B55&lt;&gt;"",C55=""),TRUE)</formula>
    </cfRule>
  </conditionalFormatting>
  <conditionalFormatting sqref="B55">
    <cfRule type="expression" dxfId="17630" priority="17629" stopIfTrue="1">
      <formula>IF(B55="",TRUE)</formula>
    </cfRule>
    <cfRule type="expression" dxfId="17629" priority="17630" stopIfTrue="1">
      <formula>IF(AND(COUNTIF(MetalSmelter,B55&amp;C55)=0,LEN(C55)&gt;0), TRUE, FALSE)</formula>
    </cfRule>
  </conditionalFormatting>
  <conditionalFormatting sqref="G55">
    <cfRule type="expression" dxfId="17628" priority="17631" stopIfTrue="1">
      <formula>IF(FIND("Enter smelter details",G55),TRUE)</formula>
    </cfRule>
  </conditionalFormatting>
  <conditionalFormatting sqref="F55">
    <cfRule type="expression" dxfId="17627" priority="17628" stopIfTrue="1">
      <formula>IF(AND(LEN($A55)&gt;0,$A55&lt;&gt;$F55),TRUE,FALSE)</formula>
    </cfRule>
  </conditionalFormatting>
  <conditionalFormatting sqref="C55">
    <cfRule type="expression" dxfId="17626" priority="17627" stopIfTrue="1">
      <formula>IF(AND(B55&lt;&gt;"",C55=""),TRUE)</formula>
    </cfRule>
  </conditionalFormatting>
  <conditionalFormatting sqref="B55">
    <cfRule type="expression" dxfId="17625" priority="17624" stopIfTrue="1">
      <formula>IF(B55="",TRUE)</formula>
    </cfRule>
    <cfRule type="expression" dxfId="17624" priority="17625" stopIfTrue="1">
      <formula>IF(AND(COUNTIF(MetalSmelter,B55&amp;C55)=0,LEN(C55)&gt;0), TRUE, FALSE)</formula>
    </cfRule>
  </conditionalFormatting>
  <conditionalFormatting sqref="G55">
    <cfRule type="expression" dxfId="17623" priority="17626" stopIfTrue="1">
      <formula>IF(FIND("Enter smelter details",G55),TRUE)</formula>
    </cfRule>
  </conditionalFormatting>
  <conditionalFormatting sqref="F55">
    <cfRule type="expression" dxfId="17622" priority="17623" stopIfTrue="1">
      <formula>IF(AND(LEN($A55)&gt;0,$A55&lt;&gt;$F55),TRUE,FALSE)</formula>
    </cfRule>
  </conditionalFormatting>
  <conditionalFormatting sqref="C55">
    <cfRule type="expression" dxfId="17621" priority="17622" stopIfTrue="1">
      <formula>IF(AND(B55&lt;&gt;"",C55=""),TRUE)</formula>
    </cfRule>
  </conditionalFormatting>
  <conditionalFormatting sqref="B44">
    <cfRule type="expression" dxfId="17620" priority="17619" stopIfTrue="1">
      <formula>IF(B44="",TRUE)</formula>
    </cfRule>
    <cfRule type="expression" dxfId="17619" priority="17620" stopIfTrue="1">
      <formula>IF(AND(COUNTIF(MetalSmelter,B44&amp;C44)=0,LEN(C44)&gt;0), TRUE, FALSE)</formula>
    </cfRule>
  </conditionalFormatting>
  <conditionalFormatting sqref="G44">
    <cfRule type="expression" dxfId="17618" priority="17621" stopIfTrue="1">
      <formula>IF(FIND("Enter smelter details",G44),TRUE)</formula>
    </cfRule>
  </conditionalFormatting>
  <conditionalFormatting sqref="F44">
    <cfRule type="expression" dxfId="17617" priority="17618" stopIfTrue="1">
      <formula>IF(AND(LEN($A44)&gt;0,$A44&lt;&gt;$F44),TRUE,FALSE)</formula>
    </cfRule>
  </conditionalFormatting>
  <conditionalFormatting sqref="C44">
    <cfRule type="expression" dxfId="17616" priority="17617" stopIfTrue="1">
      <formula>IF(AND(B44&lt;&gt;"",C44=""),TRUE)</formula>
    </cfRule>
  </conditionalFormatting>
  <conditionalFormatting sqref="B45">
    <cfRule type="expression" dxfId="17615" priority="17614" stopIfTrue="1">
      <formula>IF(B45="",TRUE)</formula>
    </cfRule>
    <cfRule type="expression" dxfId="17614" priority="17615" stopIfTrue="1">
      <formula>IF(AND(COUNTIF(MetalSmelter,B45&amp;C45)=0,LEN(C45)&gt;0), TRUE, FALSE)</formula>
    </cfRule>
  </conditionalFormatting>
  <conditionalFormatting sqref="G45">
    <cfRule type="expression" dxfId="17613" priority="17616" stopIfTrue="1">
      <formula>IF(FIND("Enter smelter details",G45),TRUE)</formula>
    </cfRule>
  </conditionalFormatting>
  <conditionalFormatting sqref="F45">
    <cfRule type="expression" dxfId="17612" priority="17613" stopIfTrue="1">
      <formula>IF(AND(LEN($A45)&gt;0,$A45&lt;&gt;$F45),TRUE,FALSE)</formula>
    </cfRule>
  </conditionalFormatting>
  <conditionalFormatting sqref="C45">
    <cfRule type="expression" dxfId="17611" priority="17612" stopIfTrue="1">
      <formula>IF(AND(B45&lt;&gt;"",C45=""),TRUE)</formula>
    </cfRule>
  </conditionalFormatting>
  <conditionalFormatting sqref="B45">
    <cfRule type="expression" dxfId="17610" priority="17609" stopIfTrue="1">
      <formula>IF(B45="",TRUE)</formula>
    </cfRule>
    <cfRule type="expression" dxfId="17609" priority="17610" stopIfTrue="1">
      <formula>IF(AND(COUNTIF(MetalSmelter,B45&amp;C45)=0,LEN(C45)&gt;0), TRUE, FALSE)</formula>
    </cfRule>
  </conditionalFormatting>
  <conditionalFormatting sqref="G45">
    <cfRule type="expression" dxfId="17608" priority="17611" stopIfTrue="1">
      <formula>IF(FIND("Enter smelter details",G45),TRUE)</formula>
    </cfRule>
  </conditionalFormatting>
  <conditionalFormatting sqref="F45">
    <cfRule type="expression" dxfId="17607" priority="17608" stopIfTrue="1">
      <formula>IF(AND(LEN($A45)&gt;0,$A45&lt;&gt;$F45),TRUE,FALSE)</formula>
    </cfRule>
  </conditionalFormatting>
  <conditionalFormatting sqref="C45">
    <cfRule type="expression" dxfId="17606" priority="17607" stopIfTrue="1">
      <formula>IF(AND(B45&lt;&gt;"",C45=""),TRUE)</formula>
    </cfRule>
  </conditionalFormatting>
  <conditionalFormatting sqref="B46">
    <cfRule type="expression" dxfId="17605" priority="17601" stopIfTrue="1">
      <formula>IF(B46="",TRUE)</formula>
    </cfRule>
    <cfRule type="expression" dxfId="17604" priority="17604" stopIfTrue="1">
      <formula>IF(AND(COUNTIF(MetalSmelter,B46&amp;C46)=0,LEN(C46)&gt;0), TRUE, FALSE)</formula>
    </cfRule>
  </conditionalFormatting>
  <conditionalFormatting sqref="D46">
    <cfRule type="expression" dxfId="17603" priority="17598" stopIfTrue="1">
      <formula>IF(AND(LEN($C46) &gt;0, ($C46 &lt;&gt; "Smelter Not Listed")),1,0)</formula>
    </cfRule>
    <cfRule type="expression" dxfId="17602" priority="17605" stopIfTrue="1">
      <formula>IF(AND(D46="",$C46=$X$4),TRUE)</formula>
    </cfRule>
    <cfRule type="expression" dxfId="17601" priority="17606" stopIfTrue="1">
      <formula>IF(FIND("!",D46),TRUE)</formula>
    </cfRule>
  </conditionalFormatting>
  <conditionalFormatting sqref="E46">
    <cfRule type="expression" dxfId="17600" priority="17602" stopIfTrue="1">
      <formula>IF(AND(E46="",$C46=$X$4),TRUE)</formula>
    </cfRule>
    <cfRule type="expression" dxfId="17599" priority="17603" stopIfTrue="1">
      <formula>IF(FIND("!",E46),TRUE)</formula>
    </cfRule>
  </conditionalFormatting>
  <conditionalFormatting sqref="F46">
    <cfRule type="expression" dxfId="17598" priority="17600" stopIfTrue="1">
      <formula>IF(AND(LEN($A46)&gt;0,$A46&lt;&gt;$F46),TRUE,FALSE)</formula>
    </cfRule>
  </conditionalFormatting>
  <conditionalFormatting sqref="C46">
    <cfRule type="expression" dxfId="17597" priority="17599" stopIfTrue="1">
      <formula>IF(AND(B46&lt;&gt;"",C46=""),TRUE)</formula>
    </cfRule>
  </conditionalFormatting>
  <conditionalFormatting sqref="G46">
    <cfRule type="expression" dxfId="17596" priority="17597" stopIfTrue="1">
      <formula>IF(FIND("Enter smelter details",G46),TRUE)</formula>
    </cfRule>
  </conditionalFormatting>
  <conditionalFormatting sqref="B47">
    <cfRule type="expression" dxfId="17595" priority="17591" stopIfTrue="1">
      <formula>IF(B47="",TRUE)</formula>
    </cfRule>
    <cfRule type="expression" dxfId="17594" priority="17594" stopIfTrue="1">
      <formula>IF(AND(COUNTIF(MetalSmelter,B47&amp;C47)=0,LEN(C47)&gt;0), TRUE, FALSE)</formula>
    </cfRule>
  </conditionalFormatting>
  <conditionalFormatting sqref="D47">
    <cfRule type="expression" dxfId="17593" priority="17588" stopIfTrue="1">
      <formula>IF(AND(LEN($C47) &gt;0, ($C47 &lt;&gt; "Smelter Not Listed")),1,0)</formula>
    </cfRule>
    <cfRule type="expression" dxfId="17592" priority="17595" stopIfTrue="1">
      <formula>IF(AND(D47="",$C47=$X$4),TRUE)</formula>
    </cfRule>
    <cfRule type="expression" dxfId="17591" priority="17596" stopIfTrue="1">
      <formula>IF(FIND("!",D47),TRUE)</formula>
    </cfRule>
  </conditionalFormatting>
  <conditionalFormatting sqref="E47">
    <cfRule type="expression" dxfId="17590" priority="17592" stopIfTrue="1">
      <formula>IF(AND(E47="",$C47=$X$4),TRUE)</formula>
    </cfRule>
    <cfRule type="expression" dxfId="17589" priority="17593" stopIfTrue="1">
      <formula>IF(FIND("!",E47),TRUE)</formula>
    </cfRule>
  </conditionalFormatting>
  <conditionalFormatting sqref="F47">
    <cfRule type="expression" dxfId="17588" priority="17590" stopIfTrue="1">
      <formula>IF(AND(LEN($A47)&gt;0,$A47&lt;&gt;$F47),TRUE,FALSE)</formula>
    </cfRule>
  </conditionalFormatting>
  <conditionalFormatting sqref="C47">
    <cfRule type="expression" dxfId="17587" priority="17589" stopIfTrue="1">
      <formula>IF(AND(B47&lt;&gt;"",C47=""),TRUE)</formula>
    </cfRule>
  </conditionalFormatting>
  <conditionalFormatting sqref="G47">
    <cfRule type="expression" dxfId="17586" priority="17587" stopIfTrue="1">
      <formula>IF(FIND("Enter smelter details",G47),TRUE)</formula>
    </cfRule>
  </conditionalFormatting>
  <conditionalFormatting sqref="B48">
    <cfRule type="expression" dxfId="17585" priority="17581" stopIfTrue="1">
      <formula>IF(B48="",TRUE)</formula>
    </cfRule>
    <cfRule type="expression" dxfId="17584" priority="17584" stopIfTrue="1">
      <formula>IF(AND(COUNTIF(MetalSmelter,B48&amp;C48)=0,LEN(C48)&gt;0), TRUE, FALSE)</formula>
    </cfRule>
  </conditionalFormatting>
  <conditionalFormatting sqref="D48">
    <cfRule type="expression" dxfId="17583" priority="17578" stopIfTrue="1">
      <formula>IF(AND(LEN($C48) &gt;0, ($C48 &lt;&gt; "Smelter Not Listed")),1,0)</formula>
    </cfRule>
    <cfRule type="expression" dxfId="17582" priority="17585" stopIfTrue="1">
      <formula>IF(AND(D48="",$C48=$X$4),TRUE)</formula>
    </cfRule>
    <cfRule type="expression" dxfId="17581" priority="17586" stopIfTrue="1">
      <formula>IF(FIND("!",D48),TRUE)</formula>
    </cfRule>
  </conditionalFormatting>
  <conditionalFormatting sqref="E48">
    <cfRule type="expression" dxfId="17580" priority="17582" stopIfTrue="1">
      <formula>IF(AND(E48="",$C48=$X$4),TRUE)</formula>
    </cfRule>
    <cfRule type="expression" dxfId="17579" priority="17583" stopIfTrue="1">
      <formula>IF(FIND("!",E48),TRUE)</formula>
    </cfRule>
  </conditionalFormatting>
  <conditionalFormatting sqref="F48">
    <cfRule type="expression" dxfId="17578" priority="17580" stopIfTrue="1">
      <formula>IF(AND(LEN($A48)&gt;0,$A48&lt;&gt;$F48),TRUE,FALSE)</formula>
    </cfRule>
  </conditionalFormatting>
  <conditionalFormatting sqref="C48">
    <cfRule type="expression" dxfId="17577" priority="17579" stopIfTrue="1">
      <formula>IF(AND(B48&lt;&gt;"",C48=""),TRUE)</formula>
    </cfRule>
  </conditionalFormatting>
  <conditionalFormatting sqref="G48">
    <cfRule type="expression" dxfId="17576" priority="17577" stopIfTrue="1">
      <formula>IF(FIND("Enter smelter details",G48),TRUE)</formula>
    </cfRule>
  </conditionalFormatting>
  <conditionalFormatting sqref="B49">
    <cfRule type="expression" dxfId="17575" priority="17571" stopIfTrue="1">
      <formula>IF(B49="",TRUE)</formula>
    </cfRule>
    <cfRule type="expression" dxfId="17574" priority="17574" stopIfTrue="1">
      <formula>IF(AND(COUNTIF(MetalSmelter,B49&amp;C49)=0,LEN(C49)&gt;0), TRUE, FALSE)</formula>
    </cfRule>
  </conditionalFormatting>
  <conditionalFormatting sqref="D49">
    <cfRule type="expression" dxfId="17573" priority="17568" stopIfTrue="1">
      <formula>IF(AND(LEN($C49) &gt;0, ($C49 &lt;&gt; "Smelter Not Listed")),1,0)</formula>
    </cfRule>
    <cfRule type="expression" dxfId="17572" priority="17575" stopIfTrue="1">
      <formula>IF(AND(D49="",$C49=$X$4),TRUE)</formula>
    </cfRule>
    <cfRule type="expression" dxfId="17571" priority="17576" stopIfTrue="1">
      <formula>IF(FIND("!",D49),TRUE)</formula>
    </cfRule>
  </conditionalFormatting>
  <conditionalFormatting sqref="E49">
    <cfRule type="expression" dxfId="17570" priority="17572" stopIfTrue="1">
      <formula>IF(AND(E49="",$C49=$X$4),TRUE)</formula>
    </cfRule>
    <cfRule type="expression" dxfId="17569" priority="17573" stopIfTrue="1">
      <formula>IF(FIND("!",E49),TRUE)</formula>
    </cfRule>
  </conditionalFormatting>
  <conditionalFormatting sqref="F49">
    <cfRule type="expression" dxfId="17568" priority="17570" stopIfTrue="1">
      <formula>IF(AND(LEN($A49)&gt;0,$A49&lt;&gt;$F49),TRUE,FALSE)</formula>
    </cfRule>
  </conditionalFormatting>
  <conditionalFormatting sqref="C49">
    <cfRule type="expression" dxfId="17567" priority="17569" stopIfTrue="1">
      <formula>IF(AND(B49&lt;&gt;"",C49=""),TRUE)</formula>
    </cfRule>
  </conditionalFormatting>
  <conditionalFormatting sqref="G49">
    <cfRule type="expression" dxfId="17566" priority="17567" stopIfTrue="1">
      <formula>IF(FIND("Enter smelter details",G49),TRUE)</formula>
    </cfRule>
  </conditionalFormatting>
  <conditionalFormatting sqref="B50">
    <cfRule type="expression" dxfId="17565" priority="17561" stopIfTrue="1">
      <formula>IF(B50="",TRUE)</formula>
    </cfRule>
    <cfRule type="expression" dxfId="17564" priority="17564" stopIfTrue="1">
      <formula>IF(AND(COUNTIF(MetalSmelter,B50&amp;C50)=0,LEN(C50)&gt;0), TRUE, FALSE)</formula>
    </cfRule>
  </conditionalFormatting>
  <conditionalFormatting sqref="D50">
    <cfRule type="expression" dxfId="17563" priority="17558" stopIfTrue="1">
      <formula>IF(AND(LEN($C50) &gt;0, ($C50 &lt;&gt; "Smelter Not Listed")),1,0)</formula>
    </cfRule>
    <cfRule type="expression" dxfId="17562" priority="17565" stopIfTrue="1">
      <formula>IF(AND(D50="",$C50=$X$4),TRUE)</formula>
    </cfRule>
    <cfRule type="expression" dxfId="17561" priority="17566" stopIfTrue="1">
      <formula>IF(FIND("!",D50),TRUE)</formula>
    </cfRule>
  </conditionalFormatting>
  <conditionalFormatting sqref="E50">
    <cfRule type="expression" dxfId="17560" priority="17562" stopIfTrue="1">
      <formula>IF(AND(E50="",$C50=$X$4),TRUE)</formula>
    </cfRule>
    <cfRule type="expression" dxfId="17559" priority="17563" stopIfTrue="1">
      <formula>IF(FIND("!",E50),TRUE)</formula>
    </cfRule>
  </conditionalFormatting>
  <conditionalFormatting sqref="F50">
    <cfRule type="expression" dxfId="17558" priority="17560" stopIfTrue="1">
      <formula>IF(AND(LEN($A50)&gt;0,$A50&lt;&gt;$F50),TRUE,FALSE)</formula>
    </cfRule>
  </conditionalFormatting>
  <conditionalFormatting sqref="C50">
    <cfRule type="expression" dxfId="17557" priority="17559" stopIfTrue="1">
      <formula>IF(AND(B50&lt;&gt;"",C50=""),TRUE)</formula>
    </cfRule>
  </conditionalFormatting>
  <conditionalFormatting sqref="G50">
    <cfRule type="expression" dxfId="17556" priority="17557" stopIfTrue="1">
      <formula>IF(FIND("Enter smelter details",G50),TRUE)</formula>
    </cfRule>
  </conditionalFormatting>
  <conditionalFormatting sqref="B56">
    <cfRule type="expression" dxfId="17555" priority="17554" stopIfTrue="1">
      <formula>IF(B56="",TRUE)</formula>
    </cfRule>
    <cfRule type="expression" dxfId="17554" priority="17555" stopIfTrue="1">
      <formula>IF(AND(COUNTIF(MetalSmelter,B56&amp;C56)=0,LEN(C56)&gt;0), TRUE, FALSE)</formula>
    </cfRule>
  </conditionalFormatting>
  <conditionalFormatting sqref="G56">
    <cfRule type="expression" dxfId="17553" priority="17556" stopIfTrue="1">
      <formula>IF(FIND("Enter smelter details",G56),TRUE)</formula>
    </cfRule>
  </conditionalFormatting>
  <conditionalFormatting sqref="F56">
    <cfRule type="expression" dxfId="17552" priority="17553" stopIfTrue="1">
      <formula>IF(AND(LEN($A56)&gt;0,$A56&lt;&gt;$F56),TRUE,FALSE)</formula>
    </cfRule>
  </conditionalFormatting>
  <conditionalFormatting sqref="C56">
    <cfRule type="expression" dxfId="17551" priority="17552" stopIfTrue="1">
      <formula>IF(AND(B56&lt;&gt;"",C56=""),TRUE)</formula>
    </cfRule>
  </conditionalFormatting>
  <conditionalFormatting sqref="B56">
    <cfRule type="expression" dxfId="17550" priority="17549" stopIfTrue="1">
      <formula>IF(B56="",TRUE)</formula>
    </cfRule>
    <cfRule type="expression" dxfId="17549" priority="17550" stopIfTrue="1">
      <formula>IF(AND(COUNTIF(MetalSmelter,B56&amp;C56)=0,LEN(C56)&gt;0), TRUE, FALSE)</formula>
    </cfRule>
  </conditionalFormatting>
  <conditionalFormatting sqref="G56">
    <cfRule type="expression" dxfId="17548" priority="17551" stopIfTrue="1">
      <formula>IF(FIND("Enter smelter details",G56),TRUE)</formula>
    </cfRule>
  </conditionalFormatting>
  <conditionalFormatting sqref="F56">
    <cfRule type="expression" dxfId="17547" priority="17548" stopIfTrue="1">
      <formula>IF(AND(LEN($A56)&gt;0,$A56&lt;&gt;$F56),TRUE,FALSE)</formula>
    </cfRule>
  </conditionalFormatting>
  <conditionalFormatting sqref="C56">
    <cfRule type="expression" dxfId="17546" priority="17547" stopIfTrue="1">
      <formula>IF(AND(B56&lt;&gt;"",C56=""),TRUE)</formula>
    </cfRule>
  </conditionalFormatting>
  <conditionalFormatting sqref="B56">
    <cfRule type="expression" dxfId="17545" priority="17545" stopIfTrue="1">
      <formula>IF(B56="",TRUE)</formula>
    </cfRule>
    <cfRule type="expression" dxfId="17544" priority="17546" stopIfTrue="1">
      <formula>IF(AND(COUNTIF(MetalSmelter,B56&amp;C56)=0,LEN(C56)&gt;0), TRUE, FALSE)</formula>
    </cfRule>
  </conditionalFormatting>
  <conditionalFormatting sqref="F56">
    <cfRule type="expression" dxfId="17543" priority="17544" stopIfTrue="1">
      <formula>IF(AND(LEN($A56)&gt;0,$A56&lt;&gt;$F56),TRUE,FALSE)</formula>
    </cfRule>
  </conditionalFormatting>
  <conditionalFormatting sqref="C56">
    <cfRule type="expression" dxfId="17542" priority="17543" stopIfTrue="1">
      <formula>IF(AND(B56&lt;&gt;"",C56=""),TRUE)</formula>
    </cfRule>
  </conditionalFormatting>
  <conditionalFormatting sqref="B51">
    <cfRule type="expression" dxfId="17541" priority="17540" stopIfTrue="1">
      <formula>IF(B51="",TRUE)</formula>
    </cfRule>
    <cfRule type="expression" dxfId="17540" priority="17541" stopIfTrue="1">
      <formula>IF(AND(COUNTIF(MetalSmelter,B51&amp;C51)=0,LEN(C51)&gt;0), TRUE, FALSE)</formula>
    </cfRule>
  </conditionalFormatting>
  <conditionalFormatting sqref="G51">
    <cfRule type="expression" dxfId="17539" priority="17542" stopIfTrue="1">
      <formula>IF(FIND("Enter smelter details",G51),TRUE)</formula>
    </cfRule>
  </conditionalFormatting>
  <conditionalFormatting sqref="F51">
    <cfRule type="expression" dxfId="17538" priority="17539" stopIfTrue="1">
      <formula>IF(AND(LEN($A51)&gt;0,$A51&lt;&gt;$F51),TRUE,FALSE)</formula>
    </cfRule>
  </conditionalFormatting>
  <conditionalFormatting sqref="C51">
    <cfRule type="expression" dxfId="17537" priority="17538" stopIfTrue="1">
      <formula>IF(AND(B51&lt;&gt;"",C51=""),TRUE)</formula>
    </cfRule>
  </conditionalFormatting>
  <conditionalFormatting sqref="B51">
    <cfRule type="expression" dxfId="17536" priority="17535" stopIfTrue="1">
      <formula>IF(B51="",TRUE)</formula>
    </cfRule>
    <cfRule type="expression" dxfId="17535" priority="17536" stopIfTrue="1">
      <formula>IF(AND(COUNTIF(MetalSmelter,B51&amp;C51)=0,LEN(C51)&gt;0), TRUE, FALSE)</formula>
    </cfRule>
  </conditionalFormatting>
  <conditionalFormatting sqref="G51">
    <cfRule type="expression" dxfId="17534" priority="17537" stopIfTrue="1">
      <formula>IF(FIND("Enter smelter details",G51),TRUE)</formula>
    </cfRule>
  </conditionalFormatting>
  <conditionalFormatting sqref="F51">
    <cfRule type="expression" dxfId="17533" priority="17534" stopIfTrue="1">
      <formula>IF(AND(LEN($A51)&gt;0,$A51&lt;&gt;$F51),TRUE,FALSE)</formula>
    </cfRule>
  </conditionalFormatting>
  <conditionalFormatting sqref="C51">
    <cfRule type="expression" dxfId="17532" priority="17533" stopIfTrue="1">
      <formula>IF(AND(B51&lt;&gt;"",C51=""),TRUE)</formula>
    </cfRule>
  </conditionalFormatting>
  <conditionalFormatting sqref="G56">
    <cfRule type="expression" dxfId="17531" priority="17532" stopIfTrue="1">
      <formula>IF(FIND("Enter smelter details",G56),TRUE)</formula>
    </cfRule>
  </conditionalFormatting>
  <conditionalFormatting sqref="B52">
    <cfRule type="expression" dxfId="17530" priority="17529" stopIfTrue="1">
      <formula>IF(B52="",TRUE)</formula>
    </cfRule>
    <cfRule type="expression" dxfId="17529" priority="17530" stopIfTrue="1">
      <formula>IF(AND(COUNTIF(MetalSmelter,B52&amp;C52)=0,LEN(C52)&gt;0), TRUE, FALSE)</formula>
    </cfRule>
  </conditionalFormatting>
  <conditionalFormatting sqref="G52">
    <cfRule type="expression" dxfId="17528" priority="17531" stopIfTrue="1">
      <formula>IF(FIND("Enter smelter details",G52),TRUE)</formula>
    </cfRule>
  </conditionalFormatting>
  <conditionalFormatting sqref="F52">
    <cfRule type="expression" dxfId="17527" priority="17528" stopIfTrue="1">
      <formula>IF(AND(LEN($A52)&gt;0,$A52&lt;&gt;$F52),TRUE,FALSE)</formula>
    </cfRule>
  </conditionalFormatting>
  <conditionalFormatting sqref="C52">
    <cfRule type="expression" dxfId="17526" priority="17527" stopIfTrue="1">
      <formula>IF(AND(B52&lt;&gt;"",C52=""),TRUE)</formula>
    </cfRule>
  </conditionalFormatting>
  <conditionalFormatting sqref="B57">
    <cfRule type="expression" dxfId="17525" priority="17524" stopIfTrue="1">
      <formula>IF(B57="",TRUE)</formula>
    </cfRule>
    <cfRule type="expression" dxfId="17524" priority="17525" stopIfTrue="1">
      <formula>IF(AND(COUNTIF(MetalSmelter,B57&amp;C57)=0,LEN(C57)&gt;0), TRUE, FALSE)</formula>
    </cfRule>
  </conditionalFormatting>
  <conditionalFormatting sqref="G57">
    <cfRule type="expression" dxfId="17523" priority="17526" stopIfTrue="1">
      <formula>IF(FIND("Enter smelter details",G57),TRUE)</formula>
    </cfRule>
  </conditionalFormatting>
  <conditionalFormatting sqref="F57">
    <cfRule type="expression" dxfId="17522" priority="17523" stopIfTrue="1">
      <formula>IF(AND(LEN($A57)&gt;0,$A57&lt;&gt;$F57),TRUE,FALSE)</formula>
    </cfRule>
  </conditionalFormatting>
  <conditionalFormatting sqref="C57">
    <cfRule type="expression" dxfId="17521" priority="17522" stopIfTrue="1">
      <formula>IF(AND(B57&lt;&gt;"",C57=""),TRUE)</formula>
    </cfRule>
  </conditionalFormatting>
  <conditionalFormatting sqref="B57">
    <cfRule type="expression" dxfId="17520" priority="17519" stopIfTrue="1">
      <formula>IF(B57="",TRUE)</formula>
    </cfRule>
    <cfRule type="expression" dxfId="17519" priority="17520" stopIfTrue="1">
      <formula>IF(AND(COUNTIF(MetalSmelter,B57&amp;C57)=0,LEN(C57)&gt;0), TRUE, FALSE)</formula>
    </cfRule>
  </conditionalFormatting>
  <conditionalFormatting sqref="G57">
    <cfRule type="expression" dxfId="17518" priority="17521" stopIfTrue="1">
      <formula>IF(FIND("Enter smelter details",G57),TRUE)</formula>
    </cfRule>
  </conditionalFormatting>
  <conditionalFormatting sqref="F57">
    <cfRule type="expression" dxfId="17517" priority="17518" stopIfTrue="1">
      <formula>IF(AND(LEN($A57)&gt;0,$A57&lt;&gt;$F57),TRUE,FALSE)</formula>
    </cfRule>
  </conditionalFormatting>
  <conditionalFormatting sqref="C57">
    <cfRule type="expression" dxfId="17516" priority="17517" stopIfTrue="1">
      <formula>IF(AND(B57&lt;&gt;"",C57=""),TRUE)</formula>
    </cfRule>
  </conditionalFormatting>
  <conditionalFormatting sqref="B57">
    <cfRule type="expression" dxfId="17515" priority="17514" stopIfTrue="1">
      <formula>IF(B57="",TRUE)</formula>
    </cfRule>
    <cfRule type="expression" dxfId="17514" priority="17515" stopIfTrue="1">
      <formula>IF(AND(COUNTIF(MetalSmelter,B57&amp;C57)=0,LEN(C57)&gt;0), TRUE, FALSE)</formula>
    </cfRule>
  </conditionalFormatting>
  <conditionalFormatting sqref="G57">
    <cfRule type="expression" dxfId="17513" priority="17516" stopIfTrue="1">
      <formula>IF(FIND("Enter smelter details",G57),TRUE)</formula>
    </cfRule>
  </conditionalFormatting>
  <conditionalFormatting sqref="F57">
    <cfRule type="expression" dxfId="17512" priority="17513" stopIfTrue="1">
      <formula>IF(AND(LEN($A57)&gt;0,$A57&lt;&gt;$F57),TRUE,FALSE)</formula>
    </cfRule>
  </conditionalFormatting>
  <conditionalFormatting sqref="C57">
    <cfRule type="expression" dxfId="17511" priority="17512" stopIfTrue="1">
      <formula>IF(AND(B57&lt;&gt;"",C57=""),TRUE)</formula>
    </cfRule>
  </conditionalFormatting>
  <conditionalFormatting sqref="B43">
    <cfRule type="expression" dxfId="17510" priority="17509" stopIfTrue="1">
      <formula>IF(B43="",TRUE)</formula>
    </cfRule>
    <cfRule type="expression" dxfId="17509" priority="17510" stopIfTrue="1">
      <formula>IF(AND(COUNTIF(MetalSmelter,B43&amp;C43)=0,LEN(C43)&gt;0), TRUE, FALSE)</formula>
    </cfRule>
  </conditionalFormatting>
  <conditionalFormatting sqref="G43">
    <cfRule type="expression" dxfId="17508" priority="17511" stopIfTrue="1">
      <formula>IF(FIND("Enter smelter details",G43),TRUE)</formula>
    </cfRule>
  </conditionalFormatting>
  <conditionalFormatting sqref="F43">
    <cfRule type="expression" dxfId="17507" priority="17508" stopIfTrue="1">
      <formula>IF(AND(LEN($A43)&gt;0,$A43&lt;&gt;$F43),TRUE,FALSE)</formula>
    </cfRule>
  </conditionalFormatting>
  <conditionalFormatting sqref="C43">
    <cfRule type="expression" dxfId="17506" priority="17507" stopIfTrue="1">
      <formula>IF(AND(B43&lt;&gt;"",C43=""),TRUE)</formula>
    </cfRule>
  </conditionalFormatting>
  <conditionalFormatting sqref="B44">
    <cfRule type="expression" dxfId="17505" priority="17504" stopIfTrue="1">
      <formula>IF(B44="",TRUE)</formula>
    </cfRule>
    <cfRule type="expression" dxfId="17504" priority="17505" stopIfTrue="1">
      <formula>IF(AND(COUNTIF(MetalSmelter,B44&amp;C44)=0,LEN(C44)&gt;0), TRUE, FALSE)</formula>
    </cfRule>
  </conditionalFormatting>
  <conditionalFormatting sqref="G44">
    <cfRule type="expression" dxfId="17503" priority="17506" stopIfTrue="1">
      <formula>IF(FIND("Enter smelter details",G44),TRUE)</formula>
    </cfRule>
  </conditionalFormatting>
  <conditionalFormatting sqref="F44">
    <cfRule type="expression" dxfId="17502" priority="17503" stopIfTrue="1">
      <formula>IF(AND(LEN($A44)&gt;0,$A44&lt;&gt;$F44),TRUE,FALSE)</formula>
    </cfRule>
  </conditionalFormatting>
  <conditionalFormatting sqref="C44">
    <cfRule type="expression" dxfId="17501" priority="17502" stopIfTrue="1">
      <formula>IF(AND(B44&lt;&gt;"",C44=""),TRUE)</formula>
    </cfRule>
  </conditionalFormatting>
  <conditionalFormatting sqref="B44">
    <cfRule type="expression" dxfId="17500" priority="17499" stopIfTrue="1">
      <formula>IF(B44="",TRUE)</formula>
    </cfRule>
    <cfRule type="expression" dxfId="17499" priority="17500" stopIfTrue="1">
      <formula>IF(AND(COUNTIF(MetalSmelter,B44&amp;C44)=0,LEN(C44)&gt;0), TRUE, FALSE)</formula>
    </cfRule>
  </conditionalFormatting>
  <conditionalFormatting sqref="G44">
    <cfRule type="expression" dxfId="17498" priority="17501" stopIfTrue="1">
      <formula>IF(FIND("Enter smelter details",G44),TRUE)</formula>
    </cfRule>
  </conditionalFormatting>
  <conditionalFormatting sqref="F44">
    <cfRule type="expression" dxfId="17497" priority="17498" stopIfTrue="1">
      <formula>IF(AND(LEN($A44)&gt;0,$A44&lt;&gt;$F44),TRUE,FALSE)</formula>
    </cfRule>
  </conditionalFormatting>
  <conditionalFormatting sqref="C44">
    <cfRule type="expression" dxfId="17496" priority="17497" stopIfTrue="1">
      <formula>IF(AND(B44&lt;&gt;"",C44=""),TRUE)</formula>
    </cfRule>
  </conditionalFormatting>
  <conditionalFormatting sqref="B45">
    <cfRule type="expression" dxfId="17495" priority="17491" stopIfTrue="1">
      <formula>IF(B45="",TRUE)</formula>
    </cfRule>
    <cfRule type="expression" dxfId="17494" priority="17494" stopIfTrue="1">
      <formula>IF(AND(COUNTIF(MetalSmelter,B45&amp;C45)=0,LEN(C45)&gt;0), TRUE, FALSE)</formula>
    </cfRule>
  </conditionalFormatting>
  <conditionalFormatting sqref="D45">
    <cfRule type="expression" dxfId="17493" priority="17488" stopIfTrue="1">
      <formula>IF(AND(LEN($C45) &gt;0, ($C45 &lt;&gt; "Smelter Not Listed")),1,0)</formula>
    </cfRule>
    <cfRule type="expression" dxfId="17492" priority="17495" stopIfTrue="1">
      <formula>IF(AND(D45="",$C45=$X$4),TRUE)</formula>
    </cfRule>
    <cfRule type="expression" dxfId="17491" priority="17496" stopIfTrue="1">
      <formula>IF(FIND("!",D45),TRUE)</formula>
    </cfRule>
  </conditionalFormatting>
  <conditionalFormatting sqref="E45">
    <cfRule type="expression" dxfId="17490" priority="17492" stopIfTrue="1">
      <formula>IF(AND(E45="",$C45=$X$4),TRUE)</formula>
    </cfRule>
    <cfRule type="expression" dxfId="17489" priority="17493" stopIfTrue="1">
      <formula>IF(FIND("!",E45),TRUE)</formula>
    </cfRule>
  </conditionalFormatting>
  <conditionalFormatting sqref="F45">
    <cfRule type="expression" dxfId="17488" priority="17490" stopIfTrue="1">
      <formula>IF(AND(LEN($A45)&gt;0,$A45&lt;&gt;$F45),TRUE,FALSE)</formula>
    </cfRule>
  </conditionalFormatting>
  <conditionalFormatting sqref="C45">
    <cfRule type="expression" dxfId="17487" priority="17489" stopIfTrue="1">
      <formula>IF(AND(B45&lt;&gt;"",C45=""),TRUE)</formula>
    </cfRule>
  </conditionalFormatting>
  <conditionalFormatting sqref="G45">
    <cfRule type="expression" dxfId="17486" priority="17487" stopIfTrue="1">
      <formula>IF(FIND("Enter smelter details",G45),TRUE)</formula>
    </cfRule>
  </conditionalFormatting>
  <conditionalFormatting sqref="B46">
    <cfRule type="expression" dxfId="17485" priority="17481" stopIfTrue="1">
      <formula>IF(B46="",TRUE)</formula>
    </cfRule>
    <cfRule type="expression" dxfId="17484" priority="17484" stopIfTrue="1">
      <formula>IF(AND(COUNTIF(MetalSmelter,B46&amp;C46)=0,LEN(C46)&gt;0), TRUE, FALSE)</formula>
    </cfRule>
  </conditionalFormatting>
  <conditionalFormatting sqref="D46">
    <cfRule type="expression" dxfId="17483" priority="17478" stopIfTrue="1">
      <formula>IF(AND(LEN($C46) &gt;0, ($C46 &lt;&gt; "Smelter Not Listed")),1,0)</formula>
    </cfRule>
    <cfRule type="expression" dxfId="17482" priority="17485" stopIfTrue="1">
      <formula>IF(AND(D46="",$C46=$X$4),TRUE)</formula>
    </cfRule>
    <cfRule type="expression" dxfId="17481" priority="17486" stopIfTrue="1">
      <formula>IF(FIND("!",D46),TRUE)</formula>
    </cfRule>
  </conditionalFormatting>
  <conditionalFormatting sqref="E46">
    <cfRule type="expression" dxfId="17480" priority="17482" stopIfTrue="1">
      <formula>IF(AND(E46="",$C46=$X$4),TRUE)</formula>
    </cfRule>
    <cfRule type="expression" dxfId="17479" priority="17483" stopIfTrue="1">
      <formula>IF(FIND("!",E46),TRUE)</formula>
    </cfRule>
  </conditionalFormatting>
  <conditionalFormatting sqref="F46">
    <cfRule type="expression" dxfId="17478" priority="17480" stopIfTrue="1">
      <formula>IF(AND(LEN($A46)&gt;0,$A46&lt;&gt;$F46),TRUE,FALSE)</formula>
    </cfRule>
  </conditionalFormatting>
  <conditionalFormatting sqref="C46">
    <cfRule type="expression" dxfId="17477" priority="17479" stopIfTrue="1">
      <formula>IF(AND(B46&lt;&gt;"",C46=""),TRUE)</formula>
    </cfRule>
  </conditionalFormatting>
  <conditionalFormatting sqref="G46">
    <cfRule type="expression" dxfId="17476" priority="17477" stopIfTrue="1">
      <formula>IF(FIND("Enter smelter details",G46),TRUE)</formula>
    </cfRule>
  </conditionalFormatting>
  <conditionalFormatting sqref="B47">
    <cfRule type="expression" dxfId="17475" priority="17471" stopIfTrue="1">
      <formula>IF(B47="",TRUE)</formula>
    </cfRule>
    <cfRule type="expression" dxfId="17474" priority="17474" stopIfTrue="1">
      <formula>IF(AND(COUNTIF(MetalSmelter,B47&amp;C47)=0,LEN(C47)&gt;0), TRUE, FALSE)</formula>
    </cfRule>
  </conditionalFormatting>
  <conditionalFormatting sqref="D47">
    <cfRule type="expression" dxfId="17473" priority="17468" stopIfTrue="1">
      <formula>IF(AND(LEN($C47) &gt;0, ($C47 &lt;&gt; "Smelter Not Listed")),1,0)</formula>
    </cfRule>
    <cfRule type="expression" dxfId="17472" priority="17475" stopIfTrue="1">
      <formula>IF(AND(D47="",$C47=$X$4),TRUE)</formula>
    </cfRule>
    <cfRule type="expression" dxfId="17471" priority="17476" stopIfTrue="1">
      <formula>IF(FIND("!",D47),TRUE)</formula>
    </cfRule>
  </conditionalFormatting>
  <conditionalFormatting sqref="E47">
    <cfRule type="expression" dxfId="17470" priority="17472" stopIfTrue="1">
      <formula>IF(AND(E47="",$C47=$X$4),TRUE)</formula>
    </cfRule>
    <cfRule type="expression" dxfId="17469" priority="17473" stopIfTrue="1">
      <formula>IF(FIND("!",E47),TRUE)</formula>
    </cfRule>
  </conditionalFormatting>
  <conditionalFormatting sqref="F47">
    <cfRule type="expression" dxfId="17468" priority="17470" stopIfTrue="1">
      <formula>IF(AND(LEN($A47)&gt;0,$A47&lt;&gt;$F47),TRUE,FALSE)</formula>
    </cfRule>
  </conditionalFormatting>
  <conditionalFormatting sqref="C47">
    <cfRule type="expression" dxfId="17467" priority="17469" stopIfTrue="1">
      <formula>IF(AND(B47&lt;&gt;"",C47=""),TRUE)</formula>
    </cfRule>
  </conditionalFormatting>
  <conditionalFormatting sqref="G47">
    <cfRule type="expression" dxfId="17466" priority="17467" stopIfTrue="1">
      <formula>IF(FIND("Enter smelter details",G47),TRUE)</formula>
    </cfRule>
  </conditionalFormatting>
  <conditionalFormatting sqref="B48">
    <cfRule type="expression" dxfId="17465" priority="17461" stopIfTrue="1">
      <formula>IF(B48="",TRUE)</formula>
    </cfRule>
    <cfRule type="expression" dxfId="17464" priority="17464" stopIfTrue="1">
      <formula>IF(AND(COUNTIF(MetalSmelter,B48&amp;C48)=0,LEN(C48)&gt;0), TRUE, FALSE)</formula>
    </cfRule>
  </conditionalFormatting>
  <conditionalFormatting sqref="D48">
    <cfRule type="expression" dxfId="17463" priority="17458" stopIfTrue="1">
      <formula>IF(AND(LEN($C48) &gt;0, ($C48 &lt;&gt; "Smelter Not Listed")),1,0)</formula>
    </cfRule>
    <cfRule type="expression" dxfId="17462" priority="17465" stopIfTrue="1">
      <formula>IF(AND(D48="",$C48=$X$4),TRUE)</formula>
    </cfRule>
    <cfRule type="expression" dxfId="17461" priority="17466" stopIfTrue="1">
      <formula>IF(FIND("!",D48),TRUE)</formula>
    </cfRule>
  </conditionalFormatting>
  <conditionalFormatting sqref="E48">
    <cfRule type="expression" dxfId="17460" priority="17462" stopIfTrue="1">
      <formula>IF(AND(E48="",$C48=$X$4),TRUE)</formula>
    </cfRule>
    <cfRule type="expression" dxfId="17459" priority="17463" stopIfTrue="1">
      <formula>IF(FIND("!",E48),TRUE)</formula>
    </cfRule>
  </conditionalFormatting>
  <conditionalFormatting sqref="F48">
    <cfRule type="expression" dxfId="17458" priority="17460" stopIfTrue="1">
      <formula>IF(AND(LEN($A48)&gt;0,$A48&lt;&gt;$F48),TRUE,FALSE)</formula>
    </cfRule>
  </conditionalFormatting>
  <conditionalFormatting sqref="C48">
    <cfRule type="expression" dxfId="17457" priority="17459" stopIfTrue="1">
      <formula>IF(AND(B48&lt;&gt;"",C48=""),TRUE)</formula>
    </cfRule>
  </conditionalFormatting>
  <conditionalFormatting sqref="G48">
    <cfRule type="expression" dxfId="17456" priority="17457" stopIfTrue="1">
      <formula>IF(FIND("Enter smelter details",G48),TRUE)</formula>
    </cfRule>
  </conditionalFormatting>
  <conditionalFormatting sqref="B49">
    <cfRule type="expression" dxfId="17455" priority="17451" stopIfTrue="1">
      <formula>IF(B49="",TRUE)</formula>
    </cfRule>
    <cfRule type="expression" dxfId="17454" priority="17454" stopIfTrue="1">
      <formula>IF(AND(COUNTIF(MetalSmelter,B49&amp;C49)=0,LEN(C49)&gt;0), TRUE, FALSE)</formula>
    </cfRule>
  </conditionalFormatting>
  <conditionalFormatting sqref="D49">
    <cfRule type="expression" dxfId="17453" priority="17448" stopIfTrue="1">
      <formula>IF(AND(LEN($C49) &gt;0, ($C49 &lt;&gt; "Smelter Not Listed")),1,0)</formula>
    </cfRule>
    <cfRule type="expression" dxfId="17452" priority="17455" stopIfTrue="1">
      <formula>IF(AND(D49="",$C49=$X$4),TRUE)</formula>
    </cfRule>
    <cfRule type="expression" dxfId="17451" priority="17456" stopIfTrue="1">
      <formula>IF(FIND("!",D49),TRUE)</formula>
    </cfRule>
  </conditionalFormatting>
  <conditionalFormatting sqref="E49">
    <cfRule type="expression" dxfId="17450" priority="17452" stopIfTrue="1">
      <formula>IF(AND(E49="",$C49=$X$4),TRUE)</formula>
    </cfRule>
    <cfRule type="expression" dxfId="17449" priority="17453" stopIfTrue="1">
      <formula>IF(FIND("!",E49),TRUE)</formula>
    </cfRule>
  </conditionalFormatting>
  <conditionalFormatting sqref="F49">
    <cfRule type="expression" dxfId="17448" priority="17450" stopIfTrue="1">
      <formula>IF(AND(LEN($A49)&gt;0,$A49&lt;&gt;$F49),TRUE,FALSE)</formula>
    </cfRule>
  </conditionalFormatting>
  <conditionalFormatting sqref="C49">
    <cfRule type="expression" dxfId="17447" priority="17449" stopIfTrue="1">
      <formula>IF(AND(B49&lt;&gt;"",C49=""),TRUE)</formula>
    </cfRule>
  </conditionalFormatting>
  <conditionalFormatting sqref="G49">
    <cfRule type="expression" dxfId="17446" priority="17447" stopIfTrue="1">
      <formula>IF(FIND("Enter smelter details",G49),TRUE)</formula>
    </cfRule>
  </conditionalFormatting>
  <conditionalFormatting sqref="B55">
    <cfRule type="expression" dxfId="17445" priority="17444" stopIfTrue="1">
      <formula>IF(B55="",TRUE)</formula>
    </cfRule>
    <cfRule type="expression" dxfId="17444" priority="17445" stopIfTrue="1">
      <formula>IF(AND(COUNTIF(MetalSmelter,B55&amp;C55)=0,LEN(C55)&gt;0), TRUE, FALSE)</formula>
    </cfRule>
  </conditionalFormatting>
  <conditionalFormatting sqref="G55">
    <cfRule type="expression" dxfId="17443" priority="17446" stopIfTrue="1">
      <formula>IF(FIND("Enter smelter details",G55),TRUE)</formula>
    </cfRule>
  </conditionalFormatting>
  <conditionalFormatting sqref="F55">
    <cfRule type="expression" dxfId="17442" priority="17443" stopIfTrue="1">
      <formula>IF(AND(LEN($A55)&gt;0,$A55&lt;&gt;$F55),TRUE,FALSE)</formula>
    </cfRule>
  </conditionalFormatting>
  <conditionalFormatting sqref="C55">
    <cfRule type="expression" dxfId="17441" priority="17442" stopIfTrue="1">
      <formula>IF(AND(B55&lt;&gt;"",C55=""),TRUE)</formula>
    </cfRule>
  </conditionalFormatting>
  <conditionalFormatting sqref="B55">
    <cfRule type="expression" dxfId="17440" priority="17439" stopIfTrue="1">
      <formula>IF(B55="",TRUE)</formula>
    </cfRule>
    <cfRule type="expression" dxfId="17439" priority="17440" stopIfTrue="1">
      <formula>IF(AND(COUNTIF(MetalSmelter,B55&amp;C55)=0,LEN(C55)&gt;0), TRUE, FALSE)</formula>
    </cfRule>
  </conditionalFormatting>
  <conditionalFormatting sqref="G55">
    <cfRule type="expression" dxfId="17438" priority="17441" stopIfTrue="1">
      <formula>IF(FIND("Enter smelter details",G55),TRUE)</formula>
    </cfRule>
  </conditionalFormatting>
  <conditionalFormatting sqref="F55">
    <cfRule type="expression" dxfId="17437" priority="17438" stopIfTrue="1">
      <formula>IF(AND(LEN($A55)&gt;0,$A55&lt;&gt;$F55),TRUE,FALSE)</formula>
    </cfRule>
  </conditionalFormatting>
  <conditionalFormatting sqref="C55">
    <cfRule type="expression" dxfId="17436" priority="17437" stopIfTrue="1">
      <formula>IF(AND(B55&lt;&gt;"",C55=""),TRUE)</formula>
    </cfRule>
  </conditionalFormatting>
  <conditionalFormatting sqref="B55">
    <cfRule type="expression" dxfId="17435" priority="17435" stopIfTrue="1">
      <formula>IF(B55="",TRUE)</formula>
    </cfRule>
    <cfRule type="expression" dxfId="17434" priority="17436" stopIfTrue="1">
      <formula>IF(AND(COUNTIF(MetalSmelter,B55&amp;C55)=0,LEN(C55)&gt;0), TRUE, FALSE)</formula>
    </cfRule>
  </conditionalFormatting>
  <conditionalFormatting sqref="F55">
    <cfRule type="expression" dxfId="17433" priority="17434" stopIfTrue="1">
      <formula>IF(AND(LEN($A55)&gt;0,$A55&lt;&gt;$F55),TRUE,FALSE)</formula>
    </cfRule>
  </conditionalFormatting>
  <conditionalFormatting sqref="C55">
    <cfRule type="expression" dxfId="17432" priority="17433" stopIfTrue="1">
      <formula>IF(AND(B55&lt;&gt;"",C55=""),TRUE)</formula>
    </cfRule>
  </conditionalFormatting>
  <conditionalFormatting sqref="B50">
    <cfRule type="expression" dxfId="17431" priority="17430" stopIfTrue="1">
      <formula>IF(B50="",TRUE)</formula>
    </cfRule>
    <cfRule type="expression" dxfId="17430" priority="17431" stopIfTrue="1">
      <formula>IF(AND(COUNTIF(MetalSmelter,B50&amp;C50)=0,LEN(C50)&gt;0), TRUE, FALSE)</formula>
    </cfRule>
  </conditionalFormatting>
  <conditionalFormatting sqref="G50">
    <cfRule type="expression" dxfId="17429" priority="17432" stopIfTrue="1">
      <formula>IF(FIND("Enter smelter details",G50),TRUE)</formula>
    </cfRule>
  </conditionalFormatting>
  <conditionalFormatting sqref="F50">
    <cfRule type="expression" dxfId="17428" priority="17429" stopIfTrue="1">
      <formula>IF(AND(LEN($A50)&gt;0,$A50&lt;&gt;$F50),TRUE,FALSE)</formula>
    </cfRule>
  </conditionalFormatting>
  <conditionalFormatting sqref="C50">
    <cfRule type="expression" dxfId="17427" priority="17428" stopIfTrue="1">
      <formula>IF(AND(B50&lt;&gt;"",C50=""),TRUE)</formula>
    </cfRule>
  </conditionalFormatting>
  <conditionalFormatting sqref="B50">
    <cfRule type="expression" dxfId="17426" priority="17425" stopIfTrue="1">
      <formula>IF(B50="",TRUE)</formula>
    </cfRule>
    <cfRule type="expression" dxfId="17425" priority="17426" stopIfTrue="1">
      <formula>IF(AND(COUNTIF(MetalSmelter,B50&amp;C50)=0,LEN(C50)&gt;0), TRUE, FALSE)</formula>
    </cfRule>
  </conditionalFormatting>
  <conditionalFormatting sqref="G50">
    <cfRule type="expression" dxfId="17424" priority="17427" stopIfTrue="1">
      <formula>IF(FIND("Enter smelter details",G50),TRUE)</formula>
    </cfRule>
  </conditionalFormatting>
  <conditionalFormatting sqref="F50">
    <cfRule type="expression" dxfId="17423" priority="17424" stopIfTrue="1">
      <formula>IF(AND(LEN($A50)&gt;0,$A50&lt;&gt;$F50),TRUE,FALSE)</formula>
    </cfRule>
  </conditionalFormatting>
  <conditionalFormatting sqref="C50">
    <cfRule type="expression" dxfId="17422" priority="17423" stopIfTrue="1">
      <formula>IF(AND(B50&lt;&gt;"",C50=""),TRUE)</formula>
    </cfRule>
  </conditionalFormatting>
  <conditionalFormatting sqref="G55">
    <cfRule type="expression" dxfId="17421" priority="17422" stopIfTrue="1">
      <formula>IF(FIND("Enter smelter details",G55),TRUE)</formula>
    </cfRule>
  </conditionalFormatting>
  <conditionalFormatting sqref="B51">
    <cfRule type="expression" dxfId="17420" priority="17419" stopIfTrue="1">
      <formula>IF(B51="",TRUE)</formula>
    </cfRule>
    <cfRule type="expression" dxfId="17419" priority="17420" stopIfTrue="1">
      <formula>IF(AND(COUNTIF(MetalSmelter,B51&amp;C51)=0,LEN(C51)&gt;0), TRUE, FALSE)</formula>
    </cfRule>
  </conditionalFormatting>
  <conditionalFormatting sqref="G51">
    <cfRule type="expression" dxfId="17418" priority="17421" stopIfTrue="1">
      <formula>IF(FIND("Enter smelter details",G51),TRUE)</formula>
    </cfRule>
  </conditionalFormatting>
  <conditionalFormatting sqref="F51">
    <cfRule type="expression" dxfId="17417" priority="17418" stopIfTrue="1">
      <formula>IF(AND(LEN($A51)&gt;0,$A51&lt;&gt;$F51),TRUE,FALSE)</formula>
    </cfRule>
  </conditionalFormatting>
  <conditionalFormatting sqref="C51">
    <cfRule type="expression" dxfId="17416" priority="17417" stopIfTrue="1">
      <formula>IF(AND(B51&lt;&gt;"",C51=""),TRUE)</formula>
    </cfRule>
  </conditionalFormatting>
  <conditionalFormatting sqref="B56">
    <cfRule type="expression" dxfId="17415" priority="17414" stopIfTrue="1">
      <formula>IF(B56="",TRUE)</formula>
    </cfRule>
    <cfRule type="expression" dxfId="17414" priority="17415" stopIfTrue="1">
      <formula>IF(AND(COUNTIF(MetalSmelter,B56&amp;C56)=0,LEN(C56)&gt;0), TRUE, FALSE)</formula>
    </cfRule>
  </conditionalFormatting>
  <conditionalFormatting sqref="G56">
    <cfRule type="expression" dxfId="17413" priority="17416" stopIfTrue="1">
      <formula>IF(FIND("Enter smelter details",G56),TRUE)</formula>
    </cfRule>
  </conditionalFormatting>
  <conditionalFormatting sqref="F56">
    <cfRule type="expression" dxfId="17412" priority="17413" stopIfTrue="1">
      <formula>IF(AND(LEN($A56)&gt;0,$A56&lt;&gt;$F56),TRUE,FALSE)</formula>
    </cfRule>
  </conditionalFormatting>
  <conditionalFormatting sqref="C56">
    <cfRule type="expression" dxfId="17411" priority="17412" stopIfTrue="1">
      <formula>IF(AND(B56&lt;&gt;"",C56=""),TRUE)</formula>
    </cfRule>
  </conditionalFormatting>
  <conditionalFormatting sqref="B56">
    <cfRule type="expression" dxfId="17410" priority="17409" stopIfTrue="1">
      <formula>IF(B56="",TRUE)</formula>
    </cfRule>
    <cfRule type="expression" dxfId="17409" priority="17410" stopIfTrue="1">
      <formula>IF(AND(COUNTIF(MetalSmelter,B56&amp;C56)=0,LEN(C56)&gt;0), TRUE, FALSE)</formula>
    </cfRule>
  </conditionalFormatting>
  <conditionalFormatting sqref="G56">
    <cfRule type="expression" dxfId="17408" priority="17411" stopIfTrue="1">
      <formula>IF(FIND("Enter smelter details",G56),TRUE)</formula>
    </cfRule>
  </conditionalFormatting>
  <conditionalFormatting sqref="F56">
    <cfRule type="expression" dxfId="17407" priority="17408" stopIfTrue="1">
      <formula>IF(AND(LEN($A56)&gt;0,$A56&lt;&gt;$F56),TRUE,FALSE)</formula>
    </cfRule>
  </conditionalFormatting>
  <conditionalFormatting sqref="C56">
    <cfRule type="expression" dxfId="17406" priority="17407" stopIfTrue="1">
      <formula>IF(AND(B56&lt;&gt;"",C56=""),TRUE)</formula>
    </cfRule>
  </conditionalFormatting>
  <conditionalFormatting sqref="B56">
    <cfRule type="expression" dxfId="17405" priority="17404" stopIfTrue="1">
      <formula>IF(B56="",TRUE)</formula>
    </cfRule>
    <cfRule type="expression" dxfId="17404" priority="17405" stopIfTrue="1">
      <formula>IF(AND(COUNTIF(MetalSmelter,B56&amp;C56)=0,LEN(C56)&gt;0), TRUE, FALSE)</formula>
    </cfRule>
  </conditionalFormatting>
  <conditionalFormatting sqref="G56">
    <cfRule type="expression" dxfId="17403" priority="17406" stopIfTrue="1">
      <formula>IF(FIND("Enter smelter details",G56),TRUE)</formula>
    </cfRule>
  </conditionalFormatting>
  <conditionalFormatting sqref="F56">
    <cfRule type="expression" dxfId="17402" priority="17403" stopIfTrue="1">
      <formula>IF(AND(LEN($A56)&gt;0,$A56&lt;&gt;$F56),TRUE,FALSE)</formula>
    </cfRule>
  </conditionalFormatting>
  <conditionalFormatting sqref="C56">
    <cfRule type="expression" dxfId="17401" priority="17402" stopIfTrue="1">
      <formula>IF(AND(B56&lt;&gt;"",C56=""),TRUE)</formula>
    </cfRule>
  </conditionalFormatting>
  <conditionalFormatting sqref="B42">
    <cfRule type="expression" dxfId="17400" priority="17399" stopIfTrue="1">
      <formula>IF(B42="",TRUE)</formula>
    </cfRule>
    <cfRule type="expression" dxfId="17399" priority="17400" stopIfTrue="1">
      <formula>IF(AND(COUNTIF(MetalSmelter,B42&amp;C42)=0,LEN(C42)&gt;0), TRUE, FALSE)</formula>
    </cfRule>
  </conditionalFormatting>
  <conditionalFormatting sqref="G42">
    <cfRule type="expression" dxfId="17398" priority="17401" stopIfTrue="1">
      <formula>IF(FIND("Enter smelter details",G42),TRUE)</formula>
    </cfRule>
  </conditionalFormatting>
  <conditionalFormatting sqref="F42">
    <cfRule type="expression" dxfId="17397" priority="17398" stopIfTrue="1">
      <formula>IF(AND(LEN($A42)&gt;0,$A42&lt;&gt;$F42),TRUE,FALSE)</formula>
    </cfRule>
  </conditionalFormatting>
  <conditionalFormatting sqref="C42">
    <cfRule type="expression" dxfId="17396" priority="17397" stopIfTrue="1">
      <formula>IF(AND(B42&lt;&gt;"",C42=""),TRUE)</formula>
    </cfRule>
  </conditionalFormatting>
  <conditionalFormatting sqref="B43">
    <cfRule type="expression" dxfId="17395" priority="17394" stopIfTrue="1">
      <formula>IF(B43="",TRUE)</formula>
    </cfRule>
    <cfRule type="expression" dxfId="17394" priority="17395" stopIfTrue="1">
      <formula>IF(AND(COUNTIF(MetalSmelter,B43&amp;C43)=0,LEN(C43)&gt;0), TRUE, FALSE)</formula>
    </cfRule>
  </conditionalFormatting>
  <conditionalFormatting sqref="G43">
    <cfRule type="expression" dxfId="17393" priority="17396" stopIfTrue="1">
      <formula>IF(FIND("Enter smelter details",G43),TRUE)</formula>
    </cfRule>
  </conditionalFormatting>
  <conditionalFormatting sqref="F43">
    <cfRule type="expression" dxfId="17392" priority="17393" stopIfTrue="1">
      <formula>IF(AND(LEN($A43)&gt;0,$A43&lt;&gt;$F43),TRUE,FALSE)</formula>
    </cfRule>
  </conditionalFormatting>
  <conditionalFormatting sqref="C43">
    <cfRule type="expression" dxfId="17391" priority="17392" stopIfTrue="1">
      <formula>IF(AND(B43&lt;&gt;"",C43=""),TRUE)</formula>
    </cfRule>
  </conditionalFormatting>
  <conditionalFormatting sqref="B43">
    <cfRule type="expression" dxfId="17390" priority="17389" stopIfTrue="1">
      <formula>IF(B43="",TRUE)</formula>
    </cfRule>
    <cfRule type="expression" dxfId="17389" priority="17390" stopIfTrue="1">
      <formula>IF(AND(COUNTIF(MetalSmelter,B43&amp;C43)=0,LEN(C43)&gt;0), TRUE, FALSE)</formula>
    </cfRule>
  </conditionalFormatting>
  <conditionalFormatting sqref="G43">
    <cfRule type="expression" dxfId="17388" priority="17391" stopIfTrue="1">
      <formula>IF(FIND("Enter smelter details",G43),TRUE)</formula>
    </cfRule>
  </conditionalFormatting>
  <conditionalFormatting sqref="F43">
    <cfRule type="expression" dxfId="17387" priority="17388" stopIfTrue="1">
      <formula>IF(AND(LEN($A43)&gt;0,$A43&lt;&gt;$F43),TRUE,FALSE)</formula>
    </cfRule>
  </conditionalFormatting>
  <conditionalFormatting sqref="C43">
    <cfRule type="expression" dxfId="17386" priority="17387" stopIfTrue="1">
      <formula>IF(AND(B43&lt;&gt;"",C43=""),TRUE)</formula>
    </cfRule>
  </conditionalFormatting>
  <conditionalFormatting sqref="B44">
    <cfRule type="expression" dxfId="17385" priority="17381" stopIfTrue="1">
      <formula>IF(B44="",TRUE)</formula>
    </cfRule>
    <cfRule type="expression" dxfId="17384" priority="17384" stopIfTrue="1">
      <formula>IF(AND(COUNTIF(MetalSmelter,B44&amp;C44)=0,LEN(C44)&gt;0), TRUE, FALSE)</formula>
    </cfRule>
  </conditionalFormatting>
  <conditionalFormatting sqref="D44">
    <cfRule type="expression" dxfId="17383" priority="17378" stopIfTrue="1">
      <formula>IF(AND(LEN($C44) &gt;0, ($C44 &lt;&gt; "Smelter Not Listed")),1,0)</formula>
    </cfRule>
    <cfRule type="expression" dxfId="17382" priority="17385" stopIfTrue="1">
      <formula>IF(AND(D44="",$C44=$X$4),TRUE)</formula>
    </cfRule>
    <cfRule type="expression" dxfId="17381" priority="17386" stopIfTrue="1">
      <formula>IF(FIND("!",D44),TRUE)</formula>
    </cfRule>
  </conditionalFormatting>
  <conditionalFormatting sqref="E44">
    <cfRule type="expression" dxfId="17380" priority="17382" stopIfTrue="1">
      <formula>IF(AND(E44="",$C44=$X$4),TRUE)</formula>
    </cfRule>
    <cfRule type="expression" dxfId="17379" priority="17383" stopIfTrue="1">
      <formula>IF(FIND("!",E44),TRUE)</formula>
    </cfRule>
  </conditionalFormatting>
  <conditionalFormatting sqref="F44">
    <cfRule type="expression" dxfId="17378" priority="17380" stopIfTrue="1">
      <formula>IF(AND(LEN($A44)&gt;0,$A44&lt;&gt;$F44),TRUE,FALSE)</formula>
    </cfRule>
  </conditionalFormatting>
  <conditionalFormatting sqref="C44">
    <cfRule type="expression" dxfId="17377" priority="17379" stopIfTrue="1">
      <formula>IF(AND(B44&lt;&gt;"",C44=""),TRUE)</formula>
    </cfRule>
  </conditionalFormatting>
  <conditionalFormatting sqref="G44">
    <cfRule type="expression" dxfId="17376" priority="17377" stopIfTrue="1">
      <formula>IF(FIND("Enter smelter details",G44),TRUE)</formula>
    </cfRule>
  </conditionalFormatting>
  <conditionalFormatting sqref="B45">
    <cfRule type="expression" dxfId="17375" priority="17371" stopIfTrue="1">
      <formula>IF(B45="",TRUE)</formula>
    </cfRule>
    <cfRule type="expression" dxfId="17374" priority="17374" stopIfTrue="1">
      <formula>IF(AND(COUNTIF(MetalSmelter,B45&amp;C45)=0,LEN(C45)&gt;0), TRUE, FALSE)</formula>
    </cfRule>
  </conditionalFormatting>
  <conditionalFormatting sqref="D45">
    <cfRule type="expression" dxfId="17373" priority="17368" stopIfTrue="1">
      <formula>IF(AND(LEN($C45) &gt;0, ($C45 &lt;&gt; "Smelter Not Listed")),1,0)</formula>
    </cfRule>
    <cfRule type="expression" dxfId="17372" priority="17375" stopIfTrue="1">
      <formula>IF(AND(D45="",$C45=$X$4),TRUE)</formula>
    </cfRule>
    <cfRule type="expression" dxfId="17371" priority="17376" stopIfTrue="1">
      <formula>IF(FIND("!",D45),TRUE)</formula>
    </cfRule>
  </conditionalFormatting>
  <conditionalFormatting sqref="E45">
    <cfRule type="expression" dxfId="17370" priority="17372" stopIfTrue="1">
      <formula>IF(AND(E45="",$C45=$X$4),TRUE)</formula>
    </cfRule>
    <cfRule type="expression" dxfId="17369" priority="17373" stopIfTrue="1">
      <formula>IF(FIND("!",E45),TRUE)</formula>
    </cfRule>
  </conditionalFormatting>
  <conditionalFormatting sqref="F45">
    <cfRule type="expression" dxfId="17368" priority="17370" stopIfTrue="1">
      <formula>IF(AND(LEN($A45)&gt;0,$A45&lt;&gt;$F45),TRUE,FALSE)</formula>
    </cfRule>
  </conditionalFormatting>
  <conditionalFormatting sqref="C45">
    <cfRule type="expression" dxfId="17367" priority="17369" stopIfTrue="1">
      <formula>IF(AND(B45&lt;&gt;"",C45=""),TRUE)</formula>
    </cfRule>
  </conditionalFormatting>
  <conditionalFormatting sqref="G45">
    <cfRule type="expression" dxfId="17366" priority="17367" stopIfTrue="1">
      <formula>IF(FIND("Enter smelter details",G45),TRUE)</formula>
    </cfRule>
  </conditionalFormatting>
  <conditionalFormatting sqref="B46">
    <cfRule type="expression" dxfId="17365" priority="17361" stopIfTrue="1">
      <formula>IF(B46="",TRUE)</formula>
    </cfRule>
    <cfRule type="expression" dxfId="17364" priority="17364" stopIfTrue="1">
      <formula>IF(AND(COUNTIF(MetalSmelter,B46&amp;C46)=0,LEN(C46)&gt;0), TRUE, FALSE)</formula>
    </cfRule>
  </conditionalFormatting>
  <conditionalFormatting sqref="D46">
    <cfRule type="expression" dxfId="17363" priority="17358" stopIfTrue="1">
      <formula>IF(AND(LEN($C46) &gt;0, ($C46 &lt;&gt; "Smelter Not Listed")),1,0)</formula>
    </cfRule>
    <cfRule type="expression" dxfId="17362" priority="17365" stopIfTrue="1">
      <formula>IF(AND(D46="",$C46=$X$4),TRUE)</formula>
    </cfRule>
    <cfRule type="expression" dxfId="17361" priority="17366" stopIfTrue="1">
      <formula>IF(FIND("!",D46),TRUE)</formula>
    </cfRule>
  </conditionalFormatting>
  <conditionalFormatting sqref="E46">
    <cfRule type="expression" dxfId="17360" priority="17362" stopIfTrue="1">
      <formula>IF(AND(E46="",$C46=$X$4),TRUE)</formula>
    </cfRule>
    <cfRule type="expression" dxfId="17359" priority="17363" stopIfTrue="1">
      <formula>IF(FIND("!",E46),TRUE)</formula>
    </cfRule>
  </conditionalFormatting>
  <conditionalFormatting sqref="F46">
    <cfRule type="expression" dxfId="17358" priority="17360" stopIfTrue="1">
      <formula>IF(AND(LEN($A46)&gt;0,$A46&lt;&gt;$F46),TRUE,FALSE)</formula>
    </cfRule>
  </conditionalFormatting>
  <conditionalFormatting sqref="C46">
    <cfRule type="expression" dxfId="17357" priority="17359" stopIfTrue="1">
      <formula>IF(AND(B46&lt;&gt;"",C46=""),TRUE)</formula>
    </cfRule>
  </conditionalFormatting>
  <conditionalFormatting sqref="G46">
    <cfRule type="expression" dxfId="17356" priority="17357" stopIfTrue="1">
      <formula>IF(FIND("Enter smelter details",G46),TRUE)</formula>
    </cfRule>
  </conditionalFormatting>
  <conditionalFormatting sqref="B47">
    <cfRule type="expression" dxfId="17355" priority="17351" stopIfTrue="1">
      <formula>IF(B47="",TRUE)</formula>
    </cfRule>
    <cfRule type="expression" dxfId="17354" priority="17354" stopIfTrue="1">
      <formula>IF(AND(COUNTIF(MetalSmelter,B47&amp;C47)=0,LEN(C47)&gt;0), TRUE, FALSE)</formula>
    </cfRule>
  </conditionalFormatting>
  <conditionalFormatting sqref="D47">
    <cfRule type="expression" dxfId="17353" priority="17348" stopIfTrue="1">
      <formula>IF(AND(LEN($C47) &gt;0, ($C47 &lt;&gt; "Smelter Not Listed")),1,0)</formula>
    </cfRule>
    <cfRule type="expression" dxfId="17352" priority="17355" stopIfTrue="1">
      <formula>IF(AND(D47="",$C47=$X$4),TRUE)</formula>
    </cfRule>
    <cfRule type="expression" dxfId="17351" priority="17356" stopIfTrue="1">
      <formula>IF(FIND("!",D47),TRUE)</formula>
    </cfRule>
  </conditionalFormatting>
  <conditionalFormatting sqref="E47">
    <cfRule type="expression" dxfId="17350" priority="17352" stopIfTrue="1">
      <formula>IF(AND(E47="",$C47=$X$4),TRUE)</formula>
    </cfRule>
    <cfRule type="expression" dxfId="17349" priority="17353" stopIfTrue="1">
      <formula>IF(FIND("!",E47),TRUE)</formula>
    </cfRule>
  </conditionalFormatting>
  <conditionalFormatting sqref="F47">
    <cfRule type="expression" dxfId="17348" priority="17350" stopIfTrue="1">
      <formula>IF(AND(LEN($A47)&gt;0,$A47&lt;&gt;$F47),TRUE,FALSE)</formula>
    </cfRule>
  </conditionalFormatting>
  <conditionalFormatting sqref="C47">
    <cfRule type="expression" dxfId="17347" priority="17349" stopIfTrue="1">
      <formula>IF(AND(B47&lt;&gt;"",C47=""),TRUE)</formula>
    </cfRule>
  </conditionalFormatting>
  <conditionalFormatting sqref="G47">
    <cfRule type="expression" dxfId="17346" priority="17347" stopIfTrue="1">
      <formula>IF(FIND("Enter smelter details",G47),TRUE)</formula>
    </cfRule>
  </conditionalFormatting>
  <conditionalFormatting sqref="B48">
    <cfRule type="expression" dxfId="17345" priority="17341" stopIfTrue="1">
      <formula>IF(B48="",TRUE)</formula>
    </cfRule>
    <cfRule type="expression" dxfId="17344" priority="17344" stopIfTrue="1">
      <formula>IF(AND(COUNTIF(MetalSmelter,B48&amp;C48)=0,LEN(C48)&gt;0), TRUE, FALSE)</formula>
    </cfRule>
  </conditionalFormatting>
  <conditionalFormatting sqref="D48">
    <cfRule type="expression" dxfId="17343" priority="17338" stopIfTrue="1">
      <formula>IF(AND(LEN($C48) &gt;0, ($C48 &lt;&gt; "Smelter Not Listed")),1,0)</formula>
    </cfRule>
    <cfRule type="expression" dxfId="17342" priority="17345" stopIfTrue="1">
      <formula>IF(AND(D48="",$C48=$X$4),TRUE)</formula>
    </cfRule>
    <cfRule type="expression" dxfId="17341" priority="17346" stopIfTrue="1">
      <formula>IF(FIND("!",D48),TRUE)</formula>
    </cfRule>
  </conditionalFormatting>
  <conditionalFormatting sqref="E48">
    <cfRule type="expression" dxfId="17340" priority="17342" stopIfTrue="1">
      <formula>IF(AND(E48="",$C48=$X$4),TRUE)</formula>
    </cfRule>
    <cfRule type="expression" dxfId="17339" priority="17343" stopIfTrue="1">
      <formula>IF(FIND("!",E48),TRUE)</formula>
    </cfRule>
  </conditionalFormatting>
  <conditionalFormatting sqref="F48">
    <cfRule type="expression" dxfId="17338" priority="17340" stopIfTrue="1">
      <formula>IF(AND(LEN($A48)&gt;0,$A48&lt;&gt;$F48),TRUE,FALSE)</formula>
    </cfRule>
  </conditionalFormatting>
  <conditionalFormatting sqref="C48">
    <cfRule type="expression" dxfId="17337" priority="17339" stopIfTrue="1">
      <formula>IF(AND(B48&lt;&gt;"",C48=""),TRUE)</formula>
    </cfRule>
  </conditionalFormatting>
  <conditionalFormatting sqref="G48">
    <cfRule type="expression" dxfId="17336" priority="17337" stopIfTrue="1">
      <formula>IF(FIND("Enter smelter details",G48),TRUE)</formula>
    </cfRule>
  </conditionalFormatting>
  <conditionalFormatting sqref="B54">
    <cfRule type="expression" dxfId="17335" priority="17334" stopIfTrue="1">
      <formula>IF(B54="",TRUE)</formula>
    </cfRule>
    <cfRule type="expression" dxfId="17334" priority="17335" stopIfTrue="1">
      <formula>IF(AND(COUNTIF(MetalSmelter,B54&amp;C54)=0,LEN(C54)&gt;0), TRUE, FALSE)</formula>
    </cfRule>
  </conditionalFormatting>
  <conditionalFormatting sqref="G54">
    <cfRule type="expression" dxfId="17333" priority="17336" stopIfTrue="1">
      <formula>IF(FIND("Enter smelter details",G54),TRUE)</formula>
    </cfRule>
  </conditionalFormatting>
  <conditionalFormatting sqref="F54">
    <cfRule type="expression" dxfId="17332" priority="17333" stopIfTrue="1">
      <formula>IF(AND(LEN($A54)&gt;0,$A54&lt;&gt;$F54),TRUE,FALSE)</formula>
    </cfRule>
  </conditionalFormatting>
  <conditionalFormatting sqref="C54">
    <cfRule type="expression" dxfId="17331" priority="17332" stopIfTrue="1">
      <formula>IF(AND(B54&lt;&gt;"",C54=""),TRUE)</formula>
    </cfRule>
  </conditionalFormatting>
  <conditionalFormatting sqref="B54">
    <cfRule type="expression" dxfId="17330" priority="17329" stopIfTrue="1">
      <formula>IF(B54="",TRUE)</formula>
    </cfRule>
    <cfRule type="expression" dxfId="17329" priority="17330" stopIfTrue="1">
      <formula>IF(AND(COUNTIF(MetalSmelter,B54&amp;C54)=0,LEN(C54)&gt;0), TRUE, FALSE)</formula>
    </cfRule>
  </conditionalFormatting>
  <conditionalFormatting sqref="G54">
    <cfRule type="expression" dxfId="17328" priority="17331" stopIfTrue="1">
      <formula>IF(FIND("Enter smelter details",G54),TRUE)</formula>
    </cfRule>
  </conditionalFormatting>
  <conditionalFormatting sqref="F54">
    <cfRule type="expression" dxfId="17327" priority="17328" stopIfTrue="1">
      <formula>IF(AND(LEN($A54)&gt;0,$A54&lt;&gt;$F54),TRUE,FALSE)</formula>
    </cfRule>
  </conditionalFormatting>
  <conditionalFormatting sqref="C54">
    <cfRule type="expression" dxfId="17326" priority="17327" stopIfTrue="1">
      <formula>IF(AND(B54&lt;&gt;"",C54=""),TRUE)</formula>
    </cfRule>
  </conditionalFormatting>
  <conditionalFormatting sqref="B54">
    <cfRule type="expression" dxfId="17325" priority="17325" stopIfTrue="1">
      <formula>IF(B54="",TRUE)</formula>
    </cfRule>
    <cfRule type="expression" dxfId="17324" priority="17326" stopIfTrue="1">
      <formula>IF(AND(COUNTIF(MetalSmelter,B54&amp;C54)=0,LEN(C54)&gt;0), TRUE, FALSE)</formula>
    </cfRule>
  </conditionalFormatting>
  <conditionalFormatting sqref="F54">
    <cfRule type="expression" dxfId="17323" priority="17324" stopIfTrue="1">
      <formula>IF(AND(LEN($A54)&gt;0,$A54&lt;&gt;$F54),TRUE,FALSE)</formula>
    </cfRule>
  </conditionalFormatting>
  <conditionalFormatting sqref="C54">
    <cfRule type="expression" dxfId="17322" priority="17323" stopIfTrue="1">
      <formula>IF(AND(B54&lt;&gt;"",C54=""),TRUE)</formula>
    </cfRule>
  </conditionalFormatting>
  <conditionalFormatting sqref="B49">
    <cfRule type="expression" dxfId="17321" priority="17320" stopIfTrue="1">
      <formula>IF(B49="",TRUE)</formula>
    </cfRule>
    <cfRule type="expression" dxfId="17320" priority="17321" stopIfTrue="1">
      <formula>IF(AND(COUNTIF(MetalSmelter,B49&amp;C49)=0,LEN(C49)&gt;0), TRUE, FALSE)</formula>
    </cfRule>
  </conditionalFormatting>
  <conditionalFormatting sqref="G49">
    <cfRule type="expression" dxfId="17319" priority="17322" stopIfTrue="1">
      <formula>IF(FIND("Enter smelter details",G49),TRUE)</formula>
    </cfRule>
  </conditionalFormatting>
  <conditionalFormatting sqref="F49">
    <cfRule type="expression" dxfId="17318" priority="17319" stopIfTrue="1">
      <formula>IF(AND(LEN($A49)&gt;0,$A49&lt;&gt;$F49),TRUE,FALSE)</formula>
    </cfRule>
  </conditionalFormatting>
  <conditionalFormatting sqref="C49">
    <cfRule type="expression" dxfId="17317" priority="17318" stopIfTrue="1">
      <formula>IF(AND(B49&lt;&gt;"",C49=""),TRUE)</formula>
    </cfRule>
  </conditionalFormatting>
  <conditionalFormatting sqref="B49">
    <cfRule type="expression" dxfId="17316" priority="17315" stopIfTrue="1">
      <formula>IF(B49="",TRUE)</formula>
    </cfRule>
    <cfRule type="expression" dxfId="17315" priority="17316" stopIfTrue="1">
      <formula>IF(AND(COUNTIF(MetalSmelter,B49&amp;C49)=0,LEN(C49)&gt;0), TRUE, FALSE)</formula>
    </cfRule>
  </conditionalFormatting>
  <conditionalFormatting sqref="G49">
    <cfRule type="expression" dxfId="17314" priority="17317" stopIfTrue="1">
      <formula>IF(FIND("Enter smelter details",G49),TRUE)</formula>
    </cfRule>
  </conditionalFormatting>
  <conditionalFormatting sqref="F49">
    <cfRule type="expression" dxfId="17313" priority="17314" stopIfTrue="1">
      <formula>IF(AND(LEN($A49)&gt;0,$A49&lt;&gt;$F49),TRUE,FALSE)</formula>
    </cfRule>
  </conditionalFormatting>
  <conditionalFormatting sqref="C49">
    <cfRule type="expression" dxfId="17312" priority="17313" stopIfTrue="1">
      <formula>IF(AND(B49&lt;&gt;"",C49=""),TRUE)</formula>
    </cfRule>
  </conditionalFormatting>
  <conditionalFormatting sqref="G54">
    <cfRule type="expression" dxfId="17311" priority="17312" stopIfTrue="1">
      <formula>IF(FIND("Enter smelter details",G54),TRUE)</formula>
    </cfRule>
  </conditionalFormatting>
  <conditionalFormatting sqref="B50">
    <cfRule type="expression" dxfId="17310" priority="17309" stopIfTrue="1">
      <formula>IF(B50="",TRUE)</formula>
    </cfRule>
    <cfRule type="expression" dxfId="17309" priority="17310" stopIfTrue="1">
      <formula>IF(AND(COUNTIF(MetalSmelter,B50&amp;C50)=0,LEN(C50)&gt;0), TRUE, FALSE)</formula>
    </cfRule>
  </conditionalFormatting>
  <conditionalFormatting sqref="G50">
    <cfRule type="expression" dxfId="17308" priority="17311" stopIfTrue="1">
      <formula>IF(FIND("Enter smelter details",G50),TRUE)</formula>
    </cfRule>
  </conditionalFormatting>
  <conditionalFormatting sqref="F50">
    <cfRule type="expression" dxfId="17307" priority="17308" stopIfTrue="1">
      <formula>IF(AND(LEN($A50)&gt;0,$A50&lt;&gt;$F50),TRUE,FALSE)</formula>
    </cfRule>
  </conditionalFormatting>
  <conditionalFormatting sqref="C50">
    <cfRule type="expression" dxfId="17306" priority="17307" stopIfTrue="1">
      <formula>IF(AND(B50&lt;&gt;"",C50=""),TRUE)</formula>
    </cfRule>
  </conditionalFormatting>
  <conditionalFormatting sqref="B55">
    <cfRule type="expression" dxfId="17305" priority="17304" stopIfTrue="1">
      <formula>IF(B55="",TRUE)</formula>
    </cfRule>
    <cfRule type="expression" dxfId="17304" priority="17305" stopIfTrue="1">
      <formula>IF(AND(COUNTIF(MetalSmelter,B55&amp;C55)=0,LEN(C55)&gt;0), TRUE, FALSE)</formula>
    </cfRule>
  </conditionalFormatting>
  <conditionalFormatting sqref="G55">
    <cfRule type="expression" dxfId="17303" priority="17306" stopIfTrue="1">
      <formula>IF(FIND("Enter smelter details",G55),TRUE)</formula>
    </cfRule>
  </conditionalFormatting>
  <conditionalFormatting sqref="F55">
    <cfRule type="expression" dxfId="17302" priority="17303" stopIfTrue="1">
      <formula>IF(AND(LEN($A55)&gt;0,$A55&lt;&gt;$F55),TRUE,FALSE)</formula>
    </cfRule>
  </conditionalFormatting>
  <conditionalFormatting sqref="C55">
    <cfRule type="expression" dxfId="17301" priority="17302" stopIfTrue="1">
      <formula>IF(AND(B55&lt;&gt;"",C55=""),TRUE)</formula>
    </cfRule>
  </conditionalFormatting>
  <conditionalFormatting sqref="B55">
    <cfRule type="expression" dxfId="17300" priority="17299" stopIfTrue="1">
      <formula>IF(B55="",TRUE)</formula>
    </cfRule>
    <cfRule type="expression" dxfId="17299" priority="17300" stopIfTrue="1">
      <formula>IF(AND(COUNTIF(MetalSmelter,B55&amp;C55)=0,LEN(C55)&gt;0), TRUE, FALSE)</formula>
    </cfRule>
  </conditionalFormatting>
  <conditionalFormatting sqref="G55">
    <cfRule type="expression" dxfId="17298" priority="17301" stopIfTrue="1">
      <formula>IF(FIND("Enter smelter details",G55),TRUE)</formula>
    </cfRule>
  </conditionalFormatting>
  <conditionalFormatting sqref="F55">
    <cfRule type="expression" dxfId="17297" priority="17298" stopIfTrue="1">
      <formula>IF(AND(LEN($A55)&gt;0,$A55&lt;&gt;$F55),TRUE,FALSE)</formula>
    </cfRule>
  </conditionalFormatting>
  <conditionalFormatting sqref="C55">
    <cfRule type="expression" dxfId="17296" priority="17297" stopIfTrue="1">
      <formula>IF(AND(B55&lt;&gt;"",C55=""),TRUE)</formula>
    </cfRule>
  </conditionalFormatting>
  <conditionalFormatting sqref="B55">
    <cfRule type="expression" dxfId="17295" priority="17294" stopIfTrue="1">
      <formula>IF(B55="",TRUE)</formula>
    </cfRule>
    <cfRule type="expression" dxfId="17294" priority="17295" stopIfTrue="1">
      <formula>IF(AND(COUNTIF(MetalSmelter,B55&amp;C55)=0,LEN(C55)&gt;0), TRUE, FALSE)</formula>
    </cfRule>
  </conditionalFormatting>
  <conditionalFormatting sqref="G55">
    <cfRule type="expression" dxfId="17293" priority="17296" stopIfTrue="1">
      <formula>IF(FIND("Enter smelter details",G55),TRUE)</formula>
    </cfRule>
  </conditionalFormatting>
  <conditionalFormatting sqref="F55">
    <cfRule type="expression" dxfId="17292" priority="17293" stopIfTrue="1">
      <formula>IF(AND(LEN($A55)&gt;0,$A55&lt;&gt;$F55),TRUE,FALSE)</formula>
    </cfRule>
  </conditionalFormatting>
  <conditionalFormatting sqref="C55">
    <cfRule type="expression" dxfId="17291" priority="17292" stopIfTrue="1">
      <formula>IF(AND(B55&lt;&gt;"",C55=""),TRUE)</formula>
    </cfRule>
  </conditionalFormatting>
  <conditionalFormatting sqref="B41">
    <cfRule type="expression" dxfId="17290" priority="17289" stopIfTrue="1">
      <formula>IF(B41="",TRUE)</formula>
    </cfRule>
    <cfRule type="expression" dxfId="17289" priority="17290" stopIfTrue="1">
      <formula>IF(AND(COUNTIF(MetalSmelter,B41&amp;C41)=0,LEN(C41)&gt;0), TRUE, FALSE)</formula>
    </cfRule>
  </conditionalFormatting>
  <conditionalFormatting sqref="G41">
    <cfRule type="expression" dxfId="17288" priority="17291" stopIfTrue="1">
      <formula>IF(FIND("Enter smelter details",G41),TRUE)</formula>
    </cfRule>
  </conditionalFormatting>
  <conditionalFormatting sqref="F41">
    <cfRule type="expression" dxfId="17287" priority="17288" stopIfTrue="1">
      <formula>IF(AND(LEN($A41)&gt;0,$A41&lt;&gt;$F41),TRUE,FALSE)</formula>
    </cfRule>
  </conditionalFormatting>
  <conditionalFormatting sqref="C41">
    <cfRule type="expression" dxfId="17286" priority="17287" stopIfTrue="1">
      <formula>IF(AND(B41&lt;&gt;"",C41=""),TRUE)</formula>
    </cfRule>
  </conditionalFormatting>
  <conditionalFormatting sqref="B42">
    <cfRule type="expression" dxfId="17285" priority="17284" stopIfTrue="1">
      <formula>IF(B42="",TRUE)</formula>
    </cfRule>
    <cfRule type="expression" dxfId="17284" priority="17285" stopIfTrue="1">
      <formula>IF(AND(COUNTIF(MetalSmelter,B42&amp;C42)=0,LEN(C42)&gt;0), TRUE, FALSE)</formula>
    </cfRule>
  </conditionalFormatting>
  <conditionalFormatting sqref="G42">
    <cfRule type="expression" dxfId="17283" priority="17286" stopIfTrue="1">
      <formula>IF(FIND("Enter smelter details",G42),TRUE)</formula>
    </cfRule>
  </conditionalFormatting>
  <conditionalFormatting sqref="F42">
    <cfRule type="expression" dxfId="17282" priority="17283" stopIfTrue="1">
      <formula>IF(AND(LEN($A42)&gt;0,$A42&lt;&gt;$F42),TRUE,FALSE)</formula>
    </cfRule>
  </conditionalFormatting>
  <conditionalFormatting sqref="C42">
    <cfRule type="expression" dxfId="17281" priority="17282" stopIfTrue="1">
      <formula>IF(AND(B42&lt;&gt;"",C42=""),TRUE)</formula>
    </cfRule>
  </conditionalFormatting>
  <conditionalFormatting sqref="B42">
    <cfRule type="expression" dxfId="17280" priority="17279" stopIfTrue="1">
      <formula>IF(B42="",TRUE)</formula>
    </cfRule>
    <cfRule type="expression" dxfId="17279" priority="17280" stopIfTrue="1">
      <formula>IF(AND(COUNTIF(MetalSmelter,B42&amp;C42)=0,LEN(C42)&gt;0), TRUE, FALSE)</formula>
    </cfRule>
  </conditionalFormatting>
  <conditionalFormatting sqref="G42">
    <cfRule type="expression" dxfId="17278" priority="17281" stopIfTrue="1">
      <formula>IF(FIND("Enter smelter details",G42),TRUE)</formula>
    </cfRule>
  </conditionalFormatting>
  <conditionalFormatting sqref="F42">
    <cfRule type="expression" dxfId="17277" priority="17278" stopIfTrue="1">
      <formula>IF(AND(LEN($A42)&gt;0,$A42&lt;&gt;$F42),TRUE,FALSE)</formula>
    </cfRule>
  </conditionalFormatting>
  <conditionalFormatting sqref="C42">
    <cfRule type="expression" dxfId="17276" priority="17277" stopIfTrue="1">
      <formula>IF(AND(B42&lt;&gt;"",C42=""),TRUE)</formula>
    </cfRule>
  </conditionalFormatting>
  <conditionalFormatting sqref="B43">
    <cfRule type="expression" dxfId="17275" priority="17271" stopIfTrue="1">
      <formula>IF(B43="",TRUE)</formula>
    </cfRule>
    <cfRule type="expression" dxfId="17274" priority="17274" stopIfTrue="1">
      <formula>IF(AND(COUNTIF(MetalSmelter,B43&amp;C43)=0,LEN(C43)&gt;0), TRUE, FALSE)</formula>
    </cfRule>
  </conditionalFormatting>
  <conditionalFormatting sqref="D43">
    <cfRule type="expression" dxfId="17273" priority="17268" stopIfTrue="1">
      <formula>IF(AND(LEN($C43) &gt;0, ($C43 &lt;&gt; "Smelter Not Listed")),1,0)</formula>
    </cfRule>
    <cfRule type="expression" dxfId="17272" priority="17275" stopIfTrue="1">
      <formula>IF(AND(D43="",$C43=$X$4),TRUE)</formula>
    </cfRule>
    <cfRule type="expression" dxfId="17271" priority="17276" stopIfTrue="1">
      <formula>IF(FIND("!",D43),TRUE)</formula>
    </cfRule>
  </conditionalFormatting>
  <conditionalFormatting sqref="E43">
    <cfRule type="expression" dxfId="17270" priority="17272" stopIfTrue="1">
      <formula>IF(AND(E43="",$C43=$X$4),TRUE)</formula>
    </cfRule>
    <cfRule type="expression" dxfId="17269" priority="17273" stopIfTrue="1">
      <formula>IF(FIND("!",E43),TRUE)</formula>
    </cfRule>
  </conditionalFormatting>
  <conditionalFormatting sqref="F43">
    <cfRule type="expression" dxfId="17268" priority="17270" stopIfTrue="1">
      <formula>IF(AND(LEN($A43)&gt;0,$A43&lt;&gt;$F43),TRUE,FALSE)</formula>
    </cfRule>
  </conditionalFormatting>
  <conditionalFormatting sqref="C43">
    <cfRule type="expression" dxfId="17267" priority="17269" stopIfTrue="1">
      <formula>IF(AND(B43&lt;&gt;"",C43=""),TRUE)</formula>
    </cfRule>
  </conditionalFormatting>
  <conditionalFormatting sqref="G43">
    <cfRule type="expression" dxfId="17266" priority="17267" stopIfTrue="1">
      <formula>IF(FIND("Enter smelter details",G43),TRUE)</formula>
    </cfRule>
  </conditionalFormatting>
  <conditionalFormatting sqref="B44">
    <cfRule type="expression" dxfId="17265" priority="17261" stopIfTrue="1">
      <formula>IF(B44="",TRUE)</formula>
    </cfRule>
    <cfRule type="expression" dxfId="17264" priority="17264" stopIfTrue="1">
      <formula>IF(AND(COUNTIF(MetalSmelter,B44&amp;C44)=0,LEN(C44)&gt;0), TRUE, FALSE)</formula>
    </cfRule>
  </conditionalFormatting>
  <conditionalFormatting sqref="D44">
    <cfRule type="expression" dxfId="17263" priority="17258" stopIfTrue="1">
      <formula>IF(AND(LEN($C44) &gt;0, ($C44 &lt;&gt; "Smelter Not Listed")),1,0)</formula>
    </cfRule>
    <cfRule type="expression" dxfId="17262" priority="17265" stopIfTrue="1">
      <formula>IF(AND(D44="",$C44=$X$4),TRUE)</formula>
    </cfRule>
    <cfRule type="expression" dxfId="17261" priority="17266" stopIfTrue="1">
      <formula>IF(FIND("!",D44),TRUE)</formula>
    </cfRule>
  </conditionalFormatting>
  <conditionalFormatting sqref="E44">
    <cfRule type="expression" dxfId="17260" priority="17262" stopIfTrue="1">
      <formula>IF(AND(E44="",$C44=$X$4),TRUE)</formula>
    </cfRule>
    <cfRule type="expression" dxfId="17259" priority="17263" stopIfTrue="1">
      <formula>IF(FIND("!",E44),TRUE)</formula>
    </cfRule>
  </conditionalFormatting>
  <conditionalFormatting sqref="F44">
    <cfRule type="expression" dxfId="17258" priority="17260" stopIfTrue="1">
      <formula>IF(AND(LEN($A44)&gt;0,$A44&lt;&gt;$F44),TRUE,FALSE)</formula>
    </cfRule>
  </conditionalFormatting>
  <conditionalFormatting sqref="C44">
    <cfRule type="expression" dxfId="17257" priority="17259" stopIfTrue="1">
      <formula>IF(AND(B44&lt;&gt;"",C44=""),TRUE)</formula>
    </cfRule>
  </conditionalFormatting>
  <conditionalFormatting sqref="G44">
    <cfRule type="expression" dxfId="17256" priority="17257" stopIfTrue="1">
      <formula>IF(FIND("Enter smelter details",G44),TRUE)</formula>
    </cfRule>
  </conditionalFormatting>
  <conditionalFormatting sqref="B45">
    <cfRule type="expression" dxfId="17255" priority="17251" stopIfTrue="1">
      <formula>IF(B45="",TRUE)</formula>
    </cfRule>
    <cfRule type="expression" dxfId="17254" priority="17254" stopIfTrue="1">
      <formula>IF(AND(COUNTIF(MetalSmelter,B45&amp;C45)=0,LEN(C45)&gt;0), TRUE, FALSE)</formula>
    </cfRule>
  </conditionalFormatting>
  <conditionalFormatting sqref="D45">
    <cfRule type="expression" dxfId="17253" priority="17248" stopIfTrue="1">
      <formula>IF(AND(LEN($C45) &gt;0, ($C45 &lt;&gt; "Smelter Not Listed")),1,0)</formula>
    </cfRule>
    <cfRule type="expression" dxfId="17252" priority="17255" stopIfTrue="1">
      <formula>IF(AND(D45="",$C45=$X$4),TRUE)</formula>
    </cfRule>
    <cfRule type="expression" dxfId="17251" priority="17256" stopIfTrue="1">
      <formula>IF(FIND("!",D45),TRUE)</formula>
    </cfRule>
  </conditionalFormatting>
  <conditionalFormatting sqref="E45">
    <cfRule type="expression" dxfId="17250" priority="17252" stopIfTrue="1">
      <formula>IF(AND(E45="",$C45=$X$4),TRUE)</formula>
    </cfRule>
    <cfRule type="expression" dxfId="17249" priority="17253" stopIfTrue="1">
      <formula>IF(FIND("!",E45),TRUE)</formula>
    </cfRule>
  </conditionalFormatting>
  <conditionalFormatting sqref="F45">
    <cfRule type="expression" dxfId="17248" priority="17250" stopIfTrue="1">
      <formula>IF(AND(LEN($A45)&gt;0,$A45&lt;&gt;$F45),TRUE,FALSE)</formula>
    </cfRule>
  </conditionalFormatting>
  <conditionalFormatting sqref="C45">
    <cfRule type="expression" dxfId="17247" priority="17249" stopIfTrue="1">
      <formula>IF(AND(B45&lt;&gt;"",C45=""),TRUE)</formula>
    </cfRule>
  </conditionalFormatting>
  <conditionalFormatting sqref="G45">
    <cfRule type="expression" dxfId="17246" priority="17247" stopIfTrue="1">
      <formula>IF(FIND("Enter smelter details",G45),TRUE)</formula>
    </cfRule>
  </conditionalFormatting>
  <conditionalFormatting sqref="B46">
    <cfRule type="expression" dxfId="17245" priority="17241" stopIfTrue="1">
      <formula>IF(B46="",TRUE)</formula>
    </cfRule>
    <cfRule type="expression" dxfId="17244" priority="17244" stopIfTrue="1">
      <formula>IF(AND(COUNTIF(MetalSmelter,B46&amp;C46)=0,LEN(C46)&gt;0), TRUE, FALSE)</formula>
    </cfRule>
  </conditionalFormatting>
  <conditionalFormatting sqref="D46">
    <cfRule type="expression" dxfId="17243" priority="17238" stopIfTrue="1">
      <formula>IF(AND(LEN($C46) &gt;0, ($C46 &lt;&gt; "Smelter Not Listed")),1,0)</formula>
    </cfRule>
    <cfRule type="expression" dxfId="17242" priority="17245" stopIfTrue="1">
      <formula>IF(AND(D46="",$C46=$X$4),TRUE)</formula>
    </cfRule>
    <cfRule type="expression" dxfId="17241" priority="17246" stopIfTrue="1">
      <formula>IF(FIND("!",D46),TRUE)</formula>
    </cfRule>
  </conditionalFormatting>
  <conditionalFormatting sqref="E46">
    <cfRule type="expression" dxfId="17240" priority="17242" stopIfTrue="1">
      <formula>IF(AND(E46="",$C46=$X$4),TRUE)</formula>
    </cfRule>
    <cfRule type="expression" dxfId="17239" priority="17243" stopIfTrue="1">
      <formula>IF(FIND("!",E46),TRUE)</formula>
    </cfRule>
  </conditionalFormatting>
  <conditionalFormatting sqref="F46">
    <cfRule type="expression" dxfId="17238" priority="17240" stopIfTrue="1">
      <formula>IF(AND(LEN($A46)&gt;0,$A46&lt;&gt;$F46),TRUE,FALSE)</formula>
    </cfRule>
  </conditionalFormatting>
  <conditionalFormatting sqref="C46">
    <cfRule type="expression" dxfId="17237" priority="17239" stopIfTrue="1">
      <formula>IF(AND(B46&lt;&gt;"",C46=""),TRUE)</formula>
    </cfRule>
  </conditionalFormatting>
  <conditionalFormatting sqref="G46">
    <cfRule type="expression" dxfId="17236" priority="17237" stopIfTrue="1">
      <formula>IF(FIND("Enter smelter details",G46),TRUE)</formula>
    </cfRule>
  </conditionalFormatting>
  <conditionalFormatting sqref="B47">
    <cfRule type="expression" dxfId="17235" priority="17231" stopIfTrue="1">
      <formula>IF(B47="",TRUE)</formula>
    </cfRule>
    <cfRule type="expression" dxfId="17234" priority="17234" stopIfTrue="1">
      <formula>IF(AND(COUNTIF(MetalSmelter,B47&amp;C47)=0,LEN(C47)&gt;0), TRUE, FALSE)</formula>
    </cfRule>
  </conditionalFormatting>
  <conditionalFormatting sqref="D47">
    <cfRule type="expression" dxfId="17233" priority="17228" stopIfTrue="1">
      <formula>IF(AND(LEN($C47) &gt;0, ($C47 &lt;&gt; "Smelter Not Listed")),1,0)</formula>
    </cfRule>
    <cfRule type="expression" dxfId="17232" priority="17235" stopIfTrue="1">
      <formula>IF(AND(D47="",$C47=$X$4),TRUE)</formula>
    </cfRule>
    <cfRule type="expression" dxfId="17231" priority="17236" stopIfTrue="1">
      <formula>IF(FIND("!",D47),TRUE)</formula>
    </cfRule>
  </conditionalFormatting>
  <conditionalFormatting sqref="E47">
    <cfRule type="expression" dxfId="17230" priority="17232" stopIfTrue="1">
      <formula>IF(AND(E47="",$C47=$X$4),TRUE)</formula>
    </cfRule>
    <cfRule type="expression" dxfId="17229" priority="17233" stopIfTrue="1">
      <formula>IF(FIND("!",E47),TRUE)</formula>
    </cfRule>
  </conditionalFormatting>
  <conditionalFormatting sqref="F47">
    <cfRule type="expression" dxfId="17228" priority="17230" stopIfTrue="1">
      <formula>IF(AND(LEN($A47)&gt;0,$A47&lt;&gt;$F47),TRUE,FALSE)</formula>
    </cfRule>
  </conditionalFormatting>
  <conditionalFormatting sqref="C47">
    <cfRule type="expression" dxfId="17227" priority="17229" stopIfTrue="1">
      <formula>IF(AND(B47&lt;&gt;"",C47=""),TRUE)</formula>
    </cfRule>
  </conditionalFormatting>
  <conditionalFormatting sqref="G47">
    <cfRule type="expression" dxfId="17226" priority="17227" stopIfTrue="1">
      <formula>IF(FIND("Enter smelter details",G47),TRUE)</formula>
    </cfRule>
  </conditionalFormatting>
  <conditionalFormatting sqref="B53">
    <cfRule type="expression" dxfId="17225" priority="17224" stopIfTrue="1">
      <formula>IF(B53="",TRUE)</formula>
    </cfRule>
    <cfRule type="expression" dxfId="17224" priority="17225" stopIfTrue="1">
      <formula>IF(AND(COUNTIF(MetalSmelter,B53&amp;C53)=0,LEN(C53)&gt;0), TRUE, FALSE)</formula>
    </cfRule>
  </conditionalFormatting>
  <conditionalFormatting sqref="G53">
    <cfRule type="expression" dxfId="17223" priority="17226" stopIfTrue="1">
      <formula>IF(FIND("Enter smelter details",G53),TRUE)</formula>
    </cfRule>
  </conditionalFormatting>
  <conditionalFormatting sqref="F53">
    <cfRule type="expression" dxfId="17222" priority="17223" stopIfTrue="1">
      <formula>IF(AND(LEN($A53)&gt;0,$A53&lt;&gt;$F53),TRUE,FALSE)</formula>
    </cfRule>
  </conditionalFormatting>
  <conditionalFormatting sqref="C53">
    <cfRule type="expression" dxfId="17221" priority="17222" stopIfTrue="1">
      <formula>IF(AND(B53&lt;&gt;"",C53=""),TRUE)</formula>
    </cfRule>
  </conditionalFormatting>
  <conditionalFormatting sqref="B53">
    <cfRule type="expression" dxfId="17220" priority="17219" stopIfTrue="1">
      <formula>IF(B53="",TRUE)</formula>
    </cfRule>
    <cfRule type="expression" dxfId="17219" priority="17220" stopIfTrue="1">
      <formula>IF(AND(COUNTIF(MetalSmelter,B53&amp;C53)=0,LEN(C53)&gt;0), TRUE, FALSE)</formula>
    </cfRule>
  </conditionalFormatting>
  <conditionalFormatting sqref="G53">
    <cfRule type="expression" dxfId="17218" priority="17221" stopIfTrue="1">
      <formula>IF(FIND("Enter smelter details",G53),TRUE)</formula>
    </cfRule>
  </conditionalFormatting>
  <conditionalFormatting sqref="F53">
    <cfRule type="expression" dxfId="17217" priority="17218" stopIfTrue="1">
      <formula>IF(AND(LEN($A53)&gt;0,$A53&lt;&gt;$F53),TRUE,FALSE)</formula>
    </cfRule>
  </conditionalFormatting>
  <conditionalFormatting sqref="C53">
    <cfRule type="expression" dxfId="17216" priority="17217" stopIfTrue="1">
      <formula>IF(AND(B53&lt;&gt;"",C53=""),TRUE)</formula>
    </cfRule>
  </conditionalFormatting>
  <conditionalFormatting sqref="B53">
    <cfRule type="expression" dxfId="17215" priority="17215" stopIfTrue="1">
      <formula>IF(B53="",TRUE)</formula>
    </cfRule>
    <cfRule type="expression" dxfId="17214" priority="17216" stopIfTrue="1">
      <formula>IF(AND(COUNTIF(MetalSmelter,B53&amp;C53)=0,LEN(C53)&gt;0), TRUE, FALSE)</formula>
    </cfRule>
  </conditionalFormatting>
  <conditionalFormatting sqref="F53">
    <cfRule type="expression" dxfId="17213" priority="17214" stopIfTrue="1">
      <formula>IF(AND(LEN($A53)&gt;0,$A53&lt;&gt;$F53),TRUE,FALSE)</formula>
    </cfRule>
  </conditionalFormatting>
  <conditionalFormatting sqref="C53">
    <cfRule type="expression" dxfId="17212" priority="17213" stopIfTrue="1">
      <formula>IF(AND(B53&lt;&gt;"",C53=""),TRUE)</formula>
    </cfRule>
  </conditionalFormatting>
  <conditionalFormatting sqref="B48">
    <cfRule type="expression" dxfId="17211" priority="17210" stopIfTrue="1">
      <formula>IF(B48="",TRUE)</formula>
    </cfRule>
    <cfRule type="expression" dxfId="17210" priority="17211" stopIfTrue="1">
      <formula>IF(AND(COUNTIF(MetalSmelter,B48&amp;C48)=0,LEN(C48)&gt;0), TRUE, FALSE)</formula>
    </cfRule>
  </conditionalFormatting>
  <conditionalFormatting sqref="G48">
    <cfRule type="expression" dxfId="17209" priority="17212" stopIfTrue="1">
      <formula>IF(FIND("Enter smelter details",G48),TRUE)</formula>
    </cfRule>
  </conditionalFormatting>
  <conditionalFormatting sqref="F48">
    <cfRule type="expression" dxfId="17208" priority="17209" stopIfTrue="1">
      <formula>IF(AND(LEN($A48)&gt;0,$A48&lt;&gt;$F48),TRUE,FALSE)</formula>
    </cfRule>
  </conditionalFormatting>
  <conditionalFormatting sqref="C48">
    <cfRule type="expression" dxfId="17207" priority="17208" stopIfTrue="1">
      <formula>IF(AND(B48&lt;&gt;"",C48=""),TRUE)</formula>
    </cfRule>
  </conditionalFormatting>
  <conditionalFormatting sqref="B48">
    <cfRule type="expression" dxfId="17206" priority="17205" stopIfTrue="1">
      <formula>IF(B48="",TRUE)</formula>
    </cfRule>
    <cfRule type="expression" dxfId="17205" priority="17206" stopIfTrue="1">
      <formula>IF(AND(COUNTIF(MetalSmelter,B48&amp;C48)=0,LEN(C48)&gt;0), TRUE, FALSE)</formula>
    </cfRule>
  </conditionalFormatting>
  <conditionalFormatting sqref="G48">
    <cfRule type="expression" dxfId="17204" priority="17207" stopIfTrue="1">
      <formula>IF(FIND("Enter smelter details",G48),TRUE)</formula>
    </cfRule>
  </conditionalFormatting>
  <conditionalFormatting sqref="F48">
    <cfRule type="expression" dxfId="17203" priority="17204" stopIfTrue="1">
      <formula>IF(AND(LEN($A48)&gt;0,$A48&lt;&gt;$F48),TRUE,FALSE)</formula>
    </cfRule>
  </conditionalFormatting>
  <conditionalFormatting sqref="C48">
    <cfRule type="expression" dxfId="17202" priority="17203" stopIfTrue="1">
      <formula>IF(AND(B48&lt;&gt;"",C48=""),TRUE)</formula>
    </cfRule>
  </conditionalFormatting>
  <conditionalFormatting sqref="G53">
    <cfRule type="expression" dxfId="17201" priority="17202" stopIfTrue="1">
      <formula>IF(FIND("Enter smelter details",G53),TRUE)</formula>
    </cfRule>
  </conditionalFormatting>
  <conditionalFormatting sqref="B49">
    <cfRule type="expression" dxfId="17200" priority="17199" stopIfTrue="1">
      <formula>IF(B49="",TRUE)</formula>
    </cfRule>
    <cfRule type="expression" dxfId="17199" priority="17200" stopIfTrue="1">
      <formula>IF(AND(COUNTIF(MetalSmelter,B49&amp;C49)=0,LEN(C49)&gt;0), TRUE, FALSE)</formula>
    </cfRule>
  </conditionalFormatting>
  <conditionalFormatting sqref="G49">
    <cfRule type="expression" dxfId="17198" priority="17201" stopIfTrue="1">
      <formula>IF(FIND("Enter smelter details",G49),TRUE)</formula>
    </cfRule>
  </conditionalFormatting>
  <conditionalFormatting sqref="F49">
    <cfRule type="expression" dxfId="17197" priority="17198" stopIfTrue="1">
      <formula>IF(AND(LEN($A49)&gt;0,$A49&lt;&gt;$F49),TRUE,FALSE)</formula>
    </cfRule>
  </conditionalFormatting>
  <conditionalFormatting sqref="C49">
    <cfRule type="expression" dxfId="17196" priority="17197" stopIfTrue="1">
      <formula>IF(AND(B49&lt;&gt;"",C49=""),TRUE)</formula>
    </cfRule>
  </conditionalFormatting>
  <conditionalFormatting sqref="B54">
    <cfRule type="expression" dxfId="17195" priority="17194" stopIfTrue="1">
      <formula>IF(B54="",TRUE)</formula>
    </cfRule>
    <cfRule type="expression" dxfId="17194" priority="17195" stopIfTrue="1">
      <formula>IF(AND(COUNTIF(MetalSmelter,B54&amp;C54)=0,LEN(C54)&gt;0), TRUE, FALSE)</formula>
    </cfRule>
  </conditionalFormatting>
  <conditionalFormatting sqref="G54">
    <cfRule type="expression" dxfId="17193" priority="17196" stopIfTrue="1">
      <formula>IF(FIND("Enter smelter details",G54),TRUE)</formula>
    </cfRule>
  </conditionalFormatting>
  <conditionalFormatting sqref="F54">
    <cfRule type="expression" dxfId="17192" priority="17193" stopIfTrue="1">
      <formula>IF(AND(LEN($A54)&gt;0,$A54&lt;&gt;$F54),TRUE,FALSE)</formula>
    </cfRule>
  </conditionalFormatting>
  <conditionalFormatting sqref="C54">
    <cfRule type="expression" dxfId="17191" priority="17192" stopIfTrue="1">
      <formula>IF(AND(B54&lt;&gt;"",C54=""),TRUE)</formula>
    </cfRule>
  </conditionalFormatting>
  <conditionalFormatting sqref="B54">
    <cfRule type="expression" dxfId="17190" priority="17189" stopIfTrue="1">
      <formula>IF(B54="",TRUE)</formula>
    </cfRule>
    <cfRule type="expression" dxfId="17189" priority="17190" stopIfTrue="1">
      <formula>IF(AND(COUNTIF(MetalSmelter,B54&amp;C54)=0,LEN(C54)&gt;0), TRUE, FALSE)</formula>
    </cfRule>
  </conditionalFormatting>
  <conditionalFormatting sqref="G54">
    <cfRule type="expression" dxfId="17188" priority="17191" stopIfTrue="1">
      <formula>IF(FIND("Enter smelter details",G54),TRUE)</formula>
    </cfRule>
  </conditionalFormatting>
  <conditionalFormatting sqref="F54">
    <cfRule type="expression" dxfId="17187" priority="17188" stopIfTrue="1">
      <formula>IF(AND(LEN($A54)&gt;0,$A54&lt;&gt;$F54),TRUE,FALSE)</formula>
    </cfRule>
  </conditionalFormatting>
  <conditionalFormatting sqref="C54">
    <cfRule type="expression" dxfId="17186" priority="17187" stopIfTrue="1">
      <formula>IF(AND(B54&lt;&gt;"",C54=""),TRUE)</formula>
    </cfRule>
  </conditionalFormatting>
  <conditionalFormatting sqref="B54">
    <cfRule type="expression" dxfId="17185" priority="17184" stopIfTrue="1">
      <formula>IF(B54="",TRUE)</formula>
    </cfRule>
    <cfRule type="expression" dxfId="17184" priority="17185" stopIfTrue="1">
      <formula>IF(AND(COUNTIF(MetalSmelter,B54&amp;C54)=0,LEN(C54)&gt;0), TRUE, FALSE)</formula>
    </cfRule>
  </conditionalFormatting>
  <conditionalFormatting sqref="G54">
    <cfRule type="expression" dxfId="17183" priority="17186" stopIfTrue="1">
      <formula>IF(FIND("Enter smelter details",G54),TRUE)</formula>
    </cfRule>
  </conditionalFormatting>
  <conditionalFormatting sqref="F54">
    <cfRule type="expression" dxfId="17182" priority="17183" stopIfTrue="1">
      <formula>IF(AND(LEN($A54)&gt;0,$A54&lt;&gt;$F54),TRUE,FALSE)</formula>
    </cfRule>
  </conditionalFormatting>
  <conditionalFormatting sqref="C54">
    <cfRule type="expression" dxfId="17181" priority="17182" stopIfTrue="1">
      <formula>IF(AND(B54&lt;&gt;"",C54=""),TRUE)</formula>
    </cfRule>
  </conditionalFormatting>
  <conditionalFormatting sqref="B43">
    <cfRule type="expression" dxfId="17180" priority="17179" stopIfTrue="1">
      <formula>IF(B43="",TRUE)</formula>
    </cfRule>
    <cfRule type="expression" dxfId="17179" priority="17180" stopIfTrue="1">
      <formula>IF(AND(COUNTIF(MetalSmelter,B43&amp;C43)=0,LEN(C43)&gt;0), TRUE, FALSE)</formula>
    </cfRule>
  </conditionalFormatting>
  <conditionalFormatting sqref="G43">
    <cfRule type="expression" dxfId="17178" priority="17181" stopIfTrue="1">
      <formula>IF(FIND("Enter smelter details",G43),TRUE)</formula>
    </cfRule>
  </conditionalFormatting>
  <conditionalFormatting sqref="F43">
    <cfRule type="expression" dxfId="17177" priority="17178" stopIfTrue="1">
      <formula>IF(AND(LEN($A43)&gt;0,$A43&lt;&gt;$F43),TRUE,FALSE)</formula>
    </cfRule>
  </conditionalFormatting>
  <conditionalFormatting sqref="C43">
    <cfRule type="expression" dxfId="17176" priority="17177" stopIfTrue="1">
      <formula>IF(AND(B43&lt;&gt;"",C43=""),TRUE)</formula>
    </cfRule>
  </conditionalFormatting>
  <conditionalFormatting sqref="B44">
    <cfRule type="expression" dxfId="17175" priority="17174" stopIfTrue="1">
      <formula>IF(B44="",TRUE)</formula>
    </cfRule>
    <cfRule type="expression" dxfId="17174" priority="17175" stopIfTrue="1">
      <formula>IF(AND(COUNTIF(MetalSmelter,B44&amp;C44)=0,LEN(C44)&gt;0), TRUE, FALSE)</formula>
    </cfRule>
  </conditionalFormatting>
  <conditionalFormatting sqref="G44">
    <cfRule type="expression" dxfId="17173" priority="17176" stopIfTrue="1">
      <formula>IF(FIND("Enter smelter details",G44),TRUE)</formula>
    </cfRule>
  </conditionalFormatting>
  <conditionalFormatting sqref="F44">
    <cfRule type="expression" dxfId="17172" priority="17173" stopIfTrue="1">
      <formula>IF(AND(LEN($A44)&gt;0,$A44&lt;&gt;$F44),TRUE,FALSE)</formula>
    </cfRule>
  </conditionalFormatting>
  <conditionalFormatting sqref="C44">
    <cfRule type="expression" dxfId="17171" priority="17172" stopIfTrue="1">
      <formula>IF(AND(B44&lt;&gt;"",C44=""),TRUE)</formula>
    </cfRule>
  </conditionalFormatting>
  <conditionalFormatting sqref="B44">
    <cfRule type="expression" dxfId="17170" priority="17169" stopIfTrue="1">
      <formula>IF(B44="",TRUE)</formula>
    </cfRule>
    <cfRule type="expression" dxfId="17169" priority="17170" stopIfTrue="1">
      <formula>IF(AND(COUNTIF(MetalSmelter,B44&amp;C44)=0,LEN(C44)&gt;0), TRUE, FALSE)</formula>
    </cfRule>
  </conditionalFormatting>
  <conditionalFormatting sqref="G44">
    <cfRule type="expression" dxfId="17168" priority="17171" stopIfTrue="1">
      <formula>IF(FIND("Enter smelter details",G44),TRUE)</formula>
    </cfRule>
  </conditionalFormatting>
  <conditionalFormatting sqref="F44">
    <cfRule type="expression" dxfId="17167" priority="17168" stopIfTrue="1">
      <formula>IF(AND(LEN($A44)&gt;0,$A44&lt;&gt;$F44),TRUE,FALSE)</formula>
    </cfRule>
  </conditionalFormatting>
  <conditionalFormatting sqref="C44">
    <cfRule type="expression" dxfId="17166" priority="17167" stopIfTrue="1">
      <formula>IF(AND(B44&lt;&gt;"",C44=""),TRUE)</formula>
    </cfRule>
  </conditionalFormatting>
  <conditionalFormatting sqref="B45">
    <cfRule type="expression" dxfId="17165" priority="17161" stopIfTrue="1">
      <formula>IF(B45="",TRUE)</formula>
    </cfRule>
    <cfRule type="expression" dxfId="17164" priority="17164" stopIfTrue="1">
      <formula>IF(AND(COUNTIF(MetalSmelter,B45&amp;C45)=0,LEN(C45)&gt;0), TRUE, FALSE)</formula>
    </cfRule>
  </conditionalFormatting>
  <conditionalFormatting sqref="D45">
    <cfRule type="expression" dxfId="17163" priority="17158" stopIfTrue="1">
      <formula>IF(AND(LEN($C45) &gt;0, ($C45 &lt;&gt; "Smelter Not Listed")),1,0)</formula>
    </cfRule>
    <cfRule type="expression" dxfId="17162" priority="17165" stopIfTrue="1">
      <formula>IF(AND(D45="",$C45=$X$4),TRUE)</formula>
    </cfRule>
    <cfRule type="expression" dxfId="17161" priority="17166" stopIfTrue="1">
      <formula>IF(FIND("!",D45),TRUE)</formula>
    </cfRule>
  </conditionalFormatting>
  <conditionalFormatting sqref="E45">
    <cfRule type="expression" dxfId="17160" priority="17162" stopIfTrue="1">
      <formula>IF(AND(E45="",$C45=$X$4),TRUE)</formula>
    </cfRule>
    <cfRule type="expression" dxfId="17159" priority="17163" stopIfTrue="1">
      <formula>IF(FIND("!",E45),TRUE)</formula>
    </cfRule>
  </conditionalFormatting>
  <conditionalFormatting sqref="F45">
    <cfRule type="expression" dxfId="17158" priority="17160" stopIfTrue="1">
      <formula>IF(AND(LEN($A45)&gt;0,$A45&lt;&gt;$F45),TRUE,FALSE)</formula>
    </cfRule>
  </conditionalFormatting>
  <conditionalFormatting sqref="C45">
    <cfRule type="expression" dxfId="17157" priority="17159" stopIfTrue="1">
      <formula>IF(AND(B45&lt;&gt;"",C45=""),TRUE)</formula>
    </cfRule>
  </conditionalFormatting>
  <conditionalFormatting sqref="G45">
    <cfRule type="expression" dxfId="17156" priority="17157" stopIfTrue="1">
      <formula>IF(FIND("Enter smelter details",G45),TRUE)</formula>
    </cfRule>
  </conditionalFormatting>
  <conditionalFormatting sqref="B46">
    <cfRule type="expression" dxfId="17155" priority="17151" stopIfTrue="1">
      <formula>IF(B46="",TRUE)</formula>
    </cfRule>
    <cfRule type="expression" dxfId="17154" priority="17154" stopIfTrue="1">
      <formula>IF(AND(COUNTIF(MetalSmelter,B46&amp;C46)=0,LEN(C46)&gt;0), TRUE, FALSE)</formula>
    </cfRule>
  </conditionalFormatting>
  <conditionalFormatting sqref="D46">
    <cfRule type="expression" dxfId="17153" priority="17148" stopIfTrue="1">
      <formula>IF(AND(LEN($C46) &gt;0, ($C46 &lt;&gt; "Smelter Not Listed")),1,0)</formula>
    </cfRule>
    <cfRule type="expression" dxfId="17152" priority="17155" stopIfTrue="1">
      <formula>IF(AND(D46="",$C46=$X$4),TRUE)</formula>
    </cfRule>
    <cfRule type="expression" dxfId="17151" priority="17156" stopIfTrue="1">
      <formula>IF(FIND("!",D46),TRUE)</formula>
    </cfRule>
  </conditionalFormatting>
  <conditionalFormatting sqref="E46">
    <cfRule type="expression" dxfId="17150" priority="17152" stopIfTrue="1">
      <formula>IF(AND(E46="",$C46=$X$4),TRUE)</formula>
    </cfRule>
    <cfRule type="expression" dxfId="17149" priority="17153" stopIfTrue="1">
      <formula>IF(FIND("!",E46),TRUE)</formula>
    </cfRule>
  </conditionalFormatting>
  <conditionalFormatting sqref="F46">
    <cfRule type="expression" dxfId="17148" priority="17150" stopIfTrue="1">
      <formula>IF(AND(LEN($A46)&gt;0,$A46&lt;&gt;$F46),TRUE,FALSE)</formula>
    </cfRule>
  </conditionalFormatting>
  <conditionalFormatting sqref="C46">
    <cfRule type="expression" dxfId="17147" priority="17149" stopIfTrue="1">
      <formula>IF(AND(B46&lt;&gt;"",C46=""),TRUE)</formula>
    </cfRule>
  </conditionalFormatting>
  <conditionalFormatting sqref="G46">
    <cfRule type="expression" dxfId="17146" priority="17147" stopIfTrue="1">
      <formula>IF(FIND("Enter smelter details",G46),TRUE)</formula>
    </cfRule>
  </conditionalFormatting>
  <conditionalFormatting sqref="B47">
    <cfRule type="expression" dxfId="17145" priority="17141" stopIfTrue="1">
      <formula>IF(B47="",TRUE)</formula>
    </cfRule>
    <cfRule type="expression" dxfId="17144" priority="17144" stopIfTrue="1">
      <formula>IF(AND(COUNTIF(MetalSmelter,B47&amp;C47)=0,LEN(C47)&gt;0), TRUE, FALSE)</formula>
    </cfRule>
  </conditionalFormatting>
  <conditionalFormatting sqref="D47">
    <cfRule type="expression" dxfId="17143" priority="17138" stopIfTrue="1">
      <formula>IF(AND(LEN($C47) &gt;0, ($C47 &lt;&gt; "Smelter Not Listed")),1,0)</formula>
    </cfRule>
    <cfRule type="expression" dxfId="17142" priority="17145" stopIfTrue="1">
      <formula>IF(AND(D47="",$C47=$X$4),TRUE)</formula>
    </cfRule>
    <cfRule type="expression" dxfId="17141" priority="17146" stopIfTrue="1">
      <formula>IF(FIND("!",D47),TRUE)</formula>
    </cfRule>
  </conditionalFormatting>
  <conditionalFormatting sqref="E47">
    <cfRule type="expression" dxfId="17140" priority="17142" stopIfTrue="1">
      <formula>IF(AND(E47="",$C47=$X$4),TRUE)</formula>
    </cfRule>
    <cfRule type="expression" dxfId="17139" priority="17143" stopIfTrue="1">
      <formula>IF(FIND("!",E47),TRUE)</formula>
    </cfRule>
  </conditionalFormatting>
  <conditionalFormatting sqref="F47">
    <cfRule type="expression" dxfId="17138" priority="17140" stopIfTrue="1">
      <formula>IF(AND(LEN($A47)&gt;0,$A47&lt;&gt;$F47),TRUE,FALSE)</formula>
    </cfRule>
  </conditionalFormatting>
  <conditionalFormatting sqref="C47">
    <cfRule type="expression" dxfId="17137" priority="17139" stopIfTrue="1">
      <formula>IF(AND(B47&lt;&gt;"",C47=""),TRUE)</formula>
    </cfRule>
  </conditionalFormatting>
  <conditionalFormatting sqref="G47">
    <cfRule type="expression" dxfId="17136" priority="17137" stopIfTrue="1">
      <formula>IF(FIND("Enter smelter details",G47),TRUE)</formula>
    </cfRule>
  </conditionalFormatting>
  <conditionalFormatting sqref="B48">
    <cfRule type="expression" dxfId="17135" priority="17131" stopIfTrue="1">
      <formula>IF(B48="",TRUE)</formula>
    </cfRule>
    <cfRule type="expression" dxfId="17134" priority="17134" stopIfTrue="1">
      <formula>IF(AND(COUNTIF(MetalSmelter,B48&amp;C48)=0,LEN(C48)&gt;0), TRUE, FALSE)</formula>
    </cfRule>
  </conditionalFormatting>
  <conditionalFormatting sqref="D48">
    <cfRule type="expression" dxfId="17133" priority="17128" stopIfTrue="1">
      <formula>IF(AND(LEN($C48) &gt;0, ($C48 &lt;&gt; "Smelter Not Listed")),1,0)</formula>
    </cfRule>
    <cfRule type="expression" dxfId="17132" priority="17135" stopIfTrue="1">
      <formula>IF(AND(D48="",$C48=$X$4),TRUE)</formula>
    </cfRule>
    <cfRule type="expression" dxfId="17131" priority="17136" stopIfTrue="1">
      <formula>IF(FIND("!",D48),TRUE)</formula>
    </cfRule>
  </conditionalFormatting>
  <conditionalFormatting sqref="E48">
    <cfRule type="expression" dxfId="17130" priority="17132" stopIfTrue="1">
      <formula>IF(AND(E48="",$C48=$X$4),TRUE)</formula>
    </cfRule>
    <cfRule type="expression" dxfId="17129" priority="17133" stopIfTrue="1">
      <formula>IF(FIND("!",E48),TRUE)</formula>
    </cfRule>
  </conditionalFormatting>
  <conditionalFormatting sqref="F48">
    <cfRule type="expression" dxfId="17128" priority="17130" stopIfTrue="1">
      <formula>IF(AND(LEN($A48)&gt;0,$A48&lt;&gt;$F48),TRUE,FALSE)</formula>
    </cfRule>
  </conditionalFormatting>
  <conditionalFormatting sqref="C48">
    <cfRule type="expression" dxfId="17127" priority="17129" stopIfTrue="1">
      <formula>IF(AND(B48&lt;&gt;"",C48=""),TRUE)</formula>
    </cfRule>
  </conditionalFormatting>
  <conditionalFormatting sqref="G48">
    <cfRule type="expression" dxfId="17126" priority="17127" stopIfTrue="1">
      <formula>IF(FIND("Enter smelter details",G48),TRUE)</formula>
    </cfRule>
  </conditionalFormatting>
  <conditionalFormatting sqref="B49">
    <cfRule type="expression" dxfId="17125" priority="17121" stopIfTrue="1">
      <formula>IF(B49="",TRUE)</formula>
    </cfRule>
    <cfRule type="expression" dxfId="17124" priority="17124" stopIfTrue="1">
      <formula>IF(AND(COUNTIF(MetalSmelter,B49&amp;C49)=0,LEN(C49)&gt;0), TRUE, FALSE)</formula>
    </cfRule>
  </conditionalFormatting>
  <conditionalFormatting sqref="D49">
    <cfRule type="expression" dxfId="17123" priority="17118" stopIfTrue="1">
      <formula>IF(AND(LEN($C49) &gt;0, ($C49 &lt;&gt; "Smelter Not Listed")),1,0)</formula>
    </cfRule>
    <cfRule type="expression" dxfId="17122" priority="17125" stopIfTrue="1">
      <formula>IF(AND(D49="",$C49=$X$4),TRUE)</formula>
    </cfRule>
    <cfRule type="expression" dxfId="17121" priority="17126" stopIfTrue="1">
      <formula>IF(FIND("!",D49),TRUE)</formula>
    </cfRule>
  </conditionalFormatting>
  <conditionalFormatting sqref="E49">
    <cfRule type="expression" dxfId="17120" priority="17122" stopIfTrue="1">
      <formula>IF(AND(E49="",$C49=$X$4),TRUE)</formula>
    </cfRule>
    <cfRule type="expression" dxfId="17119" priority="17123" stopIfTrue="1">
      <formula>IF(FIND("!",E49),TRUE)</formula>
    </cfRule>
  </conditionalFormatting>
  <conditionalFormatting sqref="F49">
    <cfRule type="expression" dxfId="17118" priority="17120" stopIfTrue="1">
      <formula>IF(AND(LEN($A49)&gt;0,$A49&lt;&gt;$F49),TRUE,FALSE)</formula>
    </cfRule>
  </conditionalFormatting>
  <conditionalFormatting sqref="C49">
    <cfRule type="expression" dxfId="17117" priority="17119" stopIfTrue="1">
      <formula>IF(AND(B49&lt;&gt;"",C49=""),TRUE)</formula>
    </cfRule>
  </conditionalFormatting>
  <conditionalFormatting sqref="G49">
    <cfRule type="expression" dxfId="17116" priority="17117" stopIfTrue="1">
      <formula>IF(FIND("Enter smelter details",G49),TRUE)</formula>
    </cfRule>
  </conditionalFormatting>
  <conditionalFormatting sqref="B55">
    <cfRule type="expression" dxfId="17115" priority="17114" stopIfTrue="1">
      <formula>IF(B55="",TRUE)</formula>
    </cfRule>
    <cfRule type="expression" dxfId="17114" priority="17115" stopIfTrue="1">
      <formula>IF(AND(COUNTIF(MetalSmelter,B55&amp;C55)=0,LEN(C55)&gt;0), TRUE, FALSE)</formula>
    </cfRule>
  </conditionalFormatting>
  <conditionalFormatting sqref="G55">
    <cfRule type="expression" dxfId="17113" priority="17116" stopIfTrue="1">
      <formula>IF(FIND("Enter smelter details",G55),TRUE)</formula>
    </cfRule>
  </conditionalFormatting>
  <conditionalFormatting sqref="F55">
    <cfRule type="expression" dxfId="17112" priority="17113" stopIfTrue="1">
      <formula>IF(AND(LEN($A55)&gt;0,$A55&lt;&gt;$F55),TRUE,FALSE)</formula>
    </cfRule>
  </conditionalFormatting>
  <conditionalFormatting sqref="C55">
    <cfRule type="expression" dxfId="17111" priority="17112" stopIfTrue="1">
      <formula>IF(AND(B55&lt;&gt;"",C55=""),TRUE)</formula>
    </cfRule>
  </conditionalFormatting>
  <conditionalFormatting sqref="B55">
    <cfRule type="expression" dxfId="17110" priority="17109" stopIfTrue="1">
      <formula>IF(B55="",TRUE)</formula>
    </cfRule>
    <cfRule type="expression" dxfId="17109" priority="17110" stopIfTrue="1">
      <formula>IF(AND(COUNTIF(MetalSmelter,B55&amp;C55)=0,LEN(C55)&gt;0), TRUE, FALSE)</formula>
    </cfRule>
  </conditionalFormatting>
  <conditionalFormatting sqref="G55">
    <cfRule type="expression" dxfId="17108" priority="17111" stopIfTrue="1">
      <formula>IF(FIND("Enter smelter details",G55),TRUE)</formula>
    </cfRule>
  </conditionalFormatting>
  <conditionalFormatting sqref="F55">
    <cfRule type="expression" dxfId="17107" priority="17108" stopIfTrue="1">
      <formula>IF(AND(LEN($A55)&gt;0,$A55&lt;&gt;$F55),TRUE,FALSE)</formula>
    </cfRule>
  </conditionalFormatting>
  <conditionalFormatting sqref="C55">
    <cfRule type="expression" dxfId="17106" priority="17107" stopIfTrue="1">
      <formula>IF(AND(B55&lt;&gt;"",C55=""),TRUE)</formula>
    </cfRule>
  </conditionalFormatting>
  <conditionalFormatting sqref="B55">
    <cfRule type="expression" dxfId="17105" priority="17105" stopIfTrue="1">
      <formula>IF(B55="",TRUE)</formula>
    </cfRule>
    <cfRule type="expression" dxfId="17104" priority="17106" stopIfTrue="1">
      <formula>IF(AND(COUNTIF(MetalSmelter,B55&amp;C55)=0,LEN(C55)&gt;0), TRUE, FALSE)</formula>
    </cfRule>
  </conditionalFormatting>
  <conditionalFormatting sqref="F55">
    <cfRule type="expression" dxfId="17103" priority="17104" stopIfTrue="1">
      <formula>IF(AND(LEN($A55)&gt;0,$A55&lt;&gt;$F55),TRUE,FALSE)</formula>
    </cfRule>
  </conditionalFormatting>
  <conditionalFormatting sqref="C55">
    <cfRule type="expression" dxfId="17102" priority="17103" stopIfTrue="1">
      <formula>IF(AND(B55&lt;&gt;"",C55=""),TRUE)</formula>
    </cfRule>
  </conditionalFormatting>
  <conditionalFormatting sqref="B50">
    <cfRule type="expression" dxfId="17101" priority="17100" stopIfTrue="1">
      <formula>IF(B50="",TRUE)</formula>
    </cfRule>
    <cfRule type="expression" dxfId="17100" priority="17101" stopIfTrue="1">
      <formula>IF(AND(COUNTIF(MetalSmelter,B50&amp;C50)=0,LEN(C50)&gt;0), TRUE, FALSE)</formula>
    </cfRule>
  </conditionalFormatting>
  <conditionalFormatting sqref="G50">
    <cfRule type="expression" dxfId="17099" priority="17102" stopIfTrue="1">
      <formula>IF(FIND("Enter smelter details",G50),TRUE)</formula>
    </cfRule>
  </conditionalFormatting>
  <conditionalFormatting sqref="F50">
    <cfRule type="expression" dxfId="17098" priority="17099" stopIfTrue="1">
      <formula>IF(AND(LEN($A50)&gt;0,$A50&lt;&gt;$F50),TRUE,FALSE)</formula>
    </cfRule>
  </conditionalFormatting>
  <conditionalFormatting sqref="C50">
    <cfRule type="expression" dxfId="17097" priority="17098" stopIfTrue="1">
      <formula>IF(AND(B50&lt;&gt;"",C50=""),TRUE)</formula>
    </cfRule>
  </conditionalFormatting>
  <conditionalFormatting sqref="B50">
    <cfRule type="expression" dxfId="17096" priority="17095" stopIfTrue="1">
      <formula>IF(B50="",TRUE)</formula>
    </cfRule>
    <cfRule type="expression" dxfId="17095" priority="17096" stopIfTrue="1">
      <formula>IF(AND(COUNTIF(MetalSmelter,B50&amp;C50)=0,LEN(C50)&gt;0), TRUE, FALSE)</formula>
    </cfRule>
  </conditionalFormatting>
  <conditionalFormatting sqref="G50">
    <cfRule type="expression" dxfId="17094" priority="17097" stopIfTrue="1">
      <formula>IF(FIND("Enter smelter details",G50),TRUE)</formula>
    </cfRule>
  </conditionalFormatting>
  <conditionalFormatting sqref="F50">
    <cfRule type="expression" dxfId="17093" priority="17094" stopIfTrue="1">
      <formula>IF(AND(LEN($A50)&gt;0,$A50&lt;&gt;$F50),TRUE,FALSE)</formula>
    </cfRule>
  </conditionalFormatting>
  <conditionalFormatting sqref="C50">
    <cfRule type="expression" dxfId="17092" priority="17093" stopIfTrue="1">
      <formula>IF(AND(B50&lt;&gt;"",C50=""),TRUE)</formula>
    </cfRule>
  </conditionalFormatting>
  <conditionalFormatting sqref="G55">
    <cfRule type="expression" dxfId="17091" priority="17092" stopIfTrue="1">
      <formula>IF(FIND("Enter smelter details",G55),TRUE)</formula>
    </cfRule>
  </conditionalFormatting>
  <conditionalFormatting sqref="B51">
    <cfRule type="expression" dxfId="17090" priority="17089" stopIfTrue="1">
      <formula>IF(B51="",TRUE)</formula>
    </cfRule>
    <cfRule type="expression" dxfId="17089" priority="17090" stopIfTrue="1">
      <formula>IF(AND(COUNTIF(MetalSmelter,B51&amp;C51)=0,LEN(C51)&gt;0), TRUE, FALSE)</formula>
    </cfRule>
  </conditionalFormatting>
  <conditionalFormatting sqref="G51">
    <cfRule type="expression" dxfId="17088" priority="17091" stopIfTrue="1">
      <formula>IF(FIND("Enter smelter details",G51),TRUE)</formula>
    </cfRule>
  </conditionalFormatting>
  <conditionalFormatting sqref="F51">
    <cfRule type="expression" dxfId="17087" priority="17088" stopIfTrue="1">
      <formula>IF(AND(LEN($A51)&gt;0,$A51&lt;&gt;$F51),TRUE,FALSE)</formula>
    </cfRule>
  </conditionalFormatting>
  <conditionalFormatting sqref="C51">
    <cfRule type="expression" dxfId="17086" priority="17087" stopIfTrue="1">
      <formula>IF(AND(B51&lt;&gt;"",C51=""),TRUE)</formula>
    </cfRule>
  </conditionalFormatting>
  <conditionalFormatting sqref="B56">
    <cfRule type="expression" dxfId="17085" priority="17084" stopIfTrue="1">
      <formula>IF(B56="",TRUE)</formula>
    </cfRule>
    <cfRule type="expression" dxfId="17084" priority="17085" stopIfTrue="1">
      <formula>IF(AND(COUNTIF(MetalSmelter,B56&amp;C56)=0,LEN(C56)&gt;0), TRUE, FALSE)</formula>
    </cfRule>
  </conditionalFormatting>
  <conditionalFormatting sqref="G56">
    <cfRule type="expression" dxfId="17083" priority="17086" stopIfTrue="1">
      <formula>IF(FIND("Enter smelter details",G56),TRUE)</formula>
    </cfRule>
  </conditionalFormatting>
  <conditionalFormatting sqref="F56">
    <cfRule type="expression" dxfId="17082" priority="17083" stopIfTrue="1">
      <formula>IF(AND(LEN($A56)&gt;0,$A56&lt;&gt;$F56),TRUE,FALSE)</formula>
    </cfRule>
  </conditionalFormatting>
  <conditionalFormatting sqref="C56">
    <cfRule type="expression" dxfId="17081" priority="17082" stopIfTrue="1">
      <formula>IF(AND(B56&lt;&gt;"",C56=""),TRUE)</formula>
    </cfRule>
  </conditionalFormatting>
  <conditionalFormatting sqref="B56">
    <cfRule type="expression" dxfId="17080" priority="17079" stopIfTrue="1">
      <formula>IF(B56="",TRUE)</formula>
    </cfRule>
    <cfRule type="expression" dxfId="17079" priority="17080" stopIfTrue="1">
      <formula>IF(AND(COUNTIF(MetalSmelter,B56&amp;C56)=0,LEN(C56)&gt;0), TRUE, FALSE)</formula>
    </cfRule>
  </conditionalFormatting>
  <conditionalFormatting sqref="G56">
    <cfRule type="expression" dxfId="17078" priority="17081" stopIfTrue="1">
      <formula>IF(FIND("Enter smelter details",G56),TRUE)</formula>
    </cfRule>
  </conditionalFormatting>
  <conditionalFormatting sqref="F56">
    <cfRule type="expression" dxfId="17077" priority="17078" stopIfTrue="1">
      <formula>IF(AND(LEN($A56)&gt;0,$A56&lt;&gt;$F56),TRUE,FALSE)</formula>
    </cfRule>
  </conditionalFormatting>
  <conditionalFormatting sqref="C56">
    <cfRule type="expression" dxfId="17076" priority="17077" stopIfTrue="1">
      <formula>IF(AND(B56&lt;&gt;"",C56=""),TRUE)</formula>
    </cfRule>
  </conditionalFormatting>
  <conditionalFormatting sqref="B56">
    <cfRule type="expression" dxfId="17075" priority="17074" stopIfTrue="1">
      <formula>IF(B56="",TRUE)</formula>
    </cfRule>
    <cfRule type="expression" dxfId="17074" priority="17075" stopIfTrue="1">
      <formula>IF(AND(COUNTIF(MetalSmelter,B56&amp;C56)=0,LEN(C56)&gt;0), TRUE, FALSE)</formula>
    </cfRule>
  </conditionalFormatting>
  <conditionalFormatting sqref="G56">
    <cfRule type="expression" dxfId="17073" priority="17076" stopIfTrue="1">
      <formula>IF(FIND("Enter smelter details",G56),TRUE)</formula>
    </cfRule>
  </conditionalFormatting>
  <conditionalFormatting sqref="F56">
    <cfRule type="expression" dxfId="17072" priority="17073" stopIfTrue="1">
      <formula>IF(AND(LEN($A56)&gt;0,$A56&lt;&gt;$F56),TRUE,FALSE)</formula>
    </cfRule>
  </conditionalFormatting>
  <conditionalFormatting sqref="C56">
    <cfRule type="expression" dxfId="17071" priority="17072" stopIfTrue="1">
      <formula>IF(AND(B56&lt;&gt;"",C56=""),TRUE)</formula>
    </cfRule>
  </conditionalFormatting>
  <conditionalFormatting sqref="B42">
    <cfRule type="expression" dxfId="17070" priority="17069" stopIfTrue="1">
      <formula>IF(B42="",TRUE)</formula>
    </cfRule>
    <cfRule type="expression" dxfId="17069" priority="17070" stopIfTrue="1">
      <formula>IF(AND(COUNTIF(MetalSmelter,B42&amp;C42)=0,LEN(C42)&gt;0), TRUE, FALSE)</formula>
    </cfRule>
  </conditionalFormatting>
  <conditionalFormatting sqref="G42">
    <cfRule type="expression" dxfId="17068" priority="17071" stopIfTrue="1">
      <formula>IF(FIND("Enter smelter details",G42),TRUE)</formula>
    </cfRule>
  </conditionalFormatting>
  <conditionalFormatting sqref="F42">
    <cfRule type="expression" dxfId="17067" priority="17068" stopIfTrue="1">
      <formula>IF(AND(LEN($A42)&gt;0,$A42&lt;&gt;$F42),TRUE,FALSE)</formula>
    </cfRule>
  </conditionalFormatting>
  <conditionalFormatting sqref="C42">
    <cfRule type="expression" dxfId="17066" priority="17067" stopIfTrue="1">
      <formula>IF(AND(B42&lt;&gt;"",C42=""),TRUE)</formula>
    </cfRule>
  </conditionalFormatting>
  <conditionalFormatting sqref="B43">
    <cfRule type="expression" dxfId="17065" priority="17064" stopIfTrue="1">
      <formula>IF(B43="",TRUE)</formula>
    </cfRule>
    <cfRule type="expression" dxfId="17064" priority="17065" stopIfTrue="1">
      <formula>IF(AND(COUNTIF(MetalSmelter,B43&amp;C43)=0,LEN(C43)&gt;0), TRUE, FALSE)</formula>
    </cfRule>
  </conditionalFormatting>
  <conditionalFormatting sqref="G43">
    <cfRule type="expression" dxfId="17063" priority="17066" stopIfTrue="1">
      <formula>IF(FIND("Enter smelter details",G43),TRUE)</formula>
    </cfRule>
  </conditionalFormatting>
  <conditionalFormatting sqref="F43">
    <cfRule type="expression" dxfId="17062" priority="17063" stopIfTrue="1">
      <formula>IF(AND(LEN($A43)&gt;0,$A43&lt;&gt;$F43),TRUE,FALSE)</formula>
    </cfRule>
  </conditionalFormatting>
  <conditionalFormatting sqref="C43">
    <cfRule type="expression" dxfId="17061" priority="17062" stopIfTrue="1">
      <formula>IF(AND(B43&lt;&gt;"",C43=""),TRUE)</formula>
    </cfRule>
  </conditionalFormatting>
  <conditionalFormatting sqref="B43">
    <cfRule type="expression" dxfId="17060" priority="17059" stopIfTrue="1">
      <formula>IF(B43="",TRUE)</formula>
    </cfRule>
    <cfRule type="expression" dxfId="17059" priority="17060" stopIfTrue="1">
      <formula>IF(AND(COUNTIF(MetalSmelter,B43&amp;C43)=0,LEN(C43)&gt;0), TRUE, FALSE)</formula>
    </cfRule>
  </conditionalFormatting>
  <conditionalFormatting sqref="G43">
    <cfRule type="expression" dxfId="17058" priority="17061" stopIfTrue="1">
      <formula>IF(FIND("Enter smelter details",G43),TRUE)</formula>
    </cfRule>
  </conditionalFormatting>
  <conditionalFormatting sqref="F43">
    <cfRule type="expression" dxfId="17057" priority="17058" stopIfTrue="1">
      <formula>IF(AND(LEN($A43)&gt;0,$A43&lt;&gt;$F43),TRUE,FALSE)</formula>
    </cfRule>
  </conditionalFormatting>
  <conditionalFormatting sqref="C43">
    <cfRule type="expression" dxfId="17056" priority="17057" stopIfTrue="1">
      <formula>IF(AND(B43&lt;&gt;"",C43=""),TRUE)</formula>
    </cfRule>
  </conditionalFormatting>
  <conditionalFormatting sqref="B44">
    <cfRule type="expression" dxfId="17055" priority="17051" stopIfTrue="1">
      <formula>IF(B44="",TRUE)</formula>
    </cfRule>
    <cfRule type="expression" dxfId="17054" priority="17054" stopIfTrue="1">
      <formula>IF(AND(COUNTIF(MetalSmelter,B44&amp;C44)=0,LEN(C44)&gt;0), TRUE, FALSE)</formula>
    </cfRule>
  </conditionalFormatting>
  <conditionalFormatting sqref="D44">
    <cfRule type="expression" dxfId="17053" priority="17048" stopIfTrue="1">
      <formula>IF(AND(LEN($C44) &gt;0, ($C44 &lt;&gt; "Smelter Not Listed")),1,0)</formula>
    </cfRule>
    <cfRule type="expression" dxfId="17052" priority="17055" stopIfTrue="1">
      <formula>IF(AND(D44="",$C44=$X$4),TRUE)</formula>
    </cfRule>
    <cfRule type="expression" dxfId="17051" priority="17056" stopIfTrue="1">
      <formula>IF(FIND("!",D44),TRUE)</formula>
    </cfRule>
  </conditionalFormatting>
  <conditionalFormatting sqref="E44">
    <cfRule type="expression" dxfId="17050" priority="17052" stopIfTrue="1">
      <formula>IF(AND(E44="",$C44=$X$4),TRUE)</formula>
    </cfRule>
    <cfRule type="expression" dxfId="17049" priority="17053" stopIfTrue="1">
      <formula>IF(FIND("!",E44),TRUE)</formula>
    </cfRule>
  </conditionalFormatting>
  <conditionalFormatting sqref="F44">
    <cfRule type="expression" dxfId="17048" priority="17050" stopIfTrue="1">
      <formula>IF(AND(LEN($A44)&gt;0,$A44&lt;&gt;$F44),TRUE,FALSE)</formula>
    </cfRule>
  </conditionalFormatting>
  <conditionalFormatting sqref="C44">
    <cfRule type="expression" dxfId="17047" priority="17049" stopIfTrue="1">
      <formula>IF(AND(B44&lt;&gt;"",C44=""),TRUE)</formula>
    </cfRule>
  </conditionalFormatting>
  <conditionalFormatting sqref="G44">
    <cfRule type="expression" dxfId="17046" priority="17047" stopIfTrue="1">
      <formula>IF(FIND("Enter smelter details",G44),TRUE)</formula>
    </cfRule>
  </conditionalFormatting>
  <conditionalFormatting sqref="B45">
    <cfRule type="expression" dxfId="17045" priority="17041" stopIfTrue="1">
      <formula>IF(B45="",TRUE)</formula>
    </cfRule>
    <cfRule type="expression" dxfId="17044" priority="17044" stopIfTrue="1">
      <formula>IF(AND(COUNTIF(MetalSmelter,B45&amp;C45)=0,LEN(C45)&gt;0), TRUE, FALSE)</formula>
    </cfRule>
  </conditionalFormatting>
  <conditionalFormatting sqref="D45">
    <cfRule type="expression" dxfId="17043" priority="17038" stopIfTrue="1">
      <formula>IF(AND(LEN($C45) &gt;0, ($C45 &lt;&gt; "Smelter Not Listed")),1,0)</formula>
    </cfRule>
    <cfRule type="expression" dxfId="17042" priority="17045" stopIfTrue="1">
      <formula>IF(AND(D45="",$C45=$X$4),TRUE)</formula>
    </cfRule>
    <cfRule type="expression" dxfId="17041" priority="17046" stopIfTrue="1">
      <formula>IF(FIND("!",D45),TRUE)</formula>
    </cfRule>
  </conditionalFormatting>
  <conditionalFormatting sqref="E45">
    <cfRule type="expression" dxfId="17040" priority="17042" stopIfTrue="1">
      <formula>IF(AND(E45="",$C45=$X$4),TRUE)</formula>
    </cfRule>
    <cfRule type="expression" dxfId="17039" priority="17043" stopIfTrue="1">
      <formula>IF(FIND("!",E45),TRUE)</formula>
    </cfRule>
  </conditionalFormatting>
  <conditionalFormatting sqref="F45">
    <cfRule type="expression" dxfId="17038" priority="17040" stopIfTrue="1">
      <formula>IF(AND(LEN($A45)&gt;0,$A45&lt;&gt;$F45),TRUE,FALSE)</formula>
    </cfRule>
  </conditionalFormatting>
  <conditionalFormatting sqref="C45">
    <cfRule type="expression" dxfId="17037" priority="17039" stopIfTrue="1">
      <formula>IF(AND(B45&lt;&gt;"",C45=""),TRUE)</formula>
    </cfRule>
  </conditionalFormatting>
  <conditionalFormatting sqref="G45">
    <cfRule type="expression" dxfId="17036" priority="17037" stopIfTrue="1">
      <formula>IF(FIND("Enter smelter details",G45),TRUE)</formula>
    </cfRule>
  </conditionalFormatting>
  <conditionalFormatting sqref="B46">
    <cfRule type="expression" dxfId="17035" priority="17031" stopIfTrue="1">
      <formula>IF(B46="",TRUE)</formula>
    </cfRule>
    <cfRule type="expression" dxfId="17034" priority="17034" stopIfTrue="1">
      <formula>IF(AND(COUNTIF(MetalSmelter,B46&amp;C46)=0,LEN(C46)&gt;0), TRUE, FALSE)</formula>
    </cfRule>
  </conditionalFormatting>
  <conditionalFormatting sqref="D46">
    <cfRule type="expression" dxfId="17033" priority="17028" stopIfTrue="1">
      <formula>IF(AND(LEN($C46) &gt;0, ($C46 &lt;&gt; "Smelter Not Listed")),1,0)</formula>
    </cfRule>
    <cfRule type="expression" dxfId="17032" priority="17035" stopIfTrue="1">
      <formula>IF(AND(D46="",$C46=$X$4),TRUE)</formula>
    </cfRule>
    <cfRule type="expression" dxfId="17031" priority="17036" stopIfTrue="1">
      <formula>IF(FIND("!",D46),TRUE)</formula>
    </cfRule>
  </conditionalFormatting>
  <conditionalFormatting sqref="E46">
    <cfRule type="expression" dxfId="17030" priority="17032" stopIfTrue="1">
      <formula>IF(AND(E46="",$C46=$X$4),TRUE)</formula>
    </cfRule>
    <cfRule type="expression" dxfId="17029" priority="17033" stopIfTrue="1">
      <formula>IF(FIND("!",E46),TRUE)</formula>
    </cfRule>
  </conditionalFormatting>
  <conditionalFormatting sqref="F46">
    <cfRule type="expression" dxfId="17028" priority="17030" stopIfTrue="1">
      <formula>IF(AND(LEN($A46)&gt;0,$A46&lt;&gt;$F46),TRUE,FALSE)</formula>
    </cfRule>
  </conditionalFormatting>
  <conditionalFormatting sqref="C46">
    <cfRule type="expression" dxfId="17027" priority="17029" stopIfTrue="1">
      <formula>IF(AND(B46&lt;&gt;"",C46=""),TRUE)</formula>
    </cfRule>
  </conditionalFormatting>
  <conditionalFormatting sqref="G46">
    <cfRule type="expression" dxfId="17026" priority="17027" stopIfTrue="1">
      <formula>IF(FIND("Enter smelter details",G46),TRUE)</formula>
    </cfRule>
  </conditionalFormatting>
  <conditionalFormatting sqref="B47">
    <cfRule type="expression" dxfId="17025" priority="17021" stopIfTrue="1">
      <formula>IF(B47="",TRUE)</formula>
    </cfRule>
    <cfRule type="expression" dxfId="17024" priority="17024" stopIfTrue="1">
      <formula>IF(AND(COUNTIF(MetalSmelter,B47&amp;C47)=0,LEN(C47)&gt;0), TRUE, FALSE)</formula>
    </cfRule>
  </conditionalFormatting>
  <conditionalFormatting sqref="D47">
    <cfRule type="expression" dxfId="17023" priority="17018" stopIfTrue="1">
      <formula>IF(AND(LEN($C47) &gt;0, ($C47 &lt;&gt; "Smelter Not Listed")),1,0)</formula>
    </cfRule>
    <cfRule type="expression" dxfId="17022" priority="17025" stopIfTrue="1">
      <formula>IF(AND(D47="",$C47=$X$4),TRUE)</formula>
    </cfRule>
    <cfRule type="expression" dxfId="17021" priority="17026" stopIfTrue="1">
      <formula>IF(FIND("!",D47),TRUE)</formula>
    </cfRule>
  </conditionalFormatting>
  <conditionalFormatting sqref="E47">
    <cfRule type="expression" dxfId="17020" priority="17022" stopIfTrue="1">
      <formula>IF(AND(E47="",$C47=$X$4),TRUE)</formula>
    </cfRule>
    <cfRule type="expression" dxfId="17019" priority="17023" stopIfTrue="1">
      <formula>IF(FIND("!",E47),TRUE)</formula>
    </cfRule>
  </conditionalFormatting>
  <conditionalFormatting sqref="F47">
    <cfRule type="expression" dxfId="17018" priority="17020" stopIfTrue="1">
      <formula>IF(AND(LEN($A47)&gt;0,$A47&lt;&gt;$F47),TRUE,FALSE)</formula>
    </cfRule>
  </conditionalFormatting>
  <conditionalFormatting sqref="C47">
    <cfRule type="expression" dxfId="17017" priority="17019" stopIfTrue="1">
      <formula>IF(AND(B47&lt;&gt;"",C47=""),TRUE)</formula>
    </cfRule>
  </conditionalFormatting>
  <conditionalFormatting sqref="G47">
    <cfRule type="expression" dxfId="17016" priority="17017" stopIfTrue="1">
      <formula>IF(FIND("Enter smelter details",G47),TRUE)</formula>
    </cfRule>
  </conditionalFormatting>
  <conditionalFormatting sqref="B48">
    <cfRule type="expression" dxfId="17015" priority="17011" stopIfTrue="1">
      <formula>IF(B48="",TRUE)</formula>
    </cfRule>
    <cfRule type="expression" dxfId="17014" priority="17014" stopIfTrue="1">
      <formula>IF(AND(COUNTIF(MetalSmelter,B48&amp;C48)=0,LEN(C48)&gt;0), TRUE, FALSE)</formula>
    </cfRule>
  </conditionalFormatting>
  <conditionalFormatting sqref="D48">
    <cfRule type="expression" dxfId="17013" priority="17008" stopIfTrue="1">
      <formula>IF(AND(LEN($C48) &gt;0, ($C48 &lt;&gt; "Smelter Not Listed")),1,0)</formula>
    </cfRule>
    <cfRule type="expression" dxfId="17012" priority="17015" stopIfTrue="1">
      <formula>IF(AND(D48="",$C48=$X$4),TRUE)</formula>
    </cfRule>
    <cfRule type="expression" dxfId="17011" priority="17016" stopIfTrue="1">
      <formula>IF(FIND("!",D48),TRUE)</formula>
    </cfRule>
  </conditionalFormatting>
  <conditionalFormatting sqref="E48">
    <cfRule type="expression" dxfId="17010" priority="17012" stopIfTrue="1">
      <formula>IF(AND(E48="",$C48=$X$4),TRUE)</formula>
    </cfRule>
    <cfRule type="expression" dxfId="17009" priority="17013" stopIfTrue="1">
      <formula>IF(FIND("!",E48),TRUE)</formula>
    </cfRule>
  </conditionalFormatting>
  <conditionalFormatting sqref="F48">
    <cfRule type="expression" dxfId="17008" priority="17010" stopIfTrue="1">
      <formula>IF(AND(LEN($A48)&gt;0,$A48&lt;&gt;$F48),TRUE,FALSE)</formula>
    </cfRule>
  </conditionalFormatting>
  <conditionalFormatting sqref="C48">
    <cfRule type="expression" dxfId="17007" priority="17009" stopIfTrue="1">
      <formula>IF(AND(B48&lt;&gt;"",C48=""),TRUE)</formula>
    </cfRule>
  </conditionalFormatting>
  <conditionalFormatting sqref="G48">
    <cfRule type="expression" dxfId="17006" priority="17007" stopIfTrue="1">
      <formula>IF(FIND("Enter smelter details",G48),TRUE)</formula>
    </cfRule>
  </conditionalFormatting>
  <conditionalFormatting sqref="B54">
    <cfRule type="expression" dxfId="17005" priority="17004" stopIfTrue="1">
      <formula>IF(B54="",TRUE)</formula>
    </cfRule>
    <cfRule type="expression" dxfId="17004" priority="17005" stopIfTrue="1">
      <formula>IF(AND(COUNTIF(MetalSmelter,B54&amp;C54)=0,LEN(C54)&gt;0), TRUE, FALSE)</formula>
    </cfRule>
  </conditionalFormatting>
  <conditionalFormatting sqref="G54">
    <cfRule type="expression" dxfId="17003" priority="17006" stopIfTrue="1">
      <formula>IF(FIND("Enter smelter details",G54),TRUE)</formula>
    </cfRule>
  </conditionalFormatting>
  <conditionalFormatting sqref="F54">
    <cfRule type="expression" dxfId="17002" priority="17003" stopIfTrue="1">
      <formula>IF(AND(LEN($A54)&gt;0,$A54&lt;&gt;$F54),TRUE,FALSE)</formula>
    </cfRule>
  </conditionalFormatting>
  <conditionalFormatting sqref="C54">
    <cfRule type="expression" dxfId="17001" priority="17002" stopIfTrue="1">
      <formula>IF(AND(B54&lt;&gt;"",C54=""),TRUE)</formula>
    </cfRule>
  </conditionalFormatting>
  <conditionalFormatting sqref="B54">
    <cfRule type="expression" dxfId="17000" priority="16999" stopIfTrue="1">
      <formula>IF(B54="",TRUE)</formula>
    </cfRule>
    <cfRule type="expression" dxfId="16999" priority="17000" stopIfTrue="1">
      <formula>IF(AND(COUNTIF(MetalSmelter,B54&amp;C54)=0,LEN(C54)&gt;0), TRUE, FALSE)</formula>
    </cfRule>
  </conditionalFormatting>
  <conditionalFormatting sqref="G54">
    <cfRule type="expression" dxfId="16998" priority="17001" stopIfTrue="1">
      <formula>IF(FIND("Enter smelter details",G54),TRUE)</formula>
    </cfRule>
  </conditionalFormatting>
  <conditionalFormatting sqref="F54">
    <cfRule type="expression" dxfId="16997" priority="16998" stopIfTrue="1">
      <formula>IF(AND(LEN($A54)&gt;0,$A54&lt;&gt;$F54),TRUE,FALSE)</formula>
    </cfRule>
  </conditionalFormatting>
  <conditionalFormatting sqref="C54">
    <cfRule type="expression" dxfId="16996" priority="16997" stopIfTrue="1">
      <formula>IF(AND(B54&lt;&gt;"",C54=""),TRUE)</formula>
    </cfRule>
  </conditionalFormatting>
  <conditionalFormatting sqref="B54">
    <cfRule type="expression" dxfId="16995" priority="16995" stopIfTrue="1">
      <formula>IF(B54="",TRUE)</formula>
    </cfRule>
    <cfRule type="expression" dxfId="16994" priority="16996" stopIfTrue="1">
      <formula>IF(AND(COUNTIF(MetalSmelter,B54&amp;C54)=0,LEN(C54)&gt;0), TRUE, FALSE)</formula>
    </cfRule>
  </conditionalFormatting>
  <conditionalFormatting sqref="F54">
    <cfRule type="expression" dxfId="16993" priority="16994" stopIfTrue="1">
      <formula>IF(AND(LEN($A54)&gt;0,$A54&lt;&gt;$F54),TRUE,FALSE)</formula>
    </cfRule>
  </conditionalFormatting>
  <conditionalFormatting sqref="C54">
    <cfRule type="expression" dxfId="16992" priority="16993" stopIfTrue="1">
      <formula>IF(AND(B54&lt;&gt;"",C54=""),TRUE)</formula>
    </cfRule>
  </conditionalFormatting>
  <conditionalFormatting sqref="B49">
    <cfRule type="expression" dxfId="16991" priority="16990" stopIfTrue="1">
      <formula>IF(B49="",TRUE)</formula>
    </cfRule>
    <cfRule type="expression" dxfId="16990" priority="16991" stopIfTrue="1">
      <formula>IF(AND(COUNTIF(MetalSmelter,B49&amp;C49)=0,LEN(C49)&gt;0), TRUE, FALSE)</formula>
    </cfRule>
  </conditionalFormatting>
  <conditionalFormatting sqref="G49">
    <cfRule type="expression" dxfId="16989" priority="16992" stopIfTrue="1">
      <formula>IF(FIND("Enter smelter details",G49),TRUE)</formula>
    </cfRule>
  </conditionalFormatting>
  <conditionalFormatting sqref="F49">
    <cfRule type="expression" dxfId="16988" priority="16989" stopIfTrue="1">
      <formula>IF(AND(LEN($A49)&gt;0,$A49&lt;&gt;$F49),TRUE,FALSE)</formula>
    </cfRule>
  </conditionalFormatting>
  <conditionalFormatting sqref="C49">
    <cfRule type="expression" dxfId="16987" priority="16988" stopIfTrue="1">
      <formula>IF(AND(B49&lt;&gt;"",C49=""),TRUE)</formula>
    </cfRule>
  </conditionalFormatting>
  <conditionalFormatting sqref="B49">
    <cfRule type="expression" dxfId="16986" priority="16985" stopIfTrue="1">
      <formula>IF(B49="",TRUE)</formula>
    </cfRule>
    <cfRule type="expression" dxfId="16985" priority="16986" stopIfTrue="1">
      <formula>IF(AND(COUNTIF(MetalSmelter,B49&amp;C49)=0,LEN(C49)&gt;0), TRUE, FALSE)</formula>
    </cfRule>
  </conditionalFormatting>
  <conditionalFormatting sqref="G49">
    <cfRule type="expression" dxfId="16984" priority="16987" stopIfTrue="1">
      <formula>IF(FIND("Enter smelter details",G49),TRUE)</formula>
    </cfRule>
  </conditionalFormatting>
  <conditionalFormatting sqref="F49">
    <cfRule type="expression" dxfId="16983" priority="16984" stopIfTrue="1">
      <formula>IF(AND(LEN($A49)&gt;0,$A49&lt;&gt;$F49),TRUE,FALSE)</formula>
    </cfRule>
  </conditionalFormatting>
  <conditionalFormatting sqref="C49">
    <cfRule type="expression" dxfId="16982" priority="16983" stopIfTrue="1">
      <formula>IF(AND(B49&lt;&gt;"",C49=""),TRUE)</formula>
    </cfRule>
  </conditionalFormatting>
  <conditionalFormatting sqref="G54">
    <cfRule type="expression" dxfId="16981" priority="16982" stopIfTrue="1">
      <formula>IF(FIND("Enter smelter details",G54),TRUE)</formula>
    </cfRule>
  </conditionalFormatting>
  <conditionalFormatting sqref="B50">
    <cfRule type="expression" dxfId="16980" priority="16979" stopIfTrue="1">
      <formula>IF(B50="",TRUE)</formula>
    </cfRule>
    <cfRule type="expression" dxfId="16979" priority="16980" stopIfTrue="1">
      <formula>IF(AND(COUNTIF(MetalSmelter,B50&amp;C50)=0,LEN(C50)&gt;0), TRUE, FALSE)</formula>
    </cfRule>
  </conditionalFormatting>
  <conditionalFormatting sqref="G50">
    <cfRule type="expression" dxfId="16978" priority="16981" stopIfTrue="1">
      <formula>IF(FIND("Enter smelter details",G50),TRUE)</formula>
    </cfRule>
  </conditionalFormatting>
  <conditionalFormatting sqref="F50">
    <cfRule type="expression" dxfId="16977" priority="16978" stopIfTrue="1">
      <formula>IF(AND(LEN($A50)&gt;0,$A50&lt;&gt;$F50),TRUE,FALSE)</formula>
    </cfRule>
  </conditionalFormatting>
  <conditionalFormatting sqref="C50">
    <cfRule type="expression" dxfId="16976" priority="16977" stopIfTrue="1">
      <formula>IF(AND(B50&lt;&gt;"",C50=""),TRUE)</formula>
    </cfRule>
  </conditionalFormatting>
  <conditionalFormatting sqref="B55">
    <cfRule type="expression" dxfId="16975" priority="16974" stopIfTrue="1">
      <formula>IF(B55="",TRUE)</formula>
    </cfRule>
    <cfRule type="expression" dxfId="16974" priority="16975" stopIfTrue="1">
      <formula>IF(AND(COUNTIF(MetalSmelter,B55&amp;C55)=0,LEN(C55)&gt;0), TRUE, FALSE)</formula>
    </cfRule>
  </conditionalFormatting>
  <conditionalFormatting sqref="G55">
    <cfRule type="expression" dxfId="16973" priority="16976" stopIfTrue="1">
      <formula>IF(FIND("Enter smelter details",G55),TRUE)</formula>
    </cfRule>
  </conditionalFormatting>
  <conditionalFormatting sqref="F55">
    <cfRule type="expression" dxfId="16972" priority="16973" stopIfTrue="1">
      <formula>IF(AND(LEN($A55)&gt;0,$A55&lt;&gt;$F55),TRUE,FALSE)</formula>
    </cfRule>
  </conditionalFormatting>
  <conditionalFormatting sqref="C55">
    <cfRule type="expression" dxfId="16971" priority="16972" stopIfTrue="1">
      <formula>IF(AND(B55&lt;&gt;"",C55=""),TRUE)</formula>
    </cfRule>
  </conditionalFormatting>
  <conditionalFormatting sqref="B55">
    <cfRule type="expression" dxfId="16970" priority="16969" stopIfTrue="1">
      <formula>IF(B55="",TRUE)</formula>
    </cfRule>
    <cfRule type="expression" dxfId="16969" priority="16970" stopIfTrue="1">
      <formula>IF(AND(COUNTIF(MetalSmelter,B55&amp;C55)=0,LEN(C55)&gt;0), TRUE, FALSE)</formula>
    </cfRule>
  </conditionalFormatting>
  <conditionalFormatting sqref="G55">
    <cfRule type="expression" dxfId="16968" priority="16971" stopIfTrue="1">
      <formula>IF(FIND("Enter smelter details",G55),TRUE)</formula>
    </cfRule>
  </conditionalFormatting>
  <conditionalFormatting sqref="F55">
    <cfRule type="expression" dxfId="16967" priority="16968" stopIfTrue="1">
      <formula>IF(AND(LEN($A55)&gt;0,$A55&lt;&gt;$F55),TRUE,FALSE)</formula>
    </cfRule>
  </conditionalFormatting>
  <conditionalFormatting sqref="C55">
    <cfRule type="expression" dxfId="16966" priority="16967" stopIfTrue="1">
      <formula>IF(AND(B55&lt;&gt;"",C55=""),TRUE)</formula>
    </cfRule>
  </conditionalFormatting>
  <conditionalFormatting sqref="B55">
    <cfRule type="expression" dxfId="16965" priority="16964" stopIfTrue="1">
      <formula>IF(B55="",TRUE)</formula>
    </cfRule>
    <cfRule type="expression" dxfId="16964" priority="16965" stopIfTrue="1">
      <formula>IF(AND(COUNTIF(MetalSmelter,B55&amp;C55)=0,LEN(C55)&gt;0), TRUE, FALSE)</formula>
    </cfRule>
  </conditionalFormatting>
  <conditionalFormatting sqref="G55">
    <cfRule type="expression" dxfId="16963" priority="16966" stopIfTrue="1">
      <formula>IF(FIND("Enter smelter details",G55),TRUE)</formula>
    </cfRule>
  </conditionalFormatting>
  <conditionalFormatting sqref="F55">
    <cfRule type="expression" dxfId="16962" priority="16963" stopIfTrue="1">
      <formula>IF(AND(LEN($A55)&gt;0,$A55&lt;&gt;$F55),TRUE,FALSE)</formula>
    </cfRule>
  </conditionalFormatting>
  <conditionalFormatting sqref="C55">
    <cfRule type="expression" dxfId="16961" priority="16962" stopIfTrue="1">
      <formula>IF(AND(B55&lt;&gt;"",C55=""),TRUE)</formula>
    </cfRule>
  </conditionalFormatting>
  <conditionalFormatting sqref="B51">
    <cfRule type="expression" dxfId="16960" priority="16959" stopIfTrue="1">
      <formula>IF(B51="",TRUE)</formula>
    </cfRule>
    <cfRule type="expression" dxfId="16959" priority="16960" stopIfTrue="1">
      <formula>IF(AND(COUNTIF(MetalSmelter,B51&amp;C51)=0,LEN(C51)&gt;0), TRUE, FALSE)</formula>
    </cfRule>
  </conditionalFormatting>
  <conditionalFormatting sqref="G51">
    <cfRule type="expression" dxfId="16958" priority="16961" stopIfTrue="1">
      <formula>IF(FIND("Enter smelter details",G51),TRUE)</formula>
    </cfRule>
  </conditionalFormatting>
  <conditionalFormatting sqref="F51">
    <cfRule type="expression" dxfId="16957" priority="16958" stopIfTrue="1">
      <formula>IF(AND(LEN($A51)&gt;0,$A51&lt;&gt;$F51),TRUE,FALSE)</formula>
    </cfRule>
  </conditionalFormatting>
  <conditionalFormatting sqref="C51">
    <cfRule type="expression" dxfId="16956" priority="16957" stopIfTrue="1">
      <formula>IF(AND(B51&lt;&gt;"",C51=""),TRUE)</formula>
    </cfRule>
  </conditionalFormatting>
  <conditionalFormatting sqref="B50">
    <cfRule type="expression" dxfId="16955" priority="16949" stopIfTrue="1">
      <formula>IF(B50="",TRUE)</formula>
    </cfRule>
    <cfRule type="expression" dxfId="16954" priority="16950" stopIfTrue="1">
      <formula>IF(AND(COUNTIF(MetalSmelter,B50&amp;C50)=0,LEN(C50)&gt;0), TRUE, FALSE)</formula>
    </cfRule>
  </conditionalFormatting>
  <conditionalFormatting sqref="G50">
    <cfRule type="expression" dxfId="16953" priority="16951" stopIfTrue="1">
      <formula>IF(FIND("Enter smelter details",G50),TRUE)</formula>
    </cfRule>
  </conditionalFormatting>
  <conditionalFormatting sqref="F50">
    <cfRule type="expression" dxfId="16952" priority="16948" stopIfTrue="1">
      <formula>IF(AND(LEN($A50)&gt;0,$A50&lt;&gt;$F50),TRUE,FALSE)</formula>
    </cfRule>
  </conditionalFormatting>
  <conditionalFormatting sqref="C50">
    <cfRule type="expression" dxfId="16951" priority="16947" stopIfTrue="1">
      <formula>IF(AND(B50&lt;&gt;"",C50=""),TRUE)</formula>
    </cfRule>
  </conditionalFormatting>
  <conditionalFormatting sqref="B52">
    <cfRule type="expression" dxfId="16950" priority="16954" stopIfTrue="1">
      <formula>IF(B52="",TRUE)</formula>
    </cfRule>
    <cfRule type="expression" dxfId="16949" priority="16955" stopIfTrue="1">
      <formula>IF(AND(COUNTIF(MetalSmelter,B52&amp;C52)=0,LEN(C52)&gt;0), TRUE, FALSE)</formula>
    </cfRule>
  </conditionalFormatting>
  <conditionalFormatting sqref="G52">
    <cfRule type="expression" dxfId="16948" priority="16956" stopIfTrue="1">
      <formula>IF(FIND("Enter smelter details",G52),TRUE)</formula>
    </cfRule>
  </conditionalFormatting>
  <conditionalFormatting sqref="F52">
    <cfRule type="expression" dxfId="16947" priority="16953" stopIfTrue="1">
      <formula>IF(AND(LEN($A52)&gt;0,$A52&lt;&gt;$F52),TRUE,FALSE)</formula>
    </cfRule>
  </conditionalFormatting>
  <conditionalFormatting sqref="C52">
    <cfRule type="expression" dxfId="16946" priority="16952" stopIfTrue="1">
      <formula>IF(AND(B52&lt;&gt;"",C52=""),TRUE)</formula>
    </cfRule>
  </conditionalFormatting>
  <conditionalFormatting sqref="B45">
    <cfRule type="expression" dxfId="16945" priority="16944" stopIfTrue="1">
      <formula>IF(B45="",TRUE)</formula>
    </cfRule>
    <cfRule type="expression" dxfId="16944" priority="16945" stopIfTrue="1">
      <formula>IF(AND(COUNTIF(MetalSmelter,B45&amp;C45)=0,LEN(C45)&gt;0), TRUE, FALSE)</formula>
    </cfRule>
  </conditionalFormatting>
  <conditionalFormatting sqref="G45">
    <cfRule type="expression" dxfId="16943" priority="16946" stopIfTrue="1">
      <formula>IF(FIND("Enter smelter details",G45),TRUE)</formula>
    </cfRule>
  </conditionalFormatting>
  <conditionalFormatting sqref="F45">
    <cfRule type="expression" dxfId="16942" priority="16943" stopIfTrue="1">
      <formula>IF(AND(LEN($A45)&gt;0,$A45&lt;&gt;$F45),TRUE,FALSE)</formula>
    </cfRule>
  </conditionalFormatting>
  <conditionalFormatting sqref="C45">
    <cfRule type="expression" dxfId="16941" priority="16942" stopIfTrue="1">
      <formula>IF(AND(B45&lt;&gt;"",C45=""),TRUE)</formula>
    </cfRule>
  </conditionalFormatting>
  <conditionalFormatting sqref="B45">
    <cfRule type="expression" dxfId="16940" priority="16939" stopIfTrue="1">
      <formula>IF(B45="",TRUE)</formula>
    </cfRule>
    <cfRule type="expression" dxfId="16939" priority="16940" stopIfTrue="1">
      <formula>IF(AND(COUNTIF(MetalSmelter,B45&amp;C45)=0,LEN(C45)&gt;0), TRUE, FALSE)</formula>
    </cfRule>
  </conditionalFormatting>
  <conditionalFormatting sqref="G45">
    <cfRule type="expression" dxfId="16938" priority="16941" stopIfTrue="1">
      <formula>IF(FIND("Enter smelter details",G45),TRUE)</formula>
    </cfRule>
  </conditionalFormatting>
  <conditionalFormatting sqref="F45">
    <cfRule type="expression" dxfId="16937" priority="16938" stopIfTrue="1">
      <formula>IF(AND(LEN($A45)&gt;0,$A45&lt;&gt;$F45),TRUE,FALSE)</formula>
    </cfRule>
  </conditionalFormatting>
  <conditionalFormatting sqref="C45">
    <cfRule type="expression" dxfId="16936" priority="16937" stopIfTrue="1">
      <formula>IF(AND(B45&lt;&gt;"",C45=""),TRUE)</formula>
    </cfRule>
  </conditionalFormatting>
  <conditionalFormatting sqref="B52">
    <cfRule type="expression" dxfId="16935" priority="16934" stopIfTrue="1">
      <formula>IF(B52="",TRUE)</formula>
    </cfRule>
    <cfRule type="expression" dxfId="16934" priority="16935" stopIfTrue="1">
      <formula>IF(AND(COUNTIF(MetalSmelter,B52&amp;C52)=0,LEN(C52)&gt;0), TRUE, FALSE)</formula>
    </cfRule>
  </conditionalFormatting>
  <conditionalFormatting sqref="G52">
    <cfRule type="expression" dxfId="16933" priority="16936" stopIfTrue="1">
      <formula>IF(FIND("Enter smelter details",G52),TRUE)</formula>
    </cfRule>
  </conditionalFormatting>
  <conditionalFormatting sqref="F52">
    <cfRule type="expression" dxfId="16932" priority="16933" stopIfTrue="1">
      <formula>IF(AND(LEN($A52)&gt;0,$A52&lt;&gt;$F52),TRUE,FALSE)</formula>
    </cfRule>
  </conditionalFormatting>
  <conditionalFormatting sqref="C52">
    <cfRule type="expression" dxfId="16931" priority="16932" stopIfTrue="1">
      <formula>IF(AND(B52&lt;&gt;"",C52=""),TRUE)</formula>
    </cfRule>
  </conditionalFormatting>
  <conditionalFormatting sqref="G50">
    <cfRule type="expression" dxfId="16930" priority="16931" stopIfTrue="1">
      <formula>IF(FIND("Enter smelter details",G50),TRUE)</formula>
    </cfRule>
  </conditionalFormatting>
  <conditionalFormatting sqref="B51">
    <cfRule type="expression" dxfId="16929" priority="16928" stopIfTrue="1">
      <formula>IF(B51="",TRUE)</formula>
    </cfRule>
    <cfRule type="expression" dxfId="16928" priority="16929" stopIfTrue="1">
      <formula>IF(AND(COUNTIF(MetalSmelter,B51&amp;C51)=0,LEN(C51)&gt;0), TRUE, FALSE)</formula>
    </cfRule>
  </conditionalFormatting>
  <conditionalFormatting sqref="G51">
    <cfRule type="expression" dxfId="16927" priority="16930" stopIfTrue="1">
      <formula>IF(FIND("Enter smelter details",G51),TRUE)</formula>
    </cfRule>
  </conditionalFormatting>
  <conditionalFormatting sqref="F51">
    <cfRule type="expression" dxfId="16926" priority="16927" stopIfTrue="1">
      <formula>IF(AND(LEN($A51)&gt;0,$A51&lt;&gt;$F51),TRUE,FALSE)</formula>
    </cfRule>
  </conditionalFormatting>
  <conditionalFormatting sqref="C51">
    <cfRule type="expression" dxfId="16925" priority="16926" stopIfTrue="1">
      <formula>IF(AND(B51&lt;&gt;"",C51=""),TRUE)</formula>
    </cfRule>
  </conditionalFormatting>
  <conditionalFormatting sqref="B46">
    <cfRule type="expression" dxfId="16924" priority="16923" stopIfTrue="1">
      <formula>IF(B46="",TRUE)</formula>
    </cfRule>
    <cfRule type="expression" dxfId="16923" priority="16924" stopIfTrue="1">
      <formula>IF(AND(COUNTIF(MetalSmelter,B46&amp;C46)=0,LEN(C46)&gt;0), TRUE, FALSE)</formula>
    </cfRule>
  </conditionalFormatting>
  <conditionalFormatting sqref="G46">
    <cfRule type="expression" dxfId="16922" priority="16925" stopIfTrue="1">
      <formula>IF(FIND("Enter smelter details",G46),TRUE)</formula>
    </cfRule>
  </conditionalFormatting>
  <conditionalFormatting sqref="F46">
    <cfRule type="expression" dxfId="16921" priority="16922" stopIfTrue="1">
      <formula>IF(AND(LEN($A46)&gt;0,$A46&lt;&gt;$F46),TRUE,FALSE)</formula>
    </cfRule>
  </conditionalFormatting>
  <conditionalFormatting sqref="C46">
    <cfRule type="expression" dxfId="16920" priority="16921" stopIfTrue="1">
      <formula>IF(AND(B46&lt;&gt;"",C46=""),TRUE)</formula>
    </cfRule>
  </conditionalFormatting>
  <conditionalFormatting sqref="G51">
    <cfRule type="expression" dxfId="16919" priority="16920" stopIfTrue="1">
      <formula>IF(FIND("Enter smelter details",G51),TRUE)</formula>
    </cfRule>
  </conditionalFormatting>
  <conditionalFormatting sqref="B52">
    <cfRule type="expression" dxfId="16918" priority="16917" stopIfTrue="1">
      <formula>IF(B52="",TRUE)</formula>
    </cfRule>
    <cfRule type="expression" dxfId="16917" priority="16918" stopIfTrue="1">
      <formula>IF(AND(COUNTIF(MetalSmelter,B52&amp;C52)=0,LEN(C52)&gt;0), TRUE, FALSE)</formula>
    </cfRule>
  </conditionalFormatting>
  <conditionalFormatting sqref="G52">
    <cfRule type="expression" dxfId="16916" priority="16919" stopIfTrue="1">
      <formula>IF(FIND("Enter smelter details",G52),TRUE)</formula>
    </cfRule>
  </conditionalFormatting>
  <conditionalFormatting sqref="F52">
    <cfRule type="expression" dxfId="16915" priority="16916" stopIfTrue="1">
      <formula>IF(AND(LEN($A52)&gt;0,$A52&lt;&gt;$F52),TRUE,FALSE)</formula>
    </cfRule>
  </conditionalFormatting>
  <conditionalFormatting sqref="C52">
    <cfRule type="expression" dxfId="16914" priority="16915" stopIfTrue="1">
      <formula>IF(AND(B52&lt;&gt;"",C52=""),TRUE)</formula>
    </cfRule>
  </conditionalFormatting>
  <conditionalFormatting sqref="B45">
    <cfRule type="expression" dxfId="16913" priority="16909" stopIfTrue="1">
      <formula>IF(B45="",TRUE)</formula>
    </cfRule>
    <cfRule type="expression" dxfId="16912" priority="16912" stopIfTrue="1">
      <formula>IF(AND(COUNTIF(MetalSmelter,B45&amp;C45)=0,LEN(C45)&gt;0), TRUE, FALSE)</formula>
    </cfRule>
  </conditionalFormatting>
  <conditionalFormatting sqref="D45">
    <cfRule type="expression" dxfId="16911" priority="16906" stopIfTrue="1">
      <formula>IF(AND(LEN($C45) &gt;0, ($C45 &lt;&gt; "Smelter Not Listed")),1,0)</formula>
    </cfRule>
    <cfRule type="expression" dxfId="16910" priority="16913" stopIfTrue="1">
      <formula>IF(AND(D45="",$C45=$X$4),TRUE)</formula>
    </cfRule>
    <cfRule type="expression" dxfId="16909" priority="16914" stopIfTrue="1">
      <formula>IF(FIND("!",D45),TRUE)</formula>
    </cfRule>
  </conditionalFormatting>
  <conditionalFormatting sqref="E45">
    <cfRule type="expression" dxfId="16908" priority="16910" stopIfTrue="1">
      <formula>IF(AND(E45="",$C45=$X$4),TRUE)</formula>
    </cfRule>
    <cfRule type="expression" dxfId="16907" priority="16911" stopIfTrue="1">
      <formula>IF(FIND("!",E45),TRUE)</formula>
    </cfRule>
  </conditionalFormatting>
  <conditionalFormatting sqref="F45">
    <cfRule type="expression" dxfId="16906" priority="16908" stopIfTrue="1">
      <formula>IF(AND(LEN($A45)&gt;0,$A45&lt;&gt;$F45),TRUE,FALSE)</formula>
    </cfRule>
  </conditionalFormatting>
  <conditionalFormatting sqref="C45">
    <cfRule type="expression" dxfId="16905" priority="16907" stopIfTrue="1">
      <formula>IF(AND(B45&lt;&gt;"",C45=""),TRUE)</formula>
    </cfRule>
  </conditionalFormatting>
  <conditionalFormatting sqref="G45">
    <cfRule type="expression" dxfId="16904" priority="16905" stopIfTrue="1">
      <formula>IF(FIND("Enter smelter details",G45),TRUE)</formula>
    </cfRule>
  </conditionalFormatting>
  <conditionalFormatting sqref="B46">
    <cfRule type="expression" dxfId="16903" priority="16899" stopIfTrue="1">
      <formula>IF(B46="",TRUE)</formula>
    </cfRule>
    <cfRule type="expression" dxfId="16902" priority="16902" stopIfTrue="1">
      <formula>IF(AND(COUNTIF(MetalSmelter,B46&amp;C46)=0,LEN(C46)&gt;0), TRUE, FALSE)</formula>
    </cfRule>
  </conditionalFormatting>
  <conditionalFormatting sqref="D46">
    <cfRule type="expression" dxfId="16901" priority="16896" stopIfTrue="1">
      <formula>IF(AND(LEN($C46) &gt;0, ($C46 &lt;&gt; "Smelter Not Listed")),1,0)</formula>
    </cfRule>
    <cfRule type="expression" dxfId="16900" priority="16903" stopIfTrue="1">
      <formula>IF(AND(D46="",$C46=$X$4),TRUE)</formula>
    </cfRule>
    <cfRule type="expression" dxfId="16899" priority="16904" stopIfTrue="1">
      <formula>IF(FIND("!",D46),TRUE)</formula>
    </cfRule>
  </conditionalFormatting>
  <conditionalFormatting sqref="E46">
    <cfRule type="expression" dxfId="16898" priority="16900" stopIfTrue="1">
      <formula>IF(AND(E46="",$C46=$X$4),TRUE)</formula>
    </cfRule>
    <cfRule type="expression" dxfId="16897" priority="16901" stopIfTrue="1">
      <formula>IF(FIND("!",E46),TRUE)</formula>
    </cfRule>
  </conditionalFormatting>
  <conditionalFormatting sqref="F46">
    <cfRule type="expression" dxfId="16896" priority="16898" stopIfTrue="1">
      <formula>IF(AND(LEN($A46)&gt;0,$A46&lt;&gt;$F46),TRUE,FALSE)</formula>
    </cfRule>
  </conditionalFormatting>
  <conditionalFormatting sqref="C46">
    <cfRule type="expression" dxfId="16895" priority="16897" stopIfTrue="1">
      <formula>IF(AND(B46&lt;&gt;"",C46=""),TRUE)</formula>
    </cfRule>
  </conditionalFormatting>
  <conditionalFormatting sqref="G46">
    <cfRule type="expression" dxfId="16894" priority="16895" stopIfTrue="1">
      <formula>IF(FIND("Enter smelter details",G46),TRUE)</formula>
    </cfRule>
  </conditionalFormatting>
  <conditionalFormatting sqref="B47">
    <cfRule type="expression" dxfId="16893" priority="16889" stopIfTrue="1">
      <formula>IF(B47="",TRUE)</formula>
    </cfRule>
    <cfRule type="expression" dxfId="16892" priority="16892" stopIfTrue="1">
      <formula>IF(AND(COUNTIF(MetalSmelter,B47&amp;C47)=0,LEN(C47)&gt;0), TRUE, FALSE)</formula>
    </cfRule>
  </conditionalFormatting>
  <conditionalFormatting sqref="D47">
    <cfRule type="expression" dxfId="16891" priority="16886" stopIfTrue="1">
      <formula>IF(AND(LEN($C47) &gt;0, ($C47 &lt;&gt; "Smelter Not Listed")),1,0)</formula>
    </cfRule>
    <cfRule type="expression" dxfId="16890" priority="16893" stopIfTrue="1">
      <formula>IF(AND(D47="",$C47=$X$4),TRUE)</formula>
    </cfRule>
    <cfRule type="expression" dxfId="16889" priority="16894" stopIfTrue="1">
      <formula>IF(FIND("!",D47),TRUE)</formula>
    </cfRule>
  </conditionalFormatting>
  <conditionalFormatting sqref="E47">
    <cfRule type="expression" dxfId="16888" priority="16890" stopIfTrue="1">
      <formula>IF(AND(E47="",$C47=$X$4),TRUE)</formula>
    </cfRule>
    <cfRule type="expression" dxfId="16887" priority="16891" stopIfTrue="1">
      <formula>IF(FIND("!",E47),TRUE)</formula>
    </cfRule>
  </conditionalFormatting>
  <conditionalFormatting sqref="F47">
    <cfRule type="expression" dxfId="16886" priority="16888" stopIfTrue="1">
      <formula>IF(AND(LEN($A47)&gt;0,$A47&lt;&gt;$F47),TRUE,FALSE)</formula>
    </cfRule>
  </conditionalFormatting>
  <conditionalFormatting sqref="C47">
    <cfRule type="expression" dxfId="16885" priority="16887" stopIfTrue="1">
      <formula>IF(AND(B47&lt;&gt;"",C47=""),TRUE)</formula>
    </cfRule>
  </conditionalFormatting>
  <conditionalFormatting sqref="G47">
    <cfRule type="expression" dxfId="16884" priority="16885" stopIfTrue="1">
      <formula>IF(FIND("Enter smelter details",G47),TRUE)</formula>
    </cfRule>
  </conditionalFormatting>
  <conditionalFormatting sqref="B53">
    <cfRule type="expression" dxfId="16883" priority="16882" stopIfTrue="1">
      <formula>IF(B53="",TRUE)</formula>
    </cfRule>
    <cfRule type="expression" dxfId="16882" priority="16883" stopIfTrue="1">
      <formula>IF(AND(COUNTIF(MetalSmelter,B53&amp;C53)=0,LEN(C53)&gt;0), TRUE, FALSE)</formula>
    </cfRule>
  </conditionalFormatting>
  <conditionalFormatting sqref="G53">
    <cfRule type="expression" dxfId="16881" priority="16884" stopIfTrue="1">
      <formula>IF(FIND("Enter smelter details",G53),TRUE)</formula>
    </cfRule>
  </conditionalFormatting>
  <conditionalFormatting sqref="F53">
    <cfRule type="expression" dxfId="16880" priority="16881" stopIfTrue="1">
      <formula>IF(AND(LEN($A53)&gt;0,$A53&lt;&gt;$F53),TRUE,FALSE)</formula>
    </cfRule>
  </conditionalFormatting>
  <conditionalFormatting sqref="C53">
    <cfRule type="expression" dxfId="16879" priority="16880" stopIfTrue="1">
      <formula>IF(AND(B53&lt;&gt;"",C53=""),TRUE)</formula>
    </cfRule>
  </conditionalFormatting>
  <conditionalFormatting sqref="B53">
    <cfRule type="expression" dxfId="16878" priority="16877" stopIfTrue="1">
      <formula>IF(B53="",TRUE)</formula>
    </cfRule>
    <cfRule type="expression" dxfId="16877" priority="16878" stopIfTrue="1">
      <formula>IF(AND(COUNTIF(MetalSmelter,B53&amp;C53)=0,LEN(C53)&gt;0), TRUE, FALSE)</formula>
    </cfRule>
  </conditionalFormatting>
  <conditionalFormatting sqref="G53">
    <cfRule type="expression" dxfId="16876" priority="16879" stopIfTrue="1">
      <formula>IF(FIND("Enter smelter details",G53),TRUE)</formula>
    </cfRule>
  </conditionalFormatting>
  <conditionalFormatting sqref="F53">
    <cfRule type="expression" dxfId="16875" priority="16876" stopIfTrue="1">
      <formula>IF(AND(LEN($A53)&gt;0,$A53&lt;&gt;$F53),TRUE,FALSE)</formula>
    </cfRule>
  </conditionalFormatting>
  <conditionalFormatting sqref="C53">
    <cfRule type="expression" dxfId="16874" priority="16875" stopIfTrue="1">
      <formula>IF(AND(B53&lt;&gt;"",C53=""),TRUE)</formula>
    </cfRule>
  </conditionalFormatting>
  <conditionalFormatting sqref="B53">
    <cfRule type="expression" dxfId="16873" priority="16873" stopIfTrue="1">
      <formula>IF(B53="",TRUE)</formula>
    </cfRule>
    <cfRule type="expression" dxfId="16872" priority="16874" stopIfTrue="1">
      <formula>IF(AND(COUNTIF(MetalSmelter,B53&amp;C53)=0,LEN(C53)&gt;0), TRUE, FALSE)</formula>
    </cfRule>
  </conditionalFormatting>
  <conditionalFormatting sqref="F53">
    <cfRule type="expression" dxfId="16871" priority="16872" stopIfTrue="1">
      <formula>IF(AND(LEN($A53)&gt;0,$A53&lt;&gt;$F53),TRUE,FALSE)</formula>
    </cfRule>
  </conditionalFormatting>
  <conditionalFormatting sqref="C53">
    <cfRule type="expression" dxfId="16870" priority="16871" stopIfTrue="1">
      <formula>IF(AND(B53&lt;&gt;"",C53=""),TRUE)</formula>
    </cfRule>
  </conditionalFormatting>
  <conditionalFormatting sqref="B48">
    <cfRule type="expression" dxfId="16869" priority="16868" stopIfTrue="1">
      <formula>IF(B48="",TRUE)</formula>
    </cfRule>
    <cfRule type="expression" dxfId="16868" priority="16869" stopIfTrue="1">
      <formula>IF(AND(COUNTIF(MetalSmelter,B48&amp;C48)=0,LEN(C48)&gt;0), TRUE, FALSE)</formula>
    </cfRule>
  </conditionalFormatting>
  <conditionalFormatting sqref="G48">
    <cfRule type="expression" dxfId="16867" priority="16870" stopIfTrue="1">
      <formula>IF(FIND("Enter smelter details",G48),TRUE)</formula>
    </cfRule>
  </conditionalFormatting>
  <conditionalFormatting sqref="F48">
    <cfRule type="expression" dxfId="16866" priority="16867" stopIfTrue="1">
      <formula>IF(AND(LEN($A48)&gt;0,$A48&lt;&gt;$F48),TRUE,FALSE)</formula>
    </cfRule>
  </conditionalFormatting>
  <conditionalFormatting sqref="C48">
    <cfRule type="expression" dxfId="16865" priority="16866" stopIfTrue="1">
      <formula>IF(AND(B48&lt;&gt;"",C48=""),TRUE)</formula>
    </cfRule>
  </conditionalFormatting>
  <conditionalFormatting sqref="B48">
    <cfRule type="expression" dxfId="16864" priority="16863" stopIfTrue="1">
      <formula>IF(B48="",TRUE)</formula>
    </cfRule>
    <cfRule type="expression" dxfId="16863" priority="16864" stopIfTrue="1">
      <formula>IF(AND(COUNTIF(MetalSmelter,B48&amp;C48)=0,LEN(C48)&gt;0), TRUE, FALSE)</formula>
    </cfRule>
  </conditionalFormatting>
  <conditionalFormatting sqref="G48">
    <cfRule type="expression" dxfId="16862" priority="16865" stopIfTrue="1">
      <formula>IF(FIND("Enter smelter details",G48),TRUE)</formula>
    </cfRule>
  </conditionalFormatting>
  <conditionalFormatting sqref="F48">
    <cfRule type="expression" dxfId="16861" priority="16862" stopIfTrue="1">
      <formula>IF(AND(LEN($A48)&gt;0,$A48&lt;&gt;$F48),TRUE,FALSE)</formula>
    </cfRule>
  </conditionalFormatting>
  <conditionalFormatting sqref="C48">
    <cfRule type="expression" dxfId="16860" priority="16861" stopIfTrue="1">
      <formula>IF(AND(B48&lt;&gt;"",C48=""),TRUE)</formula>
    </cfRule>
  </conditionalFormatting>
  <conditionalFormatting sqref="G53">
    <cfRule type="expression" dxfId="16859" priority="16860" stopIfTrue="1">
      <formula>IF(FIND("Enter smelter details",G53),TRUE)</formula>
    </cfRule>
  </conditionalFormatting>
  <conditionalFormatting sqref="B49">
    <cfRule type="expression" dxfId="16858" priority="16857" stopIfTrue="1">
      <formula>IF(B49="",TRUE)</formula>
    </cfRule>
    <cfRule type="expression" dxfId="16857" priority="16858" stopIfTrue="1">
      <formula>IF(AND(COUNTIF(MetalSmelter,B49&amp;C49)=0,LEN(C49)&gt;0), TRUE, FALSE)</formula>
    </cfRule>
  </conditionalFormatting>
  <conditionalFormatting sqref="G49">
    <cfRule type="expression" dxfId="16856" priority="16859" stopIfTrue="1">
      <formula>IF(FIND("Enter smelter details",G49),TRUE)</formula>
    </cfRule>
  </conditionalFormatting>
  <conditionalFormatting sqref="F49">
    <cfRule type="expression" dxfId="16855" priority="16856" stopIfTrue="1">
      <formula>IF(AND(LEN($A49)&gt;0,$A49&lt;&gt;$F49),TRUE,FALSE)</formula>
    </cfRule>
  </conditionalFormatting>
  <conditionalFormatting sqref="C49">
    <cfRule type="expression" dxfId="16854" priority="16855" stopIfTrue="1">
      <formula>IF(AND(B49&lt;&gt;"",C49=""),TRUE)</formula>
    </cfRule>
  </conditionalFormatting>
  <conditionalFormatting sqref="B54">
    <cfRule type="expression" dxfId="16853" priority="16852" stopIfTrue="1">
      <formula>IF(B54="",TRUE)</formula>
    </cfRule>
    <cfRule type="expression" dxfId="16852" priority="16853" stopIfTrue="1">
      <formula>IF(AND(COUNTIF(MetalSmelter,B54&amp;C54)=0,LEN(C54)&gt;0), TRUE, FALSE)</formula>
    </cfRule>
  </conditionalFormatting>
  <conditionalFormatting sqref="G54">
    <cfRule type="expression" dxfId="16851" priority="16854" stopIfTrue="1">
      <formula>IF(FIND("Enter smelter details",G54),TRUE)</formula>
    </cfRule>
  </conditionalFormatting>
  <conditionalFormatting sqref="F54">
    <cfRule type="expression" dxfId="16850" priority="16851" stopIfTrue="1">
      <formula>IF(AND(LEN($A54)&gt;0,$A54&lt;&gt;$F54),TRUE,FALSE)</formula>
    </cfRule>
  </conditionalFormatting>
  <conditionalFormatting sqref="C54">
    <cfRule type="expression" dxfId="16849" priority="16850" stopIfTrue="1">
      <formula>IF(AND(B54&lt;&gt;"",C54=""),TRUE)</formula>
    </cfRule>
  </conditionalFormatting>
  <conditionalFormatting sqref="B54">
    <cfRule type="expression" dxfId="16848" priority="16847" stopIfTrue="1">
      <formula>IF(B54="",TRUE)</formula>
    </cfRule>
    <cfRule type="expression" dxfId="16847" priority="16848" stopIfTrue="1">
      <formula>IF(AND(COUNTIF(MetalSmelter,B54&amp;C54)=0,LEN(C54)&gt;0), TRUE, FALSE)</formula>
    </cfRule>
  </conditionalFormatting>
  <conditionalFormatting sqref="G54">
    <cfRule type="expression" dxfId="16846" priority="16849" stopIfTrue="1">
      <formula>IF(FIND("Enter smelter details",G54),TRUE)</formula>
    </cfRule>
  </conditionalFormatting>
  <conditionalFormatting sqref="F54">
    <cfRule type="expression" dxfId="16845" priority="16846" stopIfTrue="1">
      <formula>IF(AND(LEN($A54)&gt;0,$A54&lt;&gt;$F54),TRUE,FALSE)</formula>
    </cfRule>
  </conditionalFormatting>
  <conditionalFormatting sqref="C54">
    <cfRule type="expression" dxfId="16844" priority="16845" stopIfTrue="1">
      <formula>IF(AND(B54&lt;&gt;"",C54=""),TRUE)</formula>
    </cfRule>
  </conditionalFormatting>
  <conditionalFormatting sqref="B54">
    <cfRule type="expression" dxfId="16843" priority="16842" stopIfTrue="1">
      <formula>IF(B54="",TRUE)</formula>
    </cfRule>
    <cfRule type="expression" dxfId="16842" priority="16843" stopIfTrue="1">
      <formula>IF(AND(COUNTIF(MetalSmelter,B54&amp;C54)=0,LEN(C54)&gt;0), TRUE, FALSE)</formula>
    </cfRule>
  </conditionalFormatting>
  <conditionalFormatting sqref="G54">
    <cfRule type="expression" dxfId="16841" priority="16844" stopIfTrue="1">
      <formula>IF(FIND("Enter smelter details",G54),TRUE)</formula>
    </cfRule>
  </conditionalFormatting>
  <conditionalFormatting sqref="F54">
    <cfRule type="expression" dxfId="16840" priority="16841" stopIfTrue="1">
      <formula>IF(AND(LEN($A54)&gt;0,$A54&lt;&gt;$F54),TRUE,FALSE)</formula>
    </cfRule>
  </conditionalFormatting>
  <conditionalFormatting sqref="C54">
    <cfRule type="expression" dxfId="16839" priority="16840" stopIfTrue="1">
      <formula>IF(AND(B54&lt;&gt;"",C54=""),TRUE)</formula>
    </cfRule>
  </conditionalFormatting>
  <conditionalFormatting sqref="B45">
    <cfRule type="expression" dxfId="16838" priority="16834" stopIfTrue="1">
      <formula>IF(B45="",TRUE)</formula>
    </cfRule>
    <cfRule type="expression" dxfId="16837" priority="16837" stopIfTrue="1">
      <formula>IF(AND(COUNTIF(MetalSmelter,B45&amp;C45)=0,LEN(C45)&gt;0), TRUE, FALSE)</formula>
    </cfRule>
  </conditionalFormatting>
  <conditionalFormatting sqref="D45">
    <cfRule type="expression" dxfId="16836" priority="16831" stopIfTrue="1">
      <formula>IF(AND(LEN($C45) &gt;0, ($C45 &lt;&gt; "Smelter Not Listed")),1,0)</formula>
    </cfRule>
    <cfRule type="expression" dxfId="16835" priority="16838" stopIfTrue="1">
      <formula>IF(AND(D45="",$C45=$X$4),TRUE)</formula>
    </cfRule>
    <cfRule type="expression" dxfId="16834" priority="16839" stopIfTrue="1">
      <formula>IF(FIND("!",D45),TRUE)</formula>
    </cfRule>
  </conditionalFormatting>
  <conditionalFormatting sqref="E45">
    <cfRule type="expression" dxfId="16833" priority="16835" stopIfTrue="1">
      <formula>IF(AND(E45="",$C45=$X$4),TRUE)</formula>
    </cfRule>
    <cfRule type="expression" dxfId="16832" priority="16836" stopIfTrue="1">
      <formula>IF(FIND("!",E45),TRUE)</formula>
    </cfRule>
  </conditionalFormatting>
  <conditionalFormatting sqref="F45">
    <cfRule type="expression" dxfId="16831" priority="16833" stopIfTrue="1">
      <formula>IF(AND(LEN($A45)&gt;0,$A45&lt;&gt;$F45),TRUE,FALSE)</formula>
    </cfRule>
  </conditionalFormatting>
  <conditionalFormatting sqref="C45">
    <cfRule type="expression" dxfId="16830" priority="16832" stopIfTrue="1">
      <formula>IF(AND(B45&lt;&gt;"",C45=""),TRUE)</formula>
    </cfRule>
  </conditionalFormatting>
  <conditionalFormatting sqref="G45">
    <cfRule type="expression" dxfId="16829" priority="16830" stopIfTrue="1">
      <formula>IF(FIND("Enter smelter details",G45),TRUE)</formula>
    </cfRule>
  </conditionalFormatting>
  <conditionalFormatting sqref="B46">
    <cfRule type="expression" dxfId="16828" priority="16824" stopIfTrue="1">
      <formula>IF(B46="",TRUE)</formula>
    </cfRule>
    <cfRule type="expression" dxfId="16827" priority="16827" stopIfTrue="1">
      <formula>IF(AND(COUNTIF(MetalSmelter,B46&amp;C46)=0,LEN(C46)&gt;0), TRUE, FALSE)</formula>
    </cfRule>
  </conditionalFormatting>
  <conditionalFormatting sqref="D46">
    <cfRule type="expression" dxfId="16826" priority="16821" stopIfTrue="1">
      <formula>IF(AND(LEN($C46) &gt;0, ($C46 &lt;&gt; "Smelter Not Listed")),1,0)</formula>
    </cfRule>
    <cfRule type="expression" dxfId="16825" priority="16828" stopIfTrue="1">
      <formula>IF(AND(D46="",$C46=$X$4),TRUE)</formula>
    </cfRule>
    <cfRule type="expression" dxfId="16824" priority="16829" stopIfTrue="1">
      <formula>IF(FIND("!",D46),TRUE)</formula>
    </cfRule>
  </conditionalFormatting>
  <conditionalFormatting sqref="E46">
    <cfRule type="expression" dxfId="16823" priority="16825" stopIfTrue="1">
      <formula>IF(AND(E46="",$C46=$X$4),TRUE)</formula>
    </cfRule>
    <cfRule type="expression" dxfId="16822" priority="16826" stopIfTrue="1">
      <formula>IF(FIND("!",E46),TRUE)</formula>
    </cfRule>
  </conditionalFormatting>
  <conditionalFormatting sqref="F46">
    <cfRule type="expression" dxfId="16821" priority="16823" stopIfTrue="1">
      <formula>IF(AND(LEN($A46)&gt;0,$A46&lt;&gt;$F46),TRUE,FALSE)</formula>
    </cfRule>
  </conditionalFormatting>
  <conditionalFormatting sqref="C46">
    <cfRule type="expression" dxfId="16820" priority="16822" stopIfTrue="1">
      <formula>IF(AND(B46&lt;&gt;"",C46=""),TRUE)</formula>
    </cfRule>
  </conditionalFormatting>
  <conditionalFormatting sqref="G46">
    <cfRule type="expression" dxfId="16819" priority="16820" stopIfTrue="1">
      <formula>IF(FIND("Enter smelter details",G46),TRUE)</formula>
    </cfRule>
  </conditionalFormatting>
  <conditionalFormatting sqref="B52">
    <cfRule type="expression" dxfId="16818" priority="16817" stopIfTrue="1">
      <formula>IF(B52="",TRUE)</formula>
    </cfRule>
    <cfRule type="expression" dxfId="16817" priority="16818" stopIfTrue="1">
      <formula>IF(AND(COUNTIF(MetalSmelter,B52&amp;C52)=0,LEN(C52)&gt;0), TRUE, FALSE)</formula>
    </cfRule>
  </conditionalFormatting>
  <conditionalFormatting sqref="G52">
    <cfRule type="expression" dxfId="16816" priority="16819" stopIfTrue="1">
      <formula>IF(FIND("Enter smelter details",G52),TRUE)</formula>
    </cfRule>
  </conditionalFormatting>
  <conditionalFormatting sqref="F52">
    <cfRule type="expression" dxfId="16815" priority="16816" stopIfTrue="1">
      <formula>IF(AND(LEN($A52)&gt;0,$A52&lt;&gt;$F52),TRUE,FALSE)</formula>
    </cfRule>
  </conditionalFormatting>
  <conditionalFormatting sqref="C52">
    <cfRule type="expression" dxfId="16814" priority="16815" stopIfTrue="1">
      <formula>IF(AND(B52&lt;&gt;"",C52=""),TRUE)</formula>
    </cfRule>
  </conditionalFormatting>
  <conditionalFormatting sqref="B52">
    <cfRule type="expression" dxfId="16813" priority="16812" stopIfTrue="1">
      <formula>IF(B52="",TRUE)</formula>
    </cfRule>
    <cfRule type="expression" dxfId="16812" priority="16813" stopIfTrue="1">
      <formula>IF(AND(COUNTIF(MetalSmelter,B52&amp;C52)=0,LEN(C52)&gt;0), TRUE, FALSE)</formula>
    </cfRule>
  </conditionalFormatting>
  <conditionalFormatting sqref="G52">
    <cfRule type="expression" dxfId="16811" priority="16814" stopIfTrue="1">
      <formula>IF(FIND("Enter smelter details",G52),TRUE)</formula>
    </cfRule>
  </conditionalFormatting>
  <conditionalFormatting sqref="F52">
    <cfRule type="expression" dxfId="16810" priority="16811" stopIfTrue="1">
      <formula>IF(AND(LEN($A52)&gt;0,$A52&lt;&gt;$F52),TRUE,FALSE)</formula>
    </cfRule>
  </conditionalFormatting>
  <conditionalFormatting sqref="C52">
    <cfRule type="expression" dxfId="16809" priority="16810" stopIfTrue="1">
      <formula>IF(AND(B52&lt;&gt;"",C52=""),TRUE)</formula>
    </cfRule>
  </conditionalFormatting>
  <conditionalFormatting sqref="B52">
    <cfRule type="expression" dxfId="16808" priority="16808" stopIfTrue="1">
      <formula>IF(B52="",TRUE)</formula>
    </cfRule>
    <cfRule type="expression" dxfId="16807" priority="16809" stopIfTrue="1">
      <formula>IF(AND(COUNTIF(MetalSmelter,B52&amp;C52)=0,LEN(C52)&gt;0), TRUE, FALSE)</formula>
    </cfRule>
  </conditionalFormatting>
  <conditionalFormatting sqref="F52">
    <cfRule type="expression" dxfId="16806" priority="16807" stopIfTrue="1">
      <formula>IF(AND(LEN($A52)&gt;0,$A52&lt;&gt;$F52),TRUE,FALSE)</formula>
    </cfRule>
  </conditionalFormatting>
  <conditionalFormatting sqref="C52">
    <cfRule type="expression" dxfId="16805" priority="16806" stopIfTrue="1">
      <formula>IF(AND(B52&lt;&gt;"",C52=""),TRUE)</formula>
    </cfRule>
  </conditionalFormatting>
  <conditionalFormatting sqref="B47">
    <cfRule type="expression" dxfId="16804" priority="16803" stopIfTrue="1">
      <formula>IF(B47="",TRUE)</formula>
    </cfRule>
    <cfRule type="expression" dxfId="16803" priority="16804" stopIfTrue="1">
      <formula>IF(AND(COUNTIF(MetalSmelter,B47&amp;C47)=0,LEN(C47)&gt;0), TRUE, FALSE)</formula>
    </cfRule>
  </conditionalFormatting>
  <conditionalFormatting sqref="G47">
    <cfRule type="expression" dxfId="16802" priority="16805" stopIfTrue="1">
      <formula>IF(FIND("Enter smelter details",G47),TRUE)</formula>
    </cfRule>
  </conditionalFormatting>
  <conditionalFormatting sqref="F47">
    <cfRule type="expression" dxfId="16801" priority="16802" stopIfTrue="1">
      <formula>IF(AND(LEN($A47)&gt;0,$A47&lt;&gt;$F47),TRUE,FALSE)</formula>
    </cfRule>
  </conditionalFormatting>
  <conditionalFormatting sqref="C47">
    <cfRule type="expression" dxfId="16800" priority="16801" stopIfTrue="1">
      <formula>IF(AND(B47&lt;&gt;"",C47=""),TRUE)</formula>
    </cfRule>
  </conditionalFormatting>
  <conditionalFormatting sqref="B47">
    <cfRule type="expression" dxfId="16799" priority="16798" stopIfTrue="1">
      <formula>IF(B47="",TRUE)</formula>
    </cfRule>
    <cfRule type="expression" dxfId="16798" priority="16799" stopIfTrue="1">
      <formula>IF(AND(COUNTIF(MetalSmelter,B47&amp;C47)=0,LEN(C47)&gt;0), TRUE, FALSE)</formula>
    </cfRule>
  </conditionalFormatting>
  <conditionalFormatting sqref="G47">
    <cfRule type="expression" dxfId="16797" priority="16800" stopIfTrue="1">
      <formula>IF(FIND("Enter smelter details",G47),TRUE)</formula>
    </cfRule>
  </conditionalFormatting>
  <conditionalFormatting sqref="F47">
    <cfRule type="expression" dxfId="16796" priority="16797" stopIfTrue="1">
      <formula>IF(AND(LEN($A47)&gt;0,$A47&lt;&gt;$F47),TRUE,FALSE)</formula>
    </cfRule>
  </conditionalFormatting>
  <conditionalFormatting sqref="C47">
    <cfRule type="expression" dxfId="16795" priority="16796" stopIfTrue="1">
      <formula>IF(AND(B47&lt;&gt;"",C47=""),TRUE)</formula>
    </cfRule>
  </conditionalFormatting>
  <conditionalFormatting sqref="G52">
    <cfRule type="expression" dxfId="16794" priority="16795" stopIfTrue="1">
      <formula>IF(FIND("Enter smelter details",G52),TRUE)</formula>
    </cfRule>
  </conditionalFormatting>
  <conditionalFormatting sqref="B48">
    <cfRule type="expression" dxfId="16793" priority="16792" stopIfTrue="1">
      <formula>IF(B48="",TRUE)</formula>
    </cfRule>
    <cfRule type="expression" dxfId="16792" priority="16793" stopIfTrue="1">
      <formula>IF(AND(COUNTIF(MetalSmelter,B48&amp;C48)=0,LEN(C48)&gt;0), TRUE, FALSE)</formula>
    </cfRule>
  </conditionalFormatting>
  <conditionalFormatting sqref="G48">
    <cfRule type="expression" dxfId="16791" priority="16794" stopIfTrue="1">
      <formula>IF(FIND("Enter smelter details",G48),TRUE)</formula>
    </cfRule>
  </conditionalFormatting>
  <conditionalFormatting sqref="F48">
    <cfRule type="expression" dxfId="16790" priority="16791" stopIfTrue="1">
      <formula>IF(AND(LEN($A48)&gt;0,$A48&lt;&gt;$F48),TRUE,FALSE)</formula>
    </cfRule>
  </conditionalFormatting>
  <conditionalFormatting sqref="C48">
    <cfRule type="expression" dxfId="16789" priority="16790" stopIfTrue="1">
      <formula>IF(AND(B48&lt;&gt;"",C48=""),TRUE)</formula>
    </cfRule>
  </conditionalFormatting>
  <conditionalFormatting sqref="B53">
    <cfRule type="expression" dxfId="16788" priority="16787" stopIfTrue="1">
      <formula>IF(B53="",TRUE)</formula>
    </cfRule>
    <cfRule type="expression" dxfId="16787" priority="16788" stopIfTrue="1">
      <formula>IF(AND(COUNTIF(MetalSmelter,B53&amp;C53)=0,LEN(C53)&gt;0), TRUE, FALSE)</formula>
    </cfRule>
  </conditionalFormatting>
  <conditionalFormatting sqref="G53">
    <cfRule type="expression" dxfId="16786" priority="16789" stopIfTrue="1">
      <formula>IF(FIND("Enter smelter details",G53),TRUE)</formula>
    </cfRule>
  </conditionalFormatting>
  <conditionalFormatting sqref="F53">
    <cfRule type="expression" dxfId="16785" priority="16786" stopIfTrue="1">
      <formula>IF(AND(LEN($A53)&gt;0,$A53&lt;&gt;$F53),TRUE,FALSE)</formula>
    </cfRule>
  </conditionalFormatting>
  <conditionalFormatting sqref="C53">
    <cfRule type="expression" dxfId="16784" priority="16785" stopIfTrue="1">
      <formula>IF(AND(B53&lt;&gt;"",C53=""),TRUE)</formula>
    </cfRule>
  </conditionalFormatting>
  <conditionalFormatting sqref="B53">
    <cfRule type="expression" dxfId="16783" priority="16782" stopIfTrue="1">
      <formula>IF(B53="",TRUE)</formula>
    </cfRule>
    <cfRule type="expression" dxfId="16782" priority="16783" stopIfTrue="1">
      <formula>IF(AND(COUNTIF(MetalSmelter,B53&amp;C53)=0,LEN(C53)&gt;0), TRUE, FALSE)</formula>
    </cfRule>
  </conditionalFormatting>
  <conditionalFormatting sqref="G53">
    <cfRule type="expression" dxfId="16781" priority="16784" stopIfTrue="1">
      <formula>IF(FIND("Enter smelter details",G53),TRUE)</formula>
    </cfRule>
  </conditionalFormatting>
  <conditionalFormatting sqref="F53">
    <cfRule type="expression" dxfId="16780" priority="16781" stopIfTrue="1">
      <formula>IF(AND(LEN($A53)&gt;0,$A53&lt;&gt;$F53),TRUE,FALSE)</formula>
    </cfRule>
  </conditionalFormatting>
  <conditionalFormatting sqref="C53">
    <cfRule type="expression" dxfId="16779" priority="16780" stopIfTrue="1">
      <formula>IF(AND(B53&lt;&gt;"",C53=""),TRUE)</formula>
    </cfRule>
  </conditionalFormatting>
  <conditionalFormatting sqref="B53">
    <cfRule type="expression" dxfId="16778" priority="16777" stopIfTrue="1">
      <formula>IF(B53="",TRUE)</formula>
    </cfRule>
    <cfRule type="expression" dxfId="16777" priority="16778" stopIfTrue="1">
      <formula>IF(AND(COUNTIF(MetalSmelter,B53&amp;C53)=0,LEN(C53)&gt;0), TRUE, FALSE)</formula>
    </cfRule>
  </conditionalFormatting>
  <conditionalFormatting sqref="G53">
    <cfRule type="expression" dxfId="16776" priority="16779" stopIfTrue="1">
      <formula>IF(FIND("Enter smelter details",G53),TRUE)</formula>
    </cfRule>
  </conditionalFormatting>
  <conditionalFormatting sqref="F53">
    <cfRule type="expression" dxfId="16775" priority="16776" stopIfTrue="1">
      <formula>IF(AND(LEN($A53)&gt;0,$A53&lt;&gt;$F53),TRUE,FALSE)</formula>
    </cfRule>
  </conditionalFormatting>
  <conditionalFormatting sqref="C53">
    <cfRule type="expression" dxfId="16774" priority="16775" stopIfTrue="1">
      <formula>IF(AND(B53&lt;&gt;"",C53=""),TRUE)</formula>
    </cfRule>
  </conditionalFormatting>
  <conditionalFormatting sqref="B45">
    <cfRule type="expression" dxfId="16773" priority="16769" stopIfTrue="1">
      <formula>IF(B45="",TRUE)</formula>
    </cfRule>
    <cfRule type="expression" dxfId="16772" priority="16772" stopIfTrue="1">
      <formula>IF(AND(COUNTIF(MetalSmelter,B45&amp;C45)=0,LEN(C45)&gt;0), TRUE, FALSE)</formula>
    </cfRule>
  </conditionalFormatting>
  <conditionalFormatting sqref="D45">
    <cfRule type="expression" dxfId="16771" priority="16766" stopIfTrue="1">
      <formula>IF(AND(LEN($C45) &gt;0, ($C45 &lt;&gt; "Smelter Not Listed")),1,0)</formula>
    </cfRule>
    <cfRule type="expression" dxfId="16770" priority="16773" stopIfTrue="1">
      <formula>IF(AND(D45="",$C45=$X$4),TRUE)</formula>
    </cfRule>
    <cfRule type="expression" dxfId="16769" priority="16774" stopIfTrue="1">
      <formula>IF(FIND("!",D45),TRUE)</formula>
    </cfRule>
  </conditionalFormatting>
  <conditionalFormatting sqref="E45">
    <cfRule type="expression" dxfId="16768" priority="16770" stopIfTrue="1">
      <formula>IF(AND(E45="",$C45=$X$4),TRUE)</formula>
    </cfRule>
    <cfRule type="expression" dxfId="16767" priority="16771" stopIfTrue="1">
      <formula>IF(FIND("!",E45),TRUE)</formula>
    </cfRule>
  </conditionalFormatting>
  <conditionalFormatting sqref="F45">
    <cfRule type="expression" dxfId="16766" priority="16768" stopIfTrue="1">
      <formula>IF(AND(LEN($A45)&gt;0,$A45&lt;&gt;$F45),TRUE,FALSE)</formula>
    </cfRule>
  </conditionalFormatting>
  <conditionalFormatting sqref="C45">
    <cfRule type="expression" dxfId="16765" priority="16767" stopIfTrue="1">
      <formula>IF(AND(B45&lt;&gt;"",C45=""),TRUE)</formula>
    </cfRule>
  </conditionalFormatting>
  <conditionalFormatting sqref="G45">
    <cfRule type="expression" dxfId="16764" priority="16765" stopIfTrue="1">
      <formula>IF(FIND("Enter smelter details",G45),TRUE)</formula>
    </cfRule>
  </conditionalFormatting>
  <conditionalFormatting sqref="B46">
    <cfRule type="expression" dxfId="16763" priority="16759" stopIfTrue="1">
      <formula>IF(B46="",TRUE)</formula>
    </cfRule>
    <cfRule type="expression" dxfId="16762" priority="16762" stopIfTrue="1">
      <formula>IF(AND(COUNTIF(MetalSmelter,B46&amp;C46)=0,LEN(C46)&gt;0), TRUE, FALSE)</formula>
    </cfRule>
  </conditionalFormatting>
  <conditionalFormatting sqref="D46">
    <cfRule type="expression" dxfId="16761" priority="16756" stopIfTrue="1">
      <formula>IF(AND(LEN($C46) &gt;0, ($C46 &lt;&gt; "Smelter Not Listed")),1,0)</formula>
    </cfRule>
    <cfRule type="expression" dxfId="16760" priority="16763" stopIfTrue="1">
      <formula>IF(AND(D46="",$C46=$X$4),TRUE)</formula>
    </cfRule>
    <cfRule type="expression" dxfId="16759" priority="16764" stopIfTrue="1">
      <formula>IF(FIND("!",D46),TRUE)</formula>
    </cfRule>
  </conditionalFormatting>
  <conditionalFormatting sqref="E46">
    <cfRule type="expression" dxfId="16758" priority="16760" stopIfTrue="1">
      <formula>IF(AND(E46="",$C46=$X$4),TRUE)</formula>
    </cfRule>
    <cfRule type="expression" dxfId="16757" priority="16761" stopIfTrue="1">
      <formula>IF(FIND("!",E46),TRUE)</formula>
    </cfRule>
  </conditionalFormatting>
  <conditionalFormatting sqref="F46">
    <cfRule type="expression" dxfId="16756" priority="16758" stopIfTrue="1">
      <formula>IF(AND(LEN($A46)&gt;0,$A46&lt;&gt;$F46),TRUE,FALSE)</formula>
    </cfRule>
  </conditionalFormatting>
  <conditionalFormatting sqref="C46">
    <cfRule type="expression" dxfId="16755" priority="16757" stopIfTrue="1">
      <formula>IF(AND(B46&lt;&gt;"",C46=""),TRUE)</formula>
    </cfRule>
  </conditionalFormatting>
  <conditionalFormatting sqref="G46">
    <cfRule type="expression" dxfId="16754" priority="16755" stopIfTrue="1">
      <formula>IF(FIND("Enter smelter details",G46),TRUE)</formula>
    </cfRule>
  </conditionalFormatting>
  <conditionalFormatting sqref="B47">
    <cfRule type="expression" dxfId="16753" priority="16749" stopIfTrue="1">
      <formula>IF(B47="",TRUE)</formula>
    </cfRule>
    <cfRule type="expression" dxfId="16752" priority="16752" stopIfTrue="1">
      <formula>IF(AND(COUNTIF(MetalSmelter,B47&amp;C47)=0,LEN(C47)&gt;0), TRUE, FALSE)</formula>
    </cfRule>
  </conditionalFormatting>
  <conditionalFormatting sqref="D47">
    <cfRule type="expression" dxfId="16751" priority="16746" stopIfTrue="1">
      <formula>IF(AND(LEN($C47) &gt;0, ($C47 &lt;&gt; "Smelter Not Listed")),1,0)</formula>
    </cfRule>
    <cfRule type="expression" dxfId="16750" priority="16753" stopIfTrue="1">
      <formula>IF(AND(D47="",$C47=$X$4),TRUE)</formula>
    </cfRule>
    <cfRule type="expression" dxfId="16749" priority="16754" stopIfTrue="1">
      <formula>IF(FIND("!",D47),TRUE)</formula>
    </cfRule>
  </conditionalFormatting>
  <conditionalFormatting sqref="E47">
    <cfRule type="expression" dxfId="16748" priority="16750" stopIfTrue="1">
      <formula>IF(AND(E47="",$C47=$X$4),TRUE)</formula>
    </cfRule>
    <cfRule type="expression" dxfId="16747" priority="16751" stopIfTrue="1">
      <formula>IF(FIND("!",E47),TRUE)</formula>
    </cfRule>
  </conditionalFormatting>
  <conditionalFormatting sqref="F47">
    <cfRule type="expression" dxfId="16746" priority="16748" stopIfTrue="1">
      <formula>IF(AND(LEN($A47)&gt;0,$A47&lt;&gt;$F47),TRUE,FALSE)</formula>
    </cfRule>
  </conditionalFormatting>
  <conditionalFormatting sqref="C47">
    <cfRule type="expression" dxfId="16745" priority="16747" stopIfTrue="1">
      <formula>IF(AND(B47&lt;&gt;"",C47=""),TRUE)</formula>
    </cfRule>
  </conditionalFormatting>
  <conditionalFormatting sqref="G47">
    <cfRule type="expression" dxfId="16744" priority="16745" stopIfTrue="1">
      <formula>IF(FIND("Enter smelter details",G47),TRUE)</formula>
    </cfRule>
  </conditionalFormatting>
  <conditionalFormatting sqref="B48">
    <cfRule type="expression" dxfId="16743" priority="16739" stopIfTrue="1">
      <formula>IF(B48="",TRUE)</formula>
    </cfRule>
    <cfRule type="expression" dxfId="16742" priority="16742" stopIfTrue="1">
      <formula>IF(AND(COUNTIF(MetalSmelter,B48&amp;C48)=0,LEN(C48)&gt;0), TRUE, FALSE)</formula>
    </cfRule>
  </conditionalFormatting>
  <conditionalFormatting sqref="D48">
    <cfRule type="expression" dxfId="16741" priority="16736" stopIfTrue="1">
      <formula>IF(AND(LEN($C48) &gt;0, ($C48 &lt;&gt; "Smelter Not Listed")),1,0)</formula>
    </cfRule>
    <cfRule type="expression" dxfId="16740" priority="16743" stopIfTrue="1">
      <formula>IF(AND(D48="",$C48=$X$4),TRUE)</formula>
    </cfRule>
    <cfRule type="expression" dxfId="16739" priority="16744" stopIfTrue="1">
      <formula>IF(FIND("!",D48),TRUE)</formula>
    </cfRule>
  </conditionalFormatting>
  <conditionalFormatting sqref="E48">
    <cfRule type="expression" dxfId="16738" priority="16740" stopIfTrue="1">
      <formula>IF(AND(E48="",$C48=$X$4),TRUE)</formula>
    </cfRule>
    <cfRule type="expression" dxfId="16737" priority="16741" stopIfTrue="1">
      <formula>IF(FIND("!",E48),TRUE)</formula>
    </cfRule>
  </conditionalFormatting>
  <conditionalFormatting sqref="F48">
    <cfRule type="expression" dxfId="16736" priority="16738" stopIfTrue="1">
      <formula>IF(AND(LEN($A48)&gt;0,$A48&lt;&gt;$F48),TRUE,FALSE)</formula>
    </cfRule>
  </conditionalFormatting>
  <conditionalFormatting sqref="C48">
    <cfRule type="expression" dxfId="16735" priority="16737" stopIfTrue="1">
      <formula>IF(AND(B48&lt;&gt;"",C48=""),TRUE)</formula>
    </cfRule>
  </conditionalFormatting>
  <conditionalFormatting sqref="G48">
    <cfRule type="expression" dxfId="16734" priority="16735" stopIfTrue="1">
      <formula>IF(FIND("Enter smelter details",G48),TRUE)</formula>
    </cfRule>
  </conditionalFormatting>
  <conditionalFormatting sqref="B54">
    <cfRule type="expression" dxfId="16733" priority="16732" stopIfTrue="1">
      <formula>IF(B54="",TRUE)</formula>
    </cfRule>
    <cfRule type="expression" dxfId="16732" priority="16733" stopIfTrue="1">
      <formula>IF(AND(COUNTIF(MetalSmelter,B54&amp;C54)=0,LEN(C54)&gt;0), TRUE, FALSE)</formula>
    </cfRule>
  </conditionalFormatting>
  <conditionalFormatting sqref="G54">
    <cfRule type="expression" dxfId="16731" priority="16734" stopIfTrue="1">
      <formula>IF(FIND("Enter smelter details",G54),TRUE)</formula>
    </cfRule>
  </conditionalFormatting>
  <conditionalFormatting sqref="F54">
    <cfRule type="expression" dxfId="16730" priority="16731" stopIfTrue="1">
      <formula>IF(AND(LEN($A54)&gt;0,$A54&lt;&gt;$F54),TRUE,FALSE)</formula>
    </cfRule>
  </conditionalFormatting>
  <conditionalFormatting sqref="C54">
    <cfRule type="expression" dxfId="16729" priority="16730" stopIfTrue="1">
      <formula>IF(AND(B54&lt;&gt;"",C54=""),TRUE)</formula>
    </cfRule>
  </conditionalFormatting>
  <conditionalFormatting sqref="B54">
    <cfRule type="expression" dxfId="16728" priority="16727" stopIfTrue="1">
      <formula>IF(B54="",TRUE)</formula>
    </cfRule>
    <cfRule type="expression" dxfId="16727" priority="16728" stopIfTrue="1">
      <formula>IF(AND(COUNTIF(MetalSmelter,B54&amp;C54)=0,LEN(C54)&gt;0), TRUE, FALSE)</formula>
    </cfRule>
  </conditionalFormatting>
  <conditionalFormatting sqref="G54">
    <cfRule type="expression" dxfId="16726" priority="16729" stopIfTrue="1">
      <formula>IF(FIND("Enter smelter details",G54),TRUE)</formula>
    </cfRule>
  </conditionalFormatting>
  <conditionalFormatting sqref="F54">
    <cfRule type="expression" dxfId="16725" priority="16726" stopIfTrue="1">
      <formula>IF(AND(LEN($A54)&gt;0,$A54&lt;&gt;$F54),TRUE,FALSE)</formula>
    </cfRule>
  </conditionalFormatting>
  <conditionalFormatting sqref="C54">
    <cfRule type="expression" dxfId="16724" priority="16725" stopIfTrue="1">
      <formula>IF(AND(B54&lt;&gt;"",C54=""),TRUE)</formula>
    </cfRule>
  </conditionalFormatting>
  <conditionalFormatting sqref="B54">
    <cfRule type="expression" dxfId="16723" priority="16723" stopIfTrue="1">
      <formula>IF(B54="",TRUE)</formula>
    </cfRule>
    <cfRule type="expression" dxfId="16722" priority="16724" stopIfTrue="1">
      <formula>IF(AND(COUNTIF(MetalSmelter,B54&amp;C54)=0,LEN(C54)&gt;0), TRUE, FALSE)</formula>
    </cfRule>
  </conditionalFormatting>
  <conditionalFormatting sqref="F54">
    <cfRule type="expression" dxfId="16721" priority="16722" stopIfTrue="1">
      <formula>IF(AND(LEN($A54)&gt;0,$A54&lt;&gt;$F54),TRUE,FALSE)</formula>
    </cfRule>
  </conditionalFormatting>
  <conditionalFormatting sqref="C54">
    <cfRule type="expression" dxfId="16720" priority="16721" stopIfTrue="1">
      <formula>IF(AND(B54&lt;&gt;"",C54=""),TRUE)</formula>
    </cfRule>
  </conditionalFormatting>
  <conditionalFormatting sqref="B49">
    <cfRule type="expression" dxfId="16719" priority="16718" stopIfTrue="1">
      <formula>IF(B49="",TRUE)</formula>
    </cfRule>
    <cfRule type="expression" dxfId="16718" priority="16719" stopIfTrue="1">
      <formula>IF(AND(COUNTIF(MetalSmelter,B49&amp;C49)=0,LEN(C49)&gt;0), TRUE, FALSE)</formula>
    </cfRule>
  </conditionalFormatting>
  <conditionalFormatting sqref="G49">
    <cfRule type="expression" dxfId="16717" priority="16720" stopIfTrue="1">
      <formula>IF(FIND("Enter smelter details",G49),TRUE)</formula>
    </cfRule>
  </conditionalFormatting>
  <conditionalFormatting sqref="F49">
    <cfRule type="expression" dxfId="16716" priority="16717" stopIfTrue="1">
      <formula>IF(AND(LEN($A49)&gt;0,$A49&lt;&gt;$F49),TRUE,FALSE)</formula>
    </cfRule>
  </conditionalFormatting>
  <conditionalFormatting sqref="C49">
    <cfRule type="expression" dxfId="16715" priority="16716" stopIfTrue="1">
      <formula>IF(AND(B49&lt;&gt;"",C49=""),TRUE)</formula>
    </cfRule>
  </conditionalFormatting>
  <conditionalFormatting sqref="B49">
    <cfRule type="expression" dxfId="16714" priority="16713" stopIfTrue="1">
      <formula>IF(B49="",TRUE)</formula>
    </cfRule>
    <cfRule type="expression" dxfId="16713" priority="16714" stopIfTrue="1">
      <formula>IF(AND(COUNTIF(MetalSmelter,B49&amp;C49)=0,LEN(C49)&gt;0), TRUE, FALSE)</formula>
    </cfRule>
  </conditionalFormatting>
  <conditionalFormatting sqref="G49">
    <cfRule type="expression" dxfId="16712" priority="16715" stopIfTrue="1">
      <formula>IF(FIND("Enter smelter details",G49),TRUE)</formula>
    </cfRule>
  </conditionalFormatting>
  <conditionalFormatting sqref="F49">
    <cfRule type="expression" dxfId="16711" priority="16712" stopIfTrue="1">
      <formula>IF(AND(LEN($A49)&gt;0,$A49&lt;&gt;$F49),TRUE,FALSE)</formula>
    </cfRule>
  </conditionalFormatting>
  <conditionalFormatting sqref="C49">
    <cfRule type="expression" dxfId="16710" priority="16711" stopIfTrue="1">
      <formula>IF(AND(B49&lt;&gt;"",C49=""),TRUE)</formula>
    </cfRule>
  </conditionalFormatting>
  <conditionalFormatting sqref="G54">
    <cfRule type="expression" dxfId="16709" priority="16710" stopIfTrue="1">
      <formula>IF(FIND("Enter smelter details",G54),TRUE)</formula>
    </cfRule>
  </conditionalFormatting>
  <conditionalFormatting sqref="B50">
    <cfRule type="expression" dxfId="16708" priority="16707" stopIfTrue="1">
      <formula>IF(B50="",TRUE)</formula>
    </cfRule>
    <cfRule type="expression" dxfId="16707" priority="16708" stopIfTrue="1">
      <formula>IF(AND(COUNTIF(MetalSmelter,B50&amp;C50)=0,LEN(C50)&gt;0), TRUE, FALSE)</formula>
    </cfRule>
  </conditionalFormatting>
  <conditionalFormatting sqref="G50">
    <cfRule type="expression" dxfId="16706" priority="16709" stopIfTrue="1">
      <formula>IF(FIND("Enter smelter details",G50),TRUE)</formula>
    </cfRule>
  </conditionalFormatting>
  <conditionalFormatting sqref="F50">
    <cfRule type="expression" dxfId="16705" priority="16706" stopIfTrue="1">
      <formula>IF(AND(LEN($A50)&gt;0,$A50&lt;&gt;$F50),TRUE,FALSE)</formula>
    </cfRule>
  </conditionalFormatting>
  <conditionalFormatting sqref="C50">
    <cfRule type="expression" dxfId="16704" priority="16705" stopIfTrue="1">
      <formula>IF(AND(B50&lt;&gt;"",C50=""),TRUE)</formula>
    </cfRule>
  </conditionalFormatting>
  <conditionalFormatting sqref="B55">
    <cfRule type="expression" dxfId="16703" priority="16702" stopIfTrue="1">
      <formula>IF(B55="",TRUE)</formula>
    </cfRule>
    <cfRule type="expression" dxfId="16702" priority="16703" stopIfTrue="1">
      <formula>IF(AND(COUNTIF(MetalSmelter,B55&amp;C55)=0,LEN(C55)&gt;0), TRUE, FALSE)</formula>
    </cfRule>
  </conditionalFormatting>
  <conditionalFormatting sqref="G55">
    <cfRule type="expression" dxfId="16701" priority="16704" stopIfTrue="1">
      <formula>IF(FIND("Enter smelter details",G55),TRUE)</formula>
    </cfRule>
  </conditionalFormatting>
  <conditionalFormatting sqref="F55">
    <cfRule type="expression" dxfId="16700" priority="16701" stopIfTrue="1">
      <formula>IF(AND(LEN($A55)&gt;0,$A55&lt;&gt;$F55),TRUE,FALSE)</formula>
    </cfRule>
  </conditionalFormatting>
  <conditionalFormatting sqref="C55">
    <cfRule type="expression" dxfId="16699" priority="16700" stopIfTrue="1">
      <formula>IF(AND(B55&lt;&gt;"",C55=""),TRUE)</formula>
    </cfRule>
  </conditionalFormatting>
  <conditionalFormatting sqref="B55">
    <cfRule type="expression" dxfId="16698" priority="16697" stopIfTrue="1">
      <formula>IF(B55="",TRUE)</formula>
    </cfRule>
    <cfRule type="expression" dxfId="16697" priority="16698" stopIfTrue="1">
      <formula>IF(AND(COUNTIF(MetalSmelter,B55&amp;C55)=0,LEN(C55)&gt;0), TRUE, FALSE)</formula>
    </cfRule>
  </conditionalFormatting>
  <conditionalFormatting sqref="G55">
    <cfRule type="expression" dxfId="16696" priority="16699" stopIfTrue="1">
      <formula>IF(FIND("Enter smelter details",G55),TRUE)</formula>
    </cfRule>
  </conditionalFormatting>
  <conditionalFormatting sqref="F55">
    <cfRule type="expression" dxfId="16695" priority="16696" stopIfTrue="1">
      <formula>IF(AND(LEN($A55)&gt;0,$A55&lt;&gt;$F55),TRUE,FALSE)</formula>
    </cfRule>
  </conditionalFormatting>
  <conditionalFormatting sqref="C55">
    <cfRule type="expression" dxfId="16694" priority="16695" stopIfTrue="1">
      <formula>IF(AND(B55&lt;&gt;"",C55=""),TRUE)</formula>
    </cfRule>
  </conditionalFormatting>
  <conditionalFormatting sqref="B55">
    <cfRule type="expression" dxfId="16693" priority="16692" stopIfTrue="1">
      <formula>IF(B55="",TRUE)</formula>
    </cfRule>
    <cfRule type="expression" dxfId="16692" priority="16693" stopIfTrue="1">
      <formula>IF(AND(COUNTIF(MetalSmelter,B55&amp;C55)=0,LEN(C55)&gt;0), TRUE, FALSE)</formula>
    </cfRule>
  </conditionalFormatting>
  <conditionalFormatting sqref="G55">
    <cfRule type="expression" dxfId="16691" priority="16694" stopIfTrue="1">
      <formula>IF(FIND("Enter smelter details",G55),TRUE)</formula>
    </cfRule>
  </conditionalFormatting>
  <conditionalFormatting sqref="F55">
    <cfRule type="expression" dxfId="16690" priority="16691" stopIfTrue="1">
      <formula>IF(AND(LEN($A55)&gt;0,$A55&lt;&gt;$F55),TRUE,FALSE)</formula>
    </cfRule>
  </conditionalFormatting>
  <conditionalFormatting sqref="C55">
    <cfRule type="expression" dxfId="16689" priority="16690" stopIfTrue="1">
      <formula>IF(AND(B55&lt;&gt;"",C55=""),TRUE)</formula>
    </cfRule>
  </conditionalFormatting>
  <conditionalFormatting sqref="B45">
    <cfRule type="expression" dxfId="16688" priority="16684" stopIfTrue="1">
      <formula>IF(B45="",TRUE)</formula>
    </cfRule>
    <cfRule type="expression" dxfId="16687" priority="16687" stopIfTrue="1">
      <formula>IF(AND(COUNTIF(MetalSmelter,B45&amp;C45)=0,LEN(C45)&gt;0), TRUE, FALSE)</formula>
    </cfRule>
  </conditionalFormatting>
  <conditionalFormatting sqref="D45">
    <cfRule type="expression" dxfId="16686" priority="16681" stopIfTrue="1">
      <formula>IF(AND(LEN($C45) &gt;0, ($C45 &lt;&gt; "Smelter Not Listed")),1,0)</formula>
    </cfRule>
    <cfRule type="expression" dxfId="16685" priority="16688" stopIfTrue="1">
      <formula>IF(AND(D45="",$C45=$X$4),TRUE)</formula>
    </cfRule>
    <cfRule type="expression" dxfId="16684" priority="16689" stopIfTrue="1">
      <formula>IF(FIND("!",D45),TRUE)</formula>
    </cfRule>
  </conditionalFormatting>
  <conditionalFormatting sqref="E45">
    <cfRule type="expression" dxfId="16683" priority="16685" stopIfTrue="1">
      <formula>IF(AND(E45="",$C45=$X$4),TRUE)</formula>
    </cfRule>
    <cfRule type="expression" dxfId="16682" priority="16686" stopIfTrue="1">
      <formula>IF(FIND("!",E45),TRUE)</formula>
    </cfRule>
  </conditionalFormatting>
  <conditionalFormatting sqref="F45">
    <cfRule type="expression" dxfId="16681" priority="16683" stopIfTrue="1">
      <formula>IF(AND(LEN($A45)&gt;0,$A45&lt;&gt;$F45),TRUE,FALSE)</formula>
    </cfRule>
  </conditionalFormatting>
  <conditionalFormatting sqref="C45">
    <cfRule type="expression" dxfId="16680" priority="16682" stopIfTrue="1">
      <formula>IF(AND(B45&lt;&gt;"",C45=""),TRUE)</formula>
    </cfRule>
  </conditionalFormatting>
  <conditionalFormatting sqref="G45">
    <cfRule type="expression" dxfId="16679" priority="16680" stopIfTrue="1">
      <formula>IF(FIND("Enter smelter details",G45),TRUE)</formula>
    </cfRule>
  </conditionalFormatting>
  <conditionalFormatting sqref="B46">
    <cfRule type="expression" dxfId="16678" priority="16674" stopIfTrue="1">
      <formula>IF(B46="",TRUE)</formula>
    </cfRule>
    <cfRule type="expression" dxfId="16677" priority="16677" stopIfTrue="1">
      <formula>IF(AND(COUNTIF(MetalSmelter,B46&amp;C46)=0,LEN(C46)&gt;0), TRUE, FALSE)</formula>
    </cfRule>
  </conditionalFormatting>
  <conditionalFormatting sqref="D46">
    <cfRule type="expression" dxfId="16676" priority="16671" stopIfTrue="1">
      <formula>IF(AND(LEN($C46) &gt;0, ($C46 &lt;&gt; "Smelter Not Listed")),1,0)</formula>
    </cfRule>
    <cfRule type="expression" dxfId="16675" priority="16678" stopIfTrue="1">
      <formula>IF(AND(D46="",$C46=$X$4),TRUE)</formula>
    </cfRule>
    <cfRule type="expression" dxfId="16674" priority="16679" stopIfTrue="1">
      <formula>IF(FIND("!",D46),TRUE)</formula>
    </cfRule>
  </conditionalFormatting>
  <conditionalFormatting sqref="E46">
    <cfRule type="expression" dxfId="16673" priority="16675" stopIfTrue="1">
      <formula>IF(AND(E46="",$C46=$X$4),TRUE)</formula>
    </cfRule>
    <cfRule type="expression" dxfId="16672" priority="16676" stopIfTrue="1">
      <formula>IF(FIND("!",E46),TRUE)</formula>
    </cfRule>
  </conditionalFormatting>
  <conditionalFormatting sqref="F46">
    <cfRule type="expression" dxfId="16671" priority="16673" stopIfTrue="1">
      <formula>IF(AND(LEN($A46)&gt;0,$A46&lt;&gt;$F46),TRUE,FALSE)</formula>
    </cfRule>
  </conditionalFormatting>
  <conditionalFormatting sqref="C46">
    <cfRule type="expression" dxfId="16670" priority="16672" stopIfTrue="1">
      <formula>IF(AND(B46&lt;&gt;"",C46=""),TRUE)</formula>
    </cfRule>
  </conditionalFormatting>
  <conditionalFormatting sqref="G46">
    <cfRule type="expression" dxfId="16669" priority="16670" stopIfTrue="1">
      <formula>IF(FIND("Enter smelter details",G46),TRUE)</formula>
    </cfRule>
  </conditionalFormatting>
  <conditionalFormatting sqref="B47">
    <cfRule type="expression" dxfId="16668" priority="16664" stopIfTrue="1">
      <formula>IF(B47="",TRUE)</formula>
    </cfRule>
    <cfRule type="expression" dxfId="16667" priority="16667" stopIfTrue="1">
      <formula>IF(AND(COUNTIF(MetalSmelter,B47&amp;C47)=0,LEN(C47)&gt;0), TRUE, FALSE)</formula>
    </cfRule>
  </conditionalFormatting>
  <conditionalFormatting sqref="D47">
    <cfRule type="expression" dxfId="16666" priority="16661" stopIfTrue="1">
      <formula>IF(AND(LEN($C47) &gt;0, ($C47 &lt;&gt; "Smelter Not Listed")),1,0)</formula>
    </cfRule>
    <cfRule type="expression" dxfId="16665" priority="16668" stopIfTrue="1">
      <formula>IF(AND(D47="",$C47=$X$4),TRUE)</formula>
    </cfRule>
    <cfRule type="expression" dxfId="16664" priority="16669" stopIfTrue="1">
      <formula>IF(FIND("!",D47),TRUE)</formula>
    </cfRule>
  </conditionalFormatting>
  <conditionalFormatting sqref="E47">
    <cfRule type="expression" dxfId="16663" priority="16665" stopIfTrue="1">
      <formula>IF(AND(E47="",$C47=$X$4),TRUE)</formula>
    </cfRule>
    <cfRule type="expression" dxfId="16662" priority="16666" stopIfTrue="1">
      <formula>IF(FIND("!",E47),TRUE)</formula>
    </cfRule>
  </conditionalFormatting>
  <conditionalFormatting sqref="F47">
    <cfRule type="expression" dxfId="16661" priority="16663" stopIfTrue="1">
      <formula>IF(AND(LEN($A47)&gt;0,$A47&lt;&gt;$F47),TRUE,FALSE)</formula>
    </cfRule>
  </conditionalFormatting>
  <conditionalFormatting sqref="C47">
    <cfRule type="expression" dxfId="16660" priority="16662" stopIfTrue="1">
      <formula>IF(AND(B47&lt;&gt;"",C47=""),TRUE)</formula>
    </cfRule>
  </conditionalFormatting>
  <conditionalFormatting sqref="G47">
    <cfRule type="expression" dxfId="16659" priority="16660" stopIfTrue="1">
      <formula>IF(FIND("Enter smelter details",G47),TRUE)</formula>
    </cfRule>
  </conditionalFormatting>
  <conditionalFormatting sqref="B53">
    <cfRule type="expression" dxfId="16658" priority="16657" stopIfTrue="1">
      <formula>IF(B53="",TRUE)</formula>
    </cfRule>
    <cfRule type="expression" dxfId="16657" priority="16658" stopIfTrue="1">
      <formula>IF(AND(COUNTIF(MetalSmelter,B53&amp;C53)=0,LEN(C53)&gt;0), TRUE, FALSE)</formula>
    </cfRule>
  </conditionalFormatting>
  <conditionalFormatting sqref="G53">
    <cfRule type="expression" dxfId="16656" priority="16659" stopIfTrue="1">
      <formula>IF(FIND("Enter smelter details",G53),TRUE)</formula>
    </cfRule>
  </conditionalFormatting>
  <conditionalFormatting sqref="F53">
    <cfRule type="expression" dxfId="16655" priority="16656" stopIfTrue="1">
      <formula>IF(AND(LEN($A53)&gt;0,$A53&lt;&gt;$F53),TRUE,FALSE)</formula>
    </cfRule>
  </conditionalFormatting>
  <conditionalFormatting sqref="C53">
    <cfRule type="expression" dxfId="16654" priority="16655" stopIfTrue="1">
      <formula>IF(AND(B53&lt;&gt;"",C53=""),TRUE)</formula>
    </cfRule>
  </conditionalFormatting>
  <conditionalFormatting sqref="B53">
    <cfRule type="expression" dxfId="16653" priority="16652" stopIfTrue="1">
      <formula>IF(B53="",TRUE)</formula>
    </cfRule>
    <cfRule type="expression" dxfId="16652" priority="16653" stopIfTrue="1">
      <formula>IF(AND(COUNTIF(MetalSmelter,B53&amp;C53)=0,LEN(C53)&gt;0), TRUE, FALSE)</formula>
    </cfRule>
  </conditionalFormatting>
  <conditionalFormatting sqref="G53">
    <cfRule type="expression" dxfId="16651" priority="16654" stopIfTrue="1">
      <formula>IF(FIND("Enter smelter details",G53),TRUE)</formula>
    </cfRule>
  </conditionalFormatting>
  <conditionalFormatting sqref="F53">
    <cfRule type="expression" dxfId="16650" priority="16651" stopIfTrue="1">
      <formula>IF(AND(LEN($A53)&gt;0,$A53&lt;&gt;$F53),TRUE,FALSE)</formula>
    </cfRule>
  </conditionalFormatting>
  <conditionalFormatting sqref="C53">
    <cfRule type="expression" dxfId="16649" priority="16650" stopIfTrue="1">
      <formula>IF(AND(B53&lt;&gt;"",C53=""),TRUE)</formula>
    </cfRule>
  </conditionalFormatting>
  <conditionalFormatting sqref="B53">
    <cfRule type="expression" dxfId="16648" priority="16648" stopIfTrue="1">
      <formula>IF(B53="",TRUE)</formula>
    </cfRule>
    <cfRule type="expression" dxfId="16647" priority="16649" stopIfTrue="1">
      <formula>IF(AND(COUNTIF(MetalSmelter,B53&amp;C53)=0,LEN(C53)&gt;0), TRUE, FALSE)</formula>
    </cfRule>
  </conditionalFormatting>
  <conditionalFormatting sqref="F53">
    <cfRule type="expression" dxfId="16646" priority="16647" stopIfTrue="1">
      <formula>IF(AND(LEN($A53)&gt;0,$A53&lt;&gt;$F53),TRUE,FALSE)</formula>
    </cfRule>
  </conditionalFormatting>
  <conditionalFormatting sqref="C53">
    <cfRule type="expression" dxfId="16645" priority="16646" stopIfTrue="1">
      <formula>IF(AND(B53&lt;&gt;"",C53=""),TRUE)</formula>
    </cfRule>
  </conditionalFormatting>
  <conditionalFormatting sqref="B48">
    <cfRule type="expression" dxfId="16644" priority="16643" stopIfTrue="1">
      <formula>IF(B48="",TRUE)</formula>
    </cfRule>
    <cfRule type="expression" dxfId="16643" priority="16644" stopIfTrue="1">
      <formula>IF(AND(COUNTIF(MetalSmelter,B48&amp;C48)=0,LEN(C48)&gt;0), TRUE, FALSE)</formula>
    </cfRule>
  </conditionalFormatting>
  <conditionalFormatting sqref="G48">
    <cfRule type="expression" dxfId="16642" priority="16645" stopIfTrue="1">
      <formula>IF(FIND("Enter smelter details",G48),TRUE)</formula>
    </cfRule>
  </conditionalFormatting>
  <conditionalFormatting sqref="F48">
    <cfRule type="expression" dxfId="16641" priority="16642" stopIfTrue="1">
      <formula>IF(AND(LEN($A48)&gt;0,$A48&lt;&gt;$F48),TRUE,FALSE)</formula>
    </cfRule>
  </conditionalFormatting>
  <conditionalFormatting sqref="C48">
    <cfRule type="expression" dxfId="16640" priority="16641" stopIfTrue="1">
      <formula>IF(AND(B48&lt;&gt;"",C48=""),TRUE)</formula>
    </cfRule>
  </conditionalFormatting>
  <conditionalFormatting sqref="B48">
    <cfRule type="expression" dxfId="16639" priority="16638" stopIfTrue="1">
      <formula>IF(B48="",TRUE)</formula>
    </cfRule>
    <cfRule type="expression" dxfId="16638" priority="16639" stopIfTrue="1">
      <formula>IF(AND(COUNTIF(MetalSmelter,B48&amp;C48)=0,LEN(C48)&gt;0), TRUE, FALSE)</formula>
    </cfRule>
  </conditionalFormatting>
  <conditionalFormatting sqref="G48">
    <cfRule type="expression" dxfId="16637" priority="16640" stopIfTrue="1">
      <formula>IF(FIND("Enter smelter details",G48),TRUE)</formula>
    </cfRule>
  </conditionalFormatting>
  <conditionalFormatting sqref="F48">
    <cfRule type="expression" dxfId="16636" priority="16637" stopIfTrue="1">
      <formula>IF(AND(LEN($A48)&gt;0,$A48&lt;&gt;$F48),TRUE,FALSE)</formula>
    </cfRule>
  </conditionalFormatting>
  <conditionalFormatting sqref="C48">
    <cfRule type="expression" dxfId="16635" priority="16636" stopIfTrue="1">
      <formula>IF(AND(B48&lt;&gt;"",C48=""),TRUE)</formula>
    </cfRule>
  </conditionalFormatting>
  <conditionalFormatting sqref="G53">
    <cfRule type="expression" dxfId="16634" priority="16635" stopIfTrue="1">
      <formula>IF(FIND("Enter smelter details",G53),TRUE)</formula>
    </cfRule>
  </conditionalFormatting>
  <conditionalFormatting sqref="B49">
    <cfRule type="expression" dxfId="16633" priority="16632" stopIfTrue="1">
      <formula>IF(B49="",TRUE)</formula>
    </cfRule>
    <cfRule type="expression" dxfId="16632" priority="16633" stopIfTrue="1">
      <formula>IF(AND(COUNTIF(MetalSmelter,B49&amp;C49)=0,LEN(C49)&gt;0), TRUE, FALSE)</formula>
    </cfRule>
  </conditionalFormatting>
  <conditionalFormatting sqref="G49">
    <cfRule type="expression" dxfId="16631" priority="16634" stopIfTrue="1">
      <formula>IF(FIND("Enter smelter details",G49),TRUE)</formula>
    </cfRule>
  </conditionalFormatting>
  <conditionalFormatting sqref="F49">
    <cfRule type="expression" dxfId="16630" priority="16631" stopIfTrue="1">
      <formula>IF(AND(LEN($A49)&gt;0,$A49&lt;&gt;$F49),TRUE,FALSE)</formula>
    </cfRule>
  </conditionalFormatting>
  <conditionalFormatting sqref="C49">
    <cfRule type="expression" dxfId="16629" priority="16630" stopIfTrue="1">
      <formula>IF(AND(B49&lt;&gt;"",C49=""),TRUE)</formula>
    </cfRule>
  </conditionalFormatting>
  <conditionalFormatting sqref="B54">
    <cfRule type="expression" dxfId="16628" priority="16627" stopIfTrue="1">
      <formula>IF(B54="",TRUE)</formula>
    </cfRule>
    <cfRule type="expression" dxfId="16627" priority="16628" stopIfTrue="1">
      <formula>IF(AND(COUNTIF(MetalSmelter,B54&amp;C54)=0,LEN(C54)&gt;0), TRUE, FALSE)</formula>
    </cfRule>
  </conditionalFormatting>
  <conditionalFormatting sqref="G54">
    <cfRule type="expression" dxfId="16626" priority="16629" stopIfTrue="1">
      <formula>IF(FIND("Enter smelter details",G54),TRUE)</formula>
    </cfRule>
  </conditionalFormatting>
  <conditionalFormatting sqref="F54">
    <cfRule type="expression" dxfId="16625" priority="16626" stopIfTrue="1">
      <formula>IF(AND(LEN($A54)&gt;0,$A54&lt;&gt;$F54),TRUE,FALSE)</formula>
    </cfRule>
  </conditionalFormatting>
  <conditionalFormatting sqref="C54">
    <cfRule type="expression" dxfId="16624" priority="16625" stopIfTrue="1">
      <formula>IF(AND(B54&lt;&gt;"",C54=""),TRUE)</formula>
    </cfRule>
  </conditionalFormatting>
  <conditionalFormatting sqref="B54">
    <cfRule type="expression" dxfId="16623" priority="16622" stopIfTrue="1">
      <formula>IF(B54="",TRUE)</formula>
    </cfRule>
    <cfRule type="expression" dxfId="16622" priority="16623" stopIfTrue="1">
      <formula>IF(AND(COUNTIF(MetalSmelter,B54&amp;C54)=0,LEN(C54)&gt;0), TRUE, FALSE)</formula>
    </cfRule>
  </conditionalFormatting>
  <conditionalFormatting sqref="G54">
    <cfRule type="expression" dxfId="16621" priority="16624" stopIfTrue="1">
      <formula>IF(FIND("Enter smelter details",G54),TRUE)</formula>
    </cfRule>
  </conditionalFormatting>
  <conditionalFormatting sqref="F54">
    <cfRule type="expression" dxfId="16620" priority="16621" stopIfTrue="1">
      <formula>IF(AND(LEN($A54)&gt;0,$A54&lt;&gt;$F54),TRUE,FALSE)</formula>
    </cfRule>
  </conditionalFormatting>
  <conditionalFormatting sqref="C54">
    <cfRule type="expression" dxfId="16619" priority="16620" stopIfTrue="1">
      <formula>IF(AND(B54&lt;&gt;"",C54=""),TRUE)</formula>
    </cfRule>
  </conditionalFormatting>
  <conditionalFormatting sqref="B54">
    <cfRule type="expression" dxfId="16618" priority="16617" stopIfTrue="1">
      <formula>IF(B54="",TRUE)</formula>
    </cfRule>
    <cfRule type="expression" dxfId="16617" priority="16618" stopIfTrue="1">
      <formula>IF(AND(COUNTIF(MetalSmelter,B54&amp;C54)=0,LEN(C54)&gt;0), TRUE, FALSE)</formula>
    </cfRule>
  </conditionalFormatting>
  <conditionalFormatting sqref="G54">
    <cfRule type="expression" dxfId="16616" priority="16619" stopIfTrue="1">
      <formula>IF(FIND("Enter smelter details",G54),TRUE)</formula>
    </cfRule>
  </conditionalFormatting>
  <conditionalFormatting sqref="F54">
    <cfRule type="expression" dxfId="16615" priority="16616" stopIfTrue="1">
      <formula>IF(AND(LEN($A54)&gt;0,$A54&lt;&gt;$F54),TRUE,FALSE)</formula>
    </cfRule>
  </conditionalFormatting>
  <conditionalFormatting sqref="C54">
    <cfRule type="expression" dxfId="16614" priority="16615" stopIfTrue="1">
      <formula>IF(AND(B54&lt;&gt;"",C54=""),TRUE)</formula>
    </cfRule>
  </conditionalFormatting>
  <conditionalFormatting sqref="B45">
    <cfRule type="expression" dxfId="16613" priority="16609" stopIfTrue="1">
      <formula>IF(B45="",TRUE)</formula>
    </cfRule>
    <cfRule type="expression" dxfId="16612" priority="16612" stopIfTrue="1">
      <formula>IF(AND(COUNTIF(MetalSmelter,B45&amp;C45)=0,LEN(C45)&gt;0), TRUE, FALSE)</formula>
    </cfRule>
  </conditionalFormatting>
  <conditionalFormatting sqref="D45">
    <cfRule type="expression" dxfId="16611" priority="16606" stopIfTrue="1">
      <formula>IF(AND(LEN($C45) &gt;0, ($C45 &lt;&gt; "Smelter Not Listed")),1,0)</formula>
    </cfRule>
    <cfRule type="expression" dxfId="16610" priority="16613" stopIfTrue="1">
      <formula>IF(AND(D45="",$C45=$X$4),TRUE)</formula>
    </cfRule>
    <cfRule type="expression" dxfId="16609" priority="16614" stopIfTrue="1">
      <formula>IF(FIND("!",D45),TRUE)</formula>
    </cfRule>
  </conditionalFormatting>
  <conditionalFormatting sqref="E45">
    <cfRule type="expression" dxfId="16608" priority="16610" stopIfTrue="1">
      <formula>IF(AND(E45="",$C45=$X$4),TRUE)</formula>
    </cfRule>
    <cfRule type="expression" dxfId="16607" priority="16611" stopIfTrue="1">
      <formula>IF(FIND("!",E45),TRUE)</formula>
    </cfRule>
  </conditionalFormatting>
  <conditionalFormatting sqref="F45">
    <cfRule type="expression" dxfId="16606" priority="16608" stopIfTrue="1">
      <formula>IF(AND(LEN($A45)&gt;0,$A45&lt;&gt;$F45),TRUE,FALSE)</formula>
    </cfRule>
  </conditionalFormatting>
  <conditionalFormatting sqref="C45">
    <cfRule type="expression" dxfId="16605" priority="16607" stopIfTrue="1">
      <formula>IF(AND(B45&lt;&gt;"",C45=""),TRUE)</formula>
    </cfRule>
  </conditionalFormatting>
  <conditionalFormatting sqref="G45">
    <cfRule type="expression" dxfId="16604" priority="16605" stopIfTrue="1">
      <formula>IF(FIND("Enter smelter details",G45),TRUE)</formula>
    </cfRule>
  </conditionalFormatting>
  <conditionalFormatting sqref="B46">
    <cfRule type="expression" dxfId="16603" priority="16599" stopIfTrue="1">
      <formula>IF(B46="",TRUE)</formula>
    </cfRule>
    <cfRule type="expression" dxfId="16602" priority="16602" stopIfTrue="1">
      <formula>IF(AND(COUNTIF(MetalSmelter,B46&amp;C46)=0,LEN(C46)&gt;0), TRUE, FALSE)</formula>
    </cfRule>
  </conditionalFormatting>
  <conditionalFormatting sqref="D46">
    <cfRule type="expression" dxfId="16601" priority="16596" stopIfTrue="1">
      <formula>IF(AND(LEN($C46) &gt;0, ($C46 &lt;&gt; "Smelter Not Listed")),1,0)</formula>
    </cfRule>
    <cfRule type="expression" dxfId="16600" priority="16603" stopIfTrue="1">
      <formula>IF(AND(D46="",$C46=$X$4),TRUE)</formula>
    </cfRule>
    <cfRule type="expression" dxfId="16599" priority="16604" stopIfTrue="1">
      <formula>IF(FIND("!",D46),TRUE)</formula>
    </cfRule>
  </conditionalFormatting>
  <conditionalFormatting sqref="E46">
    <cfRule type="expression" dxfId="16598" priority="16600" stopIfTrue="1">
      <formula>IF(AND(E46="",$C46=$X$4),TRUE)</formula>
    </cfRule>
    <cfRule type="expression" dxfId="16597" priority="16601" stopIfTrue="1">
      <formula>IF(FIND("!",E46),TRUE)</formula>
    </cfRule>
  </conditionalFormatting>
  <conditionalFormatting sqref="F46">
    <cfRule type="expression" dxfId="16596" priority="16598" stopIfTrue="1">
      <formula>IF(AND(LEN($A46)&gt;0,$A46&lt;&gt;$F46),TRUE,FALSE)</formula>
    </cfRule>
  </conditionalFormatting>
  <conditionalFormatting sqref="C46">
    <cfRule type="expression" dxfId="16595" priority="16597" stopIfTrue="1">
      <formula>IF(AND(B46&lt;&gt;"",C46=""),TRUE)</formula>
    </cfRule>
  </conditionalFormatting>
  <conditionalFormatting sqref="G46">
    <cfRule type="expression" dxfId="16594" priority="16595" stopIfTrue="1">
      <formula>IF(FIND("Enter smelter details",G46),TRUE)</formula>
    </cfRule>
  </conditionalFormatting>
  <conditionalFormatting sqref="B52">
    <cfRule type="expression" dxfId="16593" priority="16592" stopIfTrue="1">
      <formula>IF(B52="",TRUE)</formula>
    </cfRule>
    <cfRule type="expression" dxfId="16592" priority="16593" stopIfTrue="1">
      <formula>IF(AND(COUNTIF(MetalSmelter,B52&amp;C52)=0,LEN(C52)&gt;0), TRUE, FALSE)</formula>
    </cfRule>
  </conditionalFormatting>
  <conditionalFormatting sqref="G52">
    <cfRule type="expression" dxfId="16591" priority="16594" stopIfTrue="1">
      <formula>IF(FIND("Enter smelter details",G52),TRUE)</formula>
    </cfRule>
  </conditionalFormatting>
  <conditionalFormatting sqref="F52">
    <cfRule type="expression" dxfId="16590" priority="16591" stopIfTrue="1">
      <formula>IF(AND(LEN($A52)&gt;0,$A52&lt;&gt;$F52),TRUE,FALSE)</formula>
    </cfRule>
  </conditionalFormatting>
  <conditionalFormatting sqref="C52">
    <cfRule type="expression" dxfId="16589" priority="16590" stopIfTrue="1">
      <formula>IF(AND(B52&lt;&gt;"",C52=""),TRUE)</formula>
    </cfRule>
  </conditionalFormatting>
  <conditionalFormatting sqref="B52">
    <cfRule type="expression" dxfId="16588" priority="16587" stopIfTrue="1">
      <formula>IF(B52="",TRUE)</formula>
    </cfRule>
    <cfRule type="expression" dxfId="16587" priority="16588" stopIfTrue="1">
      <formula>IF(AND(COUNTIF(MetalSmelter,B52&amp;C52)=0,LEN(C52)&gt;0), TRUE, FALSE)</formula>
    </cfRule>
  </conditionalFormatting>
  <conditionalFormatting sqref="G52">
    <cfRule type="expression" dxfId="16586" priority="16589" stopIfTrue="1">
      <formula>IF(FIND("Enter smelter details",G52),TRUE)</formula>
    </cfRule>
  </conditionalFormatting>
  <conditionalFormatting sqref="F52">
    <cfRule type="expression" dxfId="16585" priority="16586" stopIfTrue="1">
      <formula>IF(AND(LEN($A52)&gt;0,$A52&lt;&gt;$F52),TRUE,FALSE)</formula>
    </cfRule>
  </conditionalFormatting>
  <conditionalFormatting sqref="C52">
    <cfRule type="expression" dxfId="16584" priority="16585" stopIfTrue="1">
      <formula>IF(AND(B52&lt;&gt;"",C52=""),TRUE)</formula>
    </cfRule>
  </conditionalFormatting>
  <conditionalFormatting sqref="B52">
    <cfRule type="expression" dxfId="16583" priority="16583" stopIfTrue="1">
      <formula>IF(B52="",TRUE)</formula>
    </cfRule>
    <cfRule type="expression" dxfId="16582" priority="16584" stopIfTrue="1">
      <formula>IF(AND(COUNTIF(MetalSmelter,B52&amp;C52)=0,LEN(C52)&gt;0), TRUE, FALSE)</formula>
    </cfRule>
  </conditionalFormatting>
  <conditionalFormatting sqref="F52">
    <cfRule type="expression" dxfId="16581" priority="16582" stopIfTrue="1">
      <formula>IF(AND(LEN($A52)&gt;0,$A52&lt;&gt;$F52),TRUE,FALSE)</formula>
    </cfRule>
  </conditionalFormatting>
  <conditionalFormatting sqref="C52">
    <cfRule type="expression" dxfId="16580" priority="16581" stopIfTrue="1">
      <formula>IF(AND(B52&lt;&gt;"",C52=""),TRUE)</formula>
    </cfRule>
  </conditionalFormatting>
  <conditionalFormatting sqref="B47">
    <cfRule type="expression" dxfId="16579" priority="16578" stopIfTrue="1">
      <formula>IF(B47="",TRUE)</formula>
    </cfRule>
    <cfRule type="expression" dxfId="16578" priority="16579" stopIfTrue="1">
      <formula>IF(AND(COUNTIF(MetalSmelter,B47&amp;C47)=0,LEN(C47)&gt;0), TRUE, FALSE)</formula>
    </cfRule>
  </conditionalFormatting>
  <conditionalFormatting sqref="G47">
    <cfRule type="expression" dxfId="16577" priority="16580" stopIfTrue="1">
      <formula>IF(FIND("Enter smelter details",G47),TRUE)</formula>
    </cfRule>
  </conditionalFormatting>
  <conditionalFormatting sqref="F47">
    <cfRule type="expression" dxfId="16576" priority="16577" stopIfTrue="1">
      <formula>IF(AND(LEN($A47)&gt;0,$A47&lt;&gt;$F47),TRUE,FALSE)</formula>
    </cfRule>
  </conditionalFormatting>
  <conditionalFormatting sqref="C47">
    <cfRule type="expression" dxfId="16575" priority="16576" stopIfTrue="1">
      <formula>IF(AND(B47&lt;&gt;"",C47=""),TRUE)</formula>
    </cfRule>
  </conditionalFormatting>
  <conditionalFormatting sqref="B47">
    <cfRule type="expression" dxfId="16574" priority="16573" stopIfTrue="1">
      <formula>IF(B47="",TRUE)</formula>
    </cfRule>
    <cfRule type="expression" dxfId="16573" priority="16574" stopIfTrue="1">
      <formula>IF(AND(COUNTIF(MetalSmelter,B47&amp;C47)=0,LEN(C47)&gt;0), TRUE, FALSE)</formula>
    </cfRule>
  </conditionalFormatting>
  <conditionalFormatting sqref="G47">
    <cfRule type="expression" dxfId="16572" priority="16575" stopIfTrue="1">
      <formula>IF(FIND("Enter smelter details",G47),TRUE)</formula>
    </cfRule>
  </conditionalFormatting>
  <conditionalFormatting sqref="F47">
    <cfRule type="expression" dxfId="16571" priority="16572" stopIfTrue="1">
      <formula>IF(AND(LEN($A47)&gt;0,$A47&lt;&gt;$F47),TRUE,FALSE)</formula>
    </cfRule>
  </conditionalFormatting>
  <conditionalFormatting sqref="C47">
    <cfRule type="expression" dxfId="16570" priority="16571" stopIfTrue="1">
      <formula>IF(AND(B47&lt;&gt;"",C47=""),TRUE)</formula>
    </cfRule>
  </conditionalFormatting>
  <conditionalFormatting sqref="G52">
    <cfRule type="expression" dxfId="16569" priority="16570" stopIfTrue="1">
      <formula>IF(FIND("Enter smelter details",G52),TRUE)</formula>
    </cfRule>
  </conditionalFormatting>
  <conditionalFormatting sqref="B48">
    <cfRule type="expression" dxfId="16568" priority="16567" stopIfTrue="1">
      <formula>IF(B48="",TRUE)</formula>
    </cfRule>
    <cfRule type="expression" dxfId="16567" priority="16568" stopIfTrue="1">
      <formula>IF(AND(COUNTIF(MetalSmelter,B48&amp;C48)=0,LEN(C48)&gt;0), TRUE, FALSE)</formula>
    </cfRule>
  </conditionalFormatting>
  <conditionalFormatting sqref="G48">
    <cfRule type="expression" dxfId="16566" priority="16569" stopIfTrue="1">
      <formula>IF(FIND("Enter smelter details",G48),TRUE)</formula>
    </cfRule>
  </conditionalFormatting>
  <conditionalFormatting sqref="F48">
    <cfRule type="expression" dxfId="16565" priority="16566" stopIfTrue="1">
      <formula>IF(AND(LEN($A48)&gt;0,$A48&lt;&gt;$F48),TRUE,FALSE)</formula>
    </cfRule>
  </conditionalFormatting>
  <conditionalFormatting sqref="C48">
    <cfRule type="expression" dxfId="16564" priority="16565" stopIfTrue="1">
      <formula>IF(AND(B48&lt;&gt;"",C48=""),TRUE)</formula>
    </cfRule>
  </conditionalFormatting>
  <conditionalFormatting sqref="B53">
    <cfRule type="expression" dxfId="16563" priority="16562" stopIfTrue="1">
      <formula>IF(B53="",TRUE)</formula>
    </cfRule>
    <cfRule type="expression" dxfId="16562" priority="16563" stopIfTrue="1">
      <formula>IF(AND(COUNTIF(MetalSmelter,B53&amp;C53)=0,LEN(C53)&gt;0), TRUE, FALSE)</formula>
    </cfRule>
  </conditionalFormatting>
  <conditionalFormatting sqref="G53">
    <cfRule type="expression" dxfId="16561" priority="16564" stopIfTrue="1">
      <formula>IF(FIND("Enter smelter details",G53),TRUE)</formula>
    </cfRule>
  </conditionalFormatting>
  <conditionalFormatting sqref="F53">
    <cfRule type="expression" dxfId="16560" priority="16561" stopIfTrue="1">
      <formula>IF(AND(LEN($A53)&gt;0,$A53&lt;&gt;$F53),TRUE,FALSE)</formula>
    </cfRule>
  </conditionalFormatting>
  <conditionalFormatting sqref="C53">
    <cfRule type="expression" dxfId="16559" priority="16560" stopIfTrue="1">
      <formula>IF(AND(B53&lt;&gt;"",C53=""),TRUE)</formula>
    </cfRule>
  </conditionalFormatting>
  <conditionalFormatting sqref="B53">
    <cfRule type="expression" dxfId="16558" priority="16557" stopIfTrue="1">
      <formula>IF(B53="",TRUE)</formula>
    </cfRule>
    <cfRule type="expression" dxfId="16557" priority="16558" stopIfTrue="1">
      <formula>IF(AND(COUNTIF(MetalSmelter,B53&amp;C53)=0,LEN(C53)&gt;0), TRUE, FALSE)</formula>
    </cfRule>
  </conditionalFormatting>
  <conditionalFormatting sqref="G53">
    <cfRule type="expression" dxfId="16556" priority="16559" stopIfTrue="1">
      <formula>IF(FIND("Enter smelter details",G53),TRUE)</formula>
    </cfRule>
  </conditionalFormatting>
  <conditionalFormatting sqref="F53">
    <cfRule type="expression" dxfId="16555" priority="16556" stopIfTrue="1">
      <formula>IF(AND(LEN($A53)&gt;0,$A53&lt;&gt;$F53),TRUE,FALSE)</formula>
    </cfRule>
  </conditionalFormatting>
  <conditionalFormatting sqref="C53">
    <cfRule type="expression" dxfId="16554" priority="16555" stopIfTrue="1">
      <formula>IF(AND(B53&lt;&gt;"",C53=""),TRUE)</formula>
    </cfRule>
  </conditionalFormatting>
  <conditionalFormatting sqref="B53">
    <cfRule type="expression" dxfId="16553" priority="16552" stopIfTrue="1">
      <formula>IF(B53="",TRUE)</formula>
    </cfRule>
    <cfRule type="expression" dxfId="16552" priority="16553" stopIfTrue="1">
      <formula>IF(AND(COUNTIF(MetalSmelter,B53&amp;C53)=0,LEN(C53)&gt;0), TRUE, FALSE)</formula>
    </cfRule>
  </conditionalFormatting>
  <conditionalFormatting sqref="G53">
    <cfRule type="expression" dxfId="16551" priority="16554" stopIfTrue="1">
      <formula>IF(FIND("Enter smelter details",G53),TRUE)</formula>
    </cfRule>
  </conditionalFormatting>
  <conditionalFormatting sqref="F53">
    <cfRule type="expression" dxfId="16550" priority="16551" stopIfTrue="1">
      <formula>IF(AND(LEN($A53)&gt;0,$A53&lt;&gt;$F53),TRUE,FALSE)</formula>
    </cfRule>
  </conditionalFormatting>
  <conditionalFormatting sqref="C53">
    <cfRule type="expression" dxfId="16549" priority="16550" stopIfTrue="1">
      <formula>IF(AND(B53&lt;&gt;"",C53=""),TRUE)</formula>
    </cfRule>
  </conditionalFormatting>
  <conditionalFormatting sqref="B45">
    <cfRule type="expression" dxfId="16548" priority="16544" stopIfTrue="1">
      <formula>IF(B45="",TRUE)</formula>
    </cfRule>
    <cfRule type="expression" dxfId="16547" priority="16547" stopIfTrue="1">
      <formula>IF(AND(COUNTIF(MetalSmelter,B45&amp;C45)=0,LEN(C45)&gt;0), TRUE, FALSE)</formula>
    </cfRule>
  </conditionalFormatting>
  <conditionalFormatting sqref="D45">
    <cfRule type="expression" dxfId="16546" priority="16541" stopIfTrue="1">
      <formula>IF(AND(LEN($C45) &gt;0, ($C45 &lt;&gt; "Smelter Not Listed")),1,0)</formula>
    </cfRule>
    <cfRule type="expression" dxfId="16545" priority="16548" stopIfTrue="1">
      <formula>IF(AND(D45="",$C45=$X$4),TRUE)</formula>
    </cfRule>
    <cfRule type="expression" dxfId="16544" priority="16549" stopIfTrue="1">
      <formula>IF(FIND("!",D45),TRUE)</formula>
    </cfRule>
  </conditionalFormatting>
  <conditionalFormatting sqref="E45">
    <cfRule type="expression" dxfId="16543" priority="16545" stopIfTrue="1">
      <formula>IF(AND(E45="",$C45=$X$4),TRUE)</formula>
    </cfRule>
    <cfRule type="expression" dxfId="16542" priority="16546" stopIfTrue="1">
      <formula>IF(FIND("!",E45),TRUE)</formula>
    </cfRule>
  </conditionalFormatting>
  <conditionalFormatting sqref="F45">
    <cfRule type="expression" dxfId="16541" priority="16543" stopIfTrue="1">
      <formula>IF(AND(LEN($A45)&gt;0,$A45&lt;&gt;$F45),TRUE,FALSE)</formula>
    </cfRule>
  </conditionalFormatting>
  <conditionalFormatting sqref="C45">
    <cfRule type="expression" dxfId="16540" priority="16542" stopIfTrue="1">
      <formula>IF(AND(B45&lt;&gt;"",C45=""),TRUE)</formula>
    </cfRule>
  </conditionalFormatting>
  <conditionalFormatting sqref="G45">
    <cfRule type="expression" dxfId="16539" priority="16540" stopIfTrue="1">
      <formula>IF(FIND("Enter smelter details",G45),TRUE)</formula>
    </cfRule>
  </conditionalFormatting>
  <conditionalFormatting sqref="B51">
    <cfRule type="expression" dxfId="16538" priority="16537" stopIfTrue="1">
      <formula>IF(B51="",TRUE)</formula>
    </cfRule>
    <cfRule type="expression" dxfId="16537" priority="16538" stopIfTrue="1">
      <formula>IF(AND(COUNTIF(MetalSmelter,B51&amp;C51)=0,LEN(C51)&gt;0), TRUE, FALSE)</formula>
    </cfRule>
  </conditionalFormatting>
  <conditionalFormatting sqref="G51">
    <cfRule type="expression" dxfId="16536" priority="16539" stopIfTrue="1">
      <formula>IF(FIND("Enter smelter details",G51),TRUE)</formula>
    </cfRule>
  </conditionalFormatting>
  <conditionalFormatting sqref="F51">
    <cfRule type="expression" dxfId="16535" priority="16536" stopIfTrue="1">
      <formula>IF(AND(LEN($A51)&gt;0,$A51&lt;&gt;$F51),TRUE,FALSE)</formula>
    </cfRule>
  </conditionalFormatting>
  <conditionalFormatting sqref="C51">
    <cfRule type="expression" dxfId="16534" priority="16535" stopIfTrue="1">
      <formula>IF(AND(B51&lt;&gt;"",C51=""),TRUE)</formula>
    </cfRule>
  </conditionalFormatting>
  <conditionalFormatting sqref="B51">
    <cfRule type="expression" dxfId="16533" priority="16532" stopIfTrue="1">
      <formula>IF(B51="",TRUE)</formula>
    </cfRule>
    <cfRule type="expression" dxfId="16532" priority="16533" stopIfTrue="1">
      <formula>IF(AND(COUNTIF(MetalSmelter,B51&amp;C51)=0,LEN(C51)&gt;0), TRUE, FALSE)</formula>
    </cfRule>
  </conditionalFormatting>
  <conditionalFormatting sqref="G51">
    <cfRule type="expression" dxfId="16531" priority="16534" stopIfTrue="1">
      <formula>IF(FIND("Enter smelter details",G51),TRUE)</formula>
    </cfRule>
  </conditionalFormatting>
  <conditionalFormatting sqref="F51">
    <cfRule type="expression" dxfId="16530" priority="16531" stopIfTrue="1">
      <formula>IF(AND(LEN($A51)&gt;0,$A51&lt;&gt;$F51),TRUE,FALSE)</formula>
    </cfRule>
  </conditionalFormatting>
  <conditionalFormatting sqref="C51">
    <cfRule type="expression" dxfId="16529" priority="16530" stopIfTrue="1">
      <formula>IF(AND(B51&lt;&gt;"",C51=""),TRUE)</formula>
    </cfRule>
  </conditionalFormatting>
  <conditionalFormatting sqref="B51">
    <cfRule type="expression" dxfId="16528" priority="16528" stopIfTrue="1">
      <formula>IF(B51="",TRUE)</formula>
    </cfRule>
    <cfRule type="expression" dxfId="16527" priority="16529" stopIfTrue="1">
      <formula>IF(AND(COUNTIF(MetalSmelter,B51&amp;C51)=0,LEN(C51)&gt;0), TRUE, FALSE)</formula>
    </cfRule>
  </conditionalFormatting>
  <conditionalFormatting sqref="F51">
    <cfRule type="expression" dxfId="16526" priority="16527" stopIfTrue="1">
      <formula>IF(AND(LEN($A51)&gt;0,$A51&lt;&gt;$F51),TRUE,FALSE)</formula>
    </cfRule>
  </conditionalFormatting>
  <conditionalFormatting sqref="C51">
    <cfRule type="expression" dxfId="16525" priority="16526" stopIfTrue="1">
      <formula>IF(AND(B51&lt;&gt;"",C51=""),TRUE)</formula>
    </cfRule>
  </conditionalFormatting>
  <conditionalFormatting sqref="B46">
    <cfRule type="expression" dxfId="16524" priority="16523" stopIfTrue="1">
      <formula>IF(B46="",TRUE)</formula>
    </cfRule>
    <cfRule type="expression" dxfId="16523" priority="16524" stopIfTrue="1">
      <formula>IF(AND(COUNTIF(MetalSmelter,B46&amp;C46)=0,LEN(C46)&gt;0), TRUE, FALSE)</formula>
    </cfRule>
  </conditionalFormatting>
  <conditionalFormatting sqref="G46">
    <cfRule type="expression" dxfId="16522" priority="16525" stopIfTrue="1">
      <formula>IF(FIND("Enter smelter details",G46),TRUE)</formula>
    </cfRule>
  </conditionalFormatting>
  <conditionalFormatting sqref="F46">
    <cfRule type="expression" dxfId="16521" priority="16522" stopIfTrue="1">
      <formula>IF(AND(LEN($A46)&gt;0,$A46&lt;&gt;$F46),TRUE,FALSE)</formula>
    </cfRule>
  </conditionalFormatting>
  <conditionalFormatting sqref="C46">
    <cfRule type="expression" dxfId="16520" priority="16521" stopIfTrue="1">
      <formula>IF(AND(B46&lt;&gt;"",C46=""),TRUE)</formula>
    </cfRule>
  </conditionalFormatting>
  <conditionalFormatting sqref="B46">
    <cfRule type="expression" dxfId="16519" priority="16518" stopIfTrue="1">
      <formula>IF(B46="",TRUE)</formula>
    </cfRule>
    <cfRule type="expression" dxfId="16518" priority="16519" stopIfTrue="1">
      <formula>IF(AND(COUNTIF(MetalSmelter,B46&amp;C46)=0,LEN(C46)&gt;0), TRUE, FALSE)</formula>
    </cfRule>
  </conditionalFormatting>
  <conditionalFormatting sqref="G46">
    <cfRule type="expression" dxfId="16517" priority="16520" stopIfTrue="1">
      <formula>IF(FIND("Enter smelter details",G46),TRUE)</formula>
    </cfRule>
  </conditionalFormatting>
  <conditionalFormatting sqref="F46">
    <cfRule type="expression" dxfId="16516" priority="16517" stopIfTrue="1">
      <formula>IF(AND(LEN($A46)&gt;0,$A46&lt;&gt;$F46),TRUE,FALSE)</formula>
    </cfRule>
  </conditionalFormatting>
  <conditionalFormatting sqref="C46">
    <cfRule type="expression" dxfId="16515" priority="16516" stopIfTrue="1">
      <formula>IF(AND(B46&lt;&gt;"",C46=""),TRUE)</formula>
    </cfRule>
  </conditionalFormatting>
  <conditionalFormatting sqref="G51">
    <cfRule type="expression" dxfId="16514" priority="16515" stopIfTrue="1">
      <formula>IF(FIND("Enter smelter details",G51),TRUE)</formula>
    </cfRule>
  </conditionalFormatting>
  <conditionalFormatting sqref="B47">
    <cfRule type="expression" dxfId="16513" priority="16512" stopIfTrue="1">
      <formula>IF(B47="",TRUE)</formula>
    </cfRule>
    <cfRule type="expression" dxfId="16512" priority="16513" stopIfTrue="1">
      <formula>IF(AND(COUNTIF(MetalSmelter,B47&amp;C47)=0,LEN(C47)&gt;0), TRUE, FALSE)</formula>
    </cfRule>
  </conditionalFormatting>
  <conditionalFormatting sqref="G47">
    <cfRule type="expression" dxfId="16511" priority="16514" stopIfTrue="1">
      <formula>IF(FIND("Enter smelter details",G47),TRUE)</formula>
    </cfRule>
  </conditionalFormatting>
  <conditionalFormatting sqref="F47">
    <cfRule type="expression" dxfId="16510" priority="16511" stopIfTrue="1">
      <formula>IF(AND(LEN($A47)&gt;0,$A47&lt;&gt;$F47),TRUE,FALSE)</formula>
    </cfRule>
  </conditionalFormatting>
  <conditionalFormatting sqref="C47">
    <cfRule type="expression" dxfId="16509" priority="16510" stopIfTrue="1">
      <formula>IF(AND(B47&lt;&gt;"",C47=""),TRUE)</formula>
    </cfRule>
  </conditionalFormatting>
  <conditionalFormatting sqref="B52">
    <cfRule type="expression" dxfId="16508" priority="16507" stopIfTrue="1">
      <formula>IF(B52="",TRUE)</formula>
    </cfRule>
    <cfRule type="expression" dxfId="16507" priority="16508" stopIfTrue="1">
      <formula>IF(AND(COUNTIF(MetalSmelter,B52&amp;C52)=0,LEN(C52)&gt;0), TRUE, FALSE)</formula>
    </cfRule>
  </conditionalFormatting>
  <conditionalFormatting sqref="G52">
    <cfRule type="expression" dxfId="16506" priority="16509" stopIfTrue="1">
      <formula>IF(FIND("Enter smelter details",G52),TRUE)</formula>
    </cfRule>
  </conditionalFormatting>
  <conditionalFormatting sqref="F52">
    <cfRule type="expression" dxfId="16505" priority="16506" stopIfTrue="1">
      <formula>IF(AND(LEN($A52)&gt;0,$A52&lt;&gt;$F52),TRUE,FALSE)</formula>
    </cfRule>
  </conditionalFormatting>
  <conditionalFormatting sqref="C52">
    <cfRule type="expression" dxfId="16504" priority="16505" stopIfTrue="1">
      <formula>IF(AND(B52&lt;&gt;"",C52=""),TRUE)</formula>
    </cfRule>
  </conditionalFormatting>
  <conditionalFormatting sqref="B52">
    <cfRule type="expression" dxfId="16503" priority="16502" stopIfTrue="1">
      <formula>IF(B52="",TRUE)</formula>
    </cfRule>
    <cfRule type="expression" dxfId="16502" priority="16503" stopIfTrue="1">
      <formula>IF(AND(COUNTIF(MetalSmelter,B52&amp;C52)=0,LEN(C52)&gt;0), TRUE, FALSE)</formula>
    </cfRule>
  </conditionalFormatting>
  <conditionalFormatting sqref="G52">
    <cfRule type="expression" dxfId="16501" priority="16504" stopIfTrue="1">
      <formula>IF(FIND("Enter smelter details",G52),TRUE)</formula>
    </cfRule>
  </conditionalFormatting>
  <conditionalFormatting sqref="F52">
    <cfRule type="expression" dxfId="16500" priority="16501" stopIfTrue="1">
      <formula>IF(AND(LEN($A52)&gt;0,$A52&lt;&gt;$F52),TRUE,FALSE)</formula>
    </cfRule>
  </conditionalFormatting>
  <conditionalFormatting sqref="C52">
    <cfRule type="expression" dxfId="16499" priority="16500" stopIfTrue="1">
      <formula>IF(AND(B52&lt;&gt;"",C52=""),TRUE)</formula>
    </cfRule>
  </conditionalFormatting>
  <conditionalFormatting sqref="B52">
    <cfRule type="expression" dxfId="16498" priority="16497" stopIfTrue="1">
      <formula>IF(B52="",TRUE)</formula>
    </cfRule>
    <cfRule type="expression" dxfId="16497" priority="16498" stopIfTrue="1">
      <formula>IF(AND(COUNTIF(MetalSmelter,B52&amp;C52)=0,LEN(C52)&gt;0), TRUE, FALSE)</formula>
    </cfRule>
  </conditionalFormatting>
  <conditionalFormatting sqref="G52">
    <cfRule type="expression" dxfId="16496" priority="16499" stopIfTrue="1">
      <formula>IF(FIND("Enter smelter details",G52),TRUE)</formula>
    </cfRule>
  </conditionalFormatting>
  <conditionalFormatting sqref="F52">
    <cfRule type="expression" dxfId="16495" priority="16496" stopIfTrue="1">
      <formula>IF(AND(LEN($A52)&gt;0,$A52&lt;&gt;$F52),TRUE,FALSE)</formula>
    </cfRule>
  </conditionalFormatting>
  <conditionalFormatting sqref="C52">
    <cfRule type="expression" dxfId="16494" priority="16495" stopIfTrue="1">
      <formula>IF(AND(B52&lt;&gt;"",C52=""),TRUE)</formula>
    </cfRule>
  </conditionalFormatting>
  <conditionalFormatting sqref="B45">
    <cfRule type="expression" dxfId="16493" priority="16489" stopIfTrue="1">
      <formula>IF(B45="",TRUE)</formula>
    </cfRule>
    <cfRule type="expression" dxfId="16492" priority="16492" stopIfTrue="1">
      <formula>IF(AND(COUNTIF(MetalSmelter,B45&amp;C45)=0,LEN(C45)&gt;0), TRUE, FALSE)</formula>
    </cfRule>
  </conditionalFormatting>
  <conditionalFormatting sqref="D45">
    <cfRule type="expression" dxfId="16491" priority="16486" stopIfTrue="1">
      <formula>IF(AND(LEN($C45) &gt;0, ($C45 &lt;&gt; "Smelter Not Listed")),1,0)</formula>
    </cfRule>
    <cfRule type="expression" dxfId="16490" priority="16493" stopIfTrue="1">
      <formula>IF(AND(D45="",$C45=$X$4),TRUE)</formula>
    </cfRule>
    <cfRule type="expression" dxfId="16489" priority="16494" stopIfTrue="1">
      <formula>IF(FIND("!",D45),TRUE)</formula>
    </cfRule>
  </conditionalFormatting>
  <conditionalFormatting sqref="E45">
    <cfRule type="expression" dxfId="16488" priority="16490" stopIfTrue="1">
      <formula>IF(AND(E45="",$C45=$X$4),TRUE)</formula>
    </cfRule>
    <cfRule type="expression" dxfId="16487" priority="16491" stopIfTrue="1">
      <formula>IF(FIND("!",E45),TRUE)</formula>
    </cfRule>
  </conditionalFormatting>
  <conditionalFormatting sqref="F45">
    <cfRule type="expression" dxfId="16486" priority="16488" stopIfTrue="1">
      <formula>IF(AND(LEN($A45)&gt;0,$A45&lt;&gt;$F45),TRUE,FALSE)</formula>
    </cfRule>
  </conditionalFormatting>
  <conditionalFormatting sqref="C45">
    <cfRule type="expression" dxfId="16485" priority="16487" stopIfTrue="1">
      <formula>IF(AND(B45&lt;&gt;"",C45=""),TRUE)</formula>
    </cfRule>
  </conditionalFormatting>
  <conditionalFormatting sqref="G45">
    <cfRule type="expression" dxfId="16484" priority="16485" stopIfTrue="1">
      <formula>IF(FIND("Enter smelter details",G45),TRUE)</formula>
    </cfRule>
  </conditionalFormatting>
  <conditionalFormatting sqref="B46">
    <cfRule type="expression" dxfId="16483" priority="16479" stopIfTrue="1">
      <formula>IF(B46="",TRUE)</formula>
    </cfRule>
    <cfRule type="expression" dxfId="16482" priority="16482" stopIfTrue="1">
      <formula>IF(AND(COUNTIF(MetalSmelter,B46&amp;C46)=0,LEN(C46)&gt;0), TRUE, FALSE)</formula>
    </cfRule>
  </conditionalFormatting>
  <conditionalFormatting sqref="D46">
    <cfRule type="expression" dxfId="16481" priority="16476" stopIfTrue="1">
      <formula>IF(AND(LEN($C46) &gt;0, ($C46 &lt;&gt; "Smelter Not Listed")),1,0)</formula>
    </cfRule>
    <cfRule type="expression" dxfId="16480" priority="16483" stopIfTrue="1">
      <formula>IF(AND(D46="",$C46=$X$4),TRUE)</formula>
    </cfRule>
    <cfRule type="expression" dxfId="16479" priority="16484" stopIfTrue="1">
      <formula>IF(FIND("!",D46),TRUE)</formula>
    </cfRule>
  </conditionalFormatting>
  <conditionalFormatting sqref="E46">
    <cfRule type="expression" dxfId="16478" priority="16480" stopIfTrue="1">
      <formula>IF(AND(E46="",$C46=$X$4),TRUE)</formula>
    </cfRule>
    <cfRule type="expression" dxfId="16477" priority="16481" stopIfTrue="1">
      <formula>IF(FIND("!",E46),TRUE)</formula>
    </cfRule>
  </conditionalFormatting>
  <conditionalFormatting sqref="F46">
    <cfRule type="expression" dxfId="16476" priority="16478" stopIfTrue="1">
      <formula>IF(AND(LEN($A46)&gt;0,$A46&lt;&gt;$F46),TRUE,FALSE)</formula>
    </cfRule>
  </conditionalFormatting>
  <conditionalFormatting sqref="C46">
    <cfRule type="expression" dxfId="16475" priority="16477" stopIfTrue="1">
      <formula>IF(AND(B46&lt;&gt;"",C46=""),TRUE)</formula>
    </cfRule>
  </conditionalFormatting>
  <conditionalFormatting sqref="G46">
    <cfRule type="expression" dxfId="16474" priority="16475" stopIfTrue="1">
      <formula>IF(FIND("Enter smelter details",G46),TRUE)</formula>
    </cfRule>
  </conditionalFormatting>
  <conditionalFormatting sqref="B47">
    <cfRule type="expression" dxfId="16473" priority="16469" stopIfTrue="1">
      <formula>IF(B47="",TRUE)</formula>
    </cfRule>
    <cfRule type="expression" dxfId="16472" priority="16472" stopIfTrue="1">
      <formula>IF(AND(COUNTIF(MetalSmelter,B47&amp;C47)=0,LEN(C47)&gt;0), TRUE, FALSE)</formula>
    </cfRule>
  </conditionalFormatting>
  <conditionalFormatting sqref="D47">
    <cfRule type="expression" dxfId="16471" priority="16466" stopIfTrue="1">
      <formula>IF(AND(LEN($C47) &gt;0, ($C47 &lt;&gt; "Smelter Not Listed")),1,0)</formula>
    </cfRule>
    <cfRule type="expression" dxfId="16470" priority="16473" stopIfTrue="1">
      <formula>IF(AND(D47="",$C47=$X$4),TRUE)</formula>
    </cfRule>
    <cfRule type="expression" dxfId="16469" priority="16474" stopIfTrue="1">
      <formula>IF(FIND("!",D47),TRUE)</formula>
    </cfRule>
  </conditionalFormatting>
  <conditionalFormatting sqref="E47">
    <cfRule type="expression" dxfId="16468" priority="16470" stopIfTrue="1">
      <formula>IF(AND(E47="",$C47=$X$4),TRUE)</formula>
    </cfRule>
    <cfRule type="expression" dxfId="16467" priority="16471" stopIfTrue="1">
      <formula>IF(FIND("!",E47),TRUE)</formula>
    </cfRule>
  </conditionalFormatting>
  <conditionalFormatting sqref="F47">
    <cfRule type="expression" dxfId="16466" priority="16468" stopIfTrue="1">
      <formula>IF(AND(LEN($A47)&gt;0,$A47&lt;&gt;$F47),TRUE,FALSE)</formula>
    </cfRule>
  </conditionalFormatting>
  <conditionalFormatting sqref="C47">
    <cfRule type="expression" dxfId="16465" priority="16467" stopIfTrue="1">
      <formula>IF(AND(B47&lt;&gt;"",C47=""),TRUE)</formula>
    </cfRule>
  </conditionalFormatting>
  <conditionalFormatting sqref="G47">
    <cfRule type="expression" dxfId="16464" priority="16465" stopIfTrue="1">
      <formula>IF(FIND("Enter smelter details",G47),TRUE)</formula>
    </cfRule>
  </conditionalFormatting>
  <conditionalFormatting sqref="B53">
    <cfRule type="expression" dxfId="16463" priority="16462" stopIfTrue="1">
      <formula>IF(B53="",TRUE)</formula>
    </cfRule>
    <cfRule type="expression" dxfId="16462" priority="16463" stopIfTrue="1">
      <formula>IF(AND(COUNTIF(MetalSmelter,B53&amp;C53)=0,LEN(C53)&gt;0), TRUE, FALSE)</formula>
    </cfRule>
  </conditionalFormatting>
  <conditionalFormatting sqref="G53">
    <cfRule type="expression" dxfId="16461" priority="16464" stopIfTrue="1">
      <formula>IF(FIND("Enter smelter details",G53),TRUE)</formula>
    </cfRule>
  </conditionalFormatting>
  <conditionalFormatting sqref="F53">
    <cfRule type="expression" dxfId="16460" priority="16461" stopIfTrue="1">
      <formula>IF(AND(LEN($A53)&gt;0,$A53&lt;&gt;$F53),TRUE,FALSE)</formula>
    </cfRule>
  </conditionalFormatting>
  <conditionalFormatting sqref="C53">
    <cfRule type="expression" dxfId="16459" priority="16460" stopIfTrue="1">
      <formula>IF(AND(B53&lt;&gt;"",C53=""),TRUE)</formula>
    </cfRule>
  </conditionalFormatting>
  <conditionalFormatting sqref="B53">
    <cfRule type="expression" dxfId="16458" priority="16457" stopIfTrue="1">
      <formula>IF(B53="",TRUE)</formula>
    </cfRule>
    <cfRule type="expression" dxfId="16457" priority="16458" stopIfTrue="1">
      <formula>IF(AND(COUNTIF(MetalSmelter,B53&amp;C53)=0,LEN(C53)&gt;0), TRUE, FALSE)</formula>
    </cfRule>
  </conditionalFormatting>
  <conditionalFormatting sqref="G53">
    <cfRule type="expression" dxfId="16456" priority="16459" stopIfTrue="1">
      <formula>IF(FIND("Enter smelter details",G53),TRUE)</formula>
    </cfRule>
  </conditionalFormatting>
  <conditionalFormatting sqref="F53">
    <cfRule type="expression" dxfId="16455" priority="16456" stopIfTrue="1">
      <formula>IF(AND(LEN($A53)&gt;0,$A53&lt;&gt;$F53),TRUE,FALSE)</formula>
    </cfRule>
  </conditionalFormatting>
  <conditionalFormatting sqref="C53">
    <cfRule type="expression" dxfId="16454" priority="16455" stopIfTrue="1">
      <formula>IF(AND(B53&lt;&gt;"",C53=""),TRUE)</formula>
    </cfRule>
  </conditionalFormatting>
  <conditionalFormatting sqref="B53">
    <cfRule type="expression" dxfId="16453" priority="16453" stopIfTrue="1">
      <formula>IF(B53="",TRUE)</formula>
    </cfRule>
    <cfRule type="expression" dxfId="16452" priority="16454" stopIfTrue="1">
      <formula>IF(AND(COUNTIF(MetalSmelter,B53&amp;C53)=0,LEN(C53)&gt;0), TRUE, FALSE)</formula>
    </cfRule>
  </conditionalFormatting>
  <conditionalFormatting sqref="F53">
    <cfRule type="expression" dxfId="16451" priority="16452" stopIfTrue="1">
      <formula>IF(AND(LEN($A53)&gt;0,$A53&lt;&gt;$F53),TRUE,FALSE)</formula>
    </cfRule>
  </conditionalFormatting>
  <conditionalFormatting sqref="C53">
    <cfRule type="expression" dxfId="16450" priority="16451" stopIfTrue="1">
      <formula>IF(AND(B53&lt;&gt;"",C53=""),TRUE)</formula>
    </cfRule>
  </conditionalFormatting>
  <conditionalFormatting sqref="B48">
    <cfRule type="expression" dxfId="16449" priority="16448" stopIfTrue="1">
      <formula>IF(B48="",TRUE)</formula>
    </cfRule>
    <cfRule type="expression" dxfId="16448" priority="16449" stopIfTrue="1">
      <formula>IF(AND(COUNTIF(MetalSmelter,B48&amp;C48)=0,LEN(C48)&gt;0), TRUE, FALSE)</formula>
    </cfRule>
  </conditionalFormatting>
  <conditionalFormatting sqref="G48">
    <cfRule type="expression" dxfId="16447" priority="16450" stopIfTrue="1">
      <formula>IF(FIND("Enter smelter details",G48),TRUE)</formula>
    </cfRule>
  </conditionalFormatting>
  <conditionalFormatting sqref="F48">
    <cfRule type="expression" dxfId="16446" priority="16447" stopIfTrue="1">
      <formula>IF(AND(LEN($A48)&gt;0,$A48&lt;&gt;$F48),TRUE,FALSE)</formula>
    </cfRule>
  </conditionalFormatting>
  <conditionalFormatting sqref="C48">
    <cfRule type="expression" dxfId="16445" priority="16446" stopIfTrue="1">
      <formula>IF(AND(B48&lt;&gt;"",C48=""),TRUE)</formula>
    </cfRule>
  </conditionalFormatting>
  <conditionalFormatting sqref="B48">
    <cfRule type="expression" dxfId="16444" priority="16443" stopIfTrue="1">
      <formula>IF(B48="",TRUE)</formula>
    </cfRule>
    <cfRule type="expression" dxfId="16443" priority="16444" stopIfTrue="1">
      <formula>IF(AND(COUNTIF(MetalSmelter,B48&amp;C48)=0,LEN(C48)&gt;0), TRUE, FALSE)</formula>
    </cfRule>
  </conditionalFormatting>
  <conditionalFormatting sqref="G48">
    <cfRule type="expression" dxfId="16442" priority="16445" stopIfTrue="1">
      <formula>IF(FIND("Enter smelter details",G48),TRUE)</formula>
    </cfRule>
  </conditionalFormatting>
  <conditionalFormatting sqref="F48">
    <cfRule type="expression" dxfId="16441" priority="16442" stopIfTrue="1">
      <formula>IF(AND(LEN($A48)&gt;0,$A48&lt;&gt;$F48),TRUE,FALSE)</formula>
    </cfRule>
  </conditionalFormatting>
  <conditionalFormatting sqref="C48">
    <cfRule type="expression" dxfId="16440" priority="16441" stopIfTrue="1">
      <formula>IF(AND(B48&lt;&gt;"",C48=""),TRUE)</formula>
    </cfRule>
  </conditionalFormatting>
  <conditionalFormatting sqref="G53">
    <cfRule type="expression" dxfId="16439" priority="16440" stopIfTrue="1">
      <formula>IF(FIND("Enter smelter details",G53),TRUE)</formula>
    </cfRule>
  </conditionalFormatting>
  <conditionalFormatting sqref="B49">
    <cfRule type="expression" dxfId="16438" priority="16437" stopIfTrue="1">
      <formula>IF(B49="",TRUE)</formula>
    </cfRule>
    <cfRule type="expression" dxfId="16437" priority="16438" stopIfTrue="1">
      <formula>IF(AND(COUNTIF(MetalSmelter,B49&amp;C49)=0,LEN(C49)&gt;0), TRUE, FALSE)</formula>
    </cfRule>
  </conditionalFormatting>
  <conditionalFormatting sqref="G49">
    <cfRule type="expression" dxfId="16436" priority="16439" stopIfTrue="1">
      <formula>IF(FIND("Enter smelter details",G49),TRUE)</formula>
    </cfRule>
  </conditionalFormatting>
  <conditionalFormatting sqref="F49">
    <cfRule type="expression" dxfId="16435" priority="16436" stopIfTrue="1">
      <formula>IF(AND(LEN($A49)&gt;0,$A49&lt;&gt;$F49),TRUE,FALSE)</formula>
    </cfRule>
  </conditionalFormatting>
  <conditionalFormatting sqref="C49">
    <cfRule type="expression" dxfId="16434" priority="16435" stopIfTrue="1">
      <formula>IF(AND(B49&lt;&gt;"",C49=""),TRUE)</formula>
    </cfRule>
  </conditionalFormatting>
  <conditionalFormatting sqref="B54">
    <cfRule type="expression" dxfId="16433" priority="16432" stopIfTrue="1">
      <formula>IF(B54="",TRUE)</formula>
    </cfRule>
    <cfRule type="expression" dxfId="16432" priority="16433" stopIfTrue="1">
      <formula>IF(AND(COUNTIF(MetalSmelter,B54&amp;C54)=0,LEN(C54)&gt;0), TRUE, FALSE)</formula>
    </cfRule>
  </conditionalFormatting>
  <conditionalFormatting sqref="G54">
    <cfRule type="expression" dxfId="16431" priority="16434" stopIfTrue="1">
      <formula>IF(FIND("Enter smelter details",G54),TRUE)</formula>
    </cfRule>
  </conditionalFormatting>
  <conditionalFormatting sqref="F54">
    <cfRule type="expression" dxfId="16430" priority="16431" stopIfTrue="1">
      <formula>IF(AND(LEN($A54)&gt;0,$A54&lt;&gt;$F54),TRUE,FALSE)</formula>
    </cfRule>
  </conditionalFormatting>
  <conditionalFormatting sqref="C54">
    <cfRule type="expression" dxfId="16429" priority="16430" stopIfTrue="1">
      <formula>IF(AND(B54&lt;&gt;"",C54=""),TRUE)</formula>
    </cfRule>
  </conditionalFormatting>
  <conditionalFormatting sqref="B54">
    <cfRule type="expression" dxfId="16428" priority="16427" stopIfTrue="1">
      <formula>IF(B54="",TRUE)</formula>
    </cfRule>
    <cfRule type="expression" dxfId="16427" priority="16428" stopIfTrue="1">
      <formula>IF(AND(COUNTIF(MetalSmelter,B54&amp;C54)=0,LEN(C54)&gt;0), TRUE, FALSE)</formula>
    </cfRule>
  </conditionalFormatting>
  <conditionalFormatting sqref="G54">
    <cfRule type="expression" dxfId="16426" priority="16429" stopIfTrue="1">
      <formula>IF(FIND("Enter smelter details",G54),TRUE)</formula>
    </cfRule>
  </conditionalFormatting>
  <conditionalFormatting sqref="F54">
    <cfRule type="expression" dxfId="16425" priority="16426" stopIfTrue="1">
      <formula>IF(AND(LEN($A54)&gt;0,$A54&lt;&gt;$F54),TRUE,FALSE)</formula>
    </cfRule>
  </conditionalFormatting>
  <conditionalFormatting sqref="C54">
    <cfRule type="expression" dxfId="16424" priority="16425" stopIfTrue="1">
      <formula>IF(AND(B54&lt;&gt;"",C54=""),TRUE)</formula>
    </cfRule>
  </conditionalFormatting>
  <conditionalFormatting sqref="B54">
    <cfRule type="expression" dxfId="16423" priority="16422" stopIfTrue="1">
      <formula>IF(B54="",TRUE)</formula>
    </cfRule>
    <cfRule type="expression" dxfId="16422" priority="16423" stopIfTrue="1">
      <formula>IF(AND(COUNTIF(MetalSmelter,B54&amp;C54)=0,LEN(C54)&gt;0), TRUE, FALSE)</formula>
    </cfRule>
  </conditionalFormatting>
  <conditionalFormatting sqref="G54">
    <cfRule type="expression" dxfId="16421" priority="16424" stopIfTrue="1">
      <formula>IF(FIND("Enter smelter details",G54),TRUE)</formula>
    </cfRule>
  </conditionalFormatting>
  <conditionalFormatting sqref="F54">
    <cfRule type="expression" dxfId="16420" priority="16421" stopIfTrue="1">
      <formula>IF(AND(LEN($A54)&gt;0,$A54&lt;&gt;$F54),TRUE,FALSE)</formula>
    </cfRule>
  </conditionalFormatting>
  <conditionalFormatting sqref="C54">
    <cfRule type="expression" dxfId="16419" priority="16420" stopIfTrue="1">
      <formula>IF(AND(B54&lt;&gt;"",C54=""),TRUE)</formula>
    </cfRule>
  </conditionalFormatting>
  <conditionalFormatting sqref="B45">
    <cfRule type="expression" dxfId="16418" priority="16414" stopIfTrue="1">
      <formula>IF(B45="",TRUE)</formula>
    </cfRule>
    <cfRule type="expression" dxfId="16417" priority="16417" stopIfTrue="1">
      <formula>IF(AND(COUNTIF(MetalSmelter,B45&amp;C45)=0,LEN(C45)&gt;0), TRUE, FALSE)</formula>
    </cfRule>
  </conditionalFormatting>
  <conditionalFormatting sqref="D45">
    <cfRule type="expression" dxfId="16416" priority="16411" stopIfTrue="1">
      <formula>IF(AND(LEN($C45) &gt;0, ($C45 &lt;&gt; "Smelter Not Listed")),1,0)</formula>
    </cfRule>
    <cfRule type="expression" dxfId="16415" priority="16418" stopIfTrue="1">
      <formula>IF(AND(D45="",$C45=$X$4),TRUE)</formula>
    </cfRule>
    <cfRule type="expression" dxfId="16414" priority="16419" stopIfTrue="1">
      <formula>IF(FIND("!",D45),TRUE)</formula>
    </cfRule>
  </conditionalFormatting>
  <conditionalFormatting sqref="E45">
    <cfRule type="expression" dxfId="16413" priority="16415" stopIfTrue="1">
      <formula>IF(AND(E45="",$C45=$X$4),TRUE)</formula>
    </cfRule>
    <cfRule type="expression" dxfId="16412" priority="16416" stopIfTrue="1">
      <formula>IF(FIND("!",E45),TRUE)</formula>
    </cfRule>
  </conditionalFormatting>
  <conditionalFormatting sqref="F45">
    <cfRule type="expression" dxfId="16411" priority="16413" stopIfTrue="1">
      <formula>IF(AND(LEN($A45)&gt;0,$A45&lt;&gt;$F45),TRUE,FALSE)</formula>
    </cfRule>
  </conditionalFormatting>
  <conditionalFormatting sqref="C45">
    <cfRule type="expression" dxfId="16410" priority="16412" stopIfTrue="1">
      <formula>IF(AND(B45&lt;&gt;"",C45=""),TRUE)</formula>
    </cfRule>
  </conditionalFormatting>
  <conditionalFormatting sqref="G45">
    <cfRule type="expression" dxfId="16409" priority="16410" stopIfTrue="1">
      <formula>IF(FIND("Enter smelter details",G45),TRUE)</formula>
    </cfRule>
  </conditionalFormatting>
  <conditionalFormatting sqref="B46">
    <cfRule type="expression" dxfId="16408" priority="16404" stopIfTrue="1">
      <formula>IF(B46="",TRUE)</formula>
    </cfRule>
    <cfRule type="expression" dxfId="16407" priority="16407" stopIfTrue="1">
      <formula>IF(AND(COUNTIF(MetalSmelter,B46&amp;C46)=0,LEN(C46)&gt;0), TRUE, FALSE)</formula>
    </cfRule>
  </conditionalFormatting>
  <conditionalFormatting sqref="D46">
    <cfRule type="expression" dxfId="16406" priority="16401" stopIfTrue="1">
      <formula>IF(AND(LEN($C46) &gt;0, ($C46 &lt;&gt; "Smelter Not Listed")),1,0)</formula>
    </cfRule>
    <cfRule type="expression" dxfId="16405" priority="16408" stopIfTrue="1">
      <formula>IF(AND(D46="",$C46=$X$4),TRUE)</formula>
    </cfRule>
    <cfRule type="expression" dxfId="16404" priority="16409" stopIfTrue="1">
      <formula>IF(FIND("!",D46),TRUE)</formula>
    </cfRule>
  </conditionalFormatting>
  <conditionalFormatting sqref="E46">
    <cfRule type="expression" dxfId="16403" priority="16405" stopIfTrue="1">
      <formula>IF(AND(E46="",$C46=$X$4),TRUE)</formula>
    </cfRule>
    <cfRule type="expression" dxfId="16402" priority="16406" stopIfTrue="1">
      <formula>IF(FIND("!",E46),TRUE)</formula>
    </cfRule>
  </conditionalFormatting>
  <conditionalFormatting sqref="F46">
    <cfRule type="expression" dxfId="16401" priority="16403" stopIfTrue="1">
      <formula>IF(AND(LEN($A46)&gt;0,$A46&lt;&gt;$F46),TRUE,FALSE)</formula>
    </cfRule>
  </conditionalFormatting>
  <conditionalFormatting sqref="C46">
    <cfRule type="expression" dxfId="16400" priority="16402" stopIfTrue="1">
      <formula>IF(AND(B46&lt;&gt;"",C46=""),TRUE)</formula>
    </cfRule>
  </conditionalFormatting>
  <conditionalFormatting sqref="G46">
    <cfRule type="expression" dxfId="16399" priority="16400" stopIfTrue="1">
      <formula>IF(FIND("Enter smelter details",G46),TRUE)</formula>
    </cfRule>
  </conditionalFormatting>
  <conditionalFormatting sqref="B52">
    <cfRule type="expression" dxfId="16398" priority="16397" stopIfTrue="1">
      <formula>IF(B52="",TRUE)</formula>
    </cfRule>
    <cfRule type="expression" dxfId="16397" priority="16398" stopIfTrue="1">
      <formula>IF(AND(COUNTIF(MetalSmelter,B52&amp;C52)=0,LEN(C52)&gt;0), TRUE, FALSE)</formula>
    </cfRule>
  </conditionalFormatting>
  <conditionalFormatting sqref="G52">
    <cfRule type="expression" dxfId="16396" priority="16399" stopIfTrue="1">
      <formula>IF(FIND("Enter smelter details",G52),TRUE)</formula>
    </cfRule>
  </conditionalFormatting>
  <conditionalFormatting sqref="F52">
    <cfRule type="expression" dxfId="16395" priority="16396" stopIfTrue="1">
      <formula>IF(AND(LEN($A52)&gt;0,$A52&lt;&gt;$F52),TRUE,FALSE)</formula>
    </cfRule>
  </conditionalFormatting>
  <conditionalFormatting sqref="C52">
    <cfRule type="expression" dxfId="16394" priority="16395" stopIfTrue="1">
      <formula>IF(AND(B52&lt;&gt;"",C52=""),TRUE)</formula>
    </cfRule>
  </conditionalFormatting>
  <conditionalFormatting sqref="B52">
    <cfRule type="expression" dxfId="16393" priority="16392" stopIfTrue="1">
      <formula>IF(B52="",TRUE)</formula>
    </cfRule>
    <cfRule type="expression" dxfId="16392" priority="16393" stopIfTrue="1">
      <formula>IF(AND(COUNTIF(MetalSmelter,B52&amp;C52)=0,LEN(C52)&gt;0), TRUE, FALSE)</formula>
    </cfRule>
  </conditionalFormatting>
  <conditionalFormatting sqref="G52">
    <cfRule type="expression" dxfId="16391" priority="16394" stopIfTrue="1">
      <formula>IF(FIND("Enter smelter details",G52),TRUE)</formula>
    </cfRule>
  </conditionalFormatting>
  <conditionalFormatting sqref="F52">
    <cfRule type="expression" dxfId="16390" priority="16391" stopIfTrue="1">
      <formula>IF(AND(LEN($A52)&gt;0,$A52&lt;&gt;$F52),TRUE,FALSE)</formula>
    </cfRule>
  </conditionalFormatting>
  <conditionalFormatting sqref="C52">
    <cfRule type="expression" dxfId="16389" priority="16390" stopIfTrue="1">
      <formula>IF(AND(B52&lt;&gt;"",C52=""),TRUE)</formula>
    </cfRule>
  </conditionalFormatting>
  <conditionalFormatting sqref="B52">
    <cfRule type="expression" dxfId="16388" priority="16388" stopIfTrue="1">
      <formula>IF(B52="",TRUE)</formula>
    </cfRule>
    <cfRule type="expression" dxfId="16387" priority="16389" stopIfTrue="1">
      <formula>IF(AND(COUNTIF(MetalSmelter,B52&amp;C52)=0,LEN(C52)&gt;0), TRUE, FALSE)</formula>
    </cfRule>
  </conditionalFormatting>
  <conditionalFormatting sqref="F52">
    <cfRule type="expression" dxfId="16386" priority="16387" stopIfTrue="1">
      <formula>IF(AND(LEN($A52)&gt;0,$A52&lt;&gt;$F52),TRUE,FALSE)</formula>
    </cfRule>
  </conditionalFormatting>
  <conditionalFormatting sqref="C52">
    <cfRule type="expression" dxfId="16385" priority="16386" stopIfTrue="1">
      <formula>IF(AND(B52&lt;&gt;"",C52=""),TRUE)</formula>
    </cfRule>
  </conditionalFormatting>
  <conditionalFormatting sqref="B47">
    <cfRule type="expression" dxfId="16384" priority="16383" stopIfTrue="1">
      <formula>IF(B47="",TRUE)</formula>
    </cfRule>
    <cfRule type="expression" dxfId="16383" priority="16384" stopIfTrue="1">
      <formula>IF(AND(COUNTIF(MetalSmelter,B47&amp;C47)=0,LEN(C47)&gt;0), TRUE, FALSE)</formula>
    </cfRule>
  </conditionalFormatting>
  <conditionalFormatting sqref="G47">
    <cfRule type="expression" dxfId="16382" priority="16385" stopIfTrue="1">
      <formula>IF(FIND("Enter smelter details",G47),TRUE)</formula>
    </cfRule>
  </conditionalFormatting>
  <conditionalFormatting sqref="F47">
    <cfRule type="expression" dxfId="16381" priority="16382" stopIfTrue="1">
      <formula>IF(AND(LEN($A47)&gt;0,$A47&lt;&gt;$F47),TRUE,FALSE)</formula>
    </cfRule>
  </conditionalFormatting>
  <conditionalFormatting sqref="C47">
    <cfRule type="expression" dxfId="16380" priority="16381" stopIfTrue="1">
      <formula>IF(AND(B47&lt;&gt;"",C47=""),TRUE)</formula>
    </cfRule>
  </conditionalFormatting>
  <conditionalFormatting sqref="B47">
    <cfRule type="expression" dxfId="16379" priority="16378" stopIfTrue="1">
      <formula>IF(B47="",TRUE)</formula>
    </cfRule>
    <cfRule type="expression" dxfId="16378" priority="16379" stopIfTrue="1">
      <formula>IF(AND(COUNTIF(MetalSmelter,B47&amp;C47)=0,LEN(C47)&gt;0), TRUE, FALSE)</formula>
    </cfRule>
  </conditionalFormatting>
  <conditionalFormatting sqref="G47">
    <cfRule type="expression" dxfId="16377" priority="16380" stopIfTrue="1">
      <formula>IF(FIND("Enter smelter details",G47),TRUE)</formula>
    </cfRule>
  </conditionalFormatting>
  <conditionalFormatting sqref="F47">
    <cfRule type="expression" dxfId="16376" priority="16377" stopIfTrue="1">
      <formula>IF(AND(LEN($A47)&gt;0,$A47&lt;&gt;$F47),TRUE,FALSE)</formula>
    </cfRule>
  </conditionalFormatting>
  <conditionalFormatting sqref="C47">
    <cfRule type="expression" dxfId="16375" priority="16376" stopIfTrue="1">
      <formula>IF(AND(B47&lt;&gt;"",C47=""),TRUE)</formula>
    </cfRule>
  </conditionalFormatting>
  <conditionalFormatting sqref="G52">
    <cfRule type="expression" dxfId="16374" priority="16375" stopIfTrue="1">
      <formula>IF(FIND("Enter smelter details",G52),TRUE)</formula>
    </cfRule>
  </conditionalFormatting>
  <conditionalFormatting sqref="B48">
    <cfRule type="expression" dxfId="16373" priority="16372" stopIfTrue="1">
      <formula>IF(B48="",TRUE)</formula>
    </cfRule>
    <cfRule type="expression" dxfId="16372" priority="16373" stopIfTrue="1">
      <formula>IF(AND(COUNTIF(MetalSmelter,B48&amp;C48)=0,LEN(C48)&gt;0), TRUE, FALSE)</formula>
    </cfRule>
  </conditionalFormatting>
  <conditionalFormatting sqref="G48">
    <cfRule type="expression" dxfId="16371" priority="16374" stopIfTrue="1">
      <formula>IF(FIND("Enter smelter details",G48),TRUE)</formula>
    </cfRule>
  </conditionalFormatting>
  <conditionalFormatting sqref="F48">
    <cfRule type="expression" dxfId="16370" priority="16371" stopIfTrue="1">
      <formula>IF(AND(LEN($A48)&gt;0,$A48&lt;&gt;$F48),TRUE,FALSE)</formula>
    </cfRule>
  </conditionalFormatting>
  <conditionalFormatting sqref="C48">
    <cfRule type="expression" dxfId="16369" priority="16370" stopIfTrue="1">
      <formula>IF(AND(B48&lt;&gt;"",C48=""),TRUE)</formula>
    </cfRule>
  </conditionalFormatting>
  <conditionalFormatting sqref="B53">
    <cfRule type="expression" dxfId="16368" priority="16367" stopIfTrue="1">
      <formula>IF(B53="",TRUE)</formula>
    </cfRule>
    <cfRule type="expression" dxfId="16367" priority="16368" stopIfTrue="1">
      <formula>IF(AND(COUNTIF(MetalSmelter,B53&amp;C53)=0,LEN(C53)&gt;0), TRUE, FALSE)</formula>
    </cfRule>
  </conditionalFormatting>
  <conditionalFormatting sqref="G53">
    <cfRule type="expression" dxfId="16366" priority="16369" stopIfTrue="1">
      <formula>IF(FIND("Enter smelter details",G53),TRUE)</formula>
    </cfRule>
  </conditionalFormatting>
  <conditionalFormatting sqref="F53">
    <cfRule type="expression" dxfId="16365" priority="16366" stopIfTrue="1">
      <formula>IF(AND(LEN($A53)&gt;0,$A53&lt;&gt;$F53),TRUE,FALSE)</formula>
    </cfRule>
  </conditionalFormatting>
  <conditionalFormatting sqref="C53">
    <cfRule type="expression" dxfId="16364" priority="16365" stopIfTrue="1">
      <formula>IF(AND(B53&lt;&gt;"",C53=""),TRUE)</formula>
    </cfRule>
  </conditionalFormatting>
  <conditionalFormatting sqref="B53">
    <cfRule type="expression" dxfId="16363" priority="16362" stopIfTrue="1">
      <formula>IF(B53="",TRUE)</formula>
    </cfRule>
    <cfRule type="expression" dxfId="16362" priority="16363" stopIfTrue="1">
      <formula>IF(AND(COUNTIF(MetalSmelter,B53&amp;C53)=0,LEN(C53)&gt;0), TRUE, FALSE)</formula>
    </cfRule>
  </conditionalFormatting>
  <conditionalFormatting sqref="G53">
    <cfRule type="expression" dxfId="16361" priority="16364" stopIfTrue="1">
      <formula>IF(FIND("Enter smelter details",G53),TRUE)</formula>
    </cfRule>
  </conditionalFormatting>
  <conditionalFormatting sqref="F53">
    <cfRule type="expression" dxfId="16360" priority="16361" stopIfTrue="1">
      <formula>IF(AND(LEN($A53)&gt;0,$A53&lt;&gt;$F53),TRUE,FALSE)</formula>
    </cfRule>
  </conditionalFormatting>
  <conditionalFormatting sqref="C53">
    <cfRule type="expression" dxfId="16359" priority="16360" stopIfTrue="1">
      <formula>IF(AND(B53&lt;&gt;"",C53=""),TRUE)</formula>
    </cfRule>
  </conditionalFormatting>
  <conditionalFormatting sqref="B53">
    <cfRule type="expression" dxfId="16358" priority="16357" stopIfTrue="1">
      <formula>IF(B53="",TRUE)</formula>
    </cfRule>
    <cfRule type="expression" dxfId="16357" priority="16358" stopIfTrue="1">
      <formula>IF(AND(COUNTIF(MetalSmelter,B53&amp;C53)=0,LEN(C53)&gt;0), TRUE, FALSE)</formula>
    </cfRule>
  </conditionalFormatting>
  <conditionalFormatting sqref="G53">
    <cfRule type="expression" dxfId="16356" priority="16359" stopIfTrue="1">
      <formula>IF(FIND("Enter smelter details",G53),TRUE)</formula>
    </cfRule>
  </conditionalFormatting>
  <conditionalFormatting sqref="F53">
    <cfRule type="expression" dxfId="16355" priority="16356" stopIfTrue="1">
      <formula>IF(AND(LEN($A53)&gt;0,$A53&lt;&gt;$F53),TRUE,FALSE)</formula>
    </cfRule>
  </conditionalFormatting>
  <conditionalFormatting sqref="C53">
    <cfRule type="expression" dxfId="16354" priority="16355" stopIfTrue="1">
      <formula>IF(AND(B53&lt;&gt;"",C53=""),TRUE)</formula>
    </cfRule>
  </conditionalFormatting>
  <conditionalFormatting sqref="B52">
    <cfRule type="expression" dxfId="16353" priority="16352" stopIfTrue="1">
      <formula>IF(B52="",TRUE)</formula>
    </cfRule>
    <cfRule type="expression" dxfId="16352" priority="16353" stopIfTrue="1">
      <formula>IF(AND(COUNTIF(MetalSmelter,B52&amp;C52)=0,LEN(C52)&gt;0), TRUE, FALSE)</formula>
    </cfRule>
  </conditionalFormatting>
  <conditionalFormatting sqref="G52">
    <cfRule type="expression" dxfId="16351" priority="16354" stopIfTrue="1">
      <formula>IF(FIND("Enter smelter details",G52),TRUE)</formula>
    </cfRule>
  </conditionalFormatting>
  <conditionalFormatting sqref="F52">
    <cfRule type="expression" dxfId="16350" priority="16351" stopIfTrue="1">
      <formula>IF(AND(LEN($A52)&gt;0,$A52&lt;&gt;$F52),TRUE,FALSE)</formula>
    </cfRule>
  </conditionalFormatting>
  <conditionalFormatting sqref="C52">
    <cfRule type="expression" dxfId="16349" priority="16350" stopIfTrue="1">
      <formula>IF(AND(B52&lt;&gt;"",C52=""),TRUE)</formula>
    </cfRule>
  </conditionalFormatting>
  <conditionalFormatting sqref="B51">
    <cfRule type="expression" dxfId="16348" priority="16342" stopIfTrue="1">
      <formula>IF(B51="",TRUE)</formula>
    </cfRule>
    <cfRule type="expression" dxfId="16347" priority="16343" stopIfTrue="1">
      <formula>IF(AND(COUNTIF(MetalSmelter,B51&amp;C51)=0,LEN(C51)&gt;0), TRUE, FALSE)</formula>
    </cfRule>
  </conditionalFormatting>
  <conditionalFormatting sqref="G51">
    <cfRule type="expression" dxfId="16346" priority="16344" stopIfTrue="1">
      <formula>IF(FIND("Enter smelter details",G51),TRUE)</formula>
    </cfRule>
  </conditionalFormatting>
  <conditionalFormatting sqref="F51">
    <cfRule type="expression" dxfId="16345" priority="16341" stopIfTrue="1">
      <formula>IF(AND(LEN($A51)&gt;0,$A51&lt;&gt;$F51),TRUE,FALSE)</formula>
    </cfRule>
  </conditionalFormatting>
  <conditionalFormatting sqref="C51">
    <cfRule type="expression" dxfId="16344" priority="16340" stopIfTrue="1">
      <formula>IF(AND(B51&lt;&gt;"",C51=""),TRUE)</formula>
    </cfRule>
  </conditionalFormatting>
  <conditionalFormatting sqref="B53">
    <cfRule type="expression" dxfId="16343" priority="16347" stopIfTrue="1">
      <formula>IF(B53="",TRUE)</formula>
    </cfRule>
    <cfRule type="expression" dxfId="16342" priority="16348" stopIfTrue="1">
      <formula>IF(AND(COUNTIF(MetalSmelter,B53&amp;C53)=0,LEN(C53)&gt;0), TRUE, FALSE)</formula>
    </cfRule>
  </conditionalFormatting>
  <conditionalFormatting sqref="G53">
    <cfRule type="expression" dxfId="16341" priority="16349" stopIfTrue="1">
      <formula>IF(FIND("Enter smelter details",G53),TRUE)</formula>
    </cfRule>
  </conditionalFormatting>
  <conditionalFormatting sqref="F53">
    <cfRule type="expression" dxfId="16340" priority="16346" stopIfTrue="1">
      <formula>IF(AND(LEN($A53)&gt;0,$A53&lt;&gt;$F53),TRUE,FALSE)</formula>
    </cfRule>
  </conditionalFormatting>
  <conditionalFormatting sqref="C53">
    <cfRule type="expression" dxfId="16339" priority="16345" stopIfTrue="1">
      <formula>IF(AND(B53&lt;&gt;"",C53=""),TRUE)</formula>
    </cfRule>
  </conditionalFormatting>
  <conditionalFormatting sqref="B46">
    <cfRule type="expression" dxfId="16338" priority="16337" stopIfTrue="1">
      <formula>IF(B46="",TRUE)</formula>
    </cfRule>
    <cfRule type="expression" dxfId="16337" priority="16338" stopIfTrue="1">
      <formula>IF(AND(COUNTIF(MetalSmelter,B46&amp;C46)=0,LEN(C46)&gt;0), TRUE, FALSE)</formula>
    </cfRule>
  </conditionalFormatting>
  <conditionalFormatting sqref="G46">
    <cfRule type="expression" dxfId="16336" priority="16339" stopIfTrue="1">
      <formula>IF(FIND("Enter smelter details",G46),TRUE)</formula>
    </cfRule>
  </conditionalFormatting>
  <conditionalFormatting sqref="F46">
    <cfRule type="expression" dxfId="16335" priority="16336" stopIfTrue="1">
      <formula>IF(AND(LEN($A46)&gt;0,$A46&lt;&gt;$F46),TRUE,FALSE)</formula>
    </cfRule>
  </conditionalFormatting>
  <conditionalFormatting sqref="C46">
    <cfRule type="expression" dxfId="16334" priority="16335" stopIfTrue="1">
      <formula>IF(AND(B46&lt;&gt;"",C46=""),TRUE)</formula>
    </cfRule>
  </conditionalFormatting>
  <conditionalFormatting sqref="B53">
    <cfRule type="expression" dxfId="16333" priority="16332" stopIfTrue="1">
      <formula>IF(B53="",TRUE)</formula>
    </cfRule>
    <cfRule type="expression" dxfId="16332" priority="16333" stopIfTrue="1">
      <formula>IF(AND(COUNTIF(MetalSmelter,B53&amp;C53)=0,LEN(C53)&gt;0), TRUE, FALSE)</formula>
    </cfRule>
  </conditionalFormatting>
  <conditionalFormatting sqref="G53">
    <cfRule type="expression" dxfId="16331" priority="16334" stopIfTrue="1">
      <formula>IF(FIND("Enter smelter details",G53),TRUE)</formula>
    </cfRule>
  </conditionalFormatting>
  <conditionalFormatting sqref="F53">
    <cfRule type="expression" dxfId="16330" priority="16331" stopIfTrue="1">
      <formula>IF(AND(LEN($A53)&gt;0,$A53&lt;&gt;$F53),TRUE,FALSE)</formula>
    </cfRule>
  </conditionalFormatting>
  <conditionalFormatting sqref="C53">
    <cfRule type="expression" dxfId="16329" priority="16330" stopIfTrue="1">
      <formula>IF(AND(B53&lt;&gt;"",C53=""),TRUE)</formula>
    </cfRule>
  </conditionalFormatting>
  <conditionalFormatting sqref="G51">
    <cfRule type="expression" dxfId="16328" priority="16329" stopIfTrue="1">
      <formula>IF(FIND("Enter smelter details",G51),TRUE)</formula>
    </cfRule>
  </conditionalFormatting>
  <conditionalFormatting sqref="B52">
    <cfRule type="expression" dxfId="16327" priority="16326" stopIfTrue="1">
      <formula>IF(B52="",TRUE)</formula>
    </cfRule>
    <cfRule type="expression" dxfId="16326" priority="16327" stopIfTrue="1">
      <formula>IF(AND(COUNTIF(MetalSmelter,B52&amp;C52)=0,LEN(C52)&gt;0), TRUE, FALSE)</formula>
    </cfRule>
  </conditionalFormatting>
  <conditionalFormatting sqref="G52">
    <cfRule type="expression" dxfId="16325" priority="16328" stopIfTrue="1">
      <formula>IF(FIND("Enter smelter details",G52),TRUE)</formula>
    </cfRule>
  </conditionalFormatting>
  <conditionalFormatting sqref="F52">
    <cfRule type="expression" dxfId="16324" priority="16325" stopIfTrue="1">
      <formula>IF(AND(LEN($A52)&gt;0,$A52&lt;&gt;$F52),TRUE,FALSE)</formula>
    </cfRule>
  </conditionalFormatting>
  <conditionalFormatting sqref="C52">
    <cfRule type="expression" dxfId="16323" priority="16324" stopIfTrue="1">
      <formula>IF(AND(B52&lt;&gt;"",C52=""),TRUE)</formula>
    </cfRule>
  </conditionalFormatting>
  <conditionalFormatting sqref="B47">
    <cfRule type="expression" dxfId="16322" priority="16321" stopIfTrue="1">
      <formula>IF(B47="",TRUE)</formula>
    </cfRule>
    <cfRule type="expression" dxfId="16321" priority="16322" stopIfTrue="1">
      <formula>IF(AND(COUNTIF(MetalSmelter,B47&amp;C47)=0,LEN(C47)&gt;0), TRUE, FALSE)</formula>
    </cfRule>
  </conditionalFormatting>
  <conditionalFormatting sqref="G47">
    <cfRule type="expression" dxfId="16320" priority="16323" stopIfTrue="1">
      <formula>IF(FIND("Enter smelter details",G47),TRUE)</formula>
    </cfRule>
  </conditionalFormatting>
  <conditionalFormatting sqref="F47">
    <cfRule type="expression" dxfId="16319" priority="16320" stopIfTrue="1">
      <formula>IF(AND(LEN($A47)&gt;0,$A47&lt;&gt;$F47),TRUE,FALSE)</formula>
    </cfRule>
  </conditionalFormatting>
  <conditionalFormatting sqref="C47">
    <cfRule type="expression" dxfId="16318" priority="16319" stopIfTrue="1">
      <formula>IF(AND(B47&lt;&gt;"",C47=""),TRUE)</formula>
    </cfRule>
  </conditionalFormatting>
  <conditionalFormatting sqref="G52">
    <cfRule type="expression" dxfId="16317" priority="16318" stopIfTrue="1">
      <formula>IF(FIND("Enter smelter details",G52),TRUE)</formula>
    </cfRule>
  </conditionalFormatting>
  <conditionalFormatting sqref="B53">
    <cfRule type="expression" dxfId="16316" priority="16315" stopIfTrue="1">
      <formula>IF(B53="",TRUE)</formula>
    </cfRule>
    <cfRule type="expression" dxfId="16315" priority="16316" stopIfTrue="1">
      <formula>IF(AND(COUNTIF(MetalSmelter,B53&amp;C53)=0,LEN(C53)&gt;0), TRUE, FALSE)</formula>
    </cfRule>
  </conditionalFormatting>
  <conditionalFormatting sqref="G53">
    <cfRule type="expression" dxfId="16314" priority="16317" stopIfTrue="1">
      <formula>IF(FIND("Enter smelter details",G53),TRUE)</formula>
    </cfRule>
  </conditionalFormatting>
  <conditionalFormatting sqref="F53">
    <cfRule type="expression" dxfId="16313" priority="16314" stopIfTrue="1">
      <formula>IF(AND(LEN($A53)&gt;0,$A53&lt;&gt;$F53),TRUE,FALSE)</formula>
    </cfRule>
  </conditionalFormatting>
  <conditionalFormatting sqref="C53">
    <cfRule type="expression" dxfId="16312" priority="16313" stopIfTrue="1">
      <formula>IF(AND(B53&lt;&gt;"",C53=""),TRUE)</formula>
    </cfRule>
  </conditionalFormatting>
  <conditionalFormatting sqref="B46">
    <cfRule type="expression" dxfId="16311" priority="16307" stopIfTrue="1">
      <formula>IF(B46="",TRUE)</formula>
    </cfRule>
    <cfRule type="expression" dxfId="16310" priority="16310" stopIfTrue="1">
      <formula>IF(AND(COUNTIF(MetalSmelter,B46&amp;C46)=0,LEN(C46)&gt;0), TRUE, FALSE)</formula>
    </cfRule>
  </conditionalFormatting>
  <conditionalFormatting sqref="D46">
    <cfRule type="expression" dxfId="16309" priority="16304" stopIfTrue="1">
      <formula>IF(AND(LEN($C46) &gt;0, ($C46 &lt;&gt; "Smelter Not Listed")),1,0)</formula>
    </cfRule>
    <cfRule type="expression" dxfId="16308" priority="16311" stopIfTrue="1">
      <formula>IF(AND(D46="",$C46=$X$4),TRUE)</formula>
    </cfRule>
    <cfRule type="expression" dxfId="16307" priority="16312" stopIfTrue="1">
      <formula>IF(FIND("!",D46),TRUE)</formula>
    </cfRule>
  </conditionalFormatting>
  <conditionalFormatting sqref="E46">
    <cfRule type="expression" dxfId="16306" priority="16308" stopIfTrue="1">
      <formula>IF(AND(E46="",$C46=$X$4),TRUE)</formula>
    </cfRule>
    <cfRule type="expression" dxfId="16305" priority="16309" stopIfTrue="1">
      <formula>IF(FIND("!",E46),TRUE)</formula>
    </cfRule>
  </conditionalFormatting>
  <conditionalFormatting sqref="F46">
    <cfRule type="expression" dxfId="16304" priority="16306" stopIfTrue="1">
      <formula>IF(AND(LEN($A46)&gt;0,$A46&lt;&gt;$F46),TRUE,FALSE)</formula>
    </cfRule>
  </conditionalFormatting>
  <conditionalFormatting sqref="C46">
    <cfRule type="expression" dxfId="16303" priority="16305" stopIfTrue="1">
      <formula>IF(AND(B46&lt;&gt;"",C46=""),TRUE)</formula>
    </cfRule>
  </conditionalFormatting>
  <conditionalFormatting sqref="G46">
    <cfRule type="expression" dxfId="16302" priority="16303" stopIfTrue="1">
      <formula>IF(FIND("Enter smelter details",G46),TRUE)</formula>
    </cfRule>
  </conditionalFormatting>
  <conditionalFormatting sqref="B47">
    <cfRule type="expression" dxfId="16301" priority="16297" stopIfTrue="1">
      <formula>IF(B47="",TRUE)</formula>
    </cfRule>
    <cfRule type="expression" dxfId="16300" priority="16300" stopIfTrue="1">
      <formula>IF(AND(COUNTIF(MetalSmelter,B47&amp;C47)=0,LEN(C47)&gt;0), TRUE, FALSE)</formula>
    </cfRule>
  </conditionalFormatting>
  <conditionalFormatting sqref="D47">
    <cfRule type="expression" dxfId="16299" priority="16294" stopIfTrue="1">
      <formula>IF(AND(LEN($C47) &gt;0, ($C47 &lt;&gt; "Smelter Not Listed")),1,0)</formula>
    </cfRule>
    <cfRule type="expression" dxfId="16298" priority="16301" stopIfTrue="1">
      <formula>IF(AND(D47="",$C47=$X$4),TRUE)</formula>
    </cfRule>
    <cfRule type="expression" dxfId="16297" priority="16302" stopIfTrue="1">
      <formula>IF(FIND("!",D47),TRUE)</formula>
    </cfRule>
  </conditionalFormatting>
  <conditionalFormatting sqref="E47">
    <cfRule type="expression" dxfId="16296" priority="16298" stopIfTrue="1">
      <formula>IF(AND(E47="",$C47=$X$4),TRUE)</formula>
    </cfRule>
    <cfRule type="expression" dxfId="16295" priority="16299" stopIfTrue="1">
      <formula>IF(FIND("!",E47),TRUE)</formula>
    </cfRule>
  </conditionalFormatting>
  <conditionalFormatting sqref="F47">
    <cfRule type="expression" dxfId="16294" priority="16296" stopIfTrue="1">
      <formula>IF(AND(LEN($A47)&gt;0,$A47&lt;&gt;$F47),TRUE,FALSE)</formula>
    </cfRule>
  </conditionalFormatting>
  <conditionalFormatting sqref="C47">
    <cfRule type="expression" dxfId="16293" priority="16295" stopIfTrue="1">
      <formula>IF(AND(B47&lt;&gt;"",C47=""),TRUE)</formula>
    </cfRule>
  </conditionalFormatting>
  <conditionalFormatting sqref="G47">
    <cfRule type="expression" dxfId="16292" priority="16293" stopIfTrue="1">
      <formula>IF(FIND("Enter smelter details",G47),TRUE)</formula>
    </cfRule>
  </conditionalFormatting>
  <conditionalFormatting sqref="B48">
    <cfRule type="expression" dxfId="16291" priority="16287" stopIfTrue="1">
      <formula>IF(B48="",TRUE)</formula>
    </cfRule>
    <cfRule type="expression" dxfId="16290" priority="16290" stopIfTrue="1">
      <formula>IF(AND(COUNTIF(MetalSmelter,B48&amp;C48)=0,LEN(C48)&gt;0), TRUE, FALSE)</formula>
    </cfRule>
  </conditionalFormatting>
  <conditionalFormatting sqref="D48">
    <cfRule type="expression" dxfId="16289" priority="16284" stopIfTrue="1">
      <formula>IF(AND(LEN($C48) &gt;0, ($C48 &lt;&gt; "Smelter Not Listed")),1,0)</formula>
    </cfRule>
    <cfRule type="expression" dxfId="16288" priority="16291" stopIfTrue="1">
      <formula>IF(AND(D48="",$C48=$X$4),TRUE)</formula>
    </cfRule>
    <cfRule type="expression" dxfId="16287" priority="16292" stopIfTrue="1">
      <formula>IF(FIND("!",D48),TRUE)</formula>
    </cfRule>
  </conditionalFormatting>
  <conditionalFormatting sqref="E48">
    <cfRule type="expression" dxfId="16286" priority="16288" stopIfTrue="1">
      <formula>IF(AND(E48="",$C48=$X$4),TRUE)</formula>
    </cfRule>
    <cfRule type="expression" dxfId="16285" priority="16289" stopIfTrue="1">
      <formula>IF(FIND("!",E48),TRUE)</formula>
    </cfRule>
  </conditionalFormatting>
  <conditionalFormatting sqref="F48">
    <cfRule type="expression" dxfId="16284" priority="16286" stopIfTrue="1">
      <formula>IF(AND(LEN($A48)&gt;0,$A48&lt;&gt;$F48),TRUE,FALSE)</formula>
    </cfRule>
  </conditionalFormatting>
  <conditionalFormatting sqref="C48">
    <cfRule type="expression" dxfId="16283" priority="16285" stopIfTrue="1">
      <formula>IF(AND(B48&lt;&gt;"",C48=""),TRUE)</formula>
    </cfRule>
  </conditionalFormatting>
  <conditionalFormatting sqref="G48">
    <cfRule type="expression" dxfId="16282" priority="16283" stopIfTrue="1">
      <formula>IF(FIND("Enter smelter details",G48),TRUE)</formula>
    </cfRule>
  </conditionalFormatting>
  <conditionalFormatting sqref="B54">
    <cfRule type="expression" dxfId="16281" priority="16280" stopIfTrue="1">
      <formula>IF(B54="",TRUE)</formula>
    </cfRule>
    <cfRule type="expression" dxfId="16280" priority="16281" stopIfTrue="1">
      <formula>IF(AND(COUNTIF(MetalSmelter,B54&amp;C54)=0,LEN(C54)&gt;0), TRUE, FALSE)</formula>
    </cfRule>
  </conditionalFormatting>
  <conditionalFormatting sqref="G54">
    <cfRule type="expression" dxfId="16279" priority="16282" stopIfTrue="1">
      <formula>IF(FIND("Enter smelter details",G54),TRUE)</formula>
    </cfRule>
  </conditionalFormatting>
  <conditionalFormatting sqref="F54">
    <cfRule type="expression" dxfId="16278" priority="16279" stopIfTrue="1">
      <formula>IF(AND(LEN($A54)&gt;0,$A54&lt;&gt;$F54),TRUE,FALSE)</formula>
    </cfRule>
  </conditionalFormatting>
  <conditionalFormatting sqref="C54">
    <cfRule type="expression" dxfId="16277" priority="16278" stopIfTrue="1">
      <formula>IF(AND(B54&lt;&gt;"",C54=""),TRUE)</formula>
    </cfRule>
  </conditionalFormatting>
  <conditionalFormatting sqref="B54">
    <cfRule type="expression" dxfId="16276" priority="16275" stopIfTrue="1">
      <formula>IF(B54="",TRUE)</formula>
    </cfRule>
    <cfRule type="expression" dxfId="16275" priority="16276" stopIfTrue="1">
      <formula>IF(AND(COUNTIF(MetalSmelter,B54&amp;C54)=0,LEN(C54)&gt;0), TRUE, FALSE)</formula>
    </cfRule>
  </conditionalFormatting>
  <conditionalFormatting sqref="G54">
    <cfRule type="expression" dxfId="16274" priority="16277" stopIfTrue="1">
      <formula>IF(FIND("Enter smelter details",G54),TRUE)</formula>
    </cfRule>
  </conditionalFormatting>
  <conditionalFormatting sqref="F54">
    <cfRule type="expression" dxfId="16273" priority="16274" stopIfTrue="1">
      <formula>IF(AND(LEN($A54)&gt;0,$A54&lt;&gt;$F54),TRUE,FALSE)</formula>
    </cfRule>
  </conditionalFormatting>
  <conditionalFormatting sqref="C54">
    <cfRule type="expression" dxfId="16272" priority="16273" stopIfTrue="1">
      <formula>IF(AND(B54&lt;&gt;"",C54=""),TRUE)</formula>
    </cfRule>
  </conditionalFormatting>
  <conditionalFormatting sqref="B54">
    <cfRule type="expression" dxfId="16271" priority="16271" stopIfTrue="1">
      <formula>IF(B54="",TRUE)</formula>
    </cfRule>
    <cfRule type="expression" dxfId="16270" priority="16272" stopIfTrue="1">
      <formula>IF(AND(COUNTIF(MetalSmelter,B54&amp;C54)=0,LEN(C54)&gt;0), TRUE, FALSE)</formula>
    </cfRule>
  </conditionalFormatting>
  <conditionalFormatting sqref="F54">
    <cfRule type="expression" dxfId="16269" priority="16270" stopIfTrue="1">
      <formula>IF(AND(LEN($A54)&gt;0,$A54&lt;&gt;$F54),TRUE,FALSE)</formula>
    </cfRule>
  </conditionalFormatting>
  <conditionalFormatting sqref="C54">
    <cfRule type="expression" dxfId="16268" priority="16269" stopIfTrue="1">
      <formula>IF(AND(B54&lt;&gt;"",C54=""),TRUE)</formula>
    </cfRule>
  </conditionalFormatting>
  <conditionalFormatting sqref="B49">
    <cfRule type="expression" dxfId="16267" priority="16266" stopIfTrue="1">
      <formula>IF(B49="",TRUE)</formula>
    </cfRule>
    <cfRule type="expression" dxfId="16266" priority="16267" stopIfTrue="1">
      <formula>IF(AND(COUNTIF(MetalSmelter,B49&amp;C49)=0,LEN(C49)&gt;0), TRUE, FALSE)</formula>
    </cfRule>
  </conditionalFormatting>
  <conditionalFormatting sqref="G49">
    <cfRule type="expression" dxfId="16265" priority="16268" stopIfTrue="1">
      <formula>IF(FIND("Enter smelter details",G49),TRUE)</formula>
    </cfRule>
  </conditionalFormatting>
  <conditionalFormatting sqref="F49">
    <cfRule type="expression" dxfId="16264" priority="16265" stopIfTrue="1">
      <formula>IF(AND(LEN($A49)&gt;0,$A49&lt;&gt;$F49),TRUE,FALSE)</formula>
    </cfRule>
  </conditionalFormatting>
  <conditionalFormatting sqref="C49">
    <cfRule type="expression" dxfId="16263" priority="16264" stopIfTrue="1">
      <formula>IF(AND(B49&lt;&gt;"",C49=""),TRUE)</formula>
    </cfRule>
  </conditionalFormatting>
  <conditionalFormatting sqref="B49">
    <cfRule type="expression" dxfId="16262" priority="16261" stopIfTrue="1">
      <formula>IF(B49="",TRUE)</formula>
    </cfRule>
    <cfRule type="expression" dxfId="16261" priority="16262" stopIfTrue="1">
      <formula>IF(AND(COUNTIF(MetalSmelter,B49&amp;C49)=0,LEN(C49)&gt;0), TRUE, FALSE)</formula>
    </cfRule>
  </conditionalFormatting>
  <conditionalFormatting sqref="G49">
    <cfRule type="expression" dxfId="16260" priority="16263" stopIfTrue="1">
      <formula>IF(FIND("Enter smelter details",G49),TRUE)</formula>
    </cfRule>
  </conditionalFormatting>
  <conditionalFormatting sqref="F49">
    <cfRule type="expression" dxfId="16259" priority="16260" stopIfTrue="1">
      <formula>IF(AND(LEN($A49)&gt;0,$A49&lt;&gt;$F49),TRUE,FALSE)</formula>
    </cfRule>
  </conditionalFormatting>
  <conditionalFormatting sqref="C49">
    <cfRule type="expression" dxfId="16258" priority="16259" stopIfTrue="1">
      <formula>IF(AND(B49&lt;&gt;"",C49=""),TRUE)</formula>
    </cfRule>
  </conditionalFormatting>
  <conditionalFormatting sqref="G54">
    <cfRule type="expression" dxfId="16257" priority="16258" stopIfTrue="1">
      <formula>IF(FIND("Enter smelter details",G54),TRUE)</formula>
    </cfRule>
  </conditionalFormatting>
  <conditionalFormatting sqref="B50">
    <cfRule type="expression" dxfId="16256" priority="16255" stopIfTrue="1">
      <formula>IF(B50="",TRUE)</formula>
    </cfRule>
    <cfRule type="expression" dxfId="16255" priority="16256" stopIfTrue="1">
      <formula>IF(AND(COUNTIF(MetalSmelter,B50&amp;C50)=0,LEN(C50)&gt;0), TRUE, FALSE)</formula>
    </cfRule>
  </conditionalFormatting>
  <conditionalFormatting sqref="G50">
    <cfRule type="expression" dxfId="16254" priority="16257" stopIfTrue="1">
      <formula>IF(FIND("Enter smelter details",G50),TRUE)</formula>
    </cfRule>
  </conditionalFormatting>
  <conditionalFormatting sqref="F50">
    <cfRule type="expression" dxfId="16253" priority="16254" stopIfTrue="1">
      <formula>IF(AND(LEN($A50)&gt;0,$A50&lt;&gt;$F50),TRUE,FALSE)</formula>
    </cfRule>
  </conditionalFormatting>
  <conditionalFormatting sqref="C50">
    <cfRule type="expression" dxfId="16252" priority="16253" stopIfTrue="1">
      <formula>IF(AND(B50&lt;&gt;"",C50=""),TRUE)</formula>
    </cfRule>
  </conditionalFormatting>
  <conditionalFormatting sqref="B55">
    <cfRule type="expression" dxfId="16251" priority="16250" stopIfTrue="1">
      <formula>IF(B55="",TRUE)</formula>
    </cfRule>
    <cfRule type="expression" dxfId="16250" priority="16251" stopIfTrue="1">
      <formula>IF(AND(COUNTIF(MetalSmelter,B55&amp;C55)=0,LEN(C55)&gt;0), TRUE, FALSE)</formula>
    </cfRule>
  </conditionalFormatting>
  <conditionalFormatting sqref="G55">
    <cfRule type="expression" dxfId="16249" priority="16252" stopIfTrue="1">
      <formula>IF(FIND("Enter smelter details",G55),TRUE)</formula>
    </cfRule>
  </conditionalFormatting>
  <conditionalFormatting sqref="F55">
    <cfRule type="expression" dxfId="16248" priority="16249" stopIfTrue="1">
      <formula>IF(AND(LEN($A55)&gt;0,$A55&lt;&gt;$F55),TRUE,FALSE)</formula>
    </cfRule>
  </conditionalFormatting>
  <conditionalFormatting sqref="C55">
    <cfRule type="expression" dxfId="16247" priority="16248" stopIfTrue="1">
      <formula>IF(AND(B55&lt;&gt;"",C55=""),TRUE)</formula>
    </cfRule>
  </conditionalFormatting>
  <conditionalFormatting sqref="B55">
    <cfRule type="expression" dxfId="16246" priority="16245" stopIfTrue="1">
      <formula>IF(B55="",TRUE)</formula>
    </cfRule>
    <cfRule type="expression" dxfId="16245" priority="16246" stopIfTrue="1">
      <formula>IF(AND(COUNTIF(MetalSmelter,B55&amp;C55)=0,LEN(C55)&gt;0), TRUE, FALSE)</formula>
    </cfRule>
  </conditionalFormatting>
  <conditionalFormatting sqref="G55">
    <cfRule type="expression" dxfId="16244" priority="16247" stopIfTrue="1">
      <formula>IF(FIND("Enter smelter details",G55),TRUE)</formula>
    </cfRule>
  </conditionalFormatting>
  <conditionalFormatting sqref="F55">
    <cfRule type="expression" dxfId="16243" priority="16244" stopIfTrue="1">
      <formula>IF(AND(LEN($A55)&gt;0,$A55&lt;&gt;$F55),TRUE,FALSE)</formula>
    </cfRule>
  </conditionalFormatting>
  <conditionalFormatting sqref="C55">
    <cfRule type="expression" dxfId="16242" priority="16243" stopIfTrue="1">
      <formula>IF(AND(B55&lt;&gt;"",C55=""),TRUE)</formula>
    </cfRule>
  </conditionalFormatting>
  <conditionalFormatting sqref="B55">
    <cfRule type="expression" dxfId="16241" priority="16240" stopIfTrue="1">
      <formula>IF(B55="",TRUE)</formula>
    </cfRule>
    <cfRule type="expression" dxfId="16240" priority="16241" stopIfTrue="1">
      <formula>IF(AND(COUNTIF(MetalSmelter,B55&amp;C55)=0,LEN(C55)&gt;0), TRUE, FALSE)</formula>
    </cfRule>
  </conditionalFormatting>
  <conditionalFormatting sqref="G55">
    <cfRule type="expression" dxfId="16239" priority="16242" stopIfTrue="1">
      <formula>IF(FIND("Enter smelter details",G55),TRUE)</formula>
    </cfRule>
  </conditionalFormatting>
  <conditionalFormatting sqref="F55">
    <cfRule type="expression" dxfId="16238" priority="16239" stopIfTrue="1">
      <formula>IF(AND(LEN($A55)&gt;0,$A55&lt;&gt;$F55),TRUE,FALSE)</formula>
    </cfRule>
  </conditionalFormatting>
  <conditionalFormatting sqref="C55">
    <cfRule type="expression" dxfId="16237" priority="16238" stopIfTrue="1">
      <formula>IF(AND(B55&lt;&gt;"",C55=""),TRUE)</formula>
    </cfRule>
  </conditionalFormatting>
  <conditionalFormatting sqref="B46">
    <cfRule type="expression" dxfId="16236" priority="16232" stopIfTrue="1">
      <formula>IF(B46="",TRUE)</formula>
    </cfRule>
    <cfRule type="expression" dxfId="16235" priority="16235" stopIfTrue="1">
      <formula>IF(AND(COUNTIF(MetalSmelter,B46&amp;C46)=0,LEN(C46)&gt;0), TRUE, FALSE)</formula>
    </cfRule>
  </conditionalFormatting>
  <conditionalFormatting sqref="D46">
    <cfRule type="expression" dxfId="16234" priority="16229" stopIfTrue="1">
      <formula>IF(AND(LEN($C46) &gt;0, ($C46 &lt;&gt; "Smelter Not Listed")),1,0)</formula>
    </cfRule>
    <cfRule type="expression" dxfId="16233" priority="16236" stopIfTrue="1">
      <formula>IF(AND(D46="",$C46=$X$4),TRUE)</formula>
    </cfRule>
    <cfRule type="expression" dxfId="16232" priority="16237" stopIfTrue="1">
      <formula>IF(FIND("!",D46),TRUE)</formula>
    </cfRule>
  </conditionalFormatting>
  <conditionalFormatting sqref="E46">
    <cfRule type="expression" dxfId="16231" priority="16233" stopIfTrue="1">
      <formula>IF(AND(E46="",$C46=$X$4),TRUE)</formula>
    </cfRule>
    <cfRule type="expression" dxfId="16230" priority="16234" stopIfTrue="1">
      <formula>IF(FIND("!",E46),TRUE)</formula>
    </cfRule>
  </conditionalFormatting>
  <conditionalFormatting sqref="F46">
    <cfRule type="expression" dxfId="16229" priority="16231" stopIfTrue="1">
      <formula>IF(AND(LEN($A46)&gt;0,$A46&lt;&gt;$F46),TRUE,FALSE)</formula>
    </cfRule>
  </conditionalFormatting>
  <conditionalFormatting sqref="C46">
    <cfRule type="expression" dxfId="16228" priority="16230" stopIfTrue="1">
      <formula>IF(AND(B46&lt;&gt;"",C46=""),TRUE)</formula>
    </cfRule>
  </conditionalFormatting>
  <conditionalFormatting sqref="G46">
    <cfRule type="expression" dxfId="16227" priority="16228" stopIfTrue="1">
      <formula>IF(FIND("Enter smelter details",G46),TRUE)</formula>
    </cfRule>
  </conditionalFormatting>
  <conditionalFormatting sqref="B47">
    <cfRule type="expression" dxfId="16226" priority="16222" stopIfTrue="1">
      <formula>IF(B47="",TRUE)</formula>
    </cfRule>
    <cfRule type="expression" dxfId="16225" priority="16225" stopIfTrue="1">
      <formula>IF(AND(COUNTIF(MetalSmelter,B47&amp;C47)=0,LEN(C47)&gt;0), TRUE, FALSE)</formula>
    </cfRule>
  </conditionalFormatting>
  <conditionalFormatting sqref="D47">
    <cfRule type="expression" dxfId="16224" priority="16219" stopIfTrue="1">
      <formula>IF(AND(LEN($C47) &gt;0, ($C47 &lt;&gt; "Smelter Not Listed")),1,0)</formula>
    </cfRule>
    <cfRule type="expression" dxfId="16223" priority="16226" stopIfTrue="1">
      <formula>IF(AND(D47="",$C47=$X$4),TRUE)</formula>
    </cfRule>
    <cfRule type="expression" dxfId="16222" priority="16227" stopIfTrue="1">
      <formula>IF(FIND("!",D47),TRUE)</formula>
    </cfRule>
  </conditionalFormatting>
  <conditionalFormatting sqref="E47">
    <cfRule type="expression" dxfId="16221" priority="16223" stopIfTrue="1">
      <formula>IF(AND(E47="",$C47=$X$4),TRUE)</formula>
    </cfRule>
    <cfRule type="expression" dxfId="16220" priority="16224" stopIfTrue="1">
      <formula>IF(FIND("!",E47),TRUE)</formula>
    </cfRule>
  </conditionalFormatting>
  <conditionalFormatting sqref="F47">
    <cfRule type="expression" dxfId="16219" priority="16221" stopIfTrue="1">
      <formula>IF(AND(LEN($A47)&gt;0,$A47&lt;&gt;$F47),TRUE,FALSE)</formula>
    </cfRule>
  </conditionalFormatting>
  <conditionalFormatting sqref="C47">
    <cfRule type="expression" dxfId="16218" priority="16220" stopIfTrue="1">
      <formula>IF(AND(B47&lt;&gt;"",C47=""),TRUE)</formula>
    </cfRule>
  </conditionalFormatting>
  <conditionalFormatting sqref="G47">
    <cfRule type="expression" dxfId="16217" priority="16218" stopIfTrue="1">
      <formula>IF(FIND("Enter smelter details",G47),TRUE)</formula>
    </cfRule>
  </conditionalFormatting>
  <conditionalFormatting sqref="B53">
    <cfRule type="expression" dxfId="16216" priority="16215" stopIfTrue="1">
      <formula>IF(B53="",TRUE)</formula>
    </cfRule>
    <cfRule type="expression" dxfId="16215" priority="16216" stopIfTrue="1">
      <formula>IF(AND(COUNTIF(MetalSmelter,B53&amp;C53)=0,LEN(C53)&gt;0), TRUE, FALSE)</formula>
    </cfRule>
  </conditionalFormatting>
  <conditionalFormatting sqref="G53">
    <cfRule type="expression" dxfId="16214" priority="16217" stopIfTrue="1">
      <formula>IF(FIND("Enter smelter details",G53),TRUE)</formula>
    </cfRule>
  </conditionalFormatting>
  <conditionalFormatting sqref="F53">
    <cfRule type="expression" dxfId="16213" priority="16214" stopIfTrue="1">
      <formula>IF(AND(LEN($A53)&gt;0,$A53&lt;&gt;$F53),TRUE,FALSE)</formula>
    </cfRule>
  </conditionalFormatting>
  <conditionalFormatting sqref="C53">
    <cfRule type="expression" dxfId="16212" priority="16213" stopIfTrue="1">
      <formula>IF(AND(B53&lt;&gt;"",C53=""),TRUE)</formula>
    </cfRule>
  </conditionalFormatting>
  <conditionalFormatting sqref="B53">
    <cfRule type="expression" dxfId="16211" priority="16210" stopIfTrue="1">
      <formula>IF(B53="",TRUE)</formula>
    </cfRule>
    <cfRule type="expression" dxfId="16210" priority="16211" stopIfTrue="1">
      <formula>IF(AND(COUNTIF(MetalSmelter,B53&amp;C53)=0,LEN(C53)&gt;0), TRUE, FALSE)</formula>
    </cfRule>
  </conditionalFormatting>
  <conditionalFormatting sqref="G53">
    <cfRule type="expression" dxfId="16209" priority="16212" stopIfTrue="1">
      <formula>IF(FIND("Enter smelter details",G53),TRUE)</formula>
    </cfRule>
  </conditionalFormatting>
  <conditionalFormatting sqref="F53">
    <cfRule type="expression" dxfId="16208" priority="16209" stopIfTrue="1">
      <formula>IF(AND(LEN($A53)&gt;0,$A53&lt;&gt;$F53),TRUE,FALSE)</formula>
    </cfRule>
  </conditionalFormatting>
  <conditionalFormatting sqref="C53">
    <cfRule type="expression" dxfId="16207" priority="16208" stopIfTrue="1">
      <formula>IF(AND(B53&lt;&gt;"",C53=""),TRUE)</formula>
    </cfRule>
  </conditionalFormatting>
  <conditionalFormatting sqref="B53">
    <cfRule type="expression" dxfId="16206" priority="16206" stopIfTrue="1">
      <formula>IF(B53="",TRUE)</formula>
    </cfRule>
    <cfRule type="expression" dxfId="16205" priority="16207" stopIfTrue="1">
      <formula>IF(AND(COUNTIF(MetalSmelter,B53&amp;C53)=0,LEN(C53)&gt;0), TRUE, FALSE)</formula>
    </cfRule>
  </conditionalFormatting>
  <conditionalFormatting sqref="F53">
    <cfRule type="expression" dxfId="16204" priority="16205" stopIfTrue="1">
      <formula>IF(AND(LEN($A53)&gt;0,$A53&lt;&gt;$F53),TRUE,FALSE)</formula>
    </cfRule>
  </conditionalFormatting>
  <conditionalFormatting sqref="C53">
    <cfRule type="expression" dxfId="16203" priority="16204" stopIfTrue="1">
      <formula>IF(AND(B53&lt;&gt;"",C53=""),TRUE)</formula>
    </cfRule>
  </conditionalFormatting>
  <conditionalFormatting sqref="B48">
    <cfRule type="expression" dxfId="16202" priority="16201" stopIfTrue="1">
      <formula>IF(B48="",TRUE)</formula>
    </cfRule>
    <cfRule type="expression" dxfId="16201" priority="16202" stopIfTrue="1">
      <formula>IF(AND(COUNTIF(MetalSmelter,B48&amp;C48)=0,LEN(C48)&gt;0), TRUE, FALSE)</formula>
    </cfRule>
  </conditionalFormatting>
  <conditionalFormatting sqref="G48">
    <cfRule type="expression" dxfId="16200" priority="16203" stopIfTrue="1">
      <formula>IF(FIND("Enter smelter details",G48),TRUE)</formula>
    </cfRule>
  </conditionalFormatting>
  <conditionalFormatting sqref="F48">
    <cfRule type="expression" dxfId="16199" priority="16200" stopIfTrue="1">
      <formula>IF(AND(LEN($A48)&gt;0,$A48&lt;&gt;$F48),TRUE,FALSE)</formula>
    </cfRule>
  </conditionalFormatting>
  <conditionalFormatting sqref="C48">
    <cfRule type="expression" dxfId="16198" priority="16199" stopIfTrue="1">
      <formula>IF(AND(B48&lt;&gt;"",C48=""),TRUE)</formula>
    </cfRule>
  </conditionalFormatting>
  <conditionalFormatting sqref="B48">
    <cfRule type="expression" dxfId="16197" priority="16196" stopIfTrue="1">
      <formula>IF(B48="",TRUE)</formula>
    </cfRule>
    <cfRule type="expression" dxfId="16196" priority="16197" stopIfTrue="1">
      <formula>IF(AND(COUNTIF(MetalSmelter,B48&amp;C48)=0,LEN(C48)&gt;0), TRUE, FALSE)</formula>
    </cfRule>
  </conditionalFormatting>
  <conditionalFormatting sqref="G48">
    <cfRule type="expression" dxfId="16195" priority="16198" stopIfTrue="1">
      <formula>IF(FIND("Enter smelter details",G48),TRUE)</formula>
    </cfRule>
  </conditionalFormatting>
  <conditionalFormatting sqref="F48">
    <cfRule type="expression" dxfId="16194" priority="16195" stopIfTrue="1">
      <formula>IF(AND(LEN($A48)&gt;0,$A48&lt;&gt;$F48),TRUE,FALSE)</formula>
    </cfRule>
  </conditionalFormatting>
  <conditionalFormatting sqref="C48">
    <cfRule type="expression" dxfId="16193" priority="16194" stopIfTrue="1">
      <formula>IF(AND(B48&lt;&gt;"",C48=""),TRUE)</formula>
    </cfRule>
  </conditionalFormatting>
  <conditionalFormatting sqref="G53">
    <cfRule type="expression" dxfId="16192" priority="16193" stopIfTrue="1">
      <formula>IF(FIND("Enter smelter details",G53),TRUE)</formula>
    </cfRule>
  </conditionalFormatting>
  <conditionalFormatting sqref="B49">
    <cfRule type="expression" dxfId="16191" priority="16190" stopIfTrue="1">
      <formula>IF(B49="",TRUE)</formula>
    </cfRule>
    <cfRule type="expression" dxfId="16190" priority="16191" stopIfTrue="1">
      <formula>IF(AND(COUNTIF(MetalSmelter,B49&amp;C49)=0,LEN(C49)&gt;0), TRUE, FALSE)</formula>
    </cfRule>
  </conditionalFormatting>
  <conditionalFormatting sqref="G49">
    <cfRule type="expression" dxfId="16189" priority="16192" stopIfTrue="1">
      <formula>IF(FIND("Enter smelter details",G49),TRUE)</formula>
    </cfRule>
  </conditionalFormatting>
  <conditionalFormatting sqref="F49">
    <cfRule type="expression" dxfId="16188" priority="16189" stopIfTrue="1">
      <formula>IF(AND(LEN($A49)&gt;0,$A49&lt;&gt;$F49),TRUE,FALSE)</formula>
    </cfRule>
  </conditionalFormatting>
  <conditionalFormatting sqref="C49">
    <cfRule type="expression" dxfId="16187" priority="16188" stopIfTrue="1">
      <formula>IF(AND(B49&lt;&gt;"",C49=""),TRUE)</formula>
    </cfRule>
  </conditionalFormatting>
  <conditionalFormatting sqref="B54">
    <cfRule type="expression" dxfId="16186" priority="16185" stopIfTrue="1">
      <formula>IF(B54="",TRUE)</formula>
    </cfRule>
    <cfRule type="expression" dxfId="16185" priority="16186" stopIfTrue="1">
      <formula>IF(AND(COUNTIF(MetalSmelter,B54&amp;C54)=0,LEN(C54)&gt;0), TRUE, FALSE)</formula>
    </cfRule>
  </conditionalFormatting>
  <conditionalFormatting sqref="G54">
    <cfRule type="expression" dxfId="16184" priority="16187" stopIfTrue="1">
      <formula>IF(FIND("Enter smelter details",G54),TRUE)</formula>
    </cfRule>
  </conditionalFormatting>
  <conditionalFormatting sqref="F54">
    <cfRule type="expression" dxfId="16183" priority="16184" stopIfTrue="1">
      <formula>IF(AND(LEN($A54)&gt;0,$A54&lt;&gt;$F54),TRUE,FALSE)</formula>
    </cfRule>
  </conditionalFormatting>
  <conditionalFormatting sqref="C54">
    <cfRule type="expression" dxfId="16182" priority="16183" stopIfTrue="1">
      <formula>IF(AND(B54&lt;&gt;"",C54=""),TRUE)</formula>
    </cfRule>
  </conditionalFormatting>
  <conditionalFormatting sqref="B54">
    <cfRule type="expression" dxfId="16181" priority="16180" stopIfTrue="1">
      <formula>IF(B54="",TRUE)</formula>
    </cfRule>
    <cfRule type="expression" dxfId="16180" priority="16181" stopIfTrue="1">
      <formula>IF(AND(COUNTIF(MetalSmelter,B54&amp;C54)=0,LEN(C54)&gt;0), TRUE, FALSE)</formula>
    </cfRule>
  </conditionalFormatting>
  <conditionalFormatting sqref="G54">
    <cfRule type="expression" dxfId="16179" priority="16182" stopIfTrue="1">
      <formula>IF(FIND("Enter smelter details",G54),TRUE)</formula>
    </cfRule>
  </conditionalFormatting>
  <conditionalFormatting sqref="F54">
    <cfRule type="expression" dxfId="16178" priority="16179" stopIfTrue="1">
      <formula>IF(AND(LEN($A54)&gt;0,$A54&lt;&gt;$F54),TRUE,FALSE)</formula>
    </cfRule>
  </conditionalFormatting>
  <conditionalFormatting sqref="C54">
    <cfRule type="expression" dxfId="16177" priority="16178" stopIfTrue="1">
      <formula>IF(AND(B54&lt;&gt;"",C54=""),TRUE)</formula>
    </cfRule>
  </conditionalFormatting>
  <conditionalFormatting sqref="B54">
    <cfRule type="expression" dxfId="16176" priority="16175" stopIfTrue="1">
      <formula>IF(B54="",TRUE)</formula>
    </cfRule>
    <cfRule type="expression" dxfId="16175" priority="16176" stopIfTrue="1">
      <formula>IF(AND(COUNTIF(MetalSmelter,B54&amp;C54)=0,LEN(C54)&gt;0), TRUE, FALSE)</formula>
    </cfRule>
  </conditionalFormatting>
  <conditionalFormatting sqref="G54">
    <cfRule type="expression" dxfId="16174" priority="16177" stopIfTrue="1">
      <formula>IF(FIND("Enter smelter details",G54),TRUE)</formula>
    </cfRule>
  </conditionalFormatting>
  <conditionalFormatting sqref="F54">
    <cfRule type="expression" dxfId="16173" priority="16174" stopIfTrue="1">
      <formula>IF(AND(LEN($A54)&gt;0,$A54&lt;&gt;$F54),TRUE,FALSE)</formula>
    </cfRule>
  </conditionalFormatting>
  <conditionalFormatting sqref="C54">
    <cfRule type="expression" dxfId="16172" priority="16173" stopIfTrue="1">
      <formula>IF(AND(B54&lt;&gt;"",C54=""),TRUE)</formula>
    </cfRule>
  </conditionalFormatting>
  <conditionalFormatting sqref="B46">
    <cfRule type="expression" dxfId="16171" priority="16167" stopIfTrue="1">
      <formula>IF(B46="",TRUE)</formula>
    </cfRule>
    <cfRule type="expression" dxfId="16170" priority="16170" stopIfTrue="1">
      <formula>IF(AND(COUNTIF(MetalSmelter,B46&amp;C46)=0,LEN(C46)&gt;0), TRUE, FALSE)</formula>
    </cfRule>
  </conditionalFormatting>
  <conditionalFormatting sqref="D46">
    <cfRule type="expression" dxfId="16169" priority="16164" stopIfTrue="1">
      <formula>IF(AND(LEN($C46) &gt;0, ($C46 &lt;&gt; "Smelter Not Listed")),1,0)</formula>
    </cfRule>
    <cfRule type="expression" dxfId="16168" priority="16171" stopIfTrue="1">
      <formula>IF(AND(D46="",$C46=$X$4),TRUE)</formula>
    </cfRule>
    <cfRule type="expression" dxfId="16167" priority="16172" stopIfTrue="1">
      <formula>IF(FIND("!",D46),TRUE)</formula>
    </cfRule>
  </conditionalFormatting>
  <conditionalFormatting sqref="E46">
    <cfRule type="expression" dxfId="16166" priority="16168" stopIfTrue="1">
      <formula>IF(AND(E46="",$C46=$X$4),TRUE)</formula>
    </cfRule>
    <cfRule type="expression" dxfId="16165" priority="16169" stopIfTrue="1">
      <formula>IF(FIND("!",E46),TRUE)</formula>
    </cfRule>
  </conditionalFormatting>
  <conditionalFormatting sqref="F46">
    <cfRule type="expression" dxfId="16164" priority="16166" stopIfTrue="1">
      <formula>IF(AND(LEN($A46)&gt;0,$A46&lt;&gt;$F46),TRUE,FALSE)</formula>
    </cfRule>
  </conditionalFormatting>
  <conditionalFormatting sqref="C46">
    <cfRule type="expression" dxfId="16163" priority="16165" stopIfTrue="1">
      <formula>IF(AND(B46&lt;&gt;"",C46=""),TRUE)</formula>
    </cfRule>
  </conditionalFormatting>
  <conditionalFormatting sqref="G46">
    <cfRule type="expression" dxfId="16162" priority="16163" stopIfTrue="1">
      <formula>IF(FIND("Enter smelter details",G46),TRUE)</formula>
    </cfRule>
  </conditionalFormatting>
  <conditionalFormatting sqref="B47">
    <cfRule type="expression" dxfId="16161" priority="16157" stopIfTrue="1">
      <formula>IF(B47="",TRUE)</formula>
    </cfRule>
    <cfRule type="expression" dxfId="16160" priority="16160" stopIfTrue="1">
      <formula>IF(AND(COUNTIF(MetalSmelter,B47&amp;C47)=0,LEN(C47)&gt;0), TRUE, FALSE)</formula>
    </cfRule>
  </conditionalFormatting>
  <conditionalFormatting sqref="D47">
    <cfRule type="expression" dxfId="16159" priority="16154" stopIfTrue="1">
      <formula>IF(AND(LEN($C47) &gt;0, ($C47 &lt;&gt; "Smelter Not Listed")),1,0)</formula>
    </cfRule>
    <cfRule type="expression" dxfId="16158" priority="16161" stopIfTrue="1">
      <formula>IF(AND(D47="",$C47=$X$4),TRUE)</formula>
    </cfRule>
    <cfRule type="expression" dxfId="16157" priority="16162" stopIfTrue="1">
      <formula>IF(FIND("!",D47),TRUE)</formula>
    </cfRule>
  </conditionalFormatting>
  <conditionalFormatting sqref="E47">
    <cfRule type="expression" dxfId="16156" priority="16158" stopIfTrue="1">
      <formula>IF(AND(E47="",$C47=$X$4),TRUE)</formula>
    </cfRule>
    <cfRule type="expression" dxfId="16155" priority="16159" stopIfTrue="1">
      <formula>IF(FIND("!",E47),TRUE)</formula>
    </cfRule>
  </conditionalFormatting>
  <conditionalFormatting sqref="F47">
    <cfRule type="expression" dxfId="16154" priority="16156" stopIfTrue="1">
      <formula>IF(AND(LEN($A47)&gt;0,$A47&lt;&gt;$F47),TRUE,FALSE)</formula>
    </cfRule>
  </conditionalFormatting>
  <conditionalFormatting sqref="C47">
    <cfRule type="expression" dxfId="16153" priority="16155" stopIfTrue="1">
      <formula>IF(AND(B47&lt;&gt;"",C47=""),TRUE)</formula>
    </cfRule>
  </conditionalFormatting>
  <conditionalFormatting sqref="G47">
    <cfRule type="expression" dxfId="16152" priority="16153" stopIfTrue="1">
      <formula>IF(FIND("Enter smelter details",G47),TRUE)</formula>
    </cfRule>
  </conditionalFormatting>
  <conditionalFormatting sqref="B48">
    <cfRule type="expression" dxfId="16151" priority="16147" stopIfTrue="1">
      <formula>IF(B48="",TRUE)</formula>
    </cfRule>
    <cfRule type="expression" dxfId="16150" priority="16150" stopIfTrue="1">
      <formula>IF(AND(COUNTIF(MetalSmelter,B48&amp;C48)=0,LEN(C48)&gt;0), TRUE, FALSE)</formula>
    </cfRule>
  </conditionalFormatting>
  <conditionalFormatting sqref="D48">
    <cfRule type="expression" dxfId="16149" priority="16144" stopIfTrue="1">
      <formula>IF(AND(LEN($C48) &gt;0, ($C48 &lt;&gt; "Smelter Not Listed")),1,0)</formula>
    </cfRule>
    <cfRule type="expression" dxfId="16148" priority="16151" stopIfTrue="1">
      <formula>IF(AND(D48="",$C48=$X$4),TRUE)</formula>
    </cfRule>
    <cfRule type="expression" dxfId="16147" priority="16152" stopIfTrue="1">
      <formula>IF(FIND("!",D48),TRUE)</formula>
    </cfRule>
  </conditionalFormatting>
  <conditionalFormatting sqref="E48">
    <cfRule type="expression" dxfId="16146" priority="16148" stopIfTrue="1">
      <formula>IF(AND(E48="",$C48=$X$4),TRUE)</formula>
    </cfRule>
    <cfRule type="expression" dxfId="16145" priority="16149" stopIfTrue="1">
      <formula>IF(FIND("!",E48),TRUE)</formula>
    </cfRule>
  </conditionalFormatting>
  <conditionalFormatting sqref="F48">
    <cfRule type="expression" dxfId="16144" priority="16146" stopIfTrue="1">
      <formula>IF(AND(LEN($A48)&gt;0,$A48&lt;&gt;$F48),TRUE,FALSE)</formula>
    </cfRule>
  </conditionalFormatting>
  <conditionalFormatting sqref="C48">
    <cfRule type="expression" dxfId="16143" priority="16145" stopIfTrue="1">
      <formula>IF(AND(B48&lt;&gt;"",C48=""),TRUE)</formula>
    </cfRule>
  </conditionalFormatting>
  <conditionalFormatting sqref="G48">
    <cfRule type="expression" dxfId="16142" priority="16143" stopIfTrue="1">
      <formula>IF(FIND("Enter smelter details",G48),TRUE)</formula>
    </cfRule>
  </conditionalFormatting>
  <conditionalFormatting sqref="B49">
    <cfRule type="expression" dxfId="16141" priority="16137" stopIfTrue="1">
      <formula>IF(B49="",TRUE)</formula>
    </cfRule>
    <cfRule type="expression" dxfId="16140" priority="16140" stopIfTrue="1">
      <formula>IF(AND(COUNTIF(MetalSmelter,B49&amp;C49)=0,LEN(C49)&gt;0), TRUE, FALSE)</formula>
    </cfRule>
  </conditionalFormatting>
  <conditionalFormatting sqref="D49">
    <cfRule type="expression" dxfId="16139" priority="16134" stopIfTrue="1">
      <formula>IF(AND(LEN($C49) &gt;0, ($C49 &lt;&gt; "Smelter Not Listed")),1,0)</formula>
    </cfRule>
    <cfRule type="expression" dxfId="16138" priority="16141" stopIfTrue="1">
      <formula>IF(AND(D49="",$C49=$X$4),TRUE)</formula>
    </cfRule>
    <cfRule type="expression" dxfId="16137" priority="16142" stopIfTrue="1">
      <formula>IF(FIND("!",D49),TRUE)</formula>
    </cfRule>
  </conditionalFormatting>
  <conditionalFormatting sqref="E49">
    <cfRule type="expression" dxfId="16136" priority="16138" stopIfTrue="1">
      <formula>IF(AND(E49="",$C49=$X$4),TRUE)</formula>
    </cfRule>
    <cfRule type="expression" dxfId="16135" priority="16139" stopIfTrue="1">
      <formula>IF(FIND("!",E49),TRUE)</formula>
    </cfRule>
  </conditionalFormatting>
  <conditionalFormatting sqref="F49">
    <cfRule type="expression" dxfId="16134" priority="16136" stopIfTrue="1">
      <formula>IF(AND(LEN($A49)&gt;0,$A49&lt;&gt;$F49),TRUE,FALSE)</formula>
    </cfRule>
  </conditionalFormatting>
  <conditionalFormatting sqref="C49">
    <cfRule type="expression" dxfId="16133" priority="16135" stopIfTrue="1">
      <formula>IF(AND(B49&lt;&gt;"",C49=""),TRUE)</formula>
    </cfRule>
  </conditionalFormatting>
  <conditionalFormatting sqref="G49">
    <cfRule type="expression" dxfId="16132" priority="16133" stopIfTrue="1">
      <formula>IF(FIND("Enter smelter details",G49),TRUE)</formula>
    </cfRule>
  </conditionalFormatting>
  <conditionalFormatting sqref="B55">
    <cfRule type="expression" dxfId="16131" priority="16130" stopIfTrue="1">
      <formula>IF(B55="",TRUE)</formula>
    </cfRule>
    <cfRule type="expression" dxfId="16130" priority="16131" stopIfTrue="1">
      <formula>IF(AND(COUNTIF(MetalSmelter,B55&amp;C55)=0,LEN(C55)&gt;0), TRUE, FALSE)</formula>
    </cfRule>
  </conditionalFormatting>
  <conditionalFormatting sqref="G55">
    <cfRule type="expression" dxfId="16129" priority="16132" stopIfTrue="1">
      <formula>IF(FIND("Enter smelter details",G55),TRUE)</formula>
    </cfRule>
  </conditionalFormatting>
  <conditionalFormatting sqref="F55">
    <cfRule type="expression" dxfId="16128" priority="16129" stopIfTrue="1">
      <formula>IF(AND(LEN($A55)&gt;0,$A55&lt;&gt;$F55),TRUE,FALSE)</formula>
    </cfRule>
  </conditionalFormatting>
  <conditionalFormatting sqref="C55">
    <cfRule type="expression" dxfId="16127" priority="16128" stopIfTrue="1">
      <formula>IF(AND(B55&lt;&gt;"",C55=""),TRUE)</formula>
    </cfRule>
  </conditionalFormatting>
  <conditionalFormatting sqref="B55">
    <cfRule type="expression" dxfId="16126" priority="16125" stopIfTrue="1">
      <formula>IF(B55="",TRUE)</formula>
    </cfRule>
    <cfRule type="expression" dxfId="16125" priority="16126" stopIfTrue="1">
      <formula>IF(AND(COUNTIF(MetalSmelter,B55&amp;C55)=0,LEN(C55)&gt;0), TRUE, FALSE)</formula>
    </cfRule>
  </conditionalFormatting>
  <conditionalFormatting sqref="G55">
    <cfRule type="expression" dxfId="16124" priority="16127" stopIfTrue="1">
      <formula>IF(FIND("Enter smelter details",G55),TRUE)</formula>
    </cfRule>
  </conditionalFormatting>
  <conditionalFormatting sqref="F55">
    <cfRule type="expression" dxfId="16123" priority="16124" stopIfTrue="1">
      <formula>IF(AND(LEN($A55)&gt;0,$A55&lt;&gt;$F55),TRUE,FALSE)</formula>
    </cfRule>
  </conditionalFormatting>
  <conditionalFormatting sqref="C55">
    <cfRule type="expression" dxfId="16122" priority="16123" stopIfTrue="1">
      <formula>IF(AND(B55&lt;&gt;"",C55=""),TRUE)</formula>
    </cfRule>
  </conditionalFormatting>
  <conditionalFormatting sqref="B55">
    <cfRule type="expression" dxfId="16121" priority="16121" stopIfTrue="1">
      <formula>IF(B55="",TRUE)</formula>
    </cfRule>
    <cfRule type="expression" dxfId="16120" priority="16122" stopIfTrue="1">
      <formula>IF(AND(COUNTIF(MetalSmelter,B55&amp;C55)=0,LEN(C55)&gt;0), TRUE, FALSE)</formula>
    </cfRule>
  </conditionalFormatting>
  <conditionalFormatting sqref="F55">
    <cfRule type="expression" dxfId="16119" priority="16120" stopIfTrue="1">
      <formula>IF(AND(LEN($A55)&gt;0,$A55&lt;&gt;$F55),TRUE,FALSE)</formula>
    </cfRule>
  </conditionalFormatting>
  <conditionalFormatting sqref="C55">
    <cfRule type="expression" dxfId="16118" priority="16119" stopIfTrue="1">
      <formula>IF(AND(B55&lt;&gt;"",C55=""),TRUE)</formula>
    </cfRule>
  </conditionalFormatting>
  <conditionalFormatting sqref="B50">
    <cfRule type="expression" dxfId="16117" priority="16116" stopIfTrue="1">
      <formula>IF(B50="",TRUE)</formula>
    </cfRule>
    <cfRule type="expression" dxfId="16116" priority="16117" stopIfTrue="1">
      <formula>IF(AND(COUNTIF(MetalSmelter,B50&amp;C50)=0,LEN(C50)&gt;0), TRUE, FALSE)</formula>
    </cfRule>
  </conditionalFormatting>
  <conditionalFormatting sqref="G50">
    <cfRule type="expression" dxfId="16115" priority="16118" stopIfTrue="1">
      <formula>IF(FIND("Enter smelter details",G50),TRUE)</formula>
    </cfRule>
  </conditionalFormatting>
  <conditionalFormatting sqref="F50">
    <cfRule type="expression" dxfId="16114" priority="16115" stopIfTrue="1">
      <formula>IF(AND(LEN($A50)&gt;0,$A50&lt;&gt;$F50),TRUE,FALSE)</formula>
    </cfRule>
  </conditionalFormatting>
  <conditionalFormatting sqref="C50">
    <cfRule type="expression" dxfId="16113" priority="16114" stopIfTrue="1">
      <formula>IF(AND(B50&lt;&gt;"",C50=""),TRUE)</formula>
    </cfRule>
  </conditionalFormatting>
  <conditionalFormatting sqref="B50">
    <cfRule type="expression" dxfId="16112" priority="16111" stopIfTrue="1">
      <formula>IF(B50="",TRUE)</formula>
    </cfRule>
    <cfRule type="expression" dxfId="16111" priority="16112" stopIfTrue="1">
      <formula>IF(AND(COUNTIF(MetalSmelter,B50&amp;C50)=0,LEN(C50)&gt;0), TRUE, FALSE)</formula>
    </cfRule>
  </conditionalFormatting>
  <conditionalFormatting sqref="G50">
    <cfRule type="expression" dxfId="16110" priority="16113" stopIfTrue="1">
      <formula>IF(FIND("Enter smelter details",G50),TRUE)</formula>
    </cfRule>
  </conditionalFormatting>
  <conditionalFormatting sqref="F50">
    <cfRule type="expression" dxfId="16109" priority="16110" stopIfTrue="1">
      <formula>IF(AND(LEN($A50)&gt;0,$A50&lt;&gt;$F50),TRUE,FALSE)</formula>
    </cfRule>
  </conditionalFormatting>
  <conditionalFormatting sqref="C50">
    <cfRule type="expression" dxfId="16108" priority="16109" stopIfTrue="1">
      <formula>IF(AND(B50&lt;&gt;"",C50=""),TRUE)</formula>
    </cfRule>
  </conditionalFormatting>
  <conditionalFormatting sqref="G55">
    <cfRule type="expression" dxfId="16107" priority="16108" stopIfTrue="1">
      <formula>IF(FIND("Enter smelter details",G55),TRUE)</formula>
    </cfRule>
  </conditionalFormatting>
  <conditionalFormatting sqref="B51">
    <cfRule type="expression" dxfId="16106" priority="16105" stopIfTrue="1">
      <formula>IF(B51="",TRUE)</formula>
    </cfRule>
    <cfRule type="expression" dxfId="16105" priority="16106" stopIfTrue="1">
      <formula>IF(AND(COUNTIF(MetalSmelter,B51&amp;C51)=0,LEN(C51)&gt;0), TRUE, FALSE)</formula>
    </cfRule>
  </conditionalFormatting>
  <conditionalFormatting sqref="G51">
    <cfRule type="expression" dxfId="16104" priority="16107" stopIfTrue="1">
      <formula>IF(FIND("Enter smelter details",G51),TRUE)</formula>
    </cfRule>
  </conditionalFormatting>
  <conditionalFormatting sqref="F51">
    <cfRule type="expression" dxfId="16103" priority="16104" stopIfTrue="1">
      <formula>IF(AND(LEN($A51)&gt;0,$A51&lt;&gt;$F51),TRUE,FALSE)</formula>
    </cfRule>
  </conditionalFormatting>
  <conditionalFormatting sqref="C51">
    <cfRule type="expression" dxfId="16102" priority="16103" stopIfTrue="1">
      <formula>IF(AND(B51&lt;&gt;"",C51=""),TRUE)</formula>
    </cfRule>
  </conditionalFormatting>
  <conditionalFormatting sqref="B56">
    <cfRule type="expression" dxfId="16101" priority="16100" stopIfTrue="1">
      <formula>IF(B56="",TRUE)</formula>
    </cfRule>
    <cfRule type="expression" dxfId="16100" priority="16101" stopIfTrue="1">
      <formula>IF(AND(COUNTIF(MetalSmelter,B56&amp;C56)=0,LEN(C56)&gt;0), TRUE, FALSE)</formula>
    </cfRule>
  </conditionalFormatting>
  <conditionalFormatting sqref="G56">
    <cfRule type="expression" dxfId="16099" priority="16102" stopIfTrue="1">
      <formula>IF(FIND("Enter smelter details",G56),TRUE)</formula>
    </cfRule>
  </conditionalFormatting>
  <conditionalFormatting sqref="F56">
    <cfRule type="expression" dxfId="16098" priority="16099" stopIfTrue="1">
      <formula>IF(AND(LEN($A56)&gt;0,$A56&lt;&gt;$F56),TRUE,FALSE)</formula>
    </cfRule>
  </conditionalFormatting>
  <conditionalFormatting sqref="C56">
    <cfRule type="expression" dxfId="16097" priority="16098" stopIfTrue="1">
      <formula>IF(AND(B56&lt;&gt;"",C56=""),TRUE)</formula>
    </cfRule>
  </conditionalFormatting>
  <conditionalFormatting sqref="B56">
    <cfRule type="expression" dxfId="16096" priority="16095" stopIfTrue="1">
      <formula>IF(B56="",TRUE)</formula>
    </cfRule>
    <cfRule type="expression" dxfId="16095" priority="16096" stopIfTrue="1">
      <formula>IF(AND(COUNTIF(MetalSmelter,B56&amp;C56)=0,LEN(C56)&gt;0), TRUE, FALSE)</formula>
    </cfRule>
  </conditionalFormatting>
  <conditionalFormatting sqref="G56">
    <cfRule type="expression" dxfId="16094" priority="16097" stopIfTrue="1">
      <formula>IF(FIND("Enter smelter details",G56),TRUE)</formula>
    </cfRule>
  </conditionalFormatting>
  <conditionalFormatting sqref="F56">
    <cfRule type="expression" dxfId="16093" priority="16094" stopIfTrue="1">
      <formula>IF(AND(LEN($A56)&gt;0,$A56&lt;&gt;$F56),TRUE,FALSE)</formula>
    </cfRule>
  </conditionalFormatting>
  <conditionalFormatting sqref="C56">
    <cfRule type="expression" dxfId="16092" priority="16093" stopIfTrue="1">
      <formula>IF(AND(B56&lt;&gt;"",C56=""),TRUE)</formula>
    </cfRule>
  </conditionalFormatting>
  <conditionalFormatting sqref="B56">
    <cfRule type="expression" dxfId="16091" priority="16090" stopIfTrue="1">
      <formula>IF(B56="",TRUE)</formula>
    </cfRule>
    <cfRule type="expression" dxfId="16090" priority="16091" stopIfTrue="1">
      <formula>IF(AND(COUNTIF(MetalSmelter,B56&amp;C56)=0,LEN(C56)&gt;0), TRUE, FALSE)</formula>
    </cfRule>
  </conditionalFormatting>
  <conditionalFormatting sqref="G56">
    <cfRule type="expression" dxfId="16089" priority="16092" stopIfTrue="1">
      <formula>IF(FIND("Enter smelter details",G56),TRUE)</formula>
    </cfRule>
  </conditionalFormatting>
  <conditionalFormatting sqref="F56">
    <cfRule type="expression" dxfId="16088" priority="16089" stopIfTrue="1">
      <formula>IF(AND(LEN($A56)&gt;0,$A56&lt;&gt;$F56),TRUE,FALSE)</formula>
    </cfRule>
  </conditionalFormatting>
  <conditionalFormatting sqref="C56">
    <cfRule type="expression" dxfId="16087" priority="16088" stopIfTrue="1">
      <formula>IF(AND(B56&lt;&gt;"",C56=""),TRUE)</formula>
    </cfRule>
  </conditionalFormatting>
  <conditionalFormatting sqref="B46">
    <cfRule type="expression" dxfId="16086" priority="16082" stopIfTrue="1">
      <formula>IF(B46="",TRUE)</formula>
    </cfRule>
    <cfRule type="expression" dxfId="16085" priority="16085" stopIfTrue="1">
      <formula>IF(AND(COUNTIF(MetalSmelter,B46&amp;C46)=0,LEN(C46)&gt;0), TRUE, FALSE)</formula>
    </cfRule>
  </conditionalFormatting>
  <conditionalFormatting sqref="D46">
    <cfRule type="expression" dxfId="16084" priority="16079" stopIfTrue="1">
      <formula>IF(AND(LEN($C46) &gt;0, ($C46 &lt;&gt; "Smelter Not Listed")),1,0)</formula>
    </cfRule>
    <cfRule type="expression" dxfId="16083" priority="16086" stopIfTrue="1">
      <formula>IF(AND(D46="",$C46=$X$4),TRUE)</formula>
    </cfRule>
    <cfRule type="expression" dxfId="16082" priority="16087" stopIfTrue="1">
      <formula>IF(FIND("!",D46),TRUE)</formula>
    </cfRule>
  </conditionalFormatting>
  <conditionalFormatting sqref="E46">
    <cfRule type="expression" dxfId="16081" priority="16083" stopIfTrue="1">
      <formula>IF(AND(E46="",$C46=$X$4),TRUE)</formula>
    </cfRule>
    <cfRule type="expression" dxfId="16080" priority="16084" stopIfTrue="1">
      <formula>IF(FIND("!",E46),TRUE)</formula>
    </cfRule>
  </conditionalFormatting>
  <conditionalFormatting sqref="F46">
    <cfRule type="expression" dxfId="16079" priority="16081" stopIfTrue="1">
      <formula>IF(AND(LEN($A46)&gt;0,$A46&lt;&gt;$F46),TRUE,FALSE)</formula>
    </cfRule>
  </conditionalFormatting>
  <conditionalFormatting sqref="C46">
    <cfRule type="expression" dxfId="16078" priority="16080" stopIfTrue="1">
      <formula>IF(AND(B46&lt;&gt;"",C46=""),TRUE)</formula>
    </cfRule>
  </conditionalFormatting>
  <conditionalFormatting sqref="G46">
    <cfRule type="expression" dxfId="16077" priority="16078" stopIfTrue="1">
      <formula>IF(FIND("Enter smelter details",G46),TRUE)</formula>
    </cfRule>
  </conditionalFormatting>
  <conditionalFormatting sqref="B47">
    <cfRule type="expression" dxfId="16076" priority="16072" stopIfTrue="1">
      <formula>IF(B47="",TRUE)</formula>
    </cfRule>
    <cfRule type="expression" dxfId="16075" priority="16075" stopIfTrue="1">
      <formula>IF(AND(COUNTIF(MetalSmelter,B47&amp;C47)=0,LEN(C47)&gt;0), TRUE, FALSE)</formula>
    </cfRule>
  </conditionalFormatting>
  <conditionalFormatting sqref="D47">
    <cfRule type="expression" dxfId="16074" priority="16069" stopIfTrue="1">
      <formula>IF(AND(LEN($C47) &gt;0, ($C47 &lt;&gt; "Smelter Not Listed")),1,0)</formula>
    </cfRule>
    <cfRule type="expression" dxfId="16073" priority="16076" stopIfTrue="1">
      <formula>IF(AND(D47="",$C47=$X$4),TRUE)</formula>
    </cfRule>
    <cfRule type="expression" dxfId="16072" priority="16077" stopIfTrue="1">
      <formula>IF(FIND("!",D47),TRUE)</formula>
    </cfRule>
  </conditionalFormatting>
  <conditionalFormatting sqref="E47">
    <cfRule type="expression" dxfId="16071" priority="16073" stopIfTrue="1">
      <formula>IF(AND(E47="",$C47=$X$4),TRUE)</formula>
    </cfRule>
    <cfRule type="expression" dxfId="16070" priority="16074" stopIfTrue="1">
      <formula>IF(FIND("!",E47),TRUE)</formula>
    </cfRule>
  </conditionalFormatting>
  <conditionalFormatting sqref="F47">
    <cfRule type="expression" dxfId="16069" priority="16071" stopIfTrue="1">
      <formula>IF(AND(LEN($A47)&gt;0,$A47&lt;&gt;$F47),TRUE,FALSE)</formula>
    </cfRule>
  </conditionalFormatting>
  <conditionalFormatting sqref="C47">
    <cfRule type="expression" dxfId="16068" priority="16070" stopIfTrue="1">
      <formula>IF(AND(B47&lt;&gt;"",C47=""),TRUE)</formula>
    </cfRule>
  </conditionalFormatting>
  <conditionalFormatting sqref="G47">
    <cfRule type="expression" dxfId="16067" priority="16068" stopIfTrue="1">
      <formula>IF(FIND("Enter smelter details",G47),TRUE)</formula>
    </cfRule>
  </conditionalFormatting>
  <conditionalFormatting sqref="B48">
    <cfRule type="expression" dxfId="16066" priority="16062" stopIfTrue="1">
      <formula>IF(B48="",TRUE)</formula>
    </cfRule>
    <cfRule type="expression" dxfId="16065" priority="16065" stopIfTrue="1">
      <formula>IF(AND(COUNTIF(MetalSmelter,B48&amp;C48)=0,LEN(C48)&gt;0), TRUE, FALSE)</formula>
    </cfRule>
  </conditionalFormatting>
  <conditionalFormatting sqref="D48">
    <cfRule type="expression" dxfId="16064" priority="16059" stopIfTrue="1">
      <formula>IF(AND(LEN($C48) &gt;0, ($C48 &lt;&gt; "Smelter Not Listed")),1,0)</formula>
    </cfRule>
    <cfRule type="expression" dxfId="16063" priority="16066" stopIfTrue="1">
      <formula>IF(AND(D48="",$C48=$X$4),TRUE)</formula>
    </cfRule>
    <cfRule type="expression" dxfId="16062" priority="16067" stopIfTrue="1">
      <formula>IF(FIND("!",D48),TRUE)</formula>
    </cfRule>
  </conditionalFormatting>
  <conditionalFormatting sqref="E48">
    <cfRule type="expression" dxfId="16061" priority="16063" stopIfTrue="1">
      <formula>IF(AND(E48="",$C48=$X$4),TRUE)</formula>
    </cfRule>
    <cfRule type="expression" dxfId="16060" priority="16064" stopIfTrue="1">
      <formula>IF(FIND("!",E48),TRUE)</formula>
    </cfRule>
  </conditionalFormatting>
  <conditionalFormatting sqref="F48">
    <cfRule type="expression" dxfId="16059" priority="16061" stopIfTrue="1">
      <formula>IF(AND(LEN($A48)&gt;0,$A48&lt;&gt;$F48),TRUE,FALSE)</formula>
    </cfRule>
  </conditionalFormatting>
  <conditionalFormatting sqref="C48">
    <cfRule type="expression" dxfId="16058" priority="16060" stopIfTrue="1">
      <formula>IF(AND(B48&lt;&gt;"",C48=""),TRUE)</formula>
    </cfRule>
  </conditionalFormatting>
  <conditionalFormatting sqref="G48">
    <cfRule type="expression" dxfId="16057" priority="16058" stopIfTrue="1">
      <formula>IF(FIND("Enter smelter details",G48),TRUE)</formula>
    </cfRule>
  </conditionalFormatting>
  <conditionalFormatting sqref="B54">
    <cfRule type="expression" dxfId="16056" priority="16055" stopIfTrue="1">
      <formula>IF(B54="",TRUE)</formula>
    </cfRule>
    <cfRule type="expression" dxfId="16055" priority="16056" stopIfTrue="1">
      <formula>IF(AND(COUNTIF(MetalSmelter,B54&amp;C54)=0,LEN(C54)&gt;0), TRUE, FALSE)</formula>
    </cfRule>
  </conditionalFormatting>
  <conditionalFormatting sqref="G54">
    <cfRule type="expression" dxfId="16054" priority="16057" stopIfTrue="1">
      <formula>IF(FIND("Enter smelter details",G54),TRUE)</formula>
    </cfRule>
  </conditionalFormatting>
  <conditionalFormatting sqref="F54">
    <cfRule type="expression" dxfId="16053" priority="16054" stopIfTrue="1">
      <formula>IF(AND(LEN($A54)&gt;0,$A54&lt;&gt;$F54),TRUE,FALSE)</formula>
    </cfRule>
  </conditionalFormatting>
  <conditionalFormatting sqref="C54">
    <cfRule type="expression" dxfId="16052" priority="16053" stopIfTrue="1">
      <formula>IF(AND(B54&lt;&gt;"",C54=""),TRUE)</formula>
    </cfRule>
  </conditionalFormatting>
  <conditionalFormatting sqref="B54">
    <cfRule type="expression" dxfId="16051" priority="16050" stopIfTrue="1">
      <formula>IF(B54="",TRUE)</formula>
    </cfRule>
    <cfRule type="expression" dxfId="16050" priority="16051" stopIfTrue="1">
      <formula>IF(AND(COUNTIF(MetalSmelter,B54&amp;C54)=0,LEN(C54)&gt;0), TRUE, FALSE)</formula>
    </cfRule>
  </conditionalFormatting>
  <conditionalFormatting sqref="G54">
    <cfRule type="expression" dxfId="16049" priority="16052" stopIfTrue="1">
      <formula>IF(FIND("Enter smelter details",G54),TRUE)</formula>
    </cfRule>
  </conditionalFormatting>
  <conditionalFormatting sqref="F54">
    <cfRule type="expression" dxfId="16048" priority="16049" stopIfTrue="1">
      <formula>IF(AND(LEN($A54)&gt;0,$A54&lt;&gt;$F54),TRUE,FALSE)</formula>
    </cfRule>
  </conditionalFormatting>
  <conditionalFormatting sqref="C54">
    <cfRule type="expression" dxfId="16047" priority="16048" stopIfTrue="1">
      <formula>IF(AND(B54&lt;&gt;"",C54=""),TRUE)</formula>
    </cfRule>
  </conditionalFormatting>
  <conditionalFormatting sqref="B54">
    <cfRule type="expression" dxfId="16046" priority="16046" stopIfTrue="1">
      <formula>IF(B54="",TRUE)</formula>
    </cfRule>
    <cfRule type="expression" dxfId="16045" priority="16047" stopIfTrue="1">
      <formula>IF(AND(COUNTIF(MetalSmelter,B54&amp;C54)=0,LEN(C54)&gt;0), TRUE, FALSE)</formula>
    </cfRule>
  </conditionalFormatting>
  <conditionalFormatting sqref="F54">
    <cfRule type="expression" dxfId="16044" priority="16045" stopIfTrue="1">
      <formula>IF(AND(LEN($A54)&gt;0,$A54&lt;&gt;$F54),TRUE,FALSE)</formula>
    </cfRule>
  </conditionalFormatting>
  <conditionalFormatting sqref="C54">
    <cfRule type="expression" dxfId="16043" priority="16044" stopIfTrue="1">
      <formula>IF(AND(B54&lt;&gt;"",C54=""),TRUE)</formula>
    </cfRule>
  </conditionalFormatting>
  <conditionalFormatting sqref="B49">
    <cfRule type="expression" dxfId="16042" priority="16041" stopIfTrue="1">
      <formula>IF(B49="",TRUE)</formula>
    </cfRule>
    <cfRule type="expression" dxfId="16041" priority="16042" stopIfTrue="1">
      <formula>IF(AND(COUNTIF(MetalSmelter,B49&amp;C49)=0,LEN(C49)&gt;0), TRUE, FALSE)</formula>
    </cfRule>
  </conditionalFormatting>
  <conditionalFormatting sqref="G49">
    <cfRule type="expression" dxfId="16040" priority="16043" stopIfTrue="1">
      <formula>IF(FIND("Enter smelter details",G49),TRUE)</formula>
    </cfRule>
  </conditionalFormatting>
  <conditionalFormatting sqref="F49">
    <cfRule type="expression" dxfId="16039" priority="16040" stopIfTrue="1">
      <formula>IF(AND(LEN($A49)&gt;0,$A49&lt;&gt;$F49),TRUE,FALSE)</formula>
    </cfRule>
  </conditionalFormatting>
  <conditionalFormatting sqref="C49">
    <cfRule type="expression" dxfId="16038" priority="16039" stopIfTrue="1">
      <formula>IF(AND(B49&lt;&gt;"",C49=""),TRUE)</formula>
    </cfRule>
  </conditionalFormatting>
  <conditionalFormatting sqref="B49">
    <cfRule type="expression" dxfId="16037" priority="16036" stopIfTrue="1">
      <formula>IF(B49="",TRUE)</formula>
    </cfRule>
    <cfRule type="expression" dxfId="16036" priority="16037" stopIfTrue="1">
      <formula>IF(AND(COUNTIF(MetalSmelter,B49&amp;C49)=0,LEN(C49)&gt;0), TRUE, FALSE)</formula>
    </cfRule>
  </conditionalFormatting>
  <conditionalFormatting sqref="G49">
    <cfRule type="expression" dxfId="16035" priority="16038" stopIfTrue="1">
      <formula>IF(FIND("Enter smelter details",G49),TRUE)</formula>
    </cfRule>
  </conditionalFormatting>
  <conditionalFormatting sqref="F49">
    <cfRule type="expression" dxfId="16034" priority="16035" stopIfTrue="1">
      <formula>IF(AND(LEN($A49)&gt;0,$A49&lt;&gt;$F49),TRUE,FALSE)</formula>
    </cfRule>
  </conditionalFormatting>
  <conditionalFormatting sqref="C49">
    <cfRule type="expression" dxfId="16033" priority="16034" stopIfTrue="1">
      <formula>IF(AND(B49&lt;&gt;"",C49=""),TRUE)</formula>
    </cfRule>
  </conditionalFormatting>
  <conditionalFormatting sqref="G54">
    <cfRule type="expression" dxfId="16032" priority="16033" stopIfTrue="1">
      <formula>IF(FIND("Enter smelter details",G54),TRUE)</formula>
    </cfRule>
  </conditionalFormatting>
  <conditionalFormatting sqref="B50">
    <cfRule type="expression" dxfId="16031" priority="16030" stopIfTrue="1">
      <formula>IF(B50="",TRUE)</formula>
    </cfRule>
    <cfRule type="expression" dxfId="16030" priority="16031" stopIfTrue="1">
      <formula>IF(AND(COUNTIF(MetalSmelter,B50&amp;C50)=0,LEN(C50)&gt;0), TRUE, FALSE)</formula>
    </cfRule>
  </conditionalFormatting>
  <conditionalFormatting sqref="G50">
    <cfRule type="expression" dxfId="16029" priority="16032" stopIfTrue="1">
      <formula>IF(FIND("Enter smelter details",G50),TRUE)</formula>
    </cfRule>
  </conditionalFormatting>
  <conditionalFormatting sqref="F50">
    <cfRule type="expression" dxfId="16028" priority="16029" stopIfTrue="1">
      <formula>IF(AND(LEN($A50)&gt;0,$A50&lt;&gt;$F50),TRUE,FALSE)</formula>
    </cfRule>
  </conditionalFormatting>
  <conditionalFormatting sqref="C50">
    <cfRule type="expression" dxfId="16027" priority="16028" stopIfTrue="1">
      <formula>IF(AND(B50&lt;&gt;"",C50=""),TRUE)</formula>
    </cfRule>
  </conditionalFormatting>
  <conditionalFormatting sqref="B55">
    <cfRule type="expression" dxfId="16026" priority="16025" stopIfTrue="1">
      <formula>IF(B55="",TRUE)</formula>
    </cfRule>
    <cfRule type="expression" dxfId="16025" priority="16026" stopIfTrue="1">
      <formula>IF(AND(COUNTIF(MetalSmelter,B55&amp;C55)=0,LEN(C55)&gt;0), TRUE, FALSE)</formula>
    </cfRule>
  </conditionalFormatting>
  <conditionalFormatting sqref="G55">
    <cfRule type="expression" dxfId="16024" priority="16027" stopIfTrue="1">
      <formula>IF(FIND("Enter smelter details",G55),TRUE)</formula>
    </cfRule>
  </conditionalFormatting>
  <conditionalFormatting sqref="F55">
    <cfRule type="expression" dxfId="16023" priority="16024" stopIfTrue="1">
      <formula>IF(AND(LEN($A55)&gt;0,$A55&lt;&gt;$F55),TRUE,FALSE)</formula>
    </cfRule>
  </conditionalFormatting>
  <conditionalFormatting sqref="C55">
    <cfRule type="expression" dxfId="16022" priority="16023" stopIfTrue="1">
      <formula>IF(AND(B55&lt;&gt;"",C55=""),TRUE)</formula>
    </cfRule>
  </conditionalFormatting>
  <conditionalFormatting sqref="B55">
    <cfRule type="expression" dxfId="16021" priority="16020" stopIfTrue="1">
      <formula>IF(B55="",TRUE)</formula>
    </cfRule>
    <cfRule type="expression" dxfId="16020" priority="16021" stopIfTrue="1">
      <formula>IF(AND(COUNTIF(MetalSmelter,B55&amp;C55)=0,LEN(C55)&gt;0), TRUE, FALSE)</formula>
    </cfRule>
  </conditionalFormatting>
  <conditionalFormatting sqref="G55">
    <cfRule type="expression" dxfId="16019" priority="16022" stopIfTrue="1">
      <formula>IF(FIND("Enter smelter details",G55),TRUE)</formula>
    </cfRule>
  </conditionalFormatting>
  <conditionalFormatting sqref="F55">
    <cfRule type="expression" dxfId="16018" priority="16019" stopIfTrue="1">
      <formula>IF(AND(LEN($A55)&gt;0,$A55&lt;&gt;$F55),TRUE,FALSE)</formula>
    </cfRule>
  </conditionalFormatting>
  <conditionalFormatting sqref="C55">
    <cfRule type="expression" dxfId="16017" priority="16018" stopIfTrue="1">
      <formula>IF(AND(B55&lt;&gt;"",C55=""),TRUE)</formula>
    </cfRule>
  </conditionalFormatting>
  <conditionalFormatting sqref="B55">
    <cfRule type="expression" dxfId="16016" priority="16015" stopIfTrue="1">
      <formula>IF(B55="",TRUE)</formula>
    </cfRule>
    <cfRule type="expression" dxfId="16015" priority="16016" stopIfTrue="1">
      <formula>IF(AND(COUNTIF(MetalSmelter,B55&amp;C55)=0,LEN(C55)&gt;0), TRUE, FALSE)</formula>
    </cfRule>
  </conditionalFormatting>
  <conditionalFormatting sqref="G55">
    <cfRule type="expression" dxfId="16014" priority="16017" stopIfTrue="1">
      <formula>IF(FIND("Enter smelter details",G55),TRUE)</formula>
    </cfRule>
  </conditionalFormatting>
  <conditionalFormatting sqref="F55">
    <cfRule type="expression" dxfId="16013" priority="16014" stopIfTrue="1">
      <formula>IF(AND(LEN($A55)&gt;0,$A55&lt;&gt;$F55),TRUE,FALSE)</formula>
    </cfRule>
  </conditionalFormatting>
  <conditionalFormatting sqref="C55">
    <cfRule type="expression" dxfId="16012" priority="16013" stopIfTrue="1">
      <formula>IF(AND(B55&lt;&gt;"",C55=""),TRUE)</formula>
    </cfRule>
  </conditionalFormatting>
  <conditionalFormatting sqref="B46">
    <cfRule type="expression" dxfId="16011" priority="16007" stopIfTrue="1">
      <formula>IF(B46="",TRUE)</formula>
    </cfRule>
    <cfRule type="expression" dxfId="16010" priority="16010" stopIfTrue="1">
      <formula>IF(AND(COUNTIF(MetalSmelter,B46&amp;C46)=0,LEN(C46)&gt;0), TRUE, FALSE)</formula>
    </cfRule>
  </conditionalFormatting>
  <conditionalFormatting sqref="D46">
    <cfRule type="expression" dxfId="16009" priority="16004" stopIfTrue="1">
      <formula>IF(AND(LEN($C46) &gt;0, ($C46 &lt;&gt; "Smelter Not Listed")),1,0)</formula>
    </cfRule>
    <cfRule type="expression" dxfId="16008" priority="16011" stopIfTrue="1">
      <formula>IF(AND(D46="",$C46=$X$4),TRUE)</formula>
    </cfRule>
    <cfRule type="expression" dxfId="16007" priority="16012" stopIfTrue="1">
      <formula>IF(FIND("!",D46),TRUE)</formula>
    </cfRule>
  </conditionalFormatting>
  <conditionalFormatting sqref="E46">
    <cfRule type="expression" dxfId="16006" priority="16008" stopIfTrue="1">
      <formula>IF(AND(E46="",$C46=$X$4),TRUE)</formula>
    </cfRule>
    <cfRule type="expression" dxfId="16005" priority="16009" stopIfTrue="1">
      <formula>IF(FIND("!",E46),TRUE)</formula>
    </cfRule>
  </conditionalFormatting>
  <conditionalFormatting sqref="F46">
    <cfRule type="expression" dxfId="16004" priority="16006" stopIfTrue="1">
      <formula>IF(AND(LEN($A46)&gt;0,$A46&lt;&gt;$F46),TRUE,FALSE)</formula>
    </cfRule>
  </conditionalFormatting>
  <conditionalFormatting sqref="C46">
    <cfRule type="expression" dxfId="16003" priority="16005" stopIfTrue="1">
      <formula>IF(AND(B46&lt;&gt;"",C46=""),TRUE)</formula>
    </cfRule>
  </conditionalFormatting>
  <conditionalFormatting sqref="G46">
    <cfRule type="expression" dxfId="16002" priority="16003" stopIfTrue="1">
      <formula>IF(FIND("Enter smelter details",G46),TRUE)</formula>
    </cfRule>
  </conditionalFormatting>
  <conditionalFormatting sqref="B47">
    <cfRule type="expression" dxfId="16001" priority="15997" stopIfTrue="1">
      <formula>IF(B47="",TRUE)</formula>
    </cfRule>
    <cfRule type="expression" dxfId="16000" priority="16000" stopIfTrue="1">
      <formula>IF(AND(COUNTIF(MetalSmelter,B47&amp;C47)=0,LEN(C47)&gt;0), TRUE, FALSE)</formula>
    </cfRule>
  </conditionalFormatting>
  <conditionalFormatting sqref="D47">
    <cfRule type="expression" dxfId="15999" priority="15994" stopIfTrue="1">
      <formula>IF(AND(LEN($C47) &gt;0, ($C47 &lt;&gt; "Smelter Not Listed")),1,0)</formula>
    </cfRule>
    <cfRule type="expression" dxfId="15998" priority="16001" stopIfTrue="1">
      <formula>IF(AND(D47="",$C47=$X$4),TRUE)</formula>
    </cfRule>
    <cfRule type="expression" dxfId="15997" priority="16002" stopIfTrue="1">
      <formula>IF(FIND("!",D47),TRUE)</formula>
    </cfRule>
  </conditionalFormatting>
  <conditionalFormatting sqref="E47">
    <cfRule type="expression" dxfId="15996" priority="15998" stopIfTrue="1">
      <formula>IF(AND(E47="",$C47=$X$4),TRUE)</formula>
    </cfRule>
    <cfRule type="expression" dxfId="15995" priority="15999" stopIfTrue="1">
      <formula>IF(FIND("!",E47),TRUE)</formula>
    </cfRule>
  </conditionalFormatting>
  <conditionalFormatting sqref="F47">
    <cfRule type="expression" dxfId="15994" priority="15996" stopIfTrue="1">
      <formula>IF(AND(LEN($A47)&gt;0,$A47&lt;&gt;$F47),TRUE,FALSE)</formula>
    </cfRule>
  </conditionalFormatting>
  <conditionalFormatting sqref="C47">
    <cfRule type="expression" dxfId="15993" priority="15995" stopIfTrue="1">
      <formula>IF(AND(B47&lt;&gt;"",C47=""),TRUE)</formula>
    </cfRule>
  </conditionalFormatting>
  <conditionalFormatting sqref="G47">
    <cfRule type="expression" dxfId="15992" priority="15993" stopIfTrue="1">
      <formula>IF(FIND("Enter smelter details",G47),TRUE)</formula>
    </cfRule>
  </conditionalFormatting>
  <conditionalFormatting sqref="B53">
    <cfRule type="expression" dxfId="15991" priority="15990" stopIfTrue="1">
      <formula>IF(B53="",TRUE)</formula>
    </cfRule>
    <cfRule type="expression" dxfId="15990" priority="15991" stopIfTrue="1">
      <formula>IF(AND(COUNTIF(MetalSmelter,B53&amp;C53)=0,LEN(C53)&gt;0), TRUE, FALSE)</formula>
    </cfRule>
  </conditionalFormatting>
  <conditionalFormatting sqref="G53">
    <cfRule type="expression" dxfId="15989" priority="15992" stopIfTrue="1">
      <formula>IF(FIND("Enter smelter details",G53),TRUE)</formula>
    </cfRule>
  </conditionalFormatting>
  <conditionalFormatting sqref="F53">
    <cfRule type="expression" dxfId="15988" priority="15989" stopIfTrue="1">
      <formula>IF(AND(LEN($A53)&gt;0,$A53&lt;&gt;$F53),TRUE,FALSE)</formula>
    </cfRule>
  </conditionalFormatting>
  <conditionalFormatting sqref="C53">
    <cfRule type="expression" dxfId="15987" priority="15988" stopIfTrue="1">
      <formula>IF(AND(B53&lt;&gt;"",C53=""),TRUE)</formula>
    </cfRule>
  </conditionalFormatting>
  <conditionalFormatting sqref="B53">
    <cfRule type="expression" dxfId="15986" priority="15985" stopIfTrue="1">
      <formula>IF(B53="",TRUE)</formula>
    </cfRule>
    <cfRule type="expression" dxfId="15985" priority="15986" stopIfTrue="1">
      <formula>IF(AND(COUNTIF(MetalSmelter,B53&amp;C53)=0,LEN(C53)&gt;0), TRUE, FALSE)</formula>
    </cfRule>
  </conditionalFormatting>
  <conditionalFormatting sqref="G53">
    <cfRule type="expression" dxfId="15984" priority="15987" stopIfTrue="1">
      <formula>IF(FIND("Enter smelter details",G53),TRUE)</formula>
    </cfRule>
  </conditionalFormatting>
  <conditionalFormatting sqref="F53">
    <cfRule type="expression" dxfId="15983" priority="15984" stopIfTrue="1">
      <formula>IF(AND(LEN($A53)&gt;0,$A53&lt;&gt;$F53),TRUE,FALSE)</formula>
    </cfRule>
  </conditionalFormatting>
  <conditionalFormatting sqref="C53">
    <cfRule type="expression" dxfId="15982" priority="15983" stopIfTrue="1">
      <formula>IF(AND(B53&lt;&gt;"",C53=""),TRUE)</formula>
    </cfRule>
  </conditionalFormatting>
  <conditionalFormatting sqref="B53">
    <cfRule type="expression" dxfId="15981" priority="15981" stopIfTrue="1">
      <formula>IF(B53="",TRUE)</formula>
    </cfRule>
    <cfRule type="expression" dxfId="15980" priority="15982" stopIfTrue="1">
      <formula>IF(AND(COUNTIF(MetalSmelter,B53&amp;C53)=0,LEN(C53)&gt;0), TRUE, FALSE)</formula>
    </cfRule>
  </conditionalFormatting>
  <conditionalFormatting sqref="F53">
    <cfRule type="expression" dxfId="15979" priority="15980" stopIfTrue="1">
      <formula>IF(AND(LEN($A53)&gt;0,$A53&lt;&gt;$F53),TRUE,FALSE)</formula>
    </cfRule>
  </conditionalFormatting>
  <conditionalFormatting sqref="C53">
    <cfRule type="expression" dxfId="15978" priority="15979" stopIfTrue="1">
      <formula>IF(AND(B53&lt;&gt;"",C53=""),TRUE)</formula>
    </cfRule>
  </conditionalFormatting>
  <conditionalFormatting sqref="B48">
    <cfRule type="expression" dxfId="15977" priority="15976" stopIfTrue="1">
      <formula>IF(B48="",TRUE)</formula>
    </cfRule>
    <cfRule type="expression" dxfId="15976" priority="15977" stopIfTrue="1">
      <formula>IF(AND(COUNTIF(MetalSmelter,B48&amp;C48)=0,LEN(C48)&gt;0), TRUE, FALSE)</formula>
    </cfRule>
  </conditionalFormatting>
  <conditionalFormatting sqref="G48">
    <cfRule type="expression" dxfId="15975" priority="15978" stopIfTrue="1">
      <formula>IF(FIND("Enter smelter details",G48),TRUE)</formula>
    </cfRule>
  </conditionalFormatting>
  <conditionalFormatting sqref="F48">
    <cfRule type="expression" dxfId="15974" priority="15975" stopIfTrue="1">
      <formula>IF(AND(LEN($A48)&gt;0,$A48&lt;&gt;$F48),TRUE,FALSE)</formula>
    </cfRule>
  </conditionalFormatting>
  <conditionalFormatting sqref="C48">
    <cfRule type="expression" dxfId="15973" priority="15974" stopIfTrue="1">
      <formula>IF(AND(B48&lt;&gt;"",C48=""),TRUE)</formula>
    </cfRule>
  </conditionalFormatting>
  <conditionalFormatting sqref="B48">
    <cfRule type="expression" dxfId="15972" priority="15971" stopIfTrue="1">
      <formula>IF(B48="",TRUE)</formula>
    </cfRule>
    <cfRule type="expression" dxfId="15971" priority="15972" stopIfTrue="1">
      <formula>IF(AND(COUNTIF(MetalSmelter,B48&amp;C48)=0,LEN(C48)&gt;0), TRUE, FALSE)</formula>
    </cfRule>
  </conditionalFormatting>
  <conditionalFormatting sqref="G48">
    <cfRule type="expression" dxfId="15970" priority="15973" stopIfTrue="1">
      <formula>IF(FIND("Enter smelter details",G48),TRUE)</formula>
    </cfRule>
  </conditionalFormatting>
  <conditionalFormatting sqref="F48">
    <cfRule type="expression" dxfId="15969" priority="15970" stopIfTrue="1">
      <formula>IF(AND(LEN($A48)&gt;0,$A48&lt;&gt;$F48),TRUE,FALSE)</formula>
    </cfRule>
  </conditionalFormatting>
  <conditionalFormatting sqref="C48">
    <cfRule type="expression" dxfId="15968" priority="15969" stopIfTrue="1">
      <formula>IF(AND(B48&lt;&gt;"",C48=""),TRUE)</formula>
    </cfRule>
  </conditionalFormatting>
  <conditionalFormatting sqref="G53">
    <cfRule type="expression" dxfId="15967" priority="15968" stopIfTrue="1">
      <formula>IF(FIND("Enter smelter details",G53),TRUE)</formula>
    </cfRule>
  </conditionalFormatting>
  <conditionalFormatting sqref="B49">
    <cfRule type="expression" dxfId="15966" priority="15965" stopIfTrue="1">
      <formula>IF(B49="",TRUE)</formula>
    </cfRule>
    <cfRule type="expression" dxfId="15965" priority="15966" stopIfTrue="1">
      <formula>IF(AND(COUNTIF(MetalSmelter,B49&amp;C49)=0,LEN(C49)&gt;0), TRUE, FALSE)</formula>
    </cfRule>
  </conditionalFormatting>
  <conditionalFormatting sqref="G49">
    <cfRule type="expression" dxfId="15964" priority="15967" stopIfTrue="1">
      <formula>IF(FIND("Enter smelter details",G49),TRUE)</formula>
    </cfRule>
  </conditionalFormatting>
  <conditionalFormatting sqref="F49">
    <cfRule type="expression" dxfId="15963" priority="15964" stopIfTrue="1">
      <formula>IF(AND(LEN($A49)&gt;0,$A49&lt;&gt;$F49),TRUE,FALSE)</formula>
    </cfRule>
  </conditionalFormatting>
  <conditionalFormatting sqref="C49">
    <cfRule type="expression" dxfId="15962" priority="15963" stopIfTrue="1">
      <formula>IF(AND(B49&lt;&gt;"",C49=""),TRUE)</formula>
    </cfRule>
  </conditionalFormatting>
  <conditionalFormatting sqref="B54">
    <cfRule type="expression" dxfId="15961" priority="15960" stopIfTrue="1">
      <formula>IF(B54="",TRUE)</formula>
    </cfRule>
    <cfRule type="expression" dxfId="15960" priority="15961" stopIfTrue="1">
      <formula>IF(AND(COUNTIF(MetalSmelter,B54&amp;C54)=0,LEN(C54)&gt;0), TRUE, FALSE)</formula>
    </cfRule>
  </conditionalFormatting>
  <conditionalFormatting sqref="G54">
    <cfRule type="expression" dxfId="15959" priority="15962" stopIfTrue="1">
      <formula>IF(FIND("Enter smelter details",G54),TRUE)</formula>
    </cfRule>
  </conditionalFormatting>
  <conditionalFormatting sqref="F54">
    <cfRule type="expression" dxfId="15958" priority="15959" stopIfTrue="1">
      <formula>IF(AND(LEN($A54)&gt;0,$A54&lt;&gt;$F54),TRUE,FALSE)</formula>
    </cfRule>
  </conditionalFormatting>
  <conditionalFormatting sqref="C54">
    <cfRule type="expression" dxfId="15957" priority="15958" stopIfTrue="1">
      <formula>IF(AND(B54&lt;&gt;"",C54=""),TRUE)</formula>
    </cfRule>
  </conditionalFormatting>
  <conditionalFormatting sqref="B54">
    <cfRule type="expression" dxfId="15956" priority="15955" stopIfTrue="1">
      <formula>IF(B54="",TRUE)</formula>
    </cfRule>
    <cfRule type="expression" dxfId="15955" priority="15956" stopIfTrue="1">
      <formula>IF(AND(COUNTIF(MetalSmelter,B54&amp;C54)=0,LEN(C54)&gt;0), TRUE, FALSE)</formula>
    </cfRule>
  </conditionalFormatting>
  <conditionalFormatting sqref="G54">
    <cfRule type="expression" dxfId="15954" priority="15957" stopIfTrue="1">
      <formula>IF(FIND("Enter smelter details",G54),TRUE)</formula>
    </cfRule>
  </conditionalFormatting>
  <conditionalFormatting sqref="F54">
    <cfRule type="expression" dxfId="15953" priority="15954" stopIfTrue="1">
      <formula>IF(AND(LEN($A54)&gt;0,$A54&lt;&gt;$F54),TRUE,FALSE)</formula>
    </cfRule>
  </conditionalFormatting>
  <conditionalFormatting sqref="C54">
    <cfRule type="expression" dxfId="15952" priority="15953" stopIfTrue="1">
      <formula>IF(AND(B54&lt;&gt;"",C54=""),TRUE)</formula>
    </cfRule>
  </conditionalFormatting>
  <conditionalFormatting sqref="B54">
    <cfRule type="expression" dxfId="15951" priority="15950" stopIfTrue="1">
      <formula>IF(B54="",TRUE)</formula>
    </cfRule>
    <cfRule type="expression" dxfId="15950" priority="15951" stopIfTrue="1">
      <formula>IF(AND(COUNTIF(MetalSmelter,B54&amp;C54)=0,LEN(C54)&gt;0), TRUE, FALSE)</formula>
    </cfRule>
  </conditionalFormatting>
  <conditionalFormatting sqref="G54">
    <cfRule type="expression" dxfId="15949" priority="15952" stopIfTrue="1">
      <formula>IF(FIND("Enter smelter details",G54),TRUE)</formula>
    </cfRule>
  </conditionalFormatting>
  <conditionalFormatting sqref="F54">
    <cfRule type="expression" dxfId="15948" priority="15949" stopIfTrue="1">
      <formula>IF(AND(LEN($A54)&gt;0,$A54&lt;&gt;$F54),TRUE,FALSE)</formula>
    </cfRule>
  </conditionalFormatting>
  <conditionalFormatting sqref="C54">
    <cfRule type="expression" dxfId="15947" priority="15948" stopIfTrue="1">
      <formula>IF(AND(B54&lt;&gt;"",C54=""),TRUE)</formula>
    </cfRule>
  </conditionalFormatting>
  <conditionalFormatting sqref="B46">
    <cfRule type="expression" dxfId="15946" priority="15942" stopIfTrue="1">
      <formula>IF(B46="",TRUE)</formula>
    </cfRule>
    <cfRule type="expression" dxfId="15945" priority="15945" stopIfTrue="1">
      <formula>IF(AND(COUNTIF(MetalSmelter,B46&amp;C46)=0,LEN(C46)&gt;0), TRUE, FALSE)</formula>
    </cfRule>
  </conditionalFormatting>
  <conditionalFormatting sqref="D46">
    <cfRule type="expression" dxfId="15944" priority="15939" stopIfTrue="1">
      <formula>IF(AND(LEN($C46) &gt;0, ($C46 &lt;&gt; "Smelter Not Listed")),1,0)</formula>
    </cfRule>
    <cfRule type="expression" dxfId="15943" priority="15946" stopIfTrue="1">
      <formula>IF(AND(D46="",$C46=$X$4),TRUE)</formula>
    </cfRule>
    <cfRule type="expression" dxfId="15942" priority="15947" stopIfTrue="1">
      <formula>IF(FIND("!",D46),TRUE)</formula>
    </cfRule>
  </conditionalFormatting>
  <conditionalFormatting sqref="E46">
    <cfRule type="expression" dxfId="15941" priority="15943" stopIfTrue="1">
      <formula>IF(AND(E46="",$C46=$X$4),TRUE)</formula>
    </cfRule>
    <cfRule type="expression" dxfId="15940" priority="15944" stopIfTrue="1">
      <formula>IF(FIND("!",E46),TRUE)</formula>
    </cfRule>
  </conditionalFormatting>
  <conditionalFormatting sqref="F46">
    <cfRule type="expression" dxfId="15939" priority="15941" stopIfTrue="1">
      <formula>IF(AND(LEN($A46)&gt;0,$A46&lt;&gt;$F46),TRUE,FALSE)</formula>
    </cfRule>
  </conditionalFormatting>
  <conditionalFormatting sqref="C46">
    <cfRule type="expression" dxfId="15938" priority="15940" stopIfTrue="1">
      <formula>IF(AND(B46&lt;&gt;"",C46=""),TRUE)</formula>
    </cfRule>
  </conditionalFormatting>
  <conditionalFormatting sqref="G46">
    <cfRule type="expression" dxfId="15937" priority="15938" stopIfTrue="1">
      <formula>IF(FIND("Enter smelter details",G46),TRUE)</formula>
    </cfRule>
  </conditionalFormatting>
  <conditionalFormatting sqref="B52">
    <cfRule type="expression" dxfId="15936" priority="15935" stopIfTrue="1">
      <formula>IF(B52="",TRUE)</formula>
    </cfRule>
    <cfRule type="expression" dxfId="15935" priority="15936" stopIfTrue="1">
      <formula>IF(AND(COUNTIF(MetalSmelter,B52&amp;C52)=0,LEN(C52)&gt;0), TRUE, FALSE)</formula>
    </cfRule>
  </conditionalFormatting>
  <conditionalFormatting sqref="G52">
    <cfRule type="expression" dxfId="15934" priority="15937" stopIfTrue="1">
      <formula>IF(FIND("Enter smelter details",G52),TRUE)</formula>
    </cfRule>
  </conditionalFormatting>
  <conditionalFormatting sqref="F52">
    <cfRule type="expression" dxfId="15933" priority="15934" stopIfTrue="1">
      <formula>IF(AND(LEN($A52)&gt;0,$A52&lt;&gt;$F52),TRUE,FALSE)</formula>
    </cfRule>
  </conditionalFormatting>
  <conditionalFormatting sqref="C52">
    <cfRule type="expression" dxfId="15932" priority="15933" stopIfTrue="1">
      <formula>IF(AND(B52&lt;&gt;"",C52=""),TRUE)</formula>
    </cfRule>
  </conditionalFormatting>
  <conditionalFormatting sqref="B52">
    <cfRule type="expression" dxfId="15931" priority="15930" stopIfTrue="1">
      <formula>IF(B52="",TRUE)</formula>
    </cfRule>
    <cfRule type="expression" dxfId="15930" priority="15931" stopIfTrue="1">
      <formula>IF(AND(COUNTIF(MetalSmelter,B52&amp;C52)=0,LEN(C52)&gt;0), TRUE, FALSE)</formula>
    </cfRule>
  </conditionalFormatting>
  <conditionalFormatting sqref="G52">
    <cfRule type="expression" dxfId="15929" priority="15932" stopIfTrue="1">
      <formula>IF(FIND("Enter smelter details",G52),TRUE)</formula>
    </cfRule>
  </conditionalFormatting>
  <conditionalFormatting sqref="F52">
    <cfRule type="expression" dxfId="15928" priority="15929" stopIfTrue="1">
      <formula>IF(AND(LEN($A52)&gt;0,$A52&lt;&gt;$F52),TRUE,FALSE)</formula>
    </cfRule>
  </conditionalFormatting>
  <conditionalFormatting sqref="C52">
    <cfRule type="expression" dxfId="15927" priority="15928" stopIfTrue="1">
      <formula>IF(AND(B52&lt;&gt;"",C52=""),TRUE)</formula>
    </cfRule>
  </conditionalFormatting>
  <conditionalFormatting sqref="B52">
    <cfRule type="expression" dxfId="15926" priority="15926" stopIfTrue="1">
      <formula>IF(B52="",TRUE)</formula>
    </cfRule>
    <cfRule type="expression" dxfId="15925" priority="15927" stopIfTrue="1">
      <formula>IF(AND(COUNTIF(MetalSmelter,B52&amp;C52)=0,LEN(C52)&gt;0), TRUE, FALSE)</formula>
    </cfRule>
  </conditionalFormatting>
  <conditionalFormatting sqref="F52">
    <cfRule type="expression" dxfId="15924" priority="15925" stopIfTrue="1">
      <formula>IF(AND(LEN($A52)&gt;0,$A52&lt;&gt;$F52),TRUE,FALSE)</formula>
    </cfRule>
  </conditionalFormatting>
  <conditionalFormatting sqref="C52">
    <cfRule type="expression" dxfId="15923" priority="15924" stopIfTrue="1">
      <formula>IF(AND(B52&lt;&gt;"",C52=""),TRUE)</formula>
    </cfRule>
  </conditionalFormatting>
  <conditionalFormatting sqref="B47">
    <cfRule type="expression" dxfId="15922" priority="15921" stopIfTrue="1">
      <formula>IF(B47="",TRUE)</formula>
    </cfRule>
    <cfRule type="expression" dxfId="15921" priority="15922" stopIfTrue="1">
      <formula>IF(AND(COUNTIF(MetalSmelter,B47&amp;C47)=0,LEN(C47)&gt;0), TRUE, FALSE)</formula>
    </cfRule>
  </conditionalFormatting>
  <conditionalFormatting sqref="G47">
    <cfRule type="expression" dxfId="15920" priority="15923" stopIfTrue="1">
      <formula>IF(FIND("Enter smelter details",G47),TRUE)</formula>
    </cfRule>
  </conditionalFormatting>
  <conditionalFormatting sqref="F47">
    <cfRule type="expression" dxfId="15919" priority="15920" stopIfTrue="1">
      <formula>IF(AND(LEN($A47)&gt;0,$A47&lt;&gt;$F47),TRUE,FALSE)</formula>
    </cfRule>
  </conditionalFormatting>
  <conditionalFormatting sqref="C47">
    <cfRule type="expression" dxfId="15918" priority="15919" stopIfTrue="1">
      <formula>IF(AND(B47&lt;&gt;"",C47=""),TRUE)</formula>
    </cfRule>
  </conditionalFormatting>
  <conditionalFormatting sqref="B47">
    <cfRule type="expression" dxfId="15917" priority="15916" stopIfTrue="1">
      <formula>IF(B47="",TRUE)</formula>
    </cfRule>
    <cfRule type="expression" dxfId="15916" priority="15917" stopIfTrue="1">
      <formula>IF(AND(COUNTIF(MetalSmelter,B47&amp;C47)=0,LEN(C47)&gt;0), TRUE, FALSE)</formula>
    </cfRule>
  </conditionalFormatting>
  <conditionalFormatting sqref="G47">
    <cfRule type="expression" dxfId="15915" priority="15918" stopIfTrue="1">
      <formula>IF(FIND("Enter smelter details",G47),TRUE)</formula>
    </cfRule>
  </conditionalFormatting>
  <conditionalFormatting sqref="F47">
    <cfRule type="expression" dxfId="15914" priority="15915" stopIfTrue="1">
      <formula>IF(AND(LEN($A47)&gt;0,$A47&lt;&gt;$F47),TRUE,FALSE)</formula>
    </cfRule>
  </conditionalFormatting>
  <conditionalFormatting sqref="C47">
    <cfRule type="expression" dxfId="15913" priority="15914" stopIfTrue="1">
      <formula>IF(AND(B47&lt;&gt;"",C47=""),TRUE)</formula>
    </cfRule>
  </conditionalFormatting>
  <conditionalFormatting sqref="G52">
    <cfRule type="expression" dxfId="15912" priority="15913" stopIfTrue="1">
      <formula>IF(FIND("Enter smelter details",G52),TRUE)</formula>
    </cfRule>
  </conditionalFormatting>
  <conditionalFormatting sqref="B48">
    <cfRule type="expression" dxfId="15911" priority="15910" stopIfTrue="1">
      <formula>IF(B48="",TRUE)</formula>
    </cfRule>
    <cfRule type="expression" dxfId="15910" priority="15911" stopIfTrue="1">
      <formula>IF(AND(COUNTIF(MetalSmelter,B48&amp;C48)=0,LEN(C48)&gt;0), TRUE, FALSE)</formula>
    </cfRule>
  </conditionalFormatting>
  <conditionalFormatting sqref="G48">
    <cfRule type="expression" dxfId="15909" priority="15912" stopIfTrue="1">
      <formula>IF(FIND("Enter smelter details",G48),TRUE)</formula>
    </cfRule>
  </conditionalFormatting>
  <conditionalFormatting sqref="F48">
    <cfRule type="expression" dxfId="15908" priority="15909" stopIfTrue="1">
      <formula>IF(AND(LEN($A48)&gt;0,$A48&lt;&gt;$F48),TRUE,FALSE)</formula>
    </cfRule>
  </conditionalFormatting>
  <conditionalFormatting sqref="C48">
    <cfRule type="expression" dxfId="15907" priority="15908" stopIfTrue="1">
      <formula>IF(AND(B48&lt;&gt;"",C48=""),TRUE)</formula>
    </cfRule>
  </conditionalFormatting>
  <conditionalFormatting sqref="B53">
    <cfRule type="expression" dxfId="15906" priority="15905" stopIfTrue="1">
      <formula>IF(B53="",TRUE)</formula>
    </cfRule>
    <cfRule type="expression" dxfId="15905" priority="15906" stopIfTrue="1">
      <formula>IF(AND(COUNTIF(MetalSmelter,B53&amp;C53)=0,LEN(C53)&gt;0), TRUE, FALSE)</formula>
    </cfRule>
  </conditionalFormatting>
  <conditionalFormatting sqref="G53">
    <cfRule type="expression" dxfId="15904" priority="15907" stopIfTrue="1">
      <formula>IF(FIND("Enter smelter details",G53),TRUE)</formula>
    </cfRule>
  </conditionalFormatting>
  <conditionalFormatting sqref="F53">
    <cfRule type="expression" dxfId="15903" priority="15904" stopIfTrue="1">
      <formula>IF(AND(LEN($A53)&gt;0,$A53&lt;&gt;$F53),TRUE,FALSE)</formula>
    </cfRule>
  </conditionalFormatting>
  <conditionalFormatting sqref="C53">
    <cfRule type="expression" dxfId="15902" priority="15903" stopIfTrue="1">
      <formula>IF(AND(B53&lt;&gt;"",C53=""),TRUE)</formula>
    </cfRule>
  </conditionalFormatting>
  <conditionalFormatting sqref="B53">
    <cfRule type="expression" dxfId="15901" priority="15900" stopIfTrue="1">
      <formula>IF(B53="",TRUE)</formula>
    </cfRule>
    <cfRule type="expression" dxfId="15900" priority="15901" stopIfTrue="1">
      <formula>IF(AND(COUNTIF(MetalSmelter,B53&amp;C53)=0,LEN(C53)&gt;0), TRUE, FALSE)</formula>
    </cfRule>
  </conditionalFormatting>
  <conditionalFormatting sqref="G53">
    <cfRule type="expression" dxfId="15899" priority="15902" stopIfTrue="1">
      <formula>IF(FIND("Enter smelter details",G53),TRUE)</formula>
    </cfRule>
  </conditionalFormatting>
  <conditionalFormatting sqref="F53">
    <cfRule type="expression" dxfId="15898" priority="15899" stopIfTrue="1">
      <formula>IF(AND(LEN($A53)&gt;0,$A53&lt;&gt;$F53),TRUE,FALSE)</formula>
    </cfRule>
  </conditionalFormatting>
  <conditionalFormatting sqref="C53">
    <cfRule type="expression" dxfId="15897" priority="15898" stopIfTrue="1">
      <formula>IF(AND(B53&lt;&gt;"",C53=""),TRUE)</formula>
    </cfRule>
  </conditionalFormatting>
  <conditionalFormatting sqref="B53">
    <cfRule type="expression" dxfId="15896" priority="15895" stopIfTrue="1">
      <formula>IF(B53="",TRUE)</formula>
    </cfRule>
    <cfRule type="expression" dxfId="15895" priority="15896" stopIfTrue="1">
      <formula>IF(AND(COUNTIF(MetalSmelter,B53&amp;C53)=0,LEN(C53)&gt;0), TRUE, FALSE)</formula>
    </cfRule>
  </conditionalFormatting>
  <conditionalFormatting sqref="G53">
    <cfRule type="expression" dxfId="15894" priority="15897" stopIfTrue="1">
      <formula>IF(FIND("Enter smelter details",G53),TRUE)</formula>
    </cfRule>
  </conditionalFormatting>
  <conditionalFormatting sqref="F53">
    <cfRule type="expression" dxfId="15893" priority="15894" stopIfTrue="1">
      <formula>IF(AND(LEN($A53)&gt;0,$A53&lt;&gt;$F53),TRUE,FALSE)</formula>
    </cfRule>
  </conditionalFormatting>
  <conditionalFormatting sqref="C53">
    <cfRule type="expression" dxfId="15892" priority="15893" stopIfTrue="1">
      <formula>IF(AND(B53&lt;&gt;"",C53=""),TRUE)</formula>
    </cfRule>
  </conditionalFormatting>
  <conditionalFormatting sqref="B46">
    <cfRule type="expression" dxfId="15891" priority="15887" stopIfTrue="1">
      <formula>IF(B46="",TRUE)</formula>
    </cfRule>
    <cfRule type="expression" dxfId="15890" priority="15890" stopIfTrue="1">
      <formula>IF(AND(COUNTIF(MetalSmelter,B46&amp;C46)=0,LEN(C46)&gt;0), TRUE, FALSE)</formula>
    </cfRule>
  </conditionalFormatting>
  <conditionalFormatting sqref="D46">
    <cfRule type="expression" dxfId="15889" priority="15884" stopIfTrue="1">
      <formula>IF(AND(LEN($C46) &gt;0, ($C46 &lt;&gt; "Smelter Not Listed")),1,0)</formula>
    </cfRule>
    <cfRule type="expression" dxfId="15888" priority="15891" stopIfTrue="1">
      <formula>IF(AND(D46="",$C46=$X$4),TRUE)</formula>
    </cfRule>
    <cfRule type="expression" dxfId="15887" priority="15892" stopIfTrue="1">
      <formula>IF(FIND("!",D46),TRUE)</formula>
    </cfRule>
  </conditionalFormatting>
  <conditionalFormatting sqref="E46">
    <cfRule type="expression" dxfId="15886" priority="15888" stopIfTrue="1">
      <formula>IF(AND(E46="",$C46=$X$4),TRUE)</formula>
    </cfRule>
    <cfRule type="expression" dxfId="15885" priority="15889" stopIfTrue="1">
      <formula>IF(FIND("!",E46),TRUE)</formula>
    </cfRule>
  </conditionalFormatting>
  <conditionalFormatting sqref="F46">
    <cfRule type="expression" dxfId="15884" priority="15886" stopIfTrue="1">
      <formula>IF(AND(LEN($A46)&gt;0,$A46&lt;&gt;$F46),TRUE,FALSE)</formula>
    </cfRule>
  </conditionalFormatting>
  <conditionalFormatting sqref="C46">
    <cfRule type="expression" dxfId="15883" priority="15885" stopIfTrue="1">
      <formula>IF(AND(B46&lt;&gt;"",C46=""),TRUE)</formula>
    </cfRule>
  </conditionalFormatting>
  <conditionalFormatting sqref="G46">
    <cfRule type="expression" dxfId="15882" priority="15883" stopIfTrue="1">
      <formula>IF(FIND("Enter smelter details",G46),TRUE)</formula>
    </cfRule>
  </conditionalFormatting>
  <conditionalFormatting sqref="B47">
    <cfRule type="expression" dxfId="15881" priority="15877" stopIfTrue="1">
      <formula>IF(B47="",TRUE)</formula>
    </cfRule>
    <cfRule type="expression" dxfId="15880" priority="15880" stopIfTrue="1">
      <formula>IF(AND(COUNTIF(MetalSmelter,B47&amp;C47)=0,LEN(C47)&gt;0), TRUE, FALSE)</formula>
    </cfRule>
  </conditionalFormatting>
  <conditionalFormatting sqref="D47">
    <cfRule type="expression" dxfId="15879" priority="15874" stopIfTrue="1">
      <formula>IF(AND(LEN($C47) &gt;0, ($C47 &lt;&gt; "Smelter Not Listed")),1,0)</formula>
    </cfRule>
    <cfRule type="expression" dxfId="15878" priority="15881" stopIfTrue="1">
      <formula>IF(AND(D47="",$C47=$X$4),TRUE)</formula>
    </cfRule>
    <cfRule type="expression" dxfId="15877" priority="15882" stopIfTrue="1">
      <formula>IF(FIND("!",D47),TRUE)</formula>
    </cfRule>
  </conditionalFormatting>
  <conditionalFormatting sqref="E47">
    <cfRule type="expression" dxfId="15876" priority="15878" stopIfTrue="1">
      <formula>IF(AND(E47="",$C47=$X$4),TRUE)</formula>
    </cfRule>
    <cfRule type="expression" dxfId="15875" priority="15879" stopIfTrue="1">
      <formula>IF(FIND("!",E47),TRUE)</formula>
    </cfRule>
  </conditionalFormatting>
  <conditionalFormatting sqref="F47">
    <cfRule type="expression" dxfId="15874" priority="15876" stopIfTrue="1">
      <formula>IF(AND(LEN($A47)&gt;0,$A47&lt;&gt;$F47),TRUE,FALSE)</formula>
    </cfRule>
  </conditionalFormatting>
  <conditionalFormatting sqref="C47">
    <cfRule type="expression" dxfId="15873" priority="15875" stopIfTrue="1">
      <formula>IF(AND(B47&lt;&gt;"",C47=""),TRUE)</formula>
    </cfRule>
  </conditionalFormatting>
  <conditionalFormatting sqref="G47">
    <cfRule type="expression" dxfId="15872" priority="15873" stopIfTrue="1">
      <formula>IF(FIND("Enter smelter details",G47),TRUE)</formula>
    </cfRule>
  </conditionalFormatting>
  <conditionalFormatting sqref="B48">
    <cfRule type="expression" dxfId="15871" priority="15867" stopIfTrue="1">
      <formula>IF(B48="",TRUE)</formula>
    </cfRule>
    <cfRule type="expression" dxfId="15870" priority="15870" stopIfTrue="1">
      <formula>IF(AND(COUNTIF(MetalSmelter,B48&amp;C48)=0,LEN(C48)&gt;0), TRUE, FALSE)</formula>
    </cfRule>
  </conditionalFormatting>
  <conditionalFormatting sqref="D48">
    <cfRule type="expression" dxfId="15869" priority="15864" stopIfTrue="1">
      <formula>IF(AND(LEN($C48) &gt;0, ($C48 &lt;&gt; "Smelter Not Listed")),1,0)</formula>
    </cfRule>
    <cfRule type="expression" dxfId="15868" priority="15871" stopIfTrue="1">
      <formula>IF(AND(D48="",$C48=$X$4),TRUE)</formula>
    </cfRule>
    <cfRule type="expression" dxfId="15867" priority="15872" stopIfTrue="1">
      <formula>IF(FIND("!",D48),TRUE)</formula>
    </cfRule>
  </conditionalFormatting>
  <conditionalFormatting sqref="E48">
    <cfRule type="expression" dxfId="15866" priority="15868" stopIfTrue="1">
      <formula>IF(AND(E48="",$C48=$X$4),TRUE)</formula>
    </cfRule>
    <cfRule type="expression" dxfId="15865" priority="15869" stopIfTrue="1">
      <formula>IF(FIND("!",E48),TRUE)</formula>
    </cfRule>
  </conditionalFormatting>
  <conditionalFormatting sqref="F48">
    <cfRule type="expression" dxfId="15864" priority="15866" stopIfTrue="1">
      <formula>IF(AND(LEN($A48)&gt;0,$A48&lt;&gt;$F48),TRUE,FALSE)</formula>
    </cfRule>
  </conditionalFormatting>
  <conditionalFormatting sqref="C48">
    <cfRule type="expression" dxfId="15863" priority="15865" stopIfTrue="1">
      <formula>IF(AND(B48&lt;&gt;"",C48=""),TRUE)</formula>
    </cfRule>
  </conditionalFormatting>
  <conditionalFormatting sqref="G48">
    <cfRule type="expression" dxfId="15862" priority="15863" stopIfTrue="1">
      <formula>IF(FIND("Enter smelter details",G48),TRUE)</formula>
    </cfRule>
  </conditionalFormatting>
  <conditionalFormatting sqref="B54">
    <cfRule type="expression" dxfId="15861" priority="15860" stopIfTrue="1">
      <formula>IF(B54="",TRUE)</formula>
    </cfRule>
    <cfRule type="expression" dxfId="15860" priority="15861" stopIfTrue="1">
      <formula>IF(AND(COUNTIF(MetalSmelter,B54&amp;C54)=0,LEN(C54)&gt;0), TRUE, FALSE)</formula>
    </cfRule>
  </conditionalFormatting>
  <conditionalFormatting sqref="G54">
    <cfRule type="expression" dxfId="15859" priority="15862" stopIfTrue="1">
      <formula>IF(FIND("Enter smelter details",G54),TRUE)</formula>
    </cfRule>
  </conditionalFormatting>
  <conditionalFormatting sqref="F54">
    <cfRule type="expression" dxfId="15858" priority="15859" stopIfTrue="1">
      <formula>IF(AND(LEN($A54)&gt;0,$A54&lt;&gt;$F54),TRUE,FALSE)</formula>
    </cfRule>
  </conditionalFormatting>
  <conditionalFormatting sqref="C54">
    <cfRule type="expression" dxfId="15857" priority="15858" stopIfTrue="1">
      <formula>IF(AND(B54&lt;&gt;"",C54=""),TRUE)</formula>
    </cfRule>
  </conditionalFormatting>
  <conditionalFormatting sqref="B54">
    <cfRule type="expression" dxfId="15856" priority="15855" stopIfTrue="1">
      <formula>IF(B54="",TRUE)</formula>
    </cfRule>
    <cfRule type="expression" dxfId="15855" priority="15856" stopIfTrue="1">
      <formula>IF(AND(COUNTIF(MetalSmelter,B54&amp;C54)=0,LEN(C54)&gt;0), TRUE, FALSE)</formula>
    </cfRule>
  </conditionalFormatting>
  <conditionalFormatting sqref="G54">
    <cfRule type="expression" dxfId="15854" priority="15857" stopIfTrue="1">
      <formula>IF(FIND("Enter smelter details",G54),TRUE)</formula>
    </cfRule>
  </conditionalFormatting>
  <conditionalFormatting sqref="F54">
    <cfRule type="expression" dxfId="15853" priority="15854" stopIfTrue="1">
      <formula>IF(AND(LEN($A54)&gt;0,$A54&lt;&gt;$F54),TRUE,FALSE)</formula>
    </cfRule>
  </conditionalFormatting>
  <conditionalFormatting sqref="C54">
    <cfRule type="expression" dxfId="15852" priority="15853" stopIfTrue="1">
      <formula>IF(AND(B54&lt;&gt;"",C54=""),TRUE)</formula>
    </cfRule>
  </conditionalFormatting>
  <conditionalFormatting sqref="B54">
    <cfRule type="expression" dxfId="15851" priority="15851" stopIfTrue="1">
      <formula>IF(B54="",TRUE)</formula>
    </cfRule>
    <cfRule type="expression" dxfId="15850" priority="15852" stopIfTrue="1">
      <formula>IF(AND(COUNTIF(MetalSmelter,B54&amp;C54)=0,LEN(C54)&gt;0), TRUE, FALSE)</formula>
    </cfRule>
  </conditionalFormatting>
  <conditionalFormatting sqref="F54">
    <cfRule type="expression" dxfId="15849" priority="15850" stopIfTrue="1">
      <formula>IF(AND(LEN($A54)&gt;0,$A54&lt;&gt;$F54),TRUE,FALSE)</formula>
    </cfRule>
  </conditionalFormatting>
  <conditionalFormatting sqref="C54">
    <cfRule type="expression" dxfId="15848" priority="15849" stopIfTrue="1">
      <formula>IF(AND(B54&lt;&gt;"",C54=""),TRUE)</formula>
    </cfRule>
  </conditionalFormatting>
  <conditionalFormatting sqref="B49">
    <cfRule type="expression" dxfId="15847" priority="15846" stopIfTrue="1">
      <formula>IF(B49="",TRUE)</formula>
    </cfRule>
    <cfRule type="expression" dxfId="15846" priority="15847" stopIfTrue="1">
      <formula>IF(AND(COUNTIF(MetalSmelter,B49&amp;C49)=0,LEN(C49)&gt;0), TRUE, FALSE)</formula>
    </cfRule>
  </conditionalFormatting>
  <conditionalFormatting sqref="G49">
    <cfRule type="expression" dxfId="15845" priority="15848" stopIfTrue="1">
      <formula>IF(FIND("Enter smelter details",G49),TRUE)</formula>
    </cfRule>
  </conditionalFormatting>
  <conditionalFormatting sqref="F49">
    <cfRule type="expression" dxfId="15844" priority="15845" stopIfTrue="1">
      <formula>IF(AND(LEN($A49)&gt;0,$A49&lt;&gt;$F49),TRUE,FALSE)</formula>
    </cfRule>
  </conditionalFormatting>
  <conditionalFormatting sqref="C49">
    <cfRule type="expression" dxfId="15843" priority="15844" stopIfTrue="1">
      <formula>IF(AND(B49&lt;&gt;"",C49=""),TRUE)</formula>
    </cfRule>
  </conditionalFormatting>
  <conditionalFormatting sqref="B49">
    <cfRule type="expression" dxfId="15842" priority="15841" stopIfTrue="1">
      <formula>IF(B49="",TRUE)</formula>
    </cfRule>
    <cfRule type="expression" dxfId="15841" priority="15842" stopIfTrue="1">
      <formula>IF(AND(COUNTIF(MetalSmelter,B49&amp;C49)=0,LEN(C49)&gt;0), TRUE, FALSE)</formula>
    </cfRule>
  </conditionalFormatting>
  <conditionalFormatting sqref="G49">
    <cfRule type="expression" dxfId="15840" priority="15843" stopIfTrue="1">
      <formula>IF(FIND("Enter smelter details",G49),TRUE)</formula>
    </cfRule>
  </conditionalFormatting>
  <conditionalFormatting sqref="F49">
    <cfRule type="expression" dxfId="15839" priority="15840" stopIfTrue="1">
      <formula>IF(AND(LEN($A49)&gt;0,$A49&lt;&gt;$F49),TRUE,FALSE)</formula>
    </cfRule>
  </conditionalFormatting>
  <conditionalFormatting sqref="C49">
    <cfRule type="expression" dxfId="15838" priority="15839" stopIfTrue="1">
      <formula>IF(AND(B49&lt;&gt;"",C49=""),TRUE)</formula>
    </cfRule>
  </conditionalFormatting>
  <conditionalFormatting sqref="G54">
    <cfRule type="expression" dxfId="15837" priority="15838" stopIfTrue="1">
      <formula>IF(FIND("Enter smelter details",G54),TRUE)</formula>
    </cfRule>
  </conditionalFormatting>
  <conditionalFormatting sqref="B50">
    <cfRule type="expression" dxfId="15836" priority="15835" stopIfTrue="1">
      <formula>IF(B50="",TRUE)</formula>
    </cfRule>
    <cfRule type="expression" dxfId="15835" priority="15836" stopIfTrue="1">
      <formula>IF(AND(COUNTIF(MetalSmelter,B50&amp;C50)=0,LEN(C50)&gt;0), TRUE, FALSE)</formula>
    </cfRule>
  </conditionalFormatting>
  <conditionalFormatting sqref="G50">
    <cfRule type="expression" dxfId="15834" priority="15837" stopIfTrue="1">
      <formula>IF(FIND("Enter smelter details",G50),TRUE)</formula>
    </cfRule>
  </conditionalFormatting>
  <conditionalFormatting sqref="F50">
    <cfRule type="expression" dxfId="15833" priority="15834" stopIfTrue="1">
      <formula>IF(AND(LEN($A50)&gt;0,$A50&lt;&gt;$F50),TRUE,FALSE)</formula>
    </cfRule>
  </conditionalFormatting>
  <conditionalFormatting sqref="C50">
    <cfRule type="expression" dxfId="15832" priority="15833" stopIfTrue="1">
      <formula>IF(AND(B50&lt;&gt;"",C50=""),TRUE)</formula>
    </cfRule>
  </conditionalFormatting>
  <conditionalFormatting sqref="B55">
    <cfRule type="expression" dxfId="15831" priority="15830" stopIfTrue="1">
      <formula>IF(B55="",TRUE)</formula>
    </cfRule>
    <cfRule type="expression" dxfId="15830" priority="15831" stopIfTrue="1">
      <formula>IF(AND(COUNTIF(MetalSmelter,B55&amp;C55)=0,LEN(C55)&gt;0), TRUE, FALSE)</formula>
    </cfRule>
  </conditionalFormatting>
  <conditionalFormatting sqref="G55">
    <cfRule type="expression" dxfId="15829" priority="15832" stopIfTrue="1">
      <formula>IF(FIND("Enter smelter details",G55),TRUE)</formula>
    </cfRule>
  </conditionalFormatting>
  <conditionalFormatting sqref="F55">
    <cfRule type="expression" dxfId="15828" priority="15829" stopIfTrue="1">
      <formula>IF(AND(LEN($A55)&gt;0,$A55&lt;&gt;$F55),TRUE,FALSE)</formula>
    </cfRule>
  </conditionalFormatting>
  <conditionalFormatting sqref="C55">
    <cfRule type="expression" dxfId="15827" priority="15828" stopIfTrue="1">
      <formula>IF(AND(B55&lt;&gt;"",C55=""),TRUE)</formula>
    </cfRule>
  </conditionalFormatting>
  <conditionalFormatting sqref="B55">
    <cfRule type="expression" dxfId="15826" priority="15825" stopIfTrue="1">
      <formula>IF(B55="",TRUE)</formula>
    </cfRule>
    <cfRule type="expression" dxfId="15825" priority="15826" stopIfTrue="1">
      <formula>IF(AND(COUNTIF(MetalSmelter,B55&amp;C55)=0,LEN(C55)&gt;0), TRUE, FALSE)</formula>
    </cfRule>
  </conditionalFormatting>
  <conditionalFormatting sqref="G55">
    <cfRule type="expression" dxfId="15824" priority="15827" stopIfTrue="1">
      <formula>IF(FIND("Enter smelter details",G55),TRUE)</formula>
    </cfRule>
  </conditionalFormatting>
  <conditionalFormatting sqref="F55">
    <cfRule type="expression" dxfId="15823" priority="15824" stopIfTrue="1">
      <formula>IF(AND(LEN($A55)&gt;0,$A55&lt;&gt;$F55),TRUE,FALSE)</formula>
    </cfRule>
  </conditionalFormatting>
  <conditionalFormatting sqref="C55">
    <cfRule type="expression" dxfId="15822" priority="15823" stopIfTrue="1">
      <formula>IF(AND(B55&lt;&gt;"",C55=""),TRUE)</formula>
    </cfRule>
  </conditionalFormatting>
  <conditionalFormatting sqref="B55">
    <cfRule type="expression" dxfId="15821" priority="15820" stopIfTrue="1">
      <formula>IF(B55="",TRUE)</formula>
    </cfRule>
    <cfRule type="expression" dxfId="15820" priority="15821" stopIfTrue="1">
      <formula>IF(AND(COUNTIF(MetalSmelter,B55&amp;C55)=0,LEN(C55)&gt;0), TRUE, FALSE)</formula>
    </cfRule>
  </conditionalFormatting>
  <conditionalFormatting sqref="G55">
    <cfRule type="expression" dxfId="15819" priority="15822" stopIfTrue="1">
      <formula>IF(FIND("Enter smelter details",G55),TRUE)</formula>
    </cfRule>
  </conditionalFormatting>
  <conditionalFormatting sqref="F55">
    <cfRule type="expression" dxfId="15818" priority="15819" stopIfTrue="1">
      <formula>IF(AND(LEN($A55)&gt;0,$A55&lt;&gt;$F55),TRUE,FALSE)</formula>
    </cfRule>
  </conditionalFormatting>
  <conditionalFormatting sqref="C55">
    <cfRule type="expression" dxfId="15817" priority="15818" stopIfTrue="1">
      <formula>IF(AND(B55&lt;&gt;"",C55=""),TRUE)</formula>
    </cfRule>
  </conditionalFormatting>
  <conditionalFormatting sqref="B46">
    <cfRule type="expression" dxfId="15816" priority="15812" stopIfTrue="1">
      <formula>IF(B46="",TRUE)</formula>
    </cfRule>
    <cfRule type="expression" dxfId="15815" priority="15815" stopIfTrue="1">
      <formula>IF(AND(COUNTIF(MetalSmelter,B46&amp;C46)=0,LEN(C46)&gt;0), TRUE, FALSE)</formula>
    </cfRule>
  </conditionalFormatting>
  <conditionalFormatting sqref="D46">
    <cfRule type="expression" dxfId="15814" priority="15809" stopIfTrue="1">
      <formula>IF(AND(LEN($C46) &gt;0, ($C46 &lt;&gt; "Smelter Not Listed")),1,0)</formula>
    </cfRule>
    <cfRule type="expression" dxfId="15813" priority="15816" stopIfTrue="1">
      <formula>IF(AND(D46="",$C46=$X$4),TRUE)</formula>
    </cfRule>
    <cfRule type="expression" dxfId="15812" priority="15817" stopIfTrue="1">
      <formula>IF(FIND("!",D46),TRUE)</formula>
    </cfRule>
  </conditionalFormatting>
  <conditionalFormatting sqref="E46">
    <cfRule type="expression" dxfId="15811" priority="15813" stopIfTrue="1">
      <formula>IF(AND(E46="",$C46=$X$4),TRUE)</formula>
    </cfRule>
    <cfRule type="expression" dxfId="15810" priority="15814" stopIfTrue="1">
      <formula>IF(FIND("!",E46),TRUE)</formula>
    </cfRule>
  </conditionalFormatting>
  <conditionalFormatting sqref="F46">
    <cfRule type="expression" dxfId="15809" priority="15811" stopIfTrue="1">
      <formula>IF(AND(LEN($A46)&gt;0,$A46&lt;&gt;$F46),TRUE,FALSE)</formula>
    </cfRule>
  </conditionalFormatting>
  <conditionalFormatting sqref="C46">
    <cfRule type="expression" dxfId="15808" priority="15810" stopIfTrue="1">
      <formula>IF(AND(B46&lt;&gt;"",C46=""),TRUE)</formula>
    </cfRule>
  </conditionalFormatting>
  <conditionalFormatting sqref="G46">
    <cfRule type="expression" dxfId="15807" priority="15808" stopIfTrue="1">
      <formula>IF(FIND("Enter smelter details",G46),TRUE)</formula>
    </cfRule>
  </conditionalFormatting>
  <conditionalFormatting sqref="B47">
    <cfRule type="expression" dxfId="15806" priority="15802" stopIfTrue="1">
      <formula>IF(B47="",TRUE)</formula>
    </cfRule>
    <cfRule type="expression" dxfId="15805" priority="15805" stopIfTrue="1">
      <formula>IF(AND(COUNTIF(MetalSmelter,B47&amp;C47)=0,LEN(C47)&gt;0), TRUE, FALSE)</formula>
    </cfRule>
  </conditionalFormatting>
  <conditionalFormatting sqref="D47">
    <cfRule type="expression" dxfId="15804" priority="15799" stopIfTrue="1">
      <formula>IF(AND(LEN($C47) &gt;0, ($C47 &lt;&gt; "Smelter Not Listed")),1,0)</formula>
    </cfRule>
    <cfRule type="expression" dxfId="15803" priority="15806" stopIfTrue="1">
      <formula>IF(AND(D47="",$C47=$X$4),TRUE)</formula>
    </cfRule>
    <cfRule type="expression" dxfId="15802" priority="15807" stopIfTrue="1">
      <formula>IF(FIND("!",D47),TRUE)</formula>
    </cfRule>
  </conditionalFormatting>
  <conditionalFormatting sqref="E47">
    <cfRule type="expression" dxfId="15801" priority="15803" stopIfTrue="1">
      <formula>IF(AND(E47="",$C47=$X$4),TRUE)</formula>
    </cfRule>
    <cfRule type="expression" dxfId="15800" priority="15804" stopIfTrue="1">
      <formula>IF(FIND("!",E47),TRUE)</formula>
    </cfRule>
  </conditionalFormatting>
  <conditionalFormatting sqref="F47">
    <cfRule type="expression" dxfId="15799" priority="15801" stopIfTrue="1">
      <formula>IF(AND(LEN($A47)&gt;0,$A47&lt;&gt;$F47),TRUE,FALSE)</formula>
    </cfRule>
  </conditionalFormatting>
  <conditionalFormatting sqref="C47">
    <cfRule type="expression" dxfId="15798" priority="15800" stopIfTrue="1">
      <formula>IF(AND(B47&lt;&gt;"",C47=""),TRUE)</formula>
    </cfRule>
  </conditionalFormatting>
  <conditionalFormatting sqref="G47">
    <cfRule type="expression" dxfId="15797" priority="15798" stopIfTrue="1">
      <formula>IF(FIND("Enter smelter details",G47),TRUE)</formula>
    </cfRule>
  </conditionalFormatting>
  <conditionalFormatting sqref="B53">
    <cfRule type="expression" dxfId="15796" priority="15795" stopIfTrue="1">
      <formula>IF(B53="",TRUE)</formula>
    </cfRule>
    <cfRule type="expression" dxfId="15795" priority="15796" stopIfTrue="1">
      <formula>IF(AND(COUNTIF(MetalSmelter,B53&amp;C53)=0,LEN(C53)&gt;0), TRUE, FALSE)</formula>
    </cfRule>
  </conditionalFormatting>
  <conditionalFormatting sqref="G53">
    <cfRule type="expression" dxfId="15794" priority="15797" stopIfTrue="1">
      <formula>IF(FIND("Enter smelter details",G53),TRUE)</formula>
    </cfRule>
  </conditionalFormatting>
  <conditionalFormatting sqref="F53">
    <cfRule type="expression" dxfId="15793" priority="15794" stopIfTrue="1">
      <formula>IF(AND(LEN($A53)&gt;0,$A53&lt;&gt;$F53),TRUE,FALSE)</formula>
    </cfRule>
  </conditionalFormatting>
  <conditionalFormatting sqref="C53">
    <cfRule type="expression" dxfId="15792" priority="15793" stopIfTrue="1">
      <formula>IF(AND(B53&lt;&gt;"",C53=""),TRUE)</formula>
    </cfRule>
  </conditionalFormatting>
  <conditionalFormatting sqref="B53">
    <cfRule type="expression" dxfId="15791" priority="15790" stopIfTrue="1">
      <formula>IF(B53="",TRUE)</formula>
    </cfRule>
    <cfRule type="expression" dxfId="15790" priority="15791" stopIfTrue="1">
      <formula>IF(AND(COUNTIF(MetalSmelter,B53&amp;C53)=0,LEN(C53)&gt;0), TRUE, FALSE)</formula>
    </cfRule>
  </conditionalFormatting>
  <conditionalFormatting sqref="G53">
    <cfRule type="expression" dxfId="15789" priority="15792" stopIfTrue="1">
      <formula>IF(FIND("Enter smelter details",G53),TRUE)</formula>
    </cfRule>
  </conditionalFormatting>
  <conditionalFormatting sqref="F53">
    <cfRule type="expression" dxfId="15788" priority="15789" stopIfTrue="1">
      <formula>IF(AND(LEN($A53)&gt;0,$A53&lt;&gt;$F53),TRUE,FALSE)</formula>
    </cfRule>
  </conditionalFormatting>
  <conditionalFormatting sqref="C53">
    <cfRule type="expression" dxfId="15787" priority="15788" stopIfTrue="1">
      <formula>IF(AND(B53&lt;&gt;"",C53=""),TRUE)</formula>
    </cfRule>
  </conditionalFormatting>
  <conditionalFormatting sqref="B53">
    <cfRule type="expression" dxfId="15786" priority="15786" stopIfTrue="1">
      <formula>IF(B53="",TRUE)</formula>
    </cfRule>
    <cfRule type="expression" dxfId="15785" priority="15787" stopIfTrue="1">
      <formula>IF(AND(COUNTIF(MetalSmelter,B53&amp;C53)=0,LEN(C53)&gt;0), TRUE, FALSE)</formula>
    </cfRule>
  </conditionalFormatting>
  <conditionalFormatting sqref="F53">
    <cfRule type="expression" dxfId="15784" priority="15785" stopIfTrue="1">
      <formula>IF(AND(LEN($A53)&gt;0,$A53&lt;&gt;$F53),TRUE,FALSE)</formula>
    </cfRule>
  </conditionalFormatting>
  <conditionalFormatting sqref="C53">
    <cfRule type="expression" dxfId="15783" priority="15784" stopIfTrue="1">
      <formula>IF(AND(B53&lt;&gt;"",C53=""),TRUE)</formula>
    </cfRule>
  </conditionalFormatting>
  <conditionalFormatting sqref="B48">
    <cfRule type="expression" dxfId="15782" priority="15781" stopIfTrue="1">
      <formula>IF(B48="",TRUE)</formula>
    </cfRule>
    <cfRule type="expression" dxfId="15781" priority="15782" stopIfTrue="1">
      <formula>IF(AND(COUNTIF(MetalSmelter,B48&amp;C48)=0,LEN(C48)&gt;0), TRUE, FALSE)</formula>
    </cfRule>
  </conditionalFormatting>
  <conditionalFormatting sqref="G48">
    <cfRule type="expression" dxfId="15780" priority="15783" stopIfTrue="1">
      <formula>IF(FIND("Enter smelter details",G48),TRUE)</formula>
    </cfRule>
  </conditionalFormatting>
  <conditionalFormatting sqref="F48">
    <cfRule type="expression" dxfId="15779" priority="15780" stopIfTrue="1">
      <formula>IF(AND(LEN($A48)&gt;0,$A48&lt;&gt;$F48),TRUE,FALSE)</formula>
    </cfRule>
  </conditionalFormatting>
  <conditionalFormatting sqref="C48">
    <cfRule type="expression" dxfId="15778" priority="15779" stopIfTrue="1">
      <formula>IF(AND(B48&lt;&gt;"",C48=""),TRUE)</formula>
    </cfRule>
  </conditionalFormatting>
  <conditionalFormatting sqref="B48">
    <cfRule type="expression" dxfId="15777" priority="15776" stopIfTrue="1">
      <formula>IF(B48="",TRUE)</formula>
    </cfRule>
    <cfRule type="expression" dxfId="15776" priority="15777" stopIfTrue="1">
      <formula>IF(AND(COUNTIF(MetalSmelter,B48&amp;C48)=0,LEN(C48)&gt;0), TRUE, FALSE)</formula>
    </cfRule>
  </conditionalFormatting>
  <conditionalFormatting sqref="G48">
    <cfRule type="expression" dxfId="15775" priority="15778" stopIfTrue="1">
      <formula>IF(FIND("Enter smelter details",G48),TRUE)</formula>
    </cfRule>
  </conditionalFormatting>
  <conditionalFormatting sqref="F48">
    <cfRule type="expression" dxfId="15774" priority="15775" stopIfTrue="1">
      <formula>IF(AND(LEN($A48)&gt;0,$A48&lt;&gt;$F48),TRUE,FALSE)</formula>
    </cfRule>
  </conditionalFormatting>
  <conditionalFormatting sqref="C48">
    <cfRule type="expression" dxfId="15773" priority="15774" stopIfTrue="1">
      <formula>IF(AND(B48&lt;&gt;"",C48=""),TRUE)</formula>
    </cfRule>
  </conditionalFormatting>
  <conditionalFormatting sqref="G53">
    <cfRule type="expression" dxfId="15772" priority="15773" stopIfTrue="1">
      <formula>IF(FIND("Enter smelter details",G53),TRUE)</formula>
    </cfRule>
  </conditionalFormatting>
  <conditionalFormatting sqref="B49">
    <cfRule type="expression" dxfId="15771" priority="15770" stopIfTrue="1">
      <formula>IF(B49="",TRUE)</formula>
    </cfRule>
    <cfRule type="expression" dxfId="15770" priority="15771" stopIfTrue="1">
      <formula>IF(AND(COUNTIF(MetalSmelter,B49&amp;C49)=0,LEN(C49)&gt;0), TRUE, FALSE)</formula>
    </cfRule>
  </conditionalFormatting>
  <conditionalFormatting sqref="G49">
    <cfRule type="expression" dxfId="15769" priority="15772" stopIfTrue="1">
      <formula>IF(FIND("Enter smelter details",G49),TRUE)</formula>
    </cfRule>
  </conditionalFormatting>
  <conditionalFormatting sqref="F49">
    <cfRule type="expression" dxfId="15768" priority="15769" stopIfTrue="1">
      <formula>IF(AND(LEN($A49)&gt;0,$A49&lt;&gt;$F49),TRUE,FALSE)</formula>
    </cfRule>
  </conditionalFormatting>
  <conditionalFormatting sqref="C49">
    <cfRule type="expression" dxfId="15767" priority="15768" stopIfTrue="1">
      <formula>IF(AND(B49&lt;&gt;"",C49=""),TRUE)</formula>
    </cfRule>
  </conditionalFormatting>
  <conditionalFormatting sqref="B54">
    <cfRule type="expression" dxfId="15766" priority="15765" stopIfTrue="1">
      <formula>IF(B54="",TRUE)</formula>
    </cfRule>
    <cfRule type="expression" dxfId="15765" priority="15766" stopIfTrue="1">
      <formula>IF(AND(COUNTIF(MetalSmelter,B54&amp;C54)=0,LEN(C54)&gt;0), TRUE, FALSE)</formula>
    </cfRule>
  </conditionalFormatting>
  <conditionalFormatting sqref="G54">
    <cfRule type="expression" dxfId="15764" priority="15767" stopIfTrue="1">
      <formula>IF(FIND("Enter smelter details",G54),TRUE)</formula>
    </cfRule>
  </conditionalFormatting>
  <conditionalFormatting sqref="F54">
    <cfRule type="expression" dxfId="15763" priority="15764" stopIfTrue="1">
      <formula>IF(AND(LEN($A54)&gt;0,$A54&lt;&gt;$F54),TRUE,FALSE)</formula>
    </cfRule>
  </conditionalFormatting>
  <conditionalFormatting sqref="C54">
    <cfRule type="expression" dxfId="15762" priority="15763" stopIfTrue="1">
      <formula>IF(AND(B54&lt;&gt;"",C54=""),TRUE)</formula>
    </cfRule>
  </conditionalFormatting>
  <conditionalFormatting sqref="B54">
    <cfRule type="expression" dxfId="15761" priority="15760" stopIfTrue="1">
      <formula>IF(B54="",TRUE)</formula>
    </cfRule>
    <cfRule type="expression" dxfId="15760" priority="15761" stopIfTrue="1">
      <formula>IF(AND(COUNTIF(MetalSmelter,B54&amp;C54)=0,LEN(C54)&gt;0), TRUE, FALSE)</formula>
    </cfRule>
  </conditionalFormatting>
  <conditionalFormatting sqref="G54">
    <cfRule type="expression" dxfId="15759" priority="15762" stopIfTrue="1">
      <formula>IF(FIND("Enter smelter details",G54),TRUE)</formula>
    </cfRule>
  </conditionalFormatting>
  <conditionalFormatting sqref="F54">
    <cfRule type="expression" dxfId="15758" priority="15759" stopIfTrue="1">
      <formula>IF(AND(LEN($A54)&gt;0,$A54&lt;&gt;$F54),TRUE,FALSE)</formula>
    </cfRule>
  </conditionalFormatting>
  <conditionalFormatting sqref="C54">
    <cfRule type="expression" dxfId="15757" priority="15758" stopIfTrue="1">
      <formula>IF(AND(B54&lt;&gt;"",C54=""),TRUE)</formula>
    </cfRule>
  </conditionalFormatting>
  <conditionalFormatting sqref="B54">
    <cfRule type="expression" dxfId="15756" priority="15755" stopIfTrue="1">
      <formula>IF(B54="",TRUE)</formula>
    </cfRule>
    <cfRule type="expression" dxfId="15755" priority="15756" stopIfTrue="1">
      <formula>IF(AND(COUNTIF(MetalSmelter,B54&amp;C54)=0,LEN(C54)&gt;0), TRUE, FALSE)</formula>
    </cfRule>
  </conditionalFormatting>
  <conditionalFormatting sqref="G54">
    <cfRule type="expression" dxfId="15754" priority="15757" stopIfTrue="1">
      <formula>IF(FIND("Enter smelter details",G54),TRUE)</formula>
    </cfRule>
  </conditionalFormatting>
  <conditionalFormatting sqref="F54">
    <cfRule type="expression" dxfId="15753" priority="15754" stopIfTrue="1">
      <formula>IF(AND(LEN($A54)&gt;0,$A54&lt;&gt;$F54),TRUE,FALSE)</formula>
    </cfRule>
  </conditionalFormatting>
  <conditionalFormatting sqref="C54">
    <cfRule type="expression" dxfId="15752" priority="15753" stopIfTrue="1">
      <formula>IF(AND(B54&lt;&gt;"",C54=""),TRUE)</formula>
    </cfRule>
  </conditionalFormatting>
  <conditionalFormatting sqref="B50">
    <cfRule type="expression" dxfId="15751" priority="15750" stopIfTrue="1">
      <formula>IF(B50="",TRUE)</formula>
    </cfRule>
    <cfRule type="expression" dxfId="15750" priority="15751" stopIfTrue="1">
      <formula>IF(AND(COUNTIF(MetalSmelter,B50&amp;C50)=0,LEN(C50)&gt;0), TRUE, FALSE)</formula>
    </cfRule>
  </conditionalFormatting>
  <conditionalFormatting sqref="G50">
    <cfRule type="expression" dxfId="15749" priority="15752" stopIfTrue="1">
      <formula>IF(FIND("Enter smelter details",G50),TRUE)</formula>
    </cfRule>
  </conditionalFormatting>
  <conditionalFormatting sqref="F50">
    <cfRule type="expression" dxfId="15748" priority="15749" stopIfTrue="1">
      <formula>IF(AND(LEN($A50)&gt;0,$A50&lt;&gt;$F50),TRUE,FALSE)</formula>
    </cfRule>
  </conditionalFormatting>
  <conditionalFormatting sqref="C50">
    <cfRule type="expression" dxfId="15747" priority="15748" stopIfTrue="1">
      <formula>IF(AND(B50&lt;&gt;"",C50=""),TRUE)</formula>
    </cfRule>
  </conditionalFormatting>
  <conditionalFormatting sqref="B49">
    <cfRule type="expression" dxfId="15746" priority="15740" stopIfTrue="1">
      <formula>IF(B49="",TRUE)</formula>
    </cfRule>
    <cfRule type="expression" dxfId="15745" priority="15741" stopIfTrue="1">
      <formula>IF(AND(COUNTIF(MetalSmelter,B49&amp;C49)=0,LEN(C49)&gt;0), TRUE, FALSE)</formula>
    </cfRule>
  </conditionalFormatting>
  <conditionalFormatting sqref="G49">
    <cfRule type="expression" dxfId="15744" priority="15742" stopIfTrue="1">
      <formula>IF(FIND("Enter smelter details",G49),TRUE)</formula>
    </cfRule>
  </conditionalFormatting>
  <conditionalFormatting sqref="F49">
    <cfRule type="expression" dxfId="15743" priority="15739" stopIfTrue="1">
      <formula>IF(AND(LEN($A49)&gt;0,$A49&lt;&gt;$F49),TRUE,FALSE)</formula>
    </cfRule>
  </conditionalFormatting>
  <conditionalFormatting sqref="C49">
    <cfRule type="expression" dxfId="15742" priority="15738" stopIfTrue="1">
      <formula>IF(AND(B49&lt;&gt;"",C49=""),TRUE)</formula>
    </cfRule>
  </conditionalFormatting>
  <conditionalFormatting sqref="B51">
    <cfRule type="expression" dxfId="15741" priority="15745" stopIfTrue="1">
      <formula>IF(B51="",TRUE)</formula>
    </cfRule>
    <cfRule type="expression" dxfId="15740" priority="15746" stopIfTrue="1">
      <formula>IF(AND(COUNTIF(MetalSmelter,B51&amp;C51)=0,LEN(C51)&gt;0), TRUE, FALSE)</formula>
    </cfRule>
  </conditionalFormatting>
  <conditionalFormatting sqref="G51">
    <cfRule type="expression" dxfId="15739" priority="15747" stopIfTrue="1">
      <formula>IF(FIND("Enter smelter details",G51),TRUE)</formula>
    </cfRule>
  </conditionalFormatting>
  <conditionalFormatting sqref="F51">
    <cfRule type="expression" dxfId="15738" priority="15744" stopIfTrue="1">
      <formula>IF(AND(LEN($A51)&gt;0,$A51&lt;&gt;$F51),TRUE,FALSE)</formula>
    </cfRule>
  </conditionalFormatting>
  <conditionalFormatting sqref="C51">
    <cfRule type="expression" dxfId="15737" priority="15743" stopIfTrue="1">
      <formula>IF(AND(B51&lt;&gt;"",C51=""),TRUE)</formula>
    </cfRule>
  </conditionalFormatting>
  <conditionalFormatting sqref="B51">
    <cfRule type="expression" dxfId="15736" priority="15735" stopIfTrue="1">
      <formula>IF(B51="",TRUE)</formula>
    </cfRule>
    <cfRule type="expression" dxfId="15735" priority="15736" stopIfTrue="1">
      <formula>IF(AND(COUNTIF(MetalSmelter,B51&amp;C51)=0,LEN(C51)&gt;0), TRUE, FALSE)</formula>
    </cfRule>
  </conditionalFormatting>
  <conditionalFormatting sqref="G51">
    <cfRule type="expression" dxfId="15734" priority="15737" stopIfTrue="1">
      <formula>IF(FIND("Enter smelter details",G51),TRUE)</formula>
    </cfRule>
  </conditionalFormatting>
  <conditionalFormatting sqref="F51">
    <cfRule type="expression" dxfId="15733" priority="15734" stopIfTrue="1">
      <formula>IF(AND(LEN($A51)&gt;0,$A51&lt;&gt;$F51),TRUE,FALSE)</formula>
    </cfRule>
  </conditionalFormatting>
  <conditionalFormatting sqref="C51">
    <cfRule type="expression" dxfId="15732" priority="15733" stopIfTrue="1">
      <formula>IF(AND(B51&lt;&gt;"",C51=""),TRUE)</formula>
    </cfRule>
  </conditionalFormatting>
  <conditionalFormatting sqref="G49">
    <cfRule type="expression" dxfId="15731" priority="15732" stopIfTrue="1">
      <formula>IF(FIND("Enter smelter details",G49),TRUE)</formula>
    </cfRule>
  </conditionalFormatting>
  <conditionalFormatting sqref="B50">
    <cfRule type="expression" dxfId="15730" priority="15729" stopIfTrue="1">
      <formula>IF(B50="",TRUE)</formula>
    </cfRule>
    <cfRule type="expression" dxfId="15729" priority="15730" stopIfTrue="1">
      <formula>IF(AND(COUNTIF(MetalSmelter,B50&amp;C50)=0,LEN(C50)&gt;0), TRUE, FALSE)</formula>
    </cfRule>
  </conditionalFormatting>
  <conditionalFormatting sqref="G50">
    <cfRule type="expression" dxfId="15728" priority="15731" stopIfTrue="1">
      <formula>IF(FIND("Enter smelter details",G50),TRUE)</formula>
    </cfRule>
  </conditionalFormatting>
  <conditionalFormatting sqref="F50">
    <cfRule type="expression" dxfId="15727" priority="15728" stopIfTrue="1">
      <formula>IF(AND(LEN($A50)&gt;0,$A50&lt;&gt;$F50),TRUE,FALSE)</formula>
    </cfRule>
  </conditionalFormatting>
  <conditionalFormatting sqref="C50">
    <cfRule type="expression" dxfId="15726" priority="15727" stopIfTrue="1">
      <formula>IF(AND(B50&lt;&gt;"",C50=""),TRUE)</formula>
    </cfRule>
  </conditionalFormatting>
  <conditionalFormatting sqref="G50">
    <cfRule type="expression" dxfId="15725" priority="15726" stopIfTrue="1">
      <formula>IF(FIND("Enter smelter details",G50),TRUE)</formula>
    </cfRule>
  </conditionalFormatting>
  <conditionalFormatting sqref="B51">
    <cfRule type="expression" dxfId="15724" priority="15723" stopIfTrue="1">
      <formula>IF(B51="",TRUE)</formula>
    </cfRule>
    <cfRule type="expression" dxfId="15723" priority="15724" stopIfTrue="1">
      <formula>IF(AND(COUNTIF(MetalSmelter,B51&amp;C51)=0,LEN(C51)&gt;0), TRUE, FALSE)</formula>
    </cfRule>
  </conditionalFormatting>
  <conditionalFormatting sqref="G51">
    <cfRule type="expression" dxfId="15722" priority="15725" stopIfTrue="1">
      <formula>IF(FIND("Enter smelter details",G51),TRUE)</formula>
    </cfRule>
  </conditionalFormatting>
  <conditionalFormatting sqref="F51">
    <cfRule type="expression" dxfId="15721" priority="15722" stopIfTrue="1">
      <formula>IF(AND(LEN($A51)&gt;0,$A51&lt;&gt;$F51),TRUE,FALSE)</formula>
    </cfRule>
  </conditionalFormatting>
  <conditionalFormatting sqref="C51">
    <cfRule type="expression" dxfId="15720" priority="15721" stopIfTrue="1">
      <formula>IF(AND(B51&lt;&gt;"",C51=""),TRUE)</formula>
    </cfRule>
  </conditionalFormatting>
  <conditionalFormatting sqref="B46">
    <cfRule type="expression" dxfId="15719" priority="15715" stopIfTrue="1">
      <formula>IF(B46="",TRUE)</formula>
    </cfRule>
    <cfRule type="expression" dxfId="15718" priority="15718" stopIfTrue="1">
      <formula>IF(AND(COUNTIF(MetalSmelter,B46&amp;C46)=0,LEN(C46)&gt;0), TRUE, FALSE)</formula>
    </cfRule>
  </conditionalFormatting>
  <conditionalFormatting sqref="D46">
    <cfRule type="expression" dxfId="15717" priority="15712" stopIfTrue="1">
      <formula>IF(AND(LEN($C46) &gt;0, ($C46 &lt;&gt; "Smelter Not Listed")),1,0)</formula>
    </cfRule>
    <cfRule type="expression" dxfId="15716" priority="15719" stopIfTrue="1">
      <formula>IF(AND(D46="",$C46=$X$4),TRUE)</formula>
    </cfRule>
    <cfRule type="expression" dxfId="15715" priority="15720" stopIfTrue="1">
      <formula>IF(FIND("!",D46),TRUE)</formula>
    </cfRule>
  </conditionalFormatting>
  <conditionalFormatting sqref="E46">
    <cfRule type="expression" dxfId="15714" priority="15716" stopIfTrue="1">
      <formula>IF(AND(E46="",$C46=$X$4),TRUE)</formula>
    </cfRule>
    <cfRule type="expression" dxfId="15713" priority="15717" stopIfTrue="1">
      <formula>IF(FIND("!",E46),TRUE)</formula>
    </cfRule>
  </conditionalFormatting>
  <conditionalFormatting sqref="F46">
    <cfRule type="expression" dxfId="15712" priority="15714" stopIfTrue="1">
      <formula>IF(AND(LEN($A46)&gt;0,$A46&lt;&gt;$F46),TRUE,FALSE)</formula>
    </cfRule>
  </conditionalFormatting>
  <conditionalFormatting sqref="C46">
    <cfRule type="expression" dxfId="15711" priority="15713" stopIfTrue="1">
      <formula>IF(AND(B46&lt;&gt;"",C46=""),TRUE)</formula>
    </cfRule>
  </conditionalFormatting>
  <conditionalFormatting sqref="G46">
    <cfRule type="expression" dxfId="15710" priority="15711" stopIfTrue="1">
      <formula>IF(FIND("Enter smelter details",G46),TRUE)</formula>
    </cfRule>
  </conditionalFormatting>
  <conditionalFormatting sqref="B52">
    <cfRule type="expression" dxfId="15709" priority="15708" stopIfTrue="1">
      <formula>IF(B52="",TRUE)</formula>
    </cfRule>
    <cfRule type="expression" dxfId="15708" priority="15709" stopIfTrue="1">
      <formula>IF(AND(COUNTIF(MetalSmelter,B52&amp;C52)=0,LEN(C52)&gt;0), TRUE, FALSE)</formula>
    </cfRule>
  </conditionalFormatting>
  <conditionalFormatting sqref="G52">
    <cfRule type="expression" dxfId="15707" priority="15710" stopIfTrue="1">
      <formula>IF(FIND("Enter smelter details",G52),TRUE)</formula>
    </cfRule>
  </conditionalFormatting>
  <conditionalFormatting sqref="F52">
    <cfRule type="expression" dxfId="15706" priority="15707" stopIfTrue="1">
      <formula>IF(AND(LEN($A52)&gt;0,$A52&lt;&gt;$F52),TRUE,FALSE)</formula>
    </cfRule>
  </conditionalFormatting>
  <conditionalFormatting sqref="C52">
    <cfRule type="expression" dxfId="15705" priority="15706" stopIfTrue="1">
      <formula>IF(AND(B52&lt;&gt;"",C52=""),TRUE)</formula>
    </cfRule>
  </conditionalFormatting>
  <conditionalFormatting sqref="B52">
    <cfRule type="expression" dxfId="15704" priority="15703" stopIfTrue="1">
      <formula>IF(B52="",TRUE)</formula>
    </cfRule>
    <cfRule type="expression" dxfId="15703" priority="15704" stopIfTrue="1">
      <formula>IF(AND(COUNTIF(MetalSmelter,B52&amp;C52)=0,LEN(C52)&gt;0), TRUE, FALSE)</formula>
    </cfRule>
  </conditionalFormatting>
  <conditionalFormatting sqref="G52">
    <cfRule type="expression" dxfId="15702" priority="15705" stopIfTrue="1">
      <formula>IF(FIND("Enter smelter details",G52),TRUE)</formula>
    </cfRule>
  </conditionalFormatting>
  <conditionalFormatting sqref="F52">
    <cfRule type="expression" dxfId="15701" priority="15702" stopIfTrue="1">
      <formula>IF(AND(LEN($A52)&gt;0,$A52&lt;&gt;$F52),TRUE,FALSE)</formula>
    </cfRule>
  </conditionalFormatting>
  <conditionalFormatting sqref="C52">
    <cfRule type="expression" dxfId="15700" priority="15701" stopIfTrue="1">
      <formula>IF(AND(B52&lt;&gt;"",C52=""),TRUE)</formula>
    </cfRule>
  </conditionalFormatting>
  <conditionalFormatting sqref="B52">
    <cfRule type="expression" dxfId="15699" priority="15699" stopIfTrue="1">
      <formula>IF(B52="",TRUE)</formula>
    </cfRule>
    <cfRule type="expression" dxfId="15698" priority="15700" stopIfTrue="1">
      <formula>IF(AND(COUNTIF(MetalSmelter,B52&amp;C52)=0,LEN(C52)&gt;0), TRUE, FALSE)</formula>
    </cfRule>
  </conditionalFormatting>
  <conditionalFormatting sqref="F52">
    <cfRule type="expression" dxfId="15697" priority="15698" stopIfTrue="1">
      <formula>IF(AND(LEN($A52)&gt;0,$A52&lt;&gt;$F52),TRUE,FALSE)</formula>
    </cfRule>
  </conditionalFormatting>
  <conditionalFormatting sqref="C52">
    <cfRule type="expression" dxfId="15696" priority="15697" stopIfTrue="1">
      <formula>IF(AND(B52&lt;&gt;"",C52=""),TRUE)</formula>
    </cfRule>
  </conditionalFormatting>
  <conditionalFormatting sqref="B47">
    <cfRule type="expression" dxfId="15695" priority="15694" stopIfTrue="1">
      <formula>IF(B47="",TRUE)</formula>
    </cfRule>
    <cfRule type="expression" dxfId="15694" priority="15695" stopIfTrue="1">
      <formula>IF(AND(COUNTIF(MetalSmelter,B47&amp;C47)=0,LEN(C47)&gt;0), TRUE, FALSE)</formula>
    </cfRule>
  </conditionalFormatting>
  <conditionalFormatting sqref="G47">
    <cfRule type="expression" dxfId="15693" priority="15696" stopIfTrue="1">
      <formula>IF(FIND("Enter smelter details",G47),TRUE)</formula>
    </cfRule>
  </conditionalFormatting>
  <conditionalFormatting sqref="F47">
    <cfRule type="expression" dxfId="15692" priority="15693" stopIfTrue="1">
      <formula>IF(AND(LEN($A47)&gt;0,$A47&lt;&gt;$F47),TRUE,FALSE)</formula>
    </cfRule>
  </conditionalFormatting>
  <conditionalFormatting sqref="C47">
    <cfRule type="expression" dxfId="15691" priority="15692" stopIfTrue="1">
      <formula>IF(AND(B47&lt;&gt;"",C47=""),TRUE)</formula>
    </cfRule>
  </conditionalFormatting>
  <conditionalFormatting sqref="B47">
    <cfRule type="expression" dxfId="15690" priority="15689" stopIfTrue="1">
      <formula>IF(B47="",TRUE)</formula>
    </cfRule>
    <cfRule type="expression" dxfId="15689" priority="15690" stopIfTrue="1">
      <formula>IF(AND(COUNTIF(MetalSmelter,B47&amp;C47)=0,LEN(C47)&gt;0), TRUE, FALSE)</formula>
    </cfRule>
  </conditionalFormatting>
  <conditionalFormatting sqref="G47">
    <cfRule type="expression" dxfId="15688" priority="15691" stopIfTrue="1">
      <formula>IF(FIND("Enter smelter details",G47),TRUE)</formula>
    </cfRule>
  </conditionalFormatting>
  <conditionalFormatting sqref="F47">
    <cfRule type="expression" dxfId="15687" priority="15688" stopIfTrue="1">
      <formula>IF(AND(LEN($A47)&gt;0,$A47&lt;&gt;$F47),TRUE,FALSE)</formula>
    </cfRule>
  </conditionalFormatting>
  <conditionalFormatting sqref="C47">
    <cfRule type="expression" dxfId="15686" priority="15687" stopIfTrue="1">
      <formula>IF(AND(B47&lt;&gt;"",C47=""),TRUE)</formula>
    </cfRule>
  </conditionalFormatting>
  <conditionalFormatting sqref="G52">
    <cfRule type="expression" dxfId="15685" priority="15686" stopIfTrue="1">
      <formula>IF(FIND("Enter smelter details",G52),TRUE)</formula>
    </cfRule>
  </conditionalFormatting>
  <conditionalFormatting sqref="B48">
    <cfRule type="expression" dxfId="15684" priority="15683" stopIfTrue="1">
      <formula>IF(B48="",TRUE)</formula>
    </cfRule>
    <cfRule type="expression" dxfId="15683" priority="15684" stopIfTrue="1">
      <formula>IF(AND(COUNTIF(MetalSmelter,B48&amp;C48)=0,LEN(C48)&gt;0), TRUE, FALSE)</formula>
    </cfRule>
  </conditionalFormatting>
  <conditionalFormatting sqref="G48">
    <cfRule type="expression" dxfId="15682" priority="15685" stopIfTrue="1">
      <formula>IF(FIND("Enter smelter details",G48),TRUE)</formula>
    </cfRule>
  </conditionalFormatting>
  <conditionalFormatting sqref="F48">
    <cfRule type="expression" dxfId="15681" priority="15682" stopIfTrue="1">
      <formula>IF(AND(LEN($A48)&gt;0,$A48&lt;&gt;$F48),TRUE,FALSE)</formula>
    </cfRule>
  </conditionalFormatting>
  <conditionalFormatting sqref="C48">
    <cfRule type="expression" dxfId="15680" priority="15681" stopIfTrue="1">
      <formula>IF(AND(B48&lt;&gt;"",C48=""),TRUE)</formula>
    </cfRule>
  </conditionalFormatting>
  <conditionalFormatting sqref="B53">
    <cfRule type="expression" dxfId="15679" priority="15678" stopIfTrue="1">
      <formula>IF(B53="",TRUE)</formula>
    </cfRule>
    <cfRule type="expression" dxfId="15678" priority="15679" stopIfTrue="1">
      <formula>IF(AND(COUNTIF(MetalSmelter,B53&amp;C53)=0,LEN(C53)&gt;0), TRUE, FALSE)</formula>
    </cfRule>
  </conditionalFormatting>
  <conditionalFormatting sqref="G53">
    <cfRule type="expression" dxfId="15677" priority="15680" stopIfTrue="1">
      <formula>IF(FIND("Enter smelter details",G53),TRUE)</formula>
    </cfRule>
  </conditionalFormatting>
  <conditionalFormatting sqref="F53">
    <cfRule type="expression" dxfId="15676" priority="15677" stopIfTrue="1">
      <formula>IF(AND(LEN($A53)&gt;0,$A53&lt;&gt;$F53),TRUE,FALSE)</formula>
    </cfRule>
  </conditionalFormatting>
  <conditionalFormatting sqref="C53">
    <cfRule type="expression" dxfId="15675" priority="15676" stopIfTrue="1">
      <formula>IF(AND(B53&lt;&gt;"",C53=""),TRUE)</formula>
    </cfRule>
  </conditionalFormatting>
  <conditionalFormatting sqref="B53">
    <cfRule type="expression" dxfId="15674" priority="15673" stopIfTrue="1">
      <formula>IF(B53="",TRUE)</formula>
    </cfRule>
    <cfRule type="expression" dxfId="15673" priority="15674" stopIfTrue="1">
      <formula>IF(AND(COUNTIF(MetalSmelter,B53&amp;C53)=0,LEN(C53)&gt;0), TRUE, FALSE)</formula>
    </cfRule>
  </conditionalFormatting>
  <conditionalFormatting sqref="G53">
    <cfRule type="expression" dxfId="15672" priority="15675" stopIfTrue="1">
      <formula>IF(FIND("Enter smelter details",G53),TRUE)</formula>
    </cfRule>
  </conditionalFormatting>
  <conditionalFormatting sqref="F53">
    <cfRule type="expression" dxfId="15671" priority="15672" stopIfTrue="1">
      <formula>IF(AND(LEN($A53)&gt;0,$A53&lt;&gt;$F53),TRUE,FALSE)</formula>
    </cfRule>
  </conditionalFormatting>
  <conditionalFormatting sqref="C53">
    <cfRule type="expression" dxfId="15670" priority="15671" stopIfTrue="1">
      <formula>IF(AND(B53&lt;&gt;"",C53=""),TRUE)</formula>
    </cfRule>
  </conditionalFormatting>
  <conditionalFormatting sqref="B53">
    <cfRule type="expression" dxfId="15669" priority="15668" stopIfTrue="1">
      <formula>IF(B53="",TRUE)</formula>
    </cfRule>
    <cfRule type="expression" dxfId="15668" priority="15669" stopIfTrue="1">
      <formula>IF(AND(COUNTIF(MetalSmelter,B53&amp;C53)=0,LEN(C53)&gt;0), TRUE, FALSE)</formula>
    </cfRule>
  </conditionalFormatting>
  <conditionalFormatting sqref="G53">
    <cfRule type="expression" dxfId="15667" priority="15670" stopIfTrue="1">
      <formula>IF(FIND("Enter smelter details",G53),TRUE)</formula>
    </cfRule>
  </conditionalFormatting>
  <conditionalFormatting sqref="F53">
    <cfRule type="expression" dxfId="15666" priority="15667" stopIfTrue="1">
      <formula>IF(AND(LEN($A53)&gt;0,$A53&lt;&gt;$F53),TRUE,FALSE)</formula>
    </cfRule>
  </conditionalFormatting>
  <conditionalFormatting sqref="C53">
    <cfRule type="expression" dxfId="15665" priority="15666" stopIfTrue="1">
      <formula>IF(AND(B53&lt;&gt;"",C53=""),TRUE)</formula>
    </cfRule>
  </conditionalFormatting>
  <conditionalFormatting sqref="B51">
    <cfRule type="expression" dxfId="15664" priority="15663" stopIfTrue="1">
      <formula>IF(B51="",TRUE)</formula>
    </cfRule>
    <cfRule type="expression" dxfId="15663" priority="15664" stopIfTrue="1">
      <formula>IF(AND(COUNTIF(MetalSmelter,B51&amp;C51)=0,LEN(C51)&gt;0), TRUE, FALSE)</formula>
    </cfRule>
  </conditionalFormatting>
  <conditionalFormatting sqref="G51">
    <cfRule type="expression" dxfId="15662" priority="15665" stopIfTrue="1">
      <formula>IF(FIND("Enter smelter details",G51),TRUE)</formula>
    </cfRule>
  </conditionalFormatting>
  <conditionalFormatting sqref="F51">
    <cfRule type="expression" dxfId="15661" priority="15662" stopIfTrue="1">
      <formula>IF(AND(LEN($A51)&gt;0,$A51&lt;&gt;$F51),TRUE,FALSE)</formula>
    </cfRule>
  </conditionalFormatting>
  <conditionalFormatting sqref="C51">
    <cfRule type="expression" dxfId="15660" priority="15661" stopIfTrue="1">
      <formula>IF(AND(B51&lt;&gt;"",C51=""),TRUE)</formula>
    </cfRule>
  </conditionalFormatting>
  <conditionalFormatting sqref="B51">
    <cfRule type="expression" dxfId="15659" priority="15658" stopIfTrue="1">
      <formula>IF(B51="",TRUE)</formula>
    </cfRule>
    <cfRule type="expression" dxfId="15658" priority="15659" stopIfTrue="1">
      <formula>IF(AND(COUNTIF(MetalSmelter,B51&amp;C51)=0,LEN(C51)&gt;0), TRUE, FALSE)</formula>
    </cfRule>
  </conditionalFormatting>
  <conditionalFormatting sqref="G51">
    <cfRule type="expression" dxfId="15657" priority="15660" stopIfTrue="1">
      <formula>IF(FIND("Enter smelter details",G51),TRUE)</formula>
    </cfRule>
  </conditionalFormatting>
  <conditionalFormatting sqref="F51">
    <cfRule type="expression" dxfId="15656" priority="15657" stopIfTrue="1">
      <formula>IF(AND(LEN($A51)&gt;0,$A51&lt;&gt;$F51),TRUE,FALSE)</formula>
    </cfRule>
  </conditionalFormatting>
  <conditionalFormatting sqref="C51">
    <cfRule type="expression" dxfId="15655" priority="15656" stopIfTrue="1">
      <formula>IF(AND(B51&lt;&gt;"",C51=""),TRUE)</formula>
    </cfRule>
  </conditionalFormatting>
  <conditionalFormatting sqref="B51">
    <cfRule type="expression" dxfId="15654" priority="15654" stopIfTrue="1">
      <formula>IF(B51="",TRUE)</formula>
    </cfRule>
    <cfRule type="expression" dxfId="15653" priority="15655" stopIfTrue="1">
      <formula>IF(AND(COUNTIF(MetalSmelter,B51&amp;C51)=0,LEN(C51)&gt;0), TRUE, FALSE)</formula>
    </cfRule>
  </conditionalFormatting>
  <conditionalFormatting sqref="F51">
    <cfRule type="expression" dxfId="15652" priority="15653" stopIfTrue="1">
      <formula>IF(AND(LEN($A51)&gt;0,$A51&lt;&gt;$F51),TRUE,FALSE)</formula>
    </cfRule>
  </conditionalFormatting>
  <conditionalFormatting sqref="C51">
    <cfRule type="expression" dxfId="15651" priority="15652" stopIfTrue="1">
      <formula>IF(AND(B51&lt;&gt;"",C51=""),TRUE)</formula>
    </cfRule>
  </conditionalFormatting>
  <conditionalFormatting sqref="B46">
    <cfRule type="expression" dxfId="15650" priority="15649" stopIfTrue="1">
      <formula>IF(B46="",TRUE)</formula>
    </cfRule>
    <cfRule type="expression" dxfId="15649" priority="15650" stopIfTrue="1">
      <formula>IF(AND(COUNTIF(MetalSmelter,B46&amp;C46)=0,LEN(C46)&gt;0), TRUE, FALSE)</formula>
    </cfRule>
  </conditionalFormatting>
  <conditionalFormatting sqref="G46">
    <cfRule type="expression" dxfId="15648" priority="15651" stopIfTrue="1">
      <formula>IF(FIND("Enter smelter details",G46),TRUE)</formula>
    </cfRule>
  </conditionalFormatting>
  <conditionalFormatting sqref="F46">
    <cfRule type="expression" dxfId="15647" priority="15648" stopIfTrue="1">
      <formula>IF(AND(LEN($A46)&gt;0,$A46&lt;&gt;$F46),TRUE,FALSE)</formula>
    </cfRule>
  </conditionalFormatting>
  <conditionalFormatting sqref="C46">
    <cfRule type="expression" dxfId="15646" priority="15647" stopIfTrue="1">
      <formula>IF(AND(B46&lt;&gt;"",C46=""),TRUE)</formula>
    </cfRule>
  </conditionalFormatting>
  <conditionalFormatting sqref="B46">
    <cfRule type="expression" dxfId="15645" priority="15644" stopIfTrue="1">
      <formula>IF(B46="",TRUE)</formula>
    </cfRule>
    <cfRule type="expression" dxfId="15644" priority="15645" stopIfTrue="1">
      <formula>IF(AND(COUNTIF(MetalSmelter,B46&amp;C46)=0,LEN(C46)&gt;0), TRUE, FALSE)</formula>
    </cfRule>
  </conditionalFormatting>
  <conditionalFormatting sqref="G46">
    <cfRule type="expression" dxfId="15643" priority="15646" stopIfTrue="1">
      <formula>IF(FIND("Enter smelter details",G46),TRUE)</formula>
    </cfRule>
  </conditionalFormatting>
  <conditionalFormatting sqref="F46">
    <cfRule type="expression" dxfId="15642" priority="15643" stopIfTrue="1">
      <formula>IF(AND(LEN($A46)&gt;0,$A46&lt;&gt;$F46),TRUE,FALSE)</formula>
    </cfRule>
  </conditionalFormatting>
  <conditionalFormatting sqref="C46">
    <cfRule type="expression" dxfId="15641" priority="15642" stopIfTrue="1">
      <formula>IF(AND(B46&lt;&gt;"",C46=""),TRUE)</formula>
    </cfRule>
  </conditionalFormatting>
  <conditionalFormatting sqref="G51">
    <cfRule type="expression" dxfId="15640" priority="15641" stopIfTrue="1">
      <formula>IF(FIND("Enter smelter details",G51),TRUE)</formula>
    </cfRule>
  </conditionalFormatting>
  <conditionalFormatting sqref="B47">
    <cfRule type="expression" dxfId="15639" priority="15638" stopIfTrue="1">
      <formula>IF(B47="",TRUE)</formula>
    </cfRule>
    <cfRule type="expression" dxfId="15638" priority="15639" stopIfTrue="1">
      <formula>IF(AND(COUNTIF(MetalSmelter,B47&amp;C47)=0,LEN(C47)&gt;0), TRUE, FALSE)</formula>
    </cfRule>
  </conditionalFormatting>
  <conditionalFormatting sqref="G47">
    <cfRule type="expression" dxfId="15637" priority="15640" stopIfTrue="1">
      <formula>IF(FIND("Enter smelter details",G47),TRUE)</formula>
    </cfRule>
  </conditionalFormatting>
  <conditionalFormatting sqref="F47">
    <cfRule type="expression" dxfId="15636" priority="15637" stopIfTrue="1">
      <formula>IF(AND(LEN($A47)&gt;0,$A47&lt;&gt;$F47),TRUE,FALSE)</formula>
    </cfRule>
  </conditionalFormatting>
  <conditionalFormatting sqref="C47">
    <cfRule type="expression" dxfId="15635" priority="15636" stopIfTrue="1">
      <formula>IF(AND(B47&lt;&gt;"",C47=""),TRUE)</formula>
    </cfRule>
  </conditionalFormatting>
  <conditionalFormatting sqref="B52">
    <cfRule type="expression" dxfId="15634" priority="15633" stopIfTrue="1">
      <formula>IF(B52="",TRUE)</formula>
    </cfRule>
    <cfRule type="expression" dxfId="15633" priority="15634" stopIfTrue="1">
      <formula>IF(AND(COUNTIF(MetalSmelter,B52&amp;C52)=0,LEN(C52)&gt;0), TRUE, FALSE)</formula>
    </cfRule>
  </conditionalFormatting>
  <conditionalFormatting sqref="G52">
    <cfRule type="expression" dxfId="15632" priority="15635" stopIfTrue="1">
      <formula>IF(FIND("Enter smelter details",G52),TRUE)</formula>
    </cfRule>
  </conditionalFormatting>
  <conditionalFormatting sqref="F52">
    <cfRule type="expression" dxfId="15631" priority="15632" stopIfTrue="1">
      <formula>IF(AND(LEN($A52)&gt;0,$A52&lt;&gt;$F52),TRUE,FALSE)</formula>
    </cfRule>
  </conditionalFormatting>
  <conditionalFormatting sqref="C52">
    <cfRule type="expression" dxfId="15630" priority="15631" stopIfTrue="1">
      <formula>IF(AND(B52&lt;&gt;"",C52=""),TRUE)</formula>
    </cfRule>
  </conditionalFormatting>
  <conditionalFormatting sqref="B52">
    <cfRule type="expression" dxfId="15629" priority="15628" stopIfTrue="1">
      <formula>IF(B52="",TRUE)</formula>
    </cfRule>
    <cfRule type="expression" dxfId="15628" priority="15629" stopIfTrue="1">
      <formula>IF(AND(COUNTIF(MetalSmelter,B52&amp;C52)=0,LEN(C52)&gt;0), TRUE, FALSE)</formula>
    </cfRule>
  </conditionalFormatting>
  <conditionalFormatting sqref="G52">
    <cfRule type="expression" dxfId="15627" priority="15630" stopIfTrue="1">
      <formula>IF(FIND("Enter smelter details",G52),TRUE)</formula>
    </cfRule>
  </conditionalFormatting>
  <conditionalFormatting sqref="F52">
    <cfRule type="expression" dxfId="15626" priority="15627" stopIfTrue="1">
      <formula>IF(AND(LEN($A52)&gt;0,$A52&lt;&gt;$F52),TRUE,FALSE)</formula>
    </cfRule>
  </conditionalFormatting>
  <conditionalFormatting sqref="C52">
    <cfRule type="expression" dxfId="15625" priority="15626" stopIfTrue="1">
      <formula>IF(AND(B52&lt;&gt;"",C52=""),TRUE)</formula>
    </cfRule>
  </conditionalFormatting>
  <conditionalFormatting sqref="B52">
    <cfRule type="expression" dxfId="15624" priority="15623" stopIfTrue="1">
      <formula>IF(B52="",TRUE)</formula>
    </cfRule>
    <cfRule type="expression" dxfId="15623" priority="15624" stopIfTrue="1">
      <formula>IF(AND(COUNTIF(MetalSmelter,B52&amp;C52)=0,LEN(C52)&gt;0), TRUE, FALSE)</formula>
    </cfRule>
  </conditionalFormatting>
  <conditionalFormatting sqref="G52">
    <cfRule type="expression" dxfId="15622" priority="15625" stopIfTrue="1">
      <formula>IF(FIND("Enter smelter details",G52),TRUE)</formula>
    </cfRule>
  </conditionalFormatting>
  <conditionalFormatting sqref="F52">
    <cfRule type="expression" dxfId="15621" priority="15622" stopIfTrue="1">
      <formula>IF(AND(LEN($A52)&gt;0,$A52&lt;&gt;$F52),TRUE,FALSE)</formula>
    </cfRule>
  </conditionalFormatting>
  <conditionalFormatting sqref="C52">
    <cfRule type="expression" dxfId="15620" priority="15621" stopIfTrue="1">
      <formula>IF(AND(B52&lt;&gt;"",C52=""),TRUE)</formula>
    </cfRule>
  </conditionalFormatting>
  <conditionalFormatting sqref="B46">
    <cfRule type="expression" dxfId="15619" priority="15615" stopIfTrue="1">
      <formula>IF(B46="",TRUE)</formula>
    </cfRule>
    <cfRule type="expression" dxfId="15618" priority="15618" stopIfTrue="1">
      <formula>IF(AND(COUNTIF(MetalSmelter,B46&amp;C46)=0,LEN(C46)&gt;0), TRUE, FALSE)</formula>
    </cfRule>
  </conditionalFormatting>
  <conditionalFormatting sqref="D46">
    <cfRule type="expression" dxfId="15617" priority="15612" stopIfTrue="1">
      <formula>IF(AND(LEN($C46) &gt;0, ($C46 &lt;&gt; "Smelter Not Listed")),1,0)</formula>
    </cfRule>
    <cfRule type="expression" dxfId="15616" priority="15619" stopIfTrue="1">
      <formula>IF(AND(D46="",$C46=$X$4),TRUE)</formula>
    </cfRule>
    <cfRule type="expression" dxfId="15615" priority="15620" stopIfTrue="1">
      <formula>IF(FIND("!",D46),TRUE)</formula>
    </cfRule>
  </conditionalFormatting>
  <conditionalFormatting sqref="E46">
    <cfRule type="expression" dxfId="15614" priority="15616" stopIfTrue="1">
      <formula>IF(AND(E46="",$C46=$X$4),TRUE)</formula>
    </cfRule>
    <cfRule type="expression" dxfId="15613" priority="15617" stopIfTrue="1">
      <formula>IF(FIND("!",E46),TRUE)</formula>
    </cfRule>
  </conditionalFormatting>
  <conditionalFormatting sqref="F46">
    <cfRule type="expression" dxfId="15612" priority="15614" stopIfTrue="1">
      <formula>IF(AND(LEN($A46)&gt;0,$A46&lt;&gt;$F46),TRUE,FALSE)</formula>
    </cfRule>
  </conditionalFormatting>
  <conditionalFormatting sqref="C46">
    <cfRule type="expression" dxfId="15611" priority="15613" stopIfTrue="1">
      <formula>IF(AND(B46&lt;&gt;"",C46=""),TRUE)</formula>
    </cfRule>
  </conditionalFormatting>
  <conditionalFormatting sqref="G46">
    <cfRule type="expression" dxfId="15610" priority="15611" stopIfTrue="1">
      <formula>IF(FIND("Enter smelter details",G46),TRUE)</formula>
    </cfRule>
  </conditionalFormatting>
  <conditionalFormatting sqref="B47">
    <cfRule type="expression" dxfId="15609" priority="15605" stopIfTrue="1">
      <formula>IF(B47="",TRUE)</formula>
    </cfRule>
    <cfRule type="expression" dxfId="15608" priority="15608" stopIfTrue="1">
      <formula>IF(AND(COUNTIF(MetalSmelter,B47&amp;C47)=0,LEN(C47)&gt;0), TRUE, FALSE)</formula>
    </cfRule>
  </conditionalFormatting>
  <conditionalFormatting sqref="D47">
    <cfRule type="expression" dxfId="15607" priority="15602" stopIfTrue="1">
      <formula>IF(AND(LEN($C47) &gt;0, ($C47 &lt;&gt; "Smelter Not Listed")),1,0)</formula>
    </cfRule>
    <cfRule type="expression" dxfId="15606" priority="15609" stopIfTrue="1">
      <formula>IF(AND(D47="",$C47=$X$4),TRUE)</formula>
    </cfRule>
    <cfRule type="expression" dxfId="15605" priority="15610" stopIfTrue="1">
      <formula>IF(FIND("!",D47),TRUE)</formula>
    </cfRule>
  </conditionalFormatting>
  <conditionalFormatting sqref="E47">
    <cfRule type="expression" dxfId="15604" priority="15606" stopIfTrue="1">
      <formula>IF(AND(E47="",$C47=$X$4),TRUE)</formula>
    </cfRule>
    <cfRule type="expression" dxfId="15603" priority="15607" stopIfTrue="1">
      <formula>IF(FIND("!",E47),TRUE)</formula>
    </cfRule>
  </conditionalFormatting>
  <conditionalFormatting sqref="F47">
    <cfRule type="expression" dxfId="15602" priority="15604" stopIfTrue="1">
      <formula>IF(AND(LEN($A47)&gt;0,$A47&lt;&gt;$F47),TRUE,FALSE)</formula>
    </cfRule>
  </conditionalFormatting>
  <conditionalFormatting sqref="C47">
    <cfRule type="expression" dxfId="15601" priority="15603" stopIfTrue="1">
      <formula>IF(AND(B47&lt;&gt;"",C47=""),TRUE)</formula>
    </cfRule>
  </conditionalFormatting>
  <conditionalFormatting sqref="G47">
    <cfRule type="expression" dxfId="15600" priority="15601" stopIfTrue="1">
      <formula>IF(FIND("Enter smelter details",G47),TRUE)</formula>
    </cfRule>
  </conditionalFormatting>
  <conditionalFormatting sqref="B53">
    <cfRule type="expression" dxfId="15599" priority="15598" stopIfTrue="1">
      <formula>IF(B53="",TRUE)</formula>
    </cfRule>
    <cfRule type="expression" dxfId="15598" priority="15599" stopIfTrue="1">
      <formula>IF(AND(COUNTIF(MetalSmelter,B53&amp;C53)=0,LEN(C53)&gt;0), TRUE, FALSE)</formula>
    </cfRule>
  </conditionalFormatting>
  <conditionalFormatting sqref="G53">
    <cfRule type="expression" dxfId="15597" priority="15600" stopIfTrue="1">
      <formula>IF(FIND("Enter smelter details",G53),TRUE)</formula>
    </cfRule>
  </conditionalFormatting>
  <conditionalFormatting sqref="F53">
    <cfRule type="expression" dxfId="15596" priority="15597" stopIfTrue="1">
      <formula>IF(AND(LEN($A53)&gt;0,$A53&lt;&gt;$F53),TRUE,FALSE)</formula>
    </cfRule>
  </conditionalFormatting>
  <conditionalFormatting sqref="C53">
    <cfRule type="expression" dxfId="15595" priority="15596" stopIfTrue="1">
      <formula>IF(AND(B53&lt;&gt;"",C53=""),TRUE)</formula>
    </cfRule>
  </conditionalFormatting>
  <conditionalFormatting sqref="B53">
    <cfRule type="expression" dxfId="15594" priority="15593" stopIfTrue="1">
      <formula>IF(B53="",TRUE)</formula>
    </cfRule>
    <cfRule type="expression" dxfId="15593" priority="15594" stopIfTrue="1">
      <formula>IF(AND(COUNTIF(MetalSmelter,B53&amp;C53)=0,LEN(C53)&gt;0), TRUE, FALSE)</formula>
    </cfRule>
  </conditionalFormatting>
  <conditionalFormatting sqref="G53">
    <cfRule type="expression" dxfId="15592" priority="15595" stopIfTrue="1">
      <formula>IF(FIND("Enter smelter details",G53),TRUE)</formula>
    </cfRule>
  </conditionalFormatting>
  <conditionalFormatting sqref="F53">
    <cfRule type="expression" dxfId="15591" priority="15592" stopIfTrue="1">
      <formula>IF(AND(LEN($A53)&gt;0,$A53&lt;&gt;$F53),TRUE,FALSE)</formula>
    </cfRule>
  </conditionalFormatting>
  <conditionalFormatting sqref="C53">
    <cfRule type="expression" dxfId="15590" priority="15591" stopIfTrue="1">
      <formula>IF(AND(B53&lt;&gt;"",C53=""),TRUE)</formula>
    </cfRule>
  </conditionalFormatting>
  <conditionalFormatting sqref="B53">
    <cfRule type="expression" dxfId="15589" priority="15589" stopIfTrue="1">
      <formula>IF(B53="",TRUE)</formula>
    </cfRule>
    <cfRule type="expression" dxfId="15588" priority="15590" stopIfTrue="1">
      <formula>IF(AND(COUNTIF(MetalSmelter,B53&amp;C53)=0,LEN(C53)&gt;0), TRUE, FALSE)</formula>
    </cfRule>
  </conditionalFormatting>
  <conditionalFormatting sqref="F53">
    <cfRule type="expression" dxfId="15587" priority="15588" stopIfTrue="1">
      <formula>IF(AND(LEN($A53)&gt;0,$A53&lt;&gt;$F53),TRUE,FALSE)</formula>
    </cfRule>
  </conditionalFormatting>
  <conditionalFormatting sqref="C53">
    <cfRule type="expression" dxfId="15586" priority="15587" stopIfTrue="1">
      <formula>IF(AND(B53&lt;&gt;"",C53=""),TRUE)</formula>
    </cfRule>
  </conditionalFormatting>
  <conditionalFormatting sqref="B48">
    <cfRule type="expression" dxfId="15585" priority="15584" stopIfTrue="1">
      <formula>IF(B48="",TRUE)</formula>
    </cfRule>
    <cfRule type="expression" dxfId="15584" priority="15585" stopIfTrue="1">
      <formula>IF(AND(COUNTIF(MetalSmelter,B48&amp;C48)=0,LEN(C48)&gt;0), TRUE, FALSE)</formula>
    </cfRule>
  </conditionalFormatting>
  <conditionalFormatting sqref="G48">
    <cfRule type="expression" dxfId="15583" priority="15586" stopIfTrue="1">
      <formula>IF(FIND("Enter smelter details",G48),TRUE)</formula>
    </cfRule>
  </conditionalFormatting>
  <conditionalFormatting sqref="F48">
    <cfRule type="expression" dxfId="15582" priority="15583" stopIfTrue="1">
      <formula>IF(AND(LEN($A48)&gt;0,$A48&lt;&gt;$F48),TRUE,FALSE)</formula>
    </cfRule>
  </conditionalFormatting>
  <conditionalFormatting sqref="C48">
    <cfRule type="expression" dxfId="15581" priority="15582" stopIfTrue="1">
      <formula>IF(AND(B48&lt;&gt;"",C48=""),TRUE)</formula>
    </cfRule>
  </conditionalFormatting>
  <conditionalFormatting sqref="B48">
    <cfRule type="expression" dxfId="15580" priority="15579" stopIfTrue="1">
      <formula>IF(B48="",TRUE)</formula>
    </cfRule>
    <cfRule type="expression" dxfId="15579" priority="15580" stopIfTrue="1">
      <formula>IF(AND(COUNTIF(MetalSmelter,B48&amp;C48)=0,LEN(C48)&gt;0), TRUE, FALSE)</formula>
    </cfRule>
  </conditionalFormatting>
  <conditionalFormatting sqref="G48">
    <cfRule type="expression" dxfId="15578" priority="15581" stopIfTrue="1">
      <formula>IF(FIND("Enter smelter details",G48),TRUE)</formula>
    </cfRule>
  </conditionalFormatting>
  <conditionalFormatting sqref="F48">
    <cfRule type="expression" dxfId="15577" priority="15578" stopIfTrue="1">
      <formula>IF(AND(LEN($A48)&gt;0,$A48&lt;&gt;$F48),TRUE,FALSE)</formula>
    </cfRule>
  </conditionalFormatting>
  <conditionalFormatting sqref="C48">
    <cfRule type="expression" dxfId="15576" priority="15577" stopIfTrue="1">
      <formula>IF(AND(B48&lt;&gt;"",C48=""),TRUE)</formula>
    </cfRule>
  </conditionalFormatting>
  <conditionalFormatting sqref="G53">
    <cfRule type="expression" dxfId="15575" priority="15576" stopIfTrue="1">
      <formula>IF(FIND("Enter smelter details",G53),TRUE)</formula>
    </cfRule>
  </conditionalFormatting>
  <conditionalFormatting sqref="B49">
    <cfRule type="expression" dxfId="15574" priority="15573" stopIfTrue="1">
      <formula>IF(B49="",TRUE)</formula>
    </cfRule>
    <cfRule type="expression" dxfId="15573" priority="15574" stopIfTrue="1">
      <formula>IF(AND(COUNTIF(MetalSmelter,B49&amp;C49)=0,LEN(C49)&gt;0), TRUE, FALSE)</formula>
    </cfRule>
  </conditionalFormatting>
  <conditionalFormatting sqref="G49">
    <cfRule type="expression" dxfId="15572" priority="15575" stopIfTrue="1">
      <formula>IF(FIND("Enter smelter details",G49),TRUE)</formula>
    </cfRule>
  </conditionalFormatting>
  <conditionalFormatting sqref="F49">
    <cfRule type="expression" dxfId="15571" priority="15572" stopIfTrue="1">
      <formula>IF(AND(LEN($A49)&gt;0,$A49&lt;&gt;$F49),TRUE,FALSE)</formula>
    </cfRule>
  </conditionalFormatting>
  <conditionalFormatting sqref="C49">
    <cfRule type="expression" dxfId="15570" priority="15571" stopIfTrue="1">
      <formula>IF(AND(B49&lt;&gt;"",C49=""),TRUE)</formula>
    </cfRule>
  </conditionalFormatting>
  <conditionalFormatting sqref="B54">
    <cfRule type="expression" dxfId="15569" priority="15568" stopIfTrue="1">
      <formula>IF(B54="",TRUE)</formula>
    </cfRule>
    <cfRule type="expression" dxfId="15568" priority="15569" stopIfTrue="1">
      <formula>IF(AND(COUNTIF(MetalSmelter,B54&amp;C54)=0,LEN(C54)&gt;0), TRUE, FALSE)</formula>
    </cfRule>
  </conditionalFormatting>
  <conditionalFormatting sqref="G54">
    <cfRule type="expression" dxfId="15567" priority="15570" stopIfTrue="1">
      <formula>IF(FIND("Enter smelter details",G54),TRUE)</formula>
    </cfRule>
  </conditionalFormatting>
  <conditionalFormatting sqref="F54">
    <cfRule type="expression" dxfId="15566" priority="15567" stopIfTrue="1">
      <formula>IF(AND(LEN($A54)&gt;0,$A54&lt;&gt;$F54),TRUE,FALSE)</formula>
    </cfRule>
  </conditionalFormatting>
  <conditionalFormatting sqref="C54">
    <cfRule type="expression" dxfId="15565" priority="15566" stopIfTrue="1">
      <formula>IF(AND(B54&lt;&gt;"",C54=""),TRUE)</formula>
    </cfRule>
  </conditionalFormatting>
  <conditionalFormatting sqref="B54">
    <cfRule type="expression" dxfId="15564" priority="15563" stopIfTrue="1">
      <formula>IF(B54="",TRUE)</formula>
    </cfRule>
    <cfRule type="expression" dxfId="15563" priority="15564" stopIfTrue="1">
      <formula>IF(AND(COUNTIF(MetalSmelter,B54&amp;C54)=0,LEN(C54)&gt;0), TRUE, FALSE)</formula>
    </cfRule>
  </conditionalFormatting>
  <conditionalFormatting sqref="G54">
    <cfRule type="expression" dxfId="15562" priority="15565" stopIfTrue="1">
      <formula>IF(FIND("Enter smelter details",G54),TRUE)</formula>
    </cfRule>
  </conditionalFormatting>
  <conditionalFormatting sqref="F54">
    <cfRule type="expression" dxfId="15561" priority="15562" stopIfTrue="1">
      <formula>IF(AND(LEN($A54)&gt;0,$A54&lt;&gt;$F54),TRUE,FALSE)</formula>
    </cfRule>
  </conditionalFormatting>
  <conditionalFormatting sqref="C54">
    <cfRule type="expression" dxfId="15560" priority="15561" stopIfTrue="1">
      <formula>IF(AND(B54&lt;&gt;"",C54=""),TRUE)</formula>
    </cfRule>
  </conditionalFormatting>
  <conditionalFormatting sqref="B54">
    <cfRule type="expression" dxfId="15559" priority="15558" stopIfTrue="1">
      <formula>IF(B54="",TRUE)</formula>
    </cfRule>
    <cfRule type="expression" dxfId="15558" priority="15559" stopIfTrue="1">
      <formula>IF(AND(COUNTIF(MetalSmelter,B54&amp;C54)=0,LEN(C54)&gt;0), TRUE, FALSE)</formula>
    </cfRule>
  </conditionalFormatting>
  <conditionalFormatting sqref="G54">
    <cfRule type="expression" dxfId="15557" priority="15560" stopIfTrue="1">
      <formula>IF(FIND("Enter smelter details",G54),TRUE)</formula>
    </cfRule>
  </conditionalFormatting>
  <conditionalFormatting sqref="F54">
    <cfRule type="expression" dxfId="15556" priority="15557" stopIfTrue="1">
      <formula>IF(AND(LEN($A54)&gt;0,$A54&lt;&gt;$F54),TRUE,FALSE)</formula>
    </cfRule>
  </conditionalFormatting>
  <conditionalFormatting sqref="C54">
    <cfRule type="expression" dxfId="15555" priority="15556" stopIfTrue="1">
      <formula>IF(AND(B54&lt;&gt;"",C54=""),TRUE)</formula>
    </cfRule>
  </conditionalFormatting>
  <conditionalFormatting sqref="B46">
    <cfRule type="expression" dxfId="15554" priority="15550" stopIfTrue="1">
      <formula>IF(B46="",TRUE)</formula>
    </cfRule>
    <cfRule type="expression" dxfId="15553" priority="15553" stopIfTrue="1">
      <formula>IF(AND(COUNTIF(MetalSmelter,B46&amp;C46)=0,LEN(C46)&gt;0), TRUE, FALSE)</formula>
    </cfRule>
  </conditionalFormatting>
  <conditionalFormatting sqref="D46">
    <cfRule type="expression" dxfId="15552" priority="15547" stopIfTrue="1">
      <formula>IF(AND(LEN($C46) &gt;0, ($C46 &lt;&gt; "Smelter Not Listed")),1,0)</formula>
    </cfRule>
    <cfRule type="expression" dxfId="15551" priority="15554" stopIfTrue="1">
      <formula>IF(AND(D46="",$C46=$X$4),TRUE)</formula>
    </cfRule>
    <cfRule type="expression" dxfId="15550" priority="15555" stopIfTrue="1">
      <formula>IF(FIND("!",D46),TRUE)</formula>
    </cfRule>
  </conditionalFormatting>
  <conditionalFormatting sqref="E46">
    <cfRule type="expression" dxfId="15549" priority="15551" stopIfTrue="1">
      <formula>IF(AND(E46="",$C46=$X$4),TRUE)</formula>
    </cfRule>
    <cfRule type="expression" dxfId="15548" priority="15552" stopIfTrue="1">
      <formula>IF(FIND("!",E46),TRUE)</formula>
    </cfRule>
  </conditionalFormatting>
  <conditionalFormatting sqref="F46">
    <cfRule type="expression" dxfId="15547" priority="15549" stopIfTrue="1">
      <formula>IF(AND(LEN($A46)&gt;0,$A46&lt;&gt;$F46),TRUE,FALSE)</formula>
    </cfRule>
  </conditionalFormatting>
  <conditionalFormatting sqref="C46">
    <cfRule type="expression" dxfId="15546" priority="15548" stopIfTrue="1">
      <formula>IF(AND(B46&lt;&gt;"",C46=""),TRUE)</formula>
    </cfRule>
  </conditionalFormatting>
  <conditionalFormatting sqref="G46">
    <cfRule type="expression" dxfId="15545" priority="15546" stopIfTrue="1">
      <formula>IF(FIND("Enter smelter details",G46),TRUE)</formula>
    </cfRule>
  </conditionalFormatting>
  <conditionalFormatting sqref="B52">
    <cfRule type="expression" dxfId="15544" priority="15543" stopIfTrue="1">
      <formula>IF(B52="",TRUE)</formula>
    </cfRule>
    <cfRule type="expression" dxfId="15543" priority="15544" stopIfTrue="1">
      <formula>IF(AND(COUNTIF(MetalSmelter,B52&amp;C52)=0,LEN(C52)&gt;0), TRUE, FALSE)</formula>
    </cfRule>
  </conditionalFormatting>
  <conditionalFormatting sqref="G52">
    <cfRule type="expression" dxfId="15542" priority="15545" stopIfTrue="1">
      <formula>IF(FIND("Enter smelter details",G52),TRUE)</formula>
    </cfRule>
  </conditionalFormatting>
  <conditionalFormatting sqref="F52">
    <cfRule type="expression" dxfId="15541" priority="15542" stopIfTrue="1">
      <formula>IF(AND(LEN($A52)&gt;0,$A52&lt;&gt;$F52),TRUE,FALSE)</formula>
    </cfRule>
  </conditionalFormatting>
  <conditionalFormatting sqref="C52">
    <cfRule type="expression" dxfId="15540" priority="15541" stopIfTrue="1">
      <formula>IF(AND(B52&lt;&gt;"",C52=""),TRUE)</formula>
    </cfRule>
  </conditionalFormatting>
  <conditionalFormatting sqref="B52">
    <cfRule type="expression" dxfId="15539" priority="15538" stopIfTrue="1">
      <formula>IF(B52="",TRUE)</formula>
    </cfRule>
    <cfRule type="expression" dxfId="15538" priority="15539" stopIfTrue="1">
      <formula>IF(AND(COUNTIF(MetalSmelter,B52&amp;C52)=0,LEN(C52)&gt;0), TRUE, FALSE)</formula>
    </cfRule>
  </conditionalFormatting>
  <conditionalFormatting sqref="G52">
    <cfRule type="expression" dxfId="15537" priority="15540" stopIfTrue="1">
      <formula>IF(FIND("Enter smelter details",G52),TRUE)</formula>
    </cfRule>
  </conditionalFormatting>
  <conditionalFormatting sqref="F52">
    <cfRule type="expression" dxfId="15536" priority="15537" stopIfTrue="1">
      <formula>IF(AND(LEN($A52)&gt;0,$A52&lt;&gt;$F52),TRUE,FALSE)</formula>
    </cfRule>
  </conditionalFormatting>
  <conditionalFormatting sqref="C52">
    <cfRule type="expression" dxfId="15535" priority="15536" stopIfTrue="1">
      <formula>IF(AND(B52&lt;&gt;"",C52=""),TRUE)</formula>
    </cfRule>
  </conditionalFormatting>
  <conditionalFormatting sqref="B52">
    <cfRule type="expression" dxfId="15534" priority="15534" stopIfTrue="1">
      <formula>IF(B52="",TRUE)</formula>
    </cfRule>
    <cfRule type="expression" dxfId="15533" priority="15535" stopIfTrue="1">
      <formula>IF(AND(COUNTIF(MetalSmelter,B52&amp;C52)=0,LEN(C52)&gt;0), TRUE, FALSE)</formula>
    </cfRule>
  </conditionalFormatting>
  <conditionalFormatting sqref="F52">
    <cfRule type="expression" dxfId="15532" priority="15533" stopIfTrue="1">
      <formula>IF(AND(LEN($A52)&gt;0,$A52&lt;&gt;$F52),TRUE,FALSE)</formula>
    </cfRule>
  </conditionalFormatting>
  <conditionalFormatting sqref="C52">
    <cfRule type="expression" dxfId="15531" priority="15532" stopIfTrue="1">
      <formula>IF(AND(B52&lt;&gt;"",C52=""),TRUE)</formula>
    </cfRule>
  </conditionalFormatting>
  <conditionalFormatting sqref="B47">
    <cfRule type="expression" dxfId="15530" priority="15529" stopIfTrue="1">
      <formula>IF(B47="",TRUE)</formula>
    </cfRule>
    <cfRule type="expression" dxfId="15529" priority="15530" stopIfTrue="1">
      <formula>IF(AND(COUNTIF(MetalSmelter,B47&amp;C47)=0,LEN(C47)&gt;0), TRUE, FALSE)</formula>
    </cfRule>
  </conditionalFormatting>
  <conditionalFormatting sqref="G47">
    <cfRule type="expression" dxfId="15528" priority="15531" stopIfTrue="1">
      <formula>IF(FIND("Enter smelter details",G47),TRUE)</formula>
    </cfRule>
  </conditionalFormatting>
  <conditionalFormatting sqref="F47">
    <cfRule type="expression" dxfId="15527" priority="15528" stopIfTrue="1">
      <formula>IF(AND(LEN($A47)&gt;0,$A47&lt;&gt;$F47),TRUE,FALSE)</formula>
    </cfRule>
  </conditionalFormatting>
  <conditionalFormatting sqref="C47">
    <cfRule type="expression" dxfId="15526" priority="15527" stopIfTrue="1">
      <formula>IF(AND(B47&lt;&gt;"",C47=""),TRUE)</formula>
    </cfRule>
  </conditionalFormatting>
  <conditionalFormatting sqref="B47">
    <cfRule type="expression" dxfId="15525" priority="15524" stopIfTrue="1">
      <formula>IF(B47="",TRUE)</formula>
    </cfRule>
    <cfRule type="expression" dxfId="15524" priority="15525" stopIfTrue="1">
      <formula>IF(AND(COUNTIF(MetalSmelter,B47&amp;C47)=0,LEN(C47)&gt;0), TRUE, FALSE)</formula>
    </cfRule>
  </conditionalFormatting>
  <conditionalFormatting sqref="G47">
    <cfRule type="expression" dxfId="15523" priority="15526" stopIfTrue="1">
      <formula>IF(FIND("Enter smelter details",G47),TRUE)</formula>
    </cfRule>
  </conditionalFormatting>
  <conditionalFormatting sqref="F47">
    <cfRule type="expression" dxfId="15522" priority="15523" stopIfTrue="1">
      <formula>IF(AND(LEN($A47)&gt;0,$A47&lt;&gt;$F47),TRUE,FALSE)</formula>
    </cfRule>
  </conditionalFormatting>
  <conditionalFormatting sqref="C47">
    <cfRule type="expression" dxfId="15521" priority="15522" stopIfTrue="1">
      <formula>IF(AND(B47&lt;&gt;"",C47=""),TRUE)</formula>
    </cfRule>
  </conditionalFormatting>
  <conditionalFormatting sqref="G52">
    <cfRule type="expression" dxfId="15520" priority="15521" stopIfTrue="1">
      <formula>IF(FIND("Enter smelter details",G52),TRUE)</formula>
    </cfRule>
  </conditionalFormatting>
  <conditionalFormatting sqref="B48">
    <cfRule type="expression" dxfId="15519" priority="15518" stopIfTrue="1">
      <formula>IF(B48="",TRUE)</formula>
    </cfRule>
    <cfRule type="expression" dxfId="15518" priority="15519" stopIfTrue="1">
      <formula>IF(AND(COUNTIF(MetalSmelter,B48&amp;C48)=0,LEN(C48)&gt;0), TRUE, FALSE)</formula>
    </cfRule>
  </conditionalFormatting>
  <conditionalFormatting sqref="G48">
    <cfRule type="expression" dxfId="15517" priority="15520" stopIfTrue="1">
      <formula>IF(FIND("Enter smelter details",G48),TRUE)</formula>
    </cfRule>
  </conditionalFormatting>
  <conditionalFormatting sqref="F48">
    <cfRule type="expression" dxfId="15516" priority="15517" stopIfTrue="1">
      <formula>IF(AND(LEN($A48)&gt;0,$A48&lt;&gt;$F48),TRUE,FALSE)</formula>
    </cfRule>
  </conditionalFormatting>
  <conditionalFormatting sqref="C48">
    <cfRule type="expression" dxfId="15515" priority="15516" stopIfTrue="1">
      <formula>IF(AND(B48&lt;&gt;"",C48=""),TRUE)</formula>
    </cfRule>
  </conditionalFormatting>
  <conditionalFormatting sqref="B53">
    <cfRule type="expression" dxfId="15514" priority="15513" stopIfTrue="1">
      <formula>IF(B53="",TRUE)</formula>
    </cfRule>
    <cfRule type="expression" dxfId="15513" priority="15514" stopIfTrue="1">
      <formula>IF(AND(COUNTIF(MetalSmelter,B53&amp;C53)=0,LEN(C53)&gt;0), TRUE, FALSE)</formula>
    </cfRule>
  </conditionalFormatting>
  <conditionalFormatting sqref="G53">
    <cfRule type="expression" dxfId="15512" priority="15515" stopIfTrue="1">
      <formula>IF(FIND("Enter smelter details",G53),TRUE)</formula>
    </cfRule>
  </conditionalFormatting>
  <conditionalFormatting sqref="F53">
    <cfRule type="expression" dxfId="15511" priority="15512" stopIfTrue="1">
      <formula>IF(AND(LEN($A53)&gt;0,$A53&lt;&gt;$F53),TRUE,FALSE)</formula>
    </cfRule>
  </conditionalFormatting>
  <conditionalFormatting sqref="C53">
    <cfRule type="expression" dxfId="15510" priority="15511" stopIfTrue="1">
      <formula>IF(AND(B53&lt;&gt;"",C53=""),TRUE)</formula>
    </cfRule>
  </conditionalFormatting>
  <conditionalFormatting sqref="B53">
    <cfRule type="expression" dxfId="15509" priority="15508" stopIfTrue="1">
      <formula>IF(B53="",TRUE)</formula>
    </cfRule>
    <cfRule type="expression" dxfId="15508" priority="15509" stopIfTrue="1">
      <formula>IF(AND(COUNTIF(MetalSmelter,B53&amp;C53)=0,LEN(C53)&gt;0), TRUE, FALSE)</formula>
    </cfRule>
  </conditionalFormatting>
  <conditionalFormatting sqref="G53">
    <cfRule type="expression" dxfId="15507" priority="15510" stopIfTrue="1">
      <formula>IF(FIND("Enter smelter details",G53),TRUE)</formula>
    </cfRule>
  </conditionalFormatting>
  <conditionalFormatting sqref="F53">
    <cfRule type="expression" dxfId="15506" priority="15507" stopIfTrue="1">
      <formula>IF(AND(LEN($A53)&gt;0,$A53&lt;&gt;$F53),TRUE,FALSE)</formula>
    </cfRule>
  </conditionalFormatting>
  <conditionalFormatting sqref="C53">
    <cfRule type="expression" dxfId="15505" priority="15506" stopIfTrue="1">
      <formula>IF(AND(B53&lt;&gt;"",C53=""),TRUE)</formula>
    </cfRule>
  </conditionalFormatting>
  <conditionalFormatting sqref="B53">
    <cfRule type="expression" dxfId="15504" priority="15503" stopIfTrue="1">
      <formula>IF(B53="",TRUE)</formula>
    </cfRule>
    <cfRule type="expression" dxfId="15503" priority="15504" stopIfTrue="1">
      <formula>IF(AND(COUNTIF(MetalSmelter,B53&amp;C53)=0,LEN(C53)&gt;0), TRUE, FALSE)</formula>
    </cfRule>
  </conditionalFormatting>
  <conditionalFormatting sqref="G53">
    <cfRule type="expression" dxfId="15502" priority="15505" stopIfTrue="1">
      <formula>IF(FIND("Enter smelter details",G53),TRUE)</formula>
    </cfRule>
  </conditionalFormatting>
  <conditionalFormatting sqref="F53">
    <cfRule type="expression" dxfId="15501" priority="15502" stopIfTrue="1">
      <formula>IF(AND(LEN($A53)&gt;0,$A53&lt;&gt;$F53),TRUE,FALSE)</formula>
    </cfRule>
  </conditionalFormatting>
  <conditionalFormatting sqref="C53">
    <cfRule type="expression" dxfId="15500" priority="15501" stopIfTrue="1">
      <formula>IF(AND(B53&lt;&gt;"",C53=""),TRUE)</formula>
    </cfRule>
  </conditionalFormatting>
  <conditionalFormatting sqref="B51">
    <cfRule type="expression" dxfId="15499" priority="15498" stopIfTrue="1">
      <formula>IF(B51="",TRUE)</formula>
    </cfRule>
    <cfRule type="expression" dxfId="15498" priority="15499" stopIfTrue="1">
      <formula>IF(AND(COUNTIF(MetalSmelter,B51&amp;C51)=0,LEN(C51)&gt;0), TRUE, FALSE)</formula>
    </cfRule>
  </conditionalFormatting>
  <conditionalFormatting sqref="G51">
    <cfRule type="expression" dxfId="15497" priority="15500" stopIfTrue="1">
      <formula>IF(FIND("Enter smelter details",G51),TRUE)</formula>
    </cfRule>
  </conditionalFormatting>
  <conditionalFormatting sqref="F51">
    <cfRule type="expression" dxfId="15496" priority="15497" stopIfTrue="1">
      <formula>IF(AND(LEN($A51)&gt;0,$A51&lt;&gt;$F51),TRUE,FALSE)</formula>
    </cfRule>
  </conditionalFormatting>
  <conditionalFormatting sqref="C51">
    <cfRule type="expression" dxfId="15495" priority="15496" stopIfTrue="1">
      <formula>IF(AND(B51&lt;&gt;"",C51=""),TRUE)</formula>
    </cfRule>
  </conditionalFormatting>
  <conditionalFormatting sqref="B51">
    <cfRule type="expression" dxfId="15494" priority="15493" stopIfTrue="1">
      <formula>IF(B51="",TRUE)</formula>
    </cfRule>
    <cfRule type="expression" dxfId="15493" priority="15494" stopIfTrue="1">
      <formula>IF(AND(COUNTIF(MetalSmelter,B51&amp;C51)=0,LEN(C51)&gt;0), TRUE, FALSE)</formula>
    </cfRule>
  </conditionalFormatting>
  <conditionalFormatting sqref="G51">
    <cfRule type="expression" dxfId="15492" priority="15495" stopIfTrue="1">
      <formula>IF(FIND("Enter smelter details",G51),TRUE)</formula>
    </cfRule>
  </conditionalFormatting>
  <conditionalFormatting sqref="F51">
    <cfRule type="expression" dxfId="15491" priority="15492" stopIfTrue="1">
      <formula>IF(AND(LEN($A51)&gt;0,$A51&lt;&gt;$F51),TRUE,FALSE)</formula>
    </cfRule>
  </conditionalFormatting>
  <conditionalFormatting sqref="C51">
    <cfRule type="expression" dxfId="15490" priority="15491" stopIfTrue="1">
      <formula>IF(AND(B51&lt;&gt;"",C51=""),TRUE)</formula>
    </cfRule>
  </conditionalFormatting>
  <conditionalFormatting sqref="B51">
    <cfRule type="expression" dxfId="15489" priority="15489" stopIfTrue="1">
      <formula>IF(B51="",TRUE)</formula>
    </cfRule>
    <cfRule type="expression" dxfId="15488" priority="15490" stopIfTrue="1">
      <formula>IF(AND(COUNTIF(MetalSmelter,B51&amp;C51)=0,LEN(C51)&gt;0), TRUE, FALSE)</formula>
    </cfRule>
  </conditionalFormatting>
  <conditionalFormatting sqref="F51">
    <cfRule type="expression" dxfId="15487" priority="15488" stopIfTrue="1">
      <formula>IF(AND(LEN($A51)&gt;0,$A51&lt;&gt;$F51),TRUE,FALSE)</formula>
    </cfRule>
  </conditionalFormatting>
  <conditionalFormatting sqref="C51">
    <cfRule type="expression" dxfId="15486" priority="15487" stopIfTrue="1">
      <formula>IF(AND(B51&lt;&gt;"",C51=""),TRUE)</formula>
    </cfRule>
  </conditionalFormatting>
  <conditionalFormatting sqref="B46">
    <cfRule type="expression" dxfId="15485" priority="15484" stopIfTrue="1">
      <formula>IF(B46="",TRUE)</formula>
    </cfRule>
    <cfRule type="expression" dxfId="15484" priority="15485" stopIfTrue="1">
      <formula>IF(AND(COUNTIF(MetalSmelter,B46&amp;C46)=0,LEN(C46)&gt;0), TRUE, FALSE)</formula>
    </cfRule>
  </conditionalFormatting>
  <conditionalFormatting sqref="G46">
    <cfRule type="expression" dxfId="15483" priority="15486" stopIfTrue="1">
      <formula>IF(FIND("Enter smelter details",G46),TRUE)</formula>
    </cfRule>
  </conditionalFormatting>
  <conditionalFormatting sqref="F46">
    <cfRule type="expression" dxfId="15482" priority="15483" stopIfTrue="1">
      <formula>IF(AND(LEN($A46)&gt;0,$A46&lt;&gt;$F46),TRUE,FALSE)</formula>
    </cfRule>
  </conditionalFormatting>
  <conditionalFormatting sqref="C46">
    <cfRule type="expression" dxfId="15481" priority="15482" stopIfTrue="1">
      <formula>IF(AND(B46&lt;&gt;"",C46=""),TRUE)</formula>
    </cfRule>
  </conditionalFormatting>
  <conditionalFormatting sqref="B46">
    <cfRule type="expression" dxfId="15480" priority="15479" stopIfTrue="1">
      <formula>IF(B46="",TRUE)</formula>
    </cfRule>
    <cfRule type="expression" dxfId="15479" priority="15480" stopIfTrue="1">
      <formula>IF(AND(COUNTIF(MetalSmelter,B46&amp;C46)=0,LEN(C46)&gt;0), TRUE, FALSE)</formula>
    </cfRule>
  </conditionalFormatting>
  <conditionalFormatting sqref="G46">
    <cfRule type="expression" dxfId="15478" priority="15481" stopIfTrue="1">
      <formula>IF(FIND("Enter smelter details",G46),TRUE)</formula>
    </cfRule>
  </conditionalFormatting>
  <conditionalFormatting sqref="F46">
    <cfRule type="expression" dxfId="15477" priority="15478" stopIfTrue="1">
      <formula>IF(AND(LEN($A46)&gt;0,$A46&lt;&gt;$F46),TRUE,FALSE)</formula>
    </cfRule>
  </conditionalFormatting>
  <conditionalFormatting sqref="C46">
    <cfRule type="expression" dxfId="15476" priority="15477" stopIfTrue="1">
      <formula>IF(AND(B46&lt;&gt;"",C46=""),TRUE)</formula>
    </cfRule>
  </conditionalFormatting>
  <conditionalFormatting sqref="G51">
    <cfRule type="expression" dxfId="15475" priority="15476" stopIfTrue="1">
      <formula>IF(FIND("Enter smelter details",G51),TRUE)</formula>
    </cfRule>
  </conditionalFormatting>
  <conditionalFormatting sqref="B47">
    <cfRule type="expression" dxfId="15474" priority="15473" stopIfTrue="1">
      <formula>IF(B47="",TRUE)</formula>
    </cfRule>
    <cfRule type="expression" dxfId="15473" priority="15474" stopIfTrue="1">
      <formula>IF(AND(COUNTIF(MetalSmelter,B47&amp;C47)=0,LEN(C47)&gt;0), TRUE, FALSE)</formula>
    </cfRule>
  </conditionalFormatting>
  <conditionalFormatting sqref="G47">
    <cfRule type="expression" dxfId="15472" priority="15475" stopIfTrue="1">
      <formula>IF(FIND("Enter smelter details",G47),TRUE)</formula>
    </cfRule>
  </conditionalFormatting>
  <conditionalFormatting sqref="F47">
    <cfRule type="expression" dxfId="15471" priority="15472" stopIfTrue="1">
      <formula>IF(AND(LEN($A47)&gt;0,$A47&lt;&gt;$F47),TRUE,FALSE)</formula>
    </cfRule>
  </conditionalFormatting>
  <conditionalFormatting sqref="C47">
    <cfRule type="expression" dxfId="15470" priority="15471" stopIfTrue="1">
      <formula>IF(AND(B47&lt;&gt;"",C47=""),TRUE)</formula>
    </cfRule>
  </conditionalFormatting>
  <conditionalFormatting sqref="B52">
    <cfRule type="expression" dxfId="15469" priority="15468" stopIfTrue="1">
      <formula>IF(B52="",TRUE)</formula>
    </cfRule>
    <cfRule type="expression" dxfId="15468" priority="15469" stopIfTrue="1">
      <formula>IF(AND(COUNTIF(MetalSmelter,B52&amp;C52)=0,LEN(C52)&gt;0), TRUE, FALSE)</formula>
    </cfRule>
  </conditionalFormatting>
  <conditionalFormatting sqref="G52">
    <cfRule type="expression" dxfId="15467" priority="15470" stopIfTrue="1">
      <formula>IF(FIND("Enter smelter details",G52),TRUE)</formula>
    </cfRule>
  </conditionalFormatting>
  <conditionalFormatting sqref="F52">
    <cfRule type="expression" dxfId="15466" priority="15467" stopIfTrue="1">
      <formula>IF(AND(LEN($A52)&gt;0,$A52&lt;&gt;$F52),TRUE,FALSE)</formula>
    </cfRule>
  </conditionalFormatting>
  <conditionalFormatting sqref="C52">
    <cfRule type="expression" dxfId="15465" priority="15466" stopIfTrue="1">
      <formula>IF(AND(B52&lt;&gt;"",C52=""),TRUE)</formula>
    </cfRule>
  </conditionalFormatting>
  <conditionalFormatting sqref="B52">
    <cfRule type="expression" dxfId="15464" priority="15463" stopIfTrue="1">
      <formula>IF(B52="",TRUE)</formula>
    </cfRule>
    <cfRule type="expression" dxfId="15463" priority="15464" stopIfTrue="1">
      <formula>IF(AND(COUNTIF(MetalSmelter,B52&amp;C52)=0,LEN(C52)&gt;0), TRUE, FALSE)</formula>
    </cfRule>
  </conditionalFormatting>
  <conditionalFormatting sqref="G52">
    <cfRule type="expression" dxfId="15462" priority="15465" stopIfTrue="1">
      <formula>IF(FIND("Enter smelter details",G52),TRUE)</formula>
    </cfRule>
  </conditionalFormatting>
  <conditionalFormatting sqref="F52">
    <cfRule type="expression" dxfId="15461" priority="15462" stopIfTrue="1">
      <formula>IF(AND(LEN($A52)&gt;0,$A52&lt;&gt;$F52),TRUE,FALSE)</formula>
    </cfRule>
  </conditionalFormatting>
  <conditionalFormatting sqref="C52">
    <cfRule type="expression" dxfId="15460" priority="15461" stopIfTrue="1">
      <formula>IF(AND(B52&lt;&gt;"",C52=""),TRUE)</formula>
    </cfRule>
  </conditionalFormatting>
  <conditionalFormatting sqref="B52">
    <cfRule type="expression" dxfId="15459" priority="15458" stopIfTrue="1">
      <formula>IF(B52="",TRUE)</formula>
    </cfRule>
    <cfRule type="expression" dxfId="15458" priority="15459" stopIfTrue="1">
      <formula>IF(AND(COUNTIF(MetalSmelter,B52&amp;C52)=0,LEN(C52)&gt;0), TRUE, FALSE)</formula>
    </cfRule>
  </conditionalFormatting>
  <conditionalFormatting sqref="G52">
    <cfRule type="expression" dxfId="15457" priority="15460" stopIfTrue="1">
      <formula>IF(FIND("Enter smelter details",G52),TRUE)</formula>
    </cfRule>
  </conditionalFormatting>
  <conditionalFormatting sqref="F52">
    <cfRule type="expression" dxfId="15456" priority="15457" stopIfTrue="1">
      <formula>IF(AND(LEN($A52)&gt;0,$A52&lt;&gt;$F52),TRUE,FALSE)</formula>
    </cfRule>
  </conditionalFormatting>
  <conditionalFormatting sqref="C52">
    <cfRule type="expression" dxfId="15455" priority="15456" stopIfTrue="1">
      <formula>IF(AND(B52&lt;&gt;"",C52=""),TRUE)</formula>
    </cfRule>
  </conditionalFormatting>
  <conditionalFormatting sqref="B50">
    <cfRule type="expression" dxfId="15454" priority="15453" stopIfTrue="1">
      <formula>IF(B50="",TRUE)</formula>
    </cfRule>
    <cfRule type="expression" dxfId="15453" priority="15454" stopIfTrue="1">
      <formula>IF(AND(COUNTIF(MetalSmelter,B50&amp;C50)=0,LEN(C50)&gt;0), TRUE, FALSE)</formula>
    </cfRule>
  </conditionalFormatting>
  <conditionalFormatting sqref="G50">
    <cfRule type="expression" dxfId="15452" priority="15455" stopIfTrue="1">
      <formula>IF(FIND("Enter smelter details",G50),TRUE)</formula>
    </cfRule>
  </conditionalFormatting>
  <conditionalFormatting sqref="F50">
    <cfRule type="expression" dxfId="15451" priority="15452" stopIfTrue="1">
      <formula>IF(AND(LEN($A50)&gt;0,$A50&lt;&gt;$F50),TRUE,FALSE)</formula>
    </cfRule>
  </conditionalFormatting>
  <conditionalFormatting sqref="C50">
    <cfRule type="expression" dxfId="15450" priority="15451" stopIfTrue="1">
      <formula>IF(AND(B50&lt;&gt;"",C50=""),TRUE)</formula>
    </cfRule>
  </conditionalFormatting>
  <conditionalFormatting sqref="B50">
    <cfRule type="expression" dxfId="15449" priority="15448" stopIfTrue="1">
      <formula>IF(B50="",TRUE)</formula>
    </cfRule>
    <cfRule type="expression" dxfId="15448" priority="15449" stopIfTrue="1">
      <formula>IF(AND(COUNTIF(MetalSmelter,B50&amp;C50)=0,LEN(C50)&gt;0), TRUE, FALSE)</formula>
    </cfRule>
  </conditionalFormatting>
  <conditionalFormatting sqref="G50">
    <cfRule type="expression" dxfId="15447" priority="15450" stopIfTrue="1">
      <formula>IF(FIND("Enter smelter details",G50),TRUE)</formula>
    </cfRule>
  </conditionalFormatting>
  <conditionalFormatting sqref="F50">
    <cfRule type="expression" dxfId="15446" priority="15447" stopIfTrue="1">
      <formula>IF(AND(LEN($A50)&gt;0,$A50&lt;&gt;$F50),TRUE,FALSE)</formula>
    </cfRule>
  </conditionalFormatting>
  <conditionalFormatting sqref="C50">
    <cfRule type="expression" dxfId="15445" priority="15446" stopIfTrue="1">
      <formula>IF(AND(B50&lt;&gt;"",C50=""),TRUE)</formula>
    </cfRule>
  </conditionalFormatting>
  <conditionalFormatting sqref="B50">
    <cfRule type="expression" dxfId="15444" priority="15444" stopIfTrue="1">
      <formula>IF(B50="",TRUE)</formula>
    </cfRule>
    <cfRule type="expression" dxfId="15443" priority="15445" stopIfTrue="1">
      <formula>IF(AND(COUNTIF(MetalSmelter,B50&amp;C50)=0,LEN(C50)&gt;0), TRUE, FALSE)</formula>
    </cfRule>
  </conditionalFormatting>
  <conditionalFormatting sqref="F50">
    <cfRule type="expression" dxfId="15442" priority="15443" stopIfTrue="1">
      <formula>IF(AND(LEN($A50)&gt;0,$A50&lt;&gt;$F50),TRUE,FALSE)</formula>
    </cfRule>
  </conditionalFormatting>
  <conditionalFormatting sqref="C50">
    <cfRule type="expression" dxfId="15441" priority="15442" stopIfTrue="1">
      <formula>IF(AND(B50&lt;&gt;"",C50=""),TRUE)</formula>
    </cfRule>
  </conditionalFormatting>
  <conditionalFormatting sqref="G50">
    <cfRule type="expression" dxfId="15440" priority="15441" stopIfTrue="1">
      <formula>IF(FIND("Enter smelter details",G50),TRUE)</formula>
    </cfRule>
  </conditionalFormatting>
  <conditionalFormatting sqref="B46">
    <cfRule type="expression" dxfId="15439" priority="15438" stopIfTrue="1">
      <formula>IF(B46="",TRUE)</formula>
    </cfRule>
    <cfRule type="expression" dxfId="15438" priority="15439" stopIfTrue="1">
      <formula>IF(AND(COUNTIF(MetalSmelter,B46&amp;C46)=0,LEN(C46)&gt;0), TRUE, FALSE)</formula>
    </cfRule>
  </conditionalFormatting>
  <conditionalFormatting sqref="G46">
    <cfRule type="expression" dxfId="15437" priority="15440" stopIfTrue="1">
      <formula>IF(FIND("Enter smelter details",G46),TRUE)</formula>
    </cfRule>
  </conditionalFormatting>
  <conditionalFormatting sqref="F46">
    <cfRule type="expression" dxfId="15436" priority="15437" stopIfTrue="1">
      <formula>IF(AND(LEN($A46)&gt;0,$A46&lt;&gt;$F46),TRUE,FALSE)</formula>
    </cfRule>
  </conditionalFormatting>
  <conditionalFormatting sqref="C46">
    <cfRule type="expression" dxfId="15435" priority="15436" stopIfTrue="1">
      <formula>IF(AND(B46&lt;&gt;"",C46=""),TRUE)</formula>
    </cfRule>
  </conditionalFormatting>
  <conditionalFormatting sqref="B51">
    <cfRule type="expression" dxfId="15434" priority="15433" stopIfTrue="1">
      <formula>IF(B51="",TRUE)</formula>
    </cfRule>
    <cfRule type="expression" dxfId="15433" priority="15434" stopIfTrue="1">
      <formula>IF(AND(COUNTIF(MetalSmelter,B51&amp;C51)=0,LEN(C51)&gt;0), TRUE, FALSE)</formula>
    </cfRule>
  </conditionalFormatting>
  <conditionalFormatting sqref="G51">
    <cfRule type="expression" dxfId="15432" priority="15435" stopIfTrue="1">
      <formula>IF(FIND("Enter smelter details",G51),TRUE)</formula>
    </cfRule>
  </conditionalFormatting>
  <conditionalFormatting sqref="F51">
    <cfRule type="expression" dxfId="15431" priority="15432" stopIfTrue="1">
      <formula>IF(AND(LEN($A51)&gt;0,$A51&lt;&gt;$F51),TRUE,FALSE)</formula>
    </cfRule>
  </conditionalFormatting>
  <conditionalFormatting sqref="C51">
    <cfRule type="expression" dxfId="15430" priority="15431" stopIfTrue="1">
      <formula>IF(AND(B51&lt;&gt;"",C51=""),TRUE)</formula>
    </cfRule>
  </conditionalFormatting>
  <conditionalFormatting sqref="B51">
    <cfRule type="expression" dxfId="15429" priority="15428" stopIfTrue="1">
      <formula>IF(B51="",TRUE)</formula>
    </cfRule>
    <cfRule type="expression" dxfId="15428" priority="15429" stopIfTrue="1">
      <formula>IF(AND(COUNTIF(MetalSmelter,B51&amp;C51)=0,LEN(C51)&gt;0), TRUE, FALSE)</formula>
    </cfRule>
  </conditionalFormatting>
  <conditionalFormatting sqref="G51">
    <cfRule type="expression" dxfId="15427" priority="15430" stopIfTrue="1">
      <formula>IF(FIND("Enter smelter details",G51),TRUE)</formula>
    </cfRule>
  </conditionalFormatting>
  <conditionalFormatting sqref="F51">
    <cfRule type="expression" dxfId="15426" priority="15427" stopIfTrue="1">
      <formula>IF(AND(LEN($A51)&gt;0,$A51&lt;&gt;$F51),TRUE,FALSE)</formula>
    </cfRule>
  </conditionalFormatting>
  <conditionalFormatting sqref="C51">
    <cfRule type="expression" dxfId="15425" priority="15426" stopIfTrue="1">
      <formula>IF(AND(B51&lt;&gt;"",C51=""),TRUE)</formula>
    </cfRule>
  </conditionalFormatting>
  <conditionalFormatting sqref="B51">
    <cfRule type="expression" dxfId="15424" priority="15423" stopIfTrue="1">
      <formula>IF(B51="",TRUE)</formula>
    </cfRule>
    <cfRule type="expression" dxfId="15423" priority="15424" stopIfTrue="1">
      <formula>IF(AND(COUNTIF(MetalSmelter,B51&amp;C51)=0,LEN(C51)&gt;0), TRUE, FALSE)</formula>
    </cfRule>
  </conditionalFormatting>
  <conditionalFormatting sqref="G51">
    <cfRule type="expression" dxfId="15422" priority="15425" stopIfTrue="1">
      <formula>IF(FIND("Enter smelter details",G51),TRUE)</formula>
    </cfRule>
  </conditionalFormatting>
  <conditionalFormatting sqref="F51">
    <cfRule type="expression" dxfId="15421" priority="15422" stopIfTrue="1">
      <formula>IF(AND(LEN($A51)&gt;0,$A51&lt;&gt;$F51),TRUE,FALSE)</formula>
    </cfRule>
  </conditionalFormatting>
  <conditionalFormatting sqref="C51">
    <cfRule type="expression" dxfId="15420" priority="15421" stopIfTrue="1">
      <formula>IF(AND(B51&lt;&gt;"",C51=""),TRUE)</formula>
    </cfRule>
  </conditionalFormatting>
  <conditionalFormatting sqref="B46">
    <cfRule type="expression" dxfId="15419" priority="15415" stopIfTrue="1">
      <formula>IF(B46="",TRUE)</formula>
    </cfRule>
    <cfRule type="expression" dxfId="15418" priority="15418" stopIfTrue="1">
      <formula>IF(AND(COUNTIF(MetalSmelter,B46&amp;C46)=0,LEN(C46)&gt;0), TRUE, FALSE)</formula>
    </cfRule>
  </conditionalFormatting>
  <conditionalFormatting sqref="D46">
    <cfRule type="expression" dxfId="15417" priority="15412" stopIfTrue="1">
      <formula>IF(AND(LEN($C46) &gt;0, ($C46 &lt;&gt; "Smelter Not Listed")),1,0)</formula>
    </cfRule>
    <cfRule type="expression" dxfId="15416" priority="15419" stopIfTrue="1">
      <formula>IF(AND(D46="",$C46=$X$4),TRUE)</formula>
    </cfRule>
    <cfRule type="expression" dxfId="15415" priority="15420" stopIfTrue="1">
      <formula>IF(FIND("!",D46),TRUE)</formula>
    </cfRule>
  </conditionalFormatting>
  <conditionalFormatting sqref="E46">
    <cfRule type="expression" dxfId="15414" priority="15416" stopIfTrue="1">
      <formula>IF(AND(E46="",$C46=$X$4),TRUE)</formula>
    </cfRule>
    <cfRule type="expression" dxfId="15413" priority="15417" stopIfTrue="1">
      <formula>IF(FIND("!",E46),TRUE)</formula>
    </cfRule>
  </conditionalFormatting>
  <conditionalFormatting sqref="F46">
    <cfRule type="expression" dxfId="15412" priority="15414" stopIfTrue="1">
      <formula>IF(AND(LEN($A46)&gt;0,$A46&lt;&gt;$F46),TRUE,FALSE)</formula>
    </cfRule>
  </conditionalFormatting>
  <conditionalFormatting sqref="C46">
    <cfRule type="expression" dxfId="15411" priority="15413" stopIfTrue="1">
      <formula>IF(AND(B46&lt;&gt;"",C46=""),TRUE)</formula>
    </cfRule>
  </conditionalFormatting>
  <conditionalFormatting sqref="G46">
    <cfRule type="expression" dxfId="15410" priority="15411" stopIfTrue="1">
      <formula>IF(FIND("Enter smelter details",G46),TRUE)</formula>
    </cfRule>
  </conditionalFormatting>
  <conditionalFormatting sqref="B52">
    <cfRule type="expression" dxfId="15409" priority="15408" stopIfTrue="1">
      <formula>IF(B52="",TRUE)</formula>
    </cfRule>
    <cfRule type="expression" dxfId="15408" priority="15409" stopIfTrue="1">
      <formula>IF(AND(COUNTIF(MetalSmelter,B52&amp;C52)=0,LEN(C52)&gt;0), TRUE, FALSE)</formula>
    </cfRule>
  </conditionalFormatting>
  <conditionalFormatting sqref="G52">
    <cfRule type="expression" dxfId="15407" priority="15410" stopIfTrue="1">
      <formula>IF(FIND("Enter smelter details",G52),TRUE)</formula>
    </cfRule>
  </conditionalFormatting>
  <conditionalFormatting sqref="F52">
    <cfRule type="expression" dxfId="15406" priority="15407" stopIfTrue="1">
      <formula>IF(AND(LEN($A52)&gt;0,$A52&lt;&gt;$F52),TRUE,FALSE)</formula>
    </cfRule>
  </conditionalFormatting>
  <conditionalFormatting sqref="C52">
    <cfRule type="expression" dxfId="15405" priority="15406" stopIfTrue="1">
      <formula>IF(AND(B52&lt;&gt;"",C52=""),TRUE)</formula>
    </cfRule>
  </conditionalFormatting>
  <conditionalFormatting sqref="B52">
    <cfRule type="expression" dxfId="15404" priority="15403" stopIfTrue="1">
      <formula>IF(B52="",TRUE)</formula>
    </cfRule>
    <cfRule type="expression" dxfId="15403" priority="15404" stopIfTrue="1">
      <formula>IF(AND(COUNTIF(MetalSmelter,B52&amp;C52)=0,LEN(C52)&gt;0), TRUE, FALSE)</formula>
    </cfRule>
  </conditionalFormatting>
  <conditionalFormatting sqref="G52">
    <cfRule type="expression" dxfId="15402" priority="15405" stopIfTrue="1">
      <formula>IF(FIND("Enter smelter details",G52),TRUE)</formula>
    </cfRule>
  </conditionalFormatting>
  <conditionalFormatting sqref="F52">
    <cfRule type="expression" dxfId="15401" priority="15402" stopIfTrue="1">
      <formula>IF(AND(LEN($A52)&gt;0,$A52&lt;&gt;$F52),TRUE,FALSE)</formula>
    </cfRule>
  </conditionalFormatting>
  <conditionalFormatting sqref="C52">
    <cfRule type="expression" dxfId="15400" priority="15401" stopIfTrue="1">
      <formula>IF(AND(B52&lt;&gt;"",C52=""),TRUE)</formula>
    </cfRule>
  </conditionalFormatting>
  <conditionalFormatting sqref="B52">
    <cfRule type="expression" dxfId="15399" priority="15399" stopIfTrue="1">
      <formula>IF(B52="",TRUE)</formula>
    </cfRule>
    <cfRule type="expression" dxfId="15398" priority="15400" stopIfTrue="1">
      <formula>IF(AND(COUNTIF(MetalSmelter,B52&amp;C52)=0,LEN(C52)&gt;0), TRUE, FALSE)</formula>
    </cfRule>
  </conditionalFormatting>
  <conditionalFormatting sqref="F52">
    <cfRule type="expression" dxfId="15397" priority="15398" stopIfTrue="1">
      <formula>IF(AND(LEN($A52)&gt;0,$A52&lt;&gt;$F52),TRUE,FALSE)</formula>
    </cfRule>
  </conditionalFormatting>
  <conditionalFormatting sqref="C52">
    <cfRule type="expression" dxfId="15396" priority="15397" stopIfTrue="1">
      <formula>IF(AND(B52&lt;&gt;"",C52=""),TRUE)</formula>
    </cfRule>
  </conditionalFormatting>
  <conditionalFormatting sqref="B47">
    <cfRule type="expression" dxfId="15395" priority="15394" stopIfTrue="1">
      <formula>IF(B47="",TRUE)</formula>
    </cfRule>
    <cfRule type="expression" dxfId="15394" priority="15395" stopIfTrue="1">
      <formula>IF(AND(COUNTIF(MetalSmelter,B47&amp;C47)=0,LEN(C47)&gt;0), TRUE, FALSE)</formula>
    </cfRule>
  </conditionalFormatting>
  <conditionalFormatting sqref="G47">
    <cfRule type="expression" dxfId="15393" priority="15396" stopIfTrue="1">
      <formula>IF(FIND("Enter smelter details",G47),TRUE)</formula>
    </cfRule>
  </conditionalFormatting>
  <conditionalFormatting sqref="F47">
    <cfRule type="expression" dxfId="15392" priority="15393" stopIfTrue="1">
      <formula>IF(AND(LEN($A47)&gt;0,$A47&lt;&gt;$F47),TRUE,FALSE)</formula>
    </cfRule>
  </conditionalFormatting>
  <conditionalFormatting sqref="C47">
    <cfRule type="expression" dxfId="15391" priority="15392" stopIfTrue="1">
      <formula>IF(AND(B47&lt;&gt;"",C47=""),TRUE)</formula>
    </cfRule>
  </conditionalFormatting>
  <conditionalFormatting sqref="B47">
    <cfRule type="expression" dxfId="15390" priority="15389" stopIfTrue="1">
      <formula>IF(B47="",TRUE)</formula>
    </cfRule>
    <cfRule type="expression" dxfId="15389" priority="15390" stopIfTrue="1">
      <formula>IF(AND(COUNTIF(MetalSmelter,B47&amp;C47)=0,LEN(C47)&gt;0), TRUE, FALSE)</formula>
    </cfRule>
  </conditionalFormatting>
  <conditionalFormatting sqref="G47">
    <cfRule type="expression" dxfId="15388" priority="15391" stopIfTrue="1">
      <formula>IF(FIND("Enter smelter details",G47),TRUE)</formula>
    </cfRule>
  </conditionalFormatting>
  <conditionalFormatting sqref="F47">
    <cfRule type="expression" dxfId="15387" priority="15388" stopIfTrue="1">
      <formula>IF(AND(LEN($A47)&gt;0,$A47&lt;&gt;$F47),TRUE,FALSE)</formula>
    </cfRule>
  </conditionalFormatting>
  <conditionalFormatting sqref="C47">
    <cfRule type="expression" dxfId="15386" priority="15387" stopIfTrue="1">
      <formula>IF(AND(B47&lt;&gt;"",C47=""),TRUE)</formula>
    </cfRule>
  </conditionalFormatting>
  <conditionalFormatting sqref="G52">
    <cfRule type="expression" dxfId="15385" priority="15386" stopIfTrue="1">
      <formula>IF(FIND("Enter smelter details",G52),TRUE)</formula>
    </cfRule>
  </conditionalFormatting>
  <conditionalFormatting sqref="B48">
    <cfRule type="expression" dxfId="15384" priority="15383" stopIfTrue="1">
      <formula>IF(B48="",TRUE)</formula>
    </cfRule>
    <cfRule type="expression" dxfId="15383" priority="15384" stopIfTrue="1">
      <formula>IF(AND(COUNTIF(MetalSmelter,B48&amp;C48)=0,LEN(C48)&gt;0), TRUE, FALSE)</formula>
    </cfRule>
  </conditionalFormatting>
  <conditionalFormatting sqref="G48">
    <cfRule type="expression" dxfId="15382" priority="15385" stopIfTrue="1">
      <formula>IF(FIND("Enter smelter details",G48),TRUE)</formula>
    </cfRule>
  </conditionalFormatting>
  <conditionalFormatting sqref="F48">
    <cfRule type="expression" dxfId="15381" priority="15382" stopIfTrue="1">
      <formula>IF(AND(LEN($A48)&gt;0,$A48&lt;&gt;$F48),TRUE,FALSE)</formula>
    </cfRule>
  </conditionalFormatting>
  <conditionalFormatting sqref="C48">
    <cfRule type="expression" dxfId="15380" priority="15381" stopIfTrue="1">
      <formula>IF(AND(B48&lt;&gt;"",C48=""),TRUE)</formula>
    </cfRule>
  </conditionalFormatting>
  <conditionalFormatting sqref="B53">
    <cfRule type="expression" dxfId="15379" priority="15378" stopIfTrue="1">
      <formula>IF(B53="",TRUE)</formula>
    </cfRule>
    <cfRule type="expression" dxfId="15378" priority="15379" stopIfTrue="1">
      <formula>IF(AND(COUNTIF(MetalSmelter,B53&amp;C53)=0,LEN(C53)&gt;0), TRUE, FALSE)</formula>
    </cfRule>
  </conditionalFormatting>
  <conditionalFormatting sqref="G53">
    <cfRule type="expression" dxfId="15377" priority="15380" stopIfTrue="1">
      <formula>IF(FIND("Enter smelter details",G53),TRUE)</formula>
    </cfRule>
  </conditionalFormatting>
  <conditionalFormatting sqref="F53">
    <cfRule type="expression" dxfId="15376" priority="15377" stopIfTrue="1">
      <formula>IF(AND(LEN($A53)&gt;0,$A53&lt;&gt;$F53),TRUE,FALSE)</formula>
    </cfRule>
  </conditionalFormatting>
  <conditionalFormatting sqref="C53">
    <cfRule type="expression" dxfId="15375" priority="15376" stopIfTrue="1">
      <formula>IF(AND(B53&lt;&gt;"",C53=""),TRUE)</formula>
    </cfRule>
  </conditionalFormatting>
  <conditionalFormatting sqref="B53">
    <cfRule type="expression" dxfId="15374" priority="15373" stopIfTrue="1">
      <formula>IF(B53="",TRUE)</formula>
    </cfRule>
    <cfRule type="expression" dxfId="15373" priority="15374" stopIfTrue="1">
      <formula>IF(AND(COUNTIF(MetalSmelter,B53&amp;C53)=0,LEN(C53)&gt;0), TRUE, FALSE)</formula>
    </cfRule>
  </conditionalFormatting>
  <conditionalFormatting sqref="G53">
    <cfRule type="expression" dxfId="15372" priority="15375" stopIfTrue="1">
      <formula>IF(FIND("Enter smelter details",G53),TRUE)</formula>
    </cfRule>
  </conditionalFormatting>
  <conditionalFormatting sqref="F53">
    <cfRule type="expression" dxfId="15371" priority="15372" stopIfTrue="1">
      <formula>IF(AND(LEN($A53)&gt;0,$A53&lt;&gt;$F53),TRUE,FALSE)</formula>
    </cfRule>
  </conditionalFormatting>
  <conditionalFormatting sqref="C53">
    <cfRule type="expression" dxfId="15370" priority="15371" stopIfTrue="1">
      <formula>IF(AND(B53&lt;&gt;"",C53=""),TRUE)</formula>
    </cfRule>
  </conditionalFormatting>
  <conditionalFormatting sqref="B53">
    <cfRule type="expression" dxfId="15369" priority="15368" stopIfTrue="1">
      <formula>IF(B53="",TRUE)</formula>
    </cfRule>
    <cfRule type="expression" dxfId="15368" priority="15369" stopIfTrue="1">
      <formula>IF(AND(COUNTIF(MetalSmelter,B53&amp;C53)=0,LEN(C53)&gt;0), TRUE, FALSE)</formula>
    </cfRule>
  </conditionalFormatting>
  <conditionalFormatting sqref="G53">
    <cfRule type="expression" dxfId="15367" priority="15370" stopIfTrue="1">
      <formula>IF(FIND("Enter smelter details",G53),TRUE)</formula>
    </cfRule>
  </conditionalFormatting>
  <conditionalFormatting sqref="F53">
    <cfRule type="expression" dxfId="15366" priority="15367" stopIfTrue="1">
      <formula>IF(AND(LEN($A53)&gt;0,$A53&lt;&gt;$F53),TRUE,FALSE)</formula>
    </cfRule>
  </conditionalFormatting>
  <conditionalFormatting sqref="C53">
    <cfRule type="expression" dxfId="15365" priority="15366" stopIfTrue="1">
      <formula>IF(AND(B53&lt;&gt;"",C53=""),TRUE)</formula>
    </cfRule>
  </conditionalFormatting>
  <conditionalFormatting sqref="B51">
    <cfRule type="expression" dxfId="15364" priority="15363" stopIfTrue="1">
      <formula>IF(B51="",TRUE)</formula>
    </cfRule>
    <cfRule type="expression" dxfId="15363" priority="15364" stopIfTrue="1">
      <formula>IF(AND(COUNTIF(MetalSmelter,B51&amp;C51)=0,LEN(C51)&gt;0), TRUE, FALSE)</formula>
    </cfRule>
  </conditionalFormatting>
  <conditionalFormatting sqref="G51">
    <cfRule type="expression" dxfId="15362" priority="15365" stopIfTrue="1">
      <formula>IF(FIND("Enter smelter details",G51),TRUE)</formula>
    </cfRule>
  </conditionalFormatting>
  <conditionalFormatting sqref="F51">
    <cfRule type="expression" dxfId="15361" priority="15362" stopIfTrue="1">
      <formula>IF(AND(LEN($A51)&gt;0,$A51&lt;&gt;$F51),TRUE,FALSE)</formula>
    </cfRule>
  </conditionalFormatting>
  <conditionalFormatting sqref="C51">
    <cfRule type="expression" dxfId="15360" priority="15361" stopIfTrue="1">
      <formula>IF(AND(B51&lt;&gt;"",C51=""),TRUE)</formula>
    </cfRule>
  </conditionalFormatting>
  <conditionalFormatting sqref="B51">
    <cfRule type="expression" dxfId="15359" priority="15358" stopIfTrue="1">
      <formula>IF(B51="",TRUE)</formula>
    </cfRule>
    <cfRule type="expression" dxfId="15358" priority="15359" stopIfTrue="1">
      <formula>IF(AND(COUNTIF(MetalSmelter,B51&amp;C51)=0,LEN(C51)&gt;0), TRUE, FALSE)</formula>
    </cfRule>
  </conditionalFormatting>
  <conditionalFormatting sqref="G51">
    <cfRule type="expression" dxfId="15357" priority="15360" stopIfTrue="1">
      <formula>IF(FIND("Enter smelter details",G51),TRUE)</formula>
    </cfRule>
  </conditionalFormatting>
  <conditionalFormatting sqref="F51">
    <cfRule type="expression" dxfId="15356" priority="15357" stopIfTrue="1">
      <formula>IF(AND(LEN($A51)&gt;0,$A51&lt;&gt;$F51),TRUE,FALSE)</formula>
    </cfRule>
  </conditionalFormatting>
  <conditionalFormatting sqref="C51">
    <cfRule type="expression" dxfId="15355" priority="15356" stopIfTrue="1">
      <formula>IF(AND(B51&lt;&gt;"",C51=""),TRUE)</formula>
    </cfRule>
  </conditionalFormatting>
  <conditionalFormatting sqref="B51">
    <cfRule type="expression" dxfId="15354" priority="15354" stopIfTrue="1">
      <formula>IF(B51="",TRUE)</formula>
    </cfRule>
    <cfRule type="expression" dxfId="15353" priority="15355" stopIfTrue="1">
      <formula>IF(AND(COUNTIF(MetalSmelter,B51&amp;C51)=0,LEN(C51)&gt;0), TRUE, FALSE)</formula>
    </cfRule>
  </conditionalFormatting>
  <conditionalFormatting sqref="F51">
    <cfRule type="expression" dxfId="15352" priority="15353" stopIfTrue="1">
      <formula>IF(AND(LEN($A51)&gt;0,$A51&lt;&gt;$F51),TRUE,FALSE)</formula>
    </cfRule>
  </conditionalFormatting>
  <conditionalFormatting sqref="C51">
    <cfRule type="expression" dxfId="15351" priority="15352" stopIfTrue="1">
      <formula>IF(AND(B51&lt;&gt;"",C51=""),TRUE)</formula>
    </cfRule>
  </conditionalFormatting>
  <conditionalFormatting sqref="B46">
    <cfRule type="expression" dxfId="15350" priority="15349" stopIfTrue="1">
      <formula>IF(B46="",TRUE)</formula>
    </cfRule>
    <cfRule type="expression" dxfId="15349" priority="15350" stopIfTrue="1">
      <formula>IF(AND(COUNTIF(MetalSmelter,B46&amp;C46)=0,LEN(C46)&gt;0), TRUE, FALSE)</formula>
    </cfRule>
  </conditionalFormatting>
  <conditionalFormatting sqref="G46">
    <cfRule type="expression" dxfId="15348" priority="15351" stopIfTrue="1">
      <formula>IF(FIND("Enter smelter details",G46),TRUE)</formula>
    </cfRule>
  </conditionalFormatting>
  <conditionalFormatting sqref="F46">
    <cfRule type="expression" dxfId="15347" priority="15348" stopIfTrue="1">
      <formula>IF(AND(LEN($A46)&gt;0,$A46&lt;&gt;$F46),TRUE,FALSE)</formula>
    </cfRule>
  </conditionalFormatting>
  <conditionalFormatting sqref="C46">
    <cfRule type="expression" dxfId="15346" priority="15347" stopIfTrue="1">
      <formula>IF(AND(B46&lt;&gt;"",C46=""),TRUE)</formula>
    </cfRule>
  </conditionalFormatting>
  <conditionalFormatting sqref="B46">
    <cfRule type="expression" dxfId="15345" priority="15344" stopIfTrue="1">
      <formula>IF(B46="",TRUE)</formula>
    </cfRule>
    <cfRule type="expression" dxfId="15344" priority="15345" stopIfTrue="1">
      <formula>IF(AND(COUNTIF(MetalSmelter,B46&amp;C46)=0,LEN(C46)&gt;0), TRUE, FALSE)</formula>
    </cfRule>
  </conditionalFormatting>
  <conditionalFormatting sqref="G46">
    <cfRule type="expression" dxfId="15343" priority="15346" stopIfTrue="1">
      <formula>IF(FIND("Enter smelter details",G46),TRUE)</formula>
    </cfRule>
  </conditionalFormatting>
  <conditionalFormatting sqref="F46">
    <cfRule type="expression" dxfId="15342" priority="15343" stopIfTrue="1">
      <formula>IF(AND(LEN($A46)&gt;0,$A46&lt;&gt;$F46),TRUE,FALSE)</formula>
    </cfRule>
  </conditionalFormatting>
  <conditionalFormatting sqref="C46">
    <cfRule type="expression" dxfId="15341" priority="15342" stopIfTrue="1">
      <formula>IF(AND(B46&lt;&gt;"",C46=""),TRUE)</formula>
    </cfRule>
  </conditionalFormatting>
  <conditionalFormatting sqref="G51">
    <cfRule type="expression" dxfId="15340" priority="15341" stopIfTrue="1">
      <formula>IF(FIND("Enter smelter details",G51),TRUE)</formula>
    </cfRule>
  </conditionalFormatting>
  <conditionalFormatting sqref="B47">
    <cfRule type="expression" dxfId="15339" priority="15338" stopIfTrue="1">
      <formula>IF(B47="",TRUE)</formula>
    </cfRule>
    <cfRule type="expression" dxfId="15338" priority="15339" stopIfTrue="1">
      <formula>IF(AND(COUNTIF(MetalSmelter,B47&amp;C47)=0,LEN(C47)&gt;0), TRUE, FALSE)</formula>
    </cfRule>
  </conditionalFormatting>
  <conditionalFormatting sqref="G47">
    <cfRule type="expression" dxfId="15337" priority="15340" stopIfTrue="1">
      <formula>IF(FIND("Enter smelter details",G47),TRUE)</formula>
    </cfRule>
  </conditionalFormatting>
  <conditionalFormatting sqref="F47">
    <cfRule type="expression" dxfId="15336" priority="15337" stopIfTrue="1">
      <formula>IF(AND(LEN($A47)&gt;0,$A47&lt;&gt;$F47),TRUE,FALSE)</formula>
    </cfRule>
  </conditionalFormatting>
  <conditionalFormatting sqref="C47">
    <cfRule type="expression" dxfId="15335" priority="15336" stopIfTrue="1">
      <formula>IF(AND(B47&lt;&gt;"",C47=""),TRUE)</formula>
    </cfRule>
  </conditionalFormatting>
  <conditionalFormatting sqref="B52">
    <cfRule type="expression" dxfId="15334" priority="15333" stopIfTrue="1">
      <formula>IF(B52="",TRUE)</formula>
    </cfRule>
    <cfRule type="expression" dxfId="15333" priority="15334" stopIfTrue="1">
      <formula>IF(AND(COUNTIF(MetalSmelter,B52&amp;C52)=0,LEN(C52)&gt;0), TRUE, FALSE)</formula>
    </cfRule>
  </conditionalFormatting>
  <conditionalFormatting sqref="G52">
    <cfRule type="expression" dxfId="15332" priority="15335" stopIfTrue="1">
      <formula>IF(FIND("Enter smelter details",G52),TRUE)</formula>
    </cfRule>
  </conditionalFormatting>
  <conditionalFormatting sqref="F52">
    <cfRule type="expression" dxfId="15331" priority="15332" stopIfTrue="1">
      <formula>IF(AND(LEN($A52)&gt;0,$A52&lt;&gt;$F52),TRUE,FALSE)</formula>
    </cfRule>
  </conditionalFormatting>
  <conditionalFormatting sqref="C52">
    <cfRule type="expression" dxfId="15330" priority="15331" stopIfTrue="1">
      <formula>IF(AND(B52&lt;&gt;"",C52=""),TRUE)</formula>
    </cfRule>
  </conditionalFormatting>
  <conditionalFormatting sqref="B52">
    <cfRule type="expression" dxfId="15329" priority="15328" stopIfTrue="1">
      <formula>IF(B52="",TRUE)</formula>
    </cfRule>
    <cfRule type="expression" dxfId="15328" priority="15329" stopIfTrue="1">
      <formula>IF(AND(COUNTIF(MetalSmelter,B52&amp;C52)=0,LEN(C52)&gt;0), TRUE, FALSE)</formula>
    </cfRule>
  </conditionalFormatting>
  <conditionalFormatting sqref="G52">
    <cfRule type="expression" dxfId="15327" priority="15330" stopIfTrue="1">
      <formula>IF(FIND("Enter smelter details",G52),TRUE)</formula>
    </cfRule>
  </conditionalFormatting>
  <conditionalFormatting sqref="F52">
    <cfRule type="expression" dxfId="15326" priority="15327" stopIfTrue="1">
      <formula>IF(AND(LEN($A52)&gt;0,$A52&lt;&gt;$F52),TRUE,FALSE)</formula>
    </cfRule>
  </conditionalFormatting>
  <conditionalFormatting sqref="C52">
    <cfRule type="expression" dxfId="15325" priority="15326" stopIfTrue="1">
      <formula>IF(AND(B52&lt;&gt;"",C52=""),TRUE)</formula>
    </cfRule>
  </conditionalFormatting>
  <conditionalFormatting sqref="B52">
    <cfRule type="expression" dxfId="15324" priority="15323" stopIfTrue="1">
      <formula>IF(B52="",TRUE)</formula>
    </cfRule>
    <cfRule type="expression" dxfId="15323" priority="15324" stopIfTrue="1">
      <formula>IF(AND(COUNTIF(MetalSmelter,B52&amp;C52)=0,LEN(C52)&gt;0), TRUE, FALSE)</formula>
    </cfRule>
  </conditionalFormatting>
  <conditionalFormatting sqref="G52">
    <cfRule type="expression" dxfId="15322" priority="15325" stopIfTrue="1">
      <formula>IF(FIND("Enter smelter details",G52),TRUE)</formula>
    </cfRule>
  </conditionalFormatting>
  <conditionalFormatting sqref="F52">
    <cfRule type="expression" dxfId="15321" priority="15322" stopIfTrue="1">
      <formula>IF(AND(LEN($A52)&gt;0,$A52&lt;&gt;$F52),TRUE,FALSE)</formula>
    </cfRule>
  </conditionalFormatting>
  <conditionalFormatting sqref="C52">
    <cfRule type="expression" dxfId="15320" priority="15321" stopIfTrue="1">
      <formula>IF(AND(B52&lt;&gt;"",C52=""),TRUE)</formula>
    </cfRule>
  </conditionalFormatting>
  <conditionalFormatting sqref="B52">
    <cfRule type="expression" dxfId="15319" priority="15318" stopIfTrue="1">
      <formula>IF(B52="",TRUE)</formula>
    </cfRule>
    <cfRule type="expression" dxfId="15318" priority="15319" stopIfTrue="1">
      <formula>IF(AND(COUNTIF(MetalSmelter,B52&amp;C52)=0,LEN(C52)&gt;0), TRUE, FALSE)</formula>
    </cfRule>
  </conditionalFormatting>
  <conditionalFormatting sqref="G52">
    <cfRule type="expression" dxfId="15317" priority="15320" stopIfTrue="1">
      <formula>IF(FIND("Enter smelter details",G52),TRUE)</formula>
    </cfRule>
  </conditionalFormatting>
  <conditionalFormatting sqref="F52">
    <cfRule type="expression" dxfId="15316" priority="15317" stopIfTrue="1">
      <formula>IF(AND(LEN($A52)&gt;0,$A52&lt;&gt;$F52),TRUE,FALSE)</formula>
    </cfRule>
  </conditionalFormatting>
  <conditionalFormatting sqref="C52">
    <cfRule type="expression" dxfId="15315" priority="15316" stopIfTrue="1">
      <formula>IF(AND(B52&lt;&gt;"",C52=""),TRUE)</formula>
    </cfRule>
  </conditionalFormatting>
  <conditionalFormatting sqref="B53">
    <cfRule type="expression" dxfId="15314" priority="15313" stopIfTrue="1">
      <formula>IF(B53="",TRUE)</formula>
    </cfRule>
    <cfRule type="expression" dxfId="15313" priority="15314" stopIfTrue="1">
      <formula>IF(AND(COUNTIF(MetalSmelter,B53&amp;C53)=0,LEN(C53)&gt;0), TRUE, FALSE)</formula>
    </cfRule>
  </conditionalFormatting>
  <conditionalFormatting sqref="G53">
    <cfRule type="expression" dxfId="15312" priority="15315" stopIfTrue="1">
      <formula>IF(FIND("Enter smelter details",G53),TRUE)</formula>
    </cfRule>
  </conditionalFormatting>
  <conditionalFormatting sqref="F53">
    <cfRule type="expression" dxfId="15311" priority="15312" stopIfTrue="1">
      <formula>IF(AND(LEN($A53)&gt;0,$A53&lt;&gt;$F53),TRUE,FALSE)</formula>
    </cfRule>
  </conditionalFormatting>
  <conditionalFormatting sqref="C53">
    <cfRule type="expression" dxfId="15310" priority="15311" stopIfTrue="1">
      <formula>IF(AND(B53&lt;&gt;"",C53=""),TRUE)</formula>
    </cfRule>
  </conditionalFormatting>
  <conditionalFormatting sqref="B53">
    <cfRule type="expression" dxfId="15309" priority="15308" stopIfTrue="1">
      <formula>IF(B53="",TRUE)</formula>
    </cfRule>
    <cfRule type="expression" dxfId="15308" priority="15309" stopIfTrue="1">
      <formula>IF(AND(COUNTIF(MetalSmelter,B53&amp;C53)=0,LEN(C53)&gt;0), TRUE, FALSE)</formula>
    </cfRule>
  </conditionalFormatting>
  <conditionalFormatting sqref="G53">
    <cfRule type="expression" dxfId="15307" priority="15310" stopIfTrue="1">
      <formula>IF(FIND("Enter smelter details",G53),TRUE)</formula>
    </cfRule>
  </conditionalFormatting>
  <conditionalFormatting sqref="F53">
    <cfRule type="expression" dxfId="15306" priority="15307" stopIfTrue="1">
      <formula>IF(AND(LEN($A53)&gt;0,$A53&lt;&gt;$F53),TRUE,FALSE)</formula>
    </cfRule>
  </conditionalFormatting>
  <conditionalFormatting sqref="C53">
    <cfRule type="expression" dxfId="15305" priority="15306" stopIfTrue="1">
      <formula>IF(AND(B53&lt;&gt;"",C53=""),TRUE)</formula>
    </cfRule>
  </conditionalFormatting>
  <conditionalFormatting sqref="B52">
    <cfRule type="expression" dxfId="15304" priority="15303" stopIfTrue="1">
      <formula>IF(B52="",TRUE)</formula>
    </cfRule>
    <cfRule type="expression" dxfId="15303" priority="15304" stopIfTrue="1">
      <formula>IF(AND(COUNTIF(MetalSmelter,B52&amp;C52)=0,LEN(C52)&gt;0), TRUE, FALSE)</formula>
    </cfRule>
  </conditionalFormatting>
  <conditionalFormatting sqref="G52">
    <cfRule type="expression" dxfId="15302" priority="15305" stopIfTrue="1">
      <formula>IF(FIND("Enter smelter details",G52),TRUE)</formula>
    </cfRule>
  </conditionalFormatting>
  <conditionalFormatting sqref="F52">
    <cfRule type="expression" dxfId="15301" priority="15302" stopIfTrue="1">
      <formula>IF(AND(LEN($A52)&gt;0,$A52&lt;&gt;$F52),TRUE,FALSE)</formula>
    </cfRule>
  </conditionalFormatting>
  <conditionalFormatting sqref="C52">
    <cfRule type="expression" dxfId="15300" priority="15301" stopIfTrue="1">
      <formula>IF(AND(B52&lt;&gt;"",C52=""),TRUE)</formula>
    </cfRule>
  </conditionalFormatting>
  <conditionalFormatting sqref="G52">
    <cfRule type="expression" dxfId="15299" priority="15300" stopIfTrue="1">
      <formula>IF(FIND("Enter smelter details",G52),TRUE)</formula>
    </cfRule>
  </conditionalFormatting>
  <conditionalFormatting sqref="B53">
    <cfRule type="expression" dxfId="15298" priority="15297" stopIfTrue="1">
      <formula>IF(B53="",TRUE)</formula>
    </cfRule>
    <cfRule type="expression" dxfId="15297" priority="15298" stopIfTrue="1">
      <formula>IF(AND(COUNTIF(MetalSmelter,B53&amp;C53)=0,LEN(C53)&gt;0), TRUE, FALSE)</formula>
    </cfRule>
  </conditionalFormatting>
  <conditionalFormatting sqref="G53">
    <cfRule type="expression" dxfId="15296" priority="15299" stopIfTrue="1">
      <formula>IF(FIND("Enter smelter details",G53),TRUE)</formula>
    </cfRule>
  </conditionalFormatting>
  <conditionalFormatting sqref="F53">
    <cfRule type="expression" dxfId="15295" priority="15296" stopIfTrue="1">
      <formula>IF(AND(LEN($A53)&gt;0,$A53&lt;&gt;$F53),TRUE,FALSE)</formula>
    </cfRule>
  </conditionalFormatting>
  <conditionalFormatting sqref="C53">
    <cfRule type="expression" dxfId="15294" priority="15295" stopIfTrue="1">
      <formula>IF(AND(B53&lt;&gt;"",C53=""),TRUE)</formula>
    </cfRule>
  </conditionalFormatting>
  <conditionalFormatting sqref="B54">
    <cfRule type="expression" dxfId="15293" priority="15292" stopIfTrue="1">
      <formula>IF(B54="",TRUE)</formula>
    </cfRule>
    <cfRule type="expression" dxfId="15292" priority="15293" stopIfTrue="1">
      <formula>IF(AND(COUNTIF(MetalSmelter,B54&amp;C54)=0,LEN(C54)&gt;0), TRUE, FALSE)</formula>
    </cfRule>
  </conditionalFormatting>
  <conditionalFormatting sqref="G54">
    <cfRule type="expression" dxfId="15291" priority="15294" stopIfTrue="1">
      <formula>IF(FIND("Enter smelter details",G54),TRUE)</formula>
    </cfRule>
  </conditionalFormatting>
  <conditionalFormatting sqref="F54">
    <cfRule type="expression" dxfId="15290" priority="15291" stopIfTrue="1">
      <formula>IF(AND(LEN($A54)&gt;0,$A54&lt;&gt;$F54),TRUE,FALSE)</formula>
    </cfRule>
  </conditionalFormatting>
  <conditionalFormatting sqref="C54">
    <cfRule type="expression" dxfId="15289" priority="15290" stopIfTrue="1">
      <formula>IF(AND(B54&lt;&gt;"",C54=""),TRUE)</formula>
    </cfRule>
  </conditionalFormatting>
  <conditionalFormatting sqref="B54">
    <cfRule type="expression" dxfId="15288" priority="15287" stopIfTrue="1">
      <formula>IF(B54="",TRUE)</formula>
    </cfRule>
    <cfRule type="expression" dxfId="15287" priority="15288" stopIfTrue="1">
      <formula>IF(AND(COUNTIF(MetalSmelter,B54&amp;C54)=0,LEN(C54)&gt;0), TRUE, FALSE)</formula>
    </cfRule>
  </conditionalFormatting>
  <conditionalFormatting sqref="G54">
    <cfRule type="expression" dxfId="15286" priority="15289" stopIfTrue="1">
      <formula>IF(FIND("Enter smelter details",G54),TRUE)</formula>
    </cfRule>
  </conditionalFormatting>
  <conditionalFormatting sqref="F54">
    <cfRule type="expression" dxfId="15285" priority="15286" stopIfTrue="1">
      <formula>IF(AND(LEN($A54)&gt;0,$A54&lt;&gt;$F54),TRUE,FALSE)</formula>
    </cfRule>
  </conditionalFormatting>
  <conditionalFormatting sqref="C54">
    <cfRule type="expression" dxfId="15284" priority="15285" stopIfTrue="1">
      <formula>IF(AND(B54&lt;&gt;"",C54=""),TRUE)</formula>
    </cfRule>
  </conditionalFormatting>
  <conditionalFormatting sqref="B54">
    <cfRule type="expression" dxfId="15283" priority="15283" stopIfTrue="1">
      <formula>IF(B54="",TRUE)</formula>
    </cfRule>
    <cfRule type="expression" dxfId="15282" priority="15284" stopIfTrue="1">
      <formula>IF(AND(COUNTIF(MetalSmelter,B54&amp;C54)=0,LEN(C54)&gt;0), TRUE, FALSE)</formula>
    </cfRule>
  </conditionalFormatting>
  <conditionalFormatting sqref="F54">
    <cfRule type="expression" dxfId="15281" priority="15282" stopIfTrue="1">
      <formula>IF(AND(LEN($A54)&gt;0,$A54&lt;&gt;$F54),TRUE,FALSE)</formula>
    </cfRule>
  </conditionalFormatting>
  <conditionalFormatting sqref="C54">
    <cfRule type="expression" dxfId="15280" priority="15281" stopIfTrue="1">
      <formula>IF(AND(B54&lt;&gt;"",C54=""),TRUE)</formula>
    </cfRule>
  </conditionalFormatting>
  <conditionalFormatting sqref="G54">
    <cfRule type="expression" dxfId="15279" priority="15280" stopIfTrue="1">
      <formula>IF(FIND("Enter smelter details",G54),TRUE)</formula>
    </cfRule>
  </conditionalFormatting>
  <conditionalFormatting sqref="B55">
    <cfRule type="expression" dxfId="15278" priority="15277" stopIfTrue="1">
      <formula>IF(B55="",TRUE)</formula>
    </cfRule>
    <cfRule type="expression" dxfId="15277" priority="15278" stopIfTrue="1">
      <formula>IF(AND(COUNTIF(MetalSmelter,B55&amp;C55)=0,LEN(C55)&gt;0), TRUE, FALSE)</formula>
    </cfRule>
  </conditionalFormatting>
  <conditionalFormatting sqref="G55">
    <cfRule type="expression" dxfId="15276" priority="15279" stopIfTrue="1">
      <formula>IF(FIND("Enter smelter details",G55),TRUE)</formula>
    </cfRule>
  </conditionalFormatting>
  <conditionalFormatting sqref="F55">
    <cfRule type="expression" dxfId="15275" priority="15276" stopIfTrue="1">
      <formula>IF(AND(LEN($A55)&gt;0,$A55&lt;&gt;$F55),TRUE,FALSE)</formula>
    </cfRule>
  </conditionalFormatting>
  <conditionalFormatting sqref="C55">
    <cfRule type="expression" dxfId="15274" priority="15275" stopIfTrue="1">
      <formula>IF(AND(B55&lt;&gt;"",C55=""),TRUE)</formula>
    </cfRule>
  </conditionalFormatting>
  <conditionalFormatting sqref="B55">
    <cfRule type="expression" dxfId="15273" priority="15272" stopIfTrue="1">
      <formula>IF(B55="",TRUE)</formula>
    </cfRule>
    <cfRule type="expression" dxfId="15272" priority="15273" stopIfTrue="1">
      <formula>IF(AND(COUNTIF(MetalSmelter,B55&amp;C55)=0,LEN(C55)&gt;0), TRUE, FALSE)</formula>
    </cfRule>
  </conditionalFormatting>
  <conditionalFormatting sqref="G55">
    <cfRule type="expression" dxfId="15271" priority="15274" stopIfTrue="1">
      <formula>IF(FIND("Enter smelter details",G55),TRUE)</formula>
    </cfRule>
  </conditionalFormatting>
  <conditionalFormatting sqref="F55">
    <cfRule type="expression" dxfId="15270" priority="15271" stopIfTrue="1">
      <formula>IF(AND(LEN($A55)&gt;0,$A55&lt;&gt;$F55),TRUE,FALSE)</formula>
    </cfRule>
  </conditionalFormatting>
  <conditionalFormatting sqref="C55">
    <cfRule type="expression" dxfId="15269" priority="15270" stopIfTrue="1">
      <formula>IF(AND(B55&lt;&gt;"",C55=""),TRUE)</formula>
    </cfRule>
  </conditionalFormatting>
  <conditionalFormatting sqref="B55">
    <cfRule type="expression" dxfId="15268" priority="15267" stopIfTrue="1">
      <formula>IF(B55="",TRUE)</formula>
    </cfRule>
    <cfRule type="expression" dxfId="15267" priority="15268" stopIfTrue="1">
      <formula>IF(AND(COUNTIF(MetalSmelter,B55&amp;C55)=0,LEN(C55)&gt;0), TRUE, FALSE)</formula>
    </cfRule>
  </conditionalFormatting>
  <conditionalFormatting sqref="G55">
    <cfRule type="expression" dxfId="15266" priority="15269" stopIfTrue="1">
      <formula>IF(FIND("Enter smelter details",G55),TRUE)</formula>
    </cfRule>
  </conditionalFormatting>
  <conditionalFormatting sqref="F55">
    <cfRule type="expression" dxfId="15265" priority="15266" stopIfTrue="1">
      <formula>IF(AND(LEN($A55)&gt;0,$A55&lt;&gt;$F55),TRUE,FALSE)</formula>
    </cfRule>
  </conditionalFormatting>
  <conditionalFormatting sqref="C55">
    <cfRule type="expression" dxfId="15264" priority="15265" stopIfTrue="1">
      <formula>IF(AND(B55&lt;&gt;"",C55=""),TRUE)</formula>
    </cfRule>
  </conditionalFormatting>
  <conditionalFormatting sqref="B53">
    <cfRule type="expression" dxfId="15263" priority="15262" stopIfTrue="1">
      <formula>IF(B53="",TRUE)</formula>
    </cfRule>
    <cfRule type="expression" dxfId="15262" priority="15263" stopIfTrue="1">
      <formula>IF(AND(COUNTIF(MetalSmelter,B53&amp;C53)=0,LEN(C53)&gt;0), TRUE, FALSE)</formula>
    </cfRule>
  </conditionalFormatting>
  <conditionalFormatting sqref="G53">
    <cfRule type="expression" dxfId="15261" priority="15264" stopIfTrue="1">
      <formula>IF(FIND("Enter smelter details",G53),TRUE)</formula>
    </cfRule>
  </conditionalFormatting>
  <conditionalFormatting sqref="F53">
    <cfRule type="expression" dxfId="15260" priority="15261" stopIfTrue="1">
      <formula>IF(AND(LEN($A53)&gt;0,$A53&lt;&gt;$F53),TRUE,FALSE)</formula>
    </cfRule>
  </conditionalFormatting>
  <conditionalFormatting sqref="C53">
    <cfRule type="expression" dxfId="15259" priority="15260" stopIfTrue="1">
      <formula>IF(AND(B53&lt;&gt;"",C53=""),TRUE)</formula>
    </cfRule>
  </conditionalFormatting>
  <conditionalFormatting sqref="B53">
    <cfRule type="expression" dxfId="15258" priority="15257" stopIfTrue="1">
      <formula>IF(B53="",TRUE)</formula>
    </cfRule>
    <cfRule type="expression" dxfId="15257" priority="15258" stopIfTrue="1">
      <formula>IF(AND(COUNTIF(MetalSmelter,B53&amp;C53)=0,LEN(C53)&gt;0), TRUE, FALSE)</formula>
    </cfRule>
  </conditionalFormatting>
  <conditionalFormatting sqref="G53">
    <cfRule type="expression" dxfId="15256" priority="15259" stopIfTrue="1">
      <formula>IF(FIND("Enter smelter details",G53),TRUE)</formula>
    </cfRule>
  </conditionalFormatting>
  <conditionalFormatting sqref="F53">
    <cfRule type="expression" dxfId="15255" priority="15256" stopIfTrue="1">
      <formula>IF(AND(LEN($A53)&gt;0,$A53&lt;&gt;$F53),TRUE,FALSE)</formula>
    </cfRule>
  </conditionalFormatting>
  <conditionalFormatting sqref="C53">
    <cfRule type="expression" dxfId="15254" priority="15255" stopIfTrue="1">
      <formula>IF(AND(B53&lt;&gt;"",C53=""),TRUE)</formula>
    </cfRule>
  </conditionalFormatting>
  <conditionalFormatting sqref="B53">
    <cfRule type="expression" dxfId="15253" priority="15253" stopIfTrue="1">
      <formula>IF(B53="",TRUE)</formula>
    </cfRule>
    <cfRule type="expression" dxfId="15252" priority="15254" stopIfTrue="1">
      <formula>IF(AND(COUNTIF(MetalSmelter,B53&amp;C53)=0,LEN(C53)&gt;0), TRUE, FALSE)</formula>
    </cfRule>
  </conditionalFormatting>
  <conditionalFormatting sqref="F53">
    <cfRule type="expression" dxfId="15251" priority="15252" stopIfTrue="1">
      <formula>IF(AND(LEN($A53)&gt;0,$A53&lt;&gt;$F53),TRUE,FALSE)</formula>
    </cfRule>
  </conditionalFormatting>
  <conditionalFormatting sqref="C53">
    <cfRule type="expression" dxfId="15250" priority="15251" stopIfTrue="1">
      <formula>IF(AND(B53&lt;&gt;"",C53=""),TRUE)</formula>
    </cfRule>
  </conditionalFormatting>
  <conditionalFormatting sqref="G53">
    <cfRule type="expression" dxfId="15249" priority="15250" stopIfTrue="1">
      <formula>IF(FIND("Enter smelter details",G53),TRUE)</formula>
    </cfRule>
  </conditionalFormatting>
  <conditionalFormatting sqref="B54">
    <cfRule type="expression" dxfId="15248" priority="15247" stopIfTrue="1">
      <formula>IF(B54="",TRUE)</formula>
    </cfRule>
    <cfRule type="expression" dxfId="15247" priority="15248" stopIfTrue="1">
      <formula>IF(AND(COUNTIF(MetalSmelter,B54&amp;C54)=0,LEN(C54)&gt;0), TRUE, FALSE)</formula>
    </cfRule>
  </conditionalFormatting>
  <conditionalFormatting sqref="G54">
    <cfRule type="expression" dxfId="15246" priority="15249" stopIfTrue="1">
      <formula>IF(FIND("Enter smelter details",G54),TRUE)</formula>
    </cfRule>
  </conditionalFormatting>
  <conditionalFormatting sqref="F54">
    <cfRule type="expression" dxfId="15245" priority="15246" stopIfTrue="1">
      <formula>IF(AND(LEN($A54)&gt;0,$A54&lt;&gt;$F54),TRUE,FALSE)</formula>
    </cfRule>
  </conditionalFormatting>
  <conditionalFormatting sqref="C54">
    <cfRule type="expression" dxfId="15244" priority="15245" stopIfTrue="1">
      <formula>IF(AND(B54&lt;&gt;"",C54=""),TRUE)</formula>
    </cfRule>
  </conditionalFormatting>
  <conditionalFormatting sqref="B54">
    <cfRule type="expression" dxfId="15243" priority="15242" stopIfTrue="1">
      <formula>IF(B54="",TRUE)</formula>
    </cfRule>
    <cfRule type="expression" dxfId="15242" priority="15243" stopIfTrue="1">
      <formula>IF(AND(COUNTIF(MetalSmelter,B54&amp;C54)=0,LEN(C54)&gt;0), TRUE, FALSE)</formula>
    </cfRule>
  </conditionalFormatting>
  <conditionalFormatting sqref="G54">
    <cfRule type="expression" dxfId="15241" priority="15244" stopIfTrue="1">
      <formula>IF(FIND("Enter smelter details",G54),TRUE)</formula>
    </cfRule>
  </conditionalFormatting>
  <conditionalFormatting sqref="F54">
    <cfRule type="expression" dxfId="15240" priority="15241" stopIfTrue="1">
      <formula>IF(AND(LEN($A54)&gt;0,$A54&lt;&gt;$F54),TRUE,FALSE)</formula>
    </cfRule>
  </conditionalFormatting>
  <conditionalFormatting sqref="C54">
    <cfRule type="expression" dxfId="15239" priority="15240" stopIfTrue="1">
      <formula>IF(AND(B54&lt;&gt;"",C54=""),TRUE)</formula>
    </cfRule>
  </conditionalFormatting>
  <conditionalFormatting sqref="B54">
    <cfRule type="expression" dxfId="15238" priority="15237" stopIfTrue="1">
      <formula>IF(B54="",TRUE)</formula>
    </cfRule>
    <cfRule type="expression" dxfId="15237" priority="15238" stopIfTrue="1">
      <formula>IF(AND(COUNTIF(MetalSmelter,B54&amp;C54)=0,LEN(C54)&gt;0), TRUE, FALSE)</formula>
    </cfRule>
  </conditionalFormatting>
  <conditionalFormatting sqref="G54">
    <cfRule type="expression" dxfId="15236" priority="15239" stopIfTrue="1">
      <formula>IF(FIND("Enter smelter details",G54),TRUE)</formula>
    </cfRule>
  </conditionalFormatting>
  <conditionalFormatting sqref="F54">
    <cfRule type="expression" dxfId="15235" priority="15236" stopIfTrue="1">
      <formula>IF(AND(LEN($A54)&gt;0,$A54&lt;&gt;$F54),TRUE,FALSE)</formula>
    </cfRule>
  </conditionalFormatting>
  <conditionalFormatting sqref="C54">
    <cfRule type="expression" dxfId="15234" priority="15235" stopIfTrue="1">
      <formula>IF(AND(B54&lt;&gt;"",C54=""),TRUE)</formula>
    </cfRule>
  </conditionalFormatting>
  <conditionalFormatting sqref="B55">
    <cfRule type="expression" dxfId="15233" priority="15232" stopIfTrue="1">
      <formula>IF(B55="",TRUE)</formula>
    </cfRule>
    <cfRule type="expression" dxfId="15232" priority="15233" stopIfTrue="1">
      <formula>IF(AND(COUNTIF(MetalSmelter,B55&amp;C55)=0,LEN(C55)&gt;0), TRUE, FALSE)</formula>
    </cfRule>
  </conditionalFormatting>
  <conditionalFormatting sqref="G55">
    <cfRule type="expression" dxfId="15231" priority="15234" stopIfTrue="1">
      <formula>IF(FIND("Enter smelter details",G55),TRUE)</formula>
    </cfRule>
  </conditionalFormatting>
  <conditionalFormatting sqref="F55">
    <cfRule type="expression" dxfId="15230" priority="15231" stopIfTrue="1">
      <formula>IF(AND(LEN($A55)&gt;0,$A55&lt;&gt;$F55),TRUE,FALSE)</formula>
    </cfRule>
  </conditionalFormatting>
  <conditionalFormatting sqref="C55">
    <cfRule type="expression" dxfId="15229" priority="15230" stopIfTrue="1">
      <formula>IF(AND(B55&lt;&gt;"",C55=""),TRUE)</formula>
    </cfRule>
  </conditionalFormatting>
  <conditionalFormatting sqref="B55">
    <cfRule type="expression" dxfId="15228" priority="15227" stopIfTrue="1">
      <formula>IF(B55="",TRUE)</formula>
    </cfRule>
    <cfRule type="expression" dxfId="15227" priority="15228" stopIfTrue="1">
      <formula>IF(AND(COUNTIF(MetalSmelter,B55&amp;C55)=0,LEN(C55)&gt;0), TRUE, FALSE)</formula>
    </cfRule>
  </conditionalFormatting>
  <conditionalFormatting sqref="G55">
    <cfRule type="expression" dxfId="15226" priority="15229" stopIfTrue="1">
      <formula>IF(FIND("Enter smelter details",G55),TRUE)</formula>
    </cfRule>
  </conditionalFormatting>
  <conditionalFormatting sqref="F55">
    <cfRule type="expression" dxfId="15225" priority="15226" stopIfTrue="1">
      <formula>IF(AND(LEN($A55)&gt;0,$A55&lt;&gt;$F55),TRUE,FALSE)</formula>
    </cfRule>
  </conditionalFormatting>
  <conditionalFormatting sqref="C55">
    <cfRule type="expression" dxfId="15224" priority="15225" stopIfTrue="1">
      <formula>IF(AND(B55&lt;&gt;"",C55=""),TRUE)</formula>
    </cfRule>
  </conditionalFormatting>
  <conditionalFormatting sqref="B55">
    <cfRule type="expression" dxfId="15223" priority="15223" stopIfTrue="1">
      <formula>IF(B55="",TRUE)</formula>
    </cfRule>
    <cfRule type="expression" dxfId="15222" priority="15224" stopIfTrue="1">
      <formula>IF(AND(COUNTIF(MetalSmelter,B55&amp;C55)=0,LEN(C55)&gt;0), TRUE, FALSE)</formula>
    </cfRule>
  </conditionalFormatting>
  <conditionalFormatting sqref="F55">
    <cfRule type="expression" dxfId="15221" priority="15222" stopIfTrue="1">
      <formula>IF(AND(LEN($A55)&gt;0,$A55&lt;&gt;$F55),TRUE,FALSE)</formula>
    </cfRule>
  </conditionalFormatting>
  <conditionalFormatting sqref="C55">
    <cfRule type="expression" dxfId="15220" priority="15221" stopIfTrue="1">
      <formula>IF(AND(B55&lt;&gt;"",C55=""),TRUE)</formula>
    </cfRule>
  </conditionalFormatting>
  <conditionalFormatting sqref="G55">
    <cfRule type="expression" dxfId="15219" priority="15220" stopIfTrue="1">
      <formula>IF(FIND("Enter smelter details",G55),TRUE)</formula>
    </cfRule>
  </conditionalFormatting>
  <conditionalFormatting sqref="B56">
    <cfRule type="expression" dxfId="15218" priority="15217" stopIfTrue="1">
      <formula>IF(B56="",TRUE)</formula>
    </cfRule>
    <cfRule type="expression" dxfId="15217" priority="15218" stopIfTrue="1">
      <formula>IF(AND(COUNTIF(MetalSmelter,B56&amp;C56)=0,LEN(C56)&gt;0), TRUE, FALSE)</formula>
    </cfRule>
  </conditionalFormatting>
  <conditionalFormatting sqref="G56">
    <cfRule type="expression" dxfId="15216" priority="15219" stopIfTrue="1">
      <formula>IF(FIND("Enter smelter details",G56),TRUE)</formula>
    </cfRule>
  </conditionalFormatting>
  <conditionalFormatting sqref="F56">
    <cfRule type="expression" dxfId="15215" priority="15216" stopIfTrue="1">
      <formula>IF(AND(LEN($A56)&gt;0,$A56&lt;&gt;$F56),TRUE,FALSE)</formula>
    </cfRule>
  </conditionalFormatting>
  <conditionalFormatting sqref="C56">
    <cfRule type="expression" dxfId="15214" priority="15215" stopIfTrue="1">
      <formula>IF(AND(B56&lt;&gt;"",C56=""),TRUE)</formula>
    </cfRule>
  </conditionalFormatting>
  <conditionalFormatting sqref="B56">
    <cfRule type="expression" dxfId="15213" priority="15212" stopIfTrue="1">
      <formula>IF(B56="",TRUE)</formula>
    </cfRule>
    <cfRule type="expression" dxfId="15212" priority="15213" stopIfTrue="1">
      <formula>IF(AND(COUNTIF(MetalSmelter,B56&amp;C56)=0,LEN(C56)&gt;0), TRUE, FALSE)</formula>
    </cfRule>
  </conditionalFormatting>
  <conditionalFormatting sqref="G56">
    <cfRule type="expression" dxfId="15211" priority="15214" stopIfTrue="1">
      <formula>IF(FIND("Enter smelter details",G56),TRUE)</formula>
    </cfRule>
  </conditionalFormatting>
  <conditionalFormatting sqref="F56">
    <cfRule type="expression" dxfId="15210" priority="15211" stopIfTrue="1">
      <formula>IF(AND(LEN($A56)&gt;0,$A56&lt;&gt;$F56),TRUE,FALSE)</formula>
    </cfRule>
  </conditionalFormatting>
  <conditionalFormatting sqref="C56">
    <cfRule type="expression" dxfId="15209" priority="15210" stopIfTrue="1">
      <formula>IF(AND(B56&lt;&gt;"",C56=""),TRUE)</formula>
    </cfRule>
  </conditionalFormatting>
  <conditionalFormatting sqref="B56">
    <cfRule type="expression" dxfId="15208" priority="15207" stopIfTrue="1">
      <formula>IF(B56="",TRUE)</formula>
    </cfRule>
    <cfRule type="expression" dxfId="15207" priority="15208" stopIfTrue="1">
      <formula>IF(AND(COUNTIF(MetalSmelter,B56&amp;C56)=0,LEN(C56)&gt;0), TRUE, FALSE)</formula>
    </cfRule>
  </conditionalFormatting>
  <conditionalFormatting sqref="G56">
    <cfRule type="expression" dxfId="15206" priority="15209" stopIfTrue="1">
      <formula>IF(FIND("Enter smelter details",G56),TRUE)</formula>
    </cfRule>
  </conditionalFormatting>
  <conditionalFormatting sqref="F56">
    <cfRule type="expression" dxfId="15205" priority="15206" stopIfTrue="1">
      <formula>IF(AND(LEN($A56)&gt;0,$A56&lt;&gt;$F56),TRUE,FALSE)</formula>
    </cfRule>
  </conditionalFormatting>
  <conditionalFormatting sqref="C56">
    <cfRule type="expression" dxfId="15204" priority="15205" stopIfTrue="1">
      <formula>IF(AND(B56&lt;&gt;"",C56=""),TRUE)</formula>
    </cfRule>
  </conditionalFormatting>
  <conditionalFormatting sqref="B54">
    <cfRule type="expression" dxfId="15203" priority="15202" stopIfTrue="1">
      <formula>IF(B54="",TRUE)</formula>
    </cfRule>
    <cfRule type="expression" dxfId="15202" priority="15203" stopIfTrue="1">
      <formula>IF(AND(COUNTIF(MetalSmelter,B54&amp;C54)=0,LEN(C54)&gt;0), TRUE, FALSE)</formula>
    </cfRule>
  </conditionalFormatting>
  <conditionalFormatting sqref="G54">
    <cfRule type="expression" dxfId="15201" priority="15204" stopIfTrue="1">
      <formula>IF(FIND("Enter smelter details",G54),TRUE)</formula>
    </cfRule>
  </conditionalFormatting>
  <conditionalFormatting sqref="F54">
    <cfRule type="expression" dxfId="15200" priority="15201" stopIfTrue="1">
      <formula>IF(AND(LEN($A54)&gt;0,$A54&lt;&gt;$F54),TRUE,FALSE)</formula>
    </cfRule>
  </conditionalFormatting>
  <conditionalFormatting sqref="C54">
    <cfRule type="expression" dxfId="15199" priority="15200" stopIfTrue="1">
      <formula>IF(AND(B54&lt;&gt;"",C54=""),TRUE)</formula>
    </cfRule>
  </conditionalFormatting>
  <conditionalFormatting sqref="B54">
    <cfRule type="expression" dxfId="15198" priority="15197" stopIfTrue="1">
      <formula>IF(B54="",TRUE)</formula>
    </cfRule>
    <cfRule type="expression" dxfId="15197" priority="15198" stopIfTrue="1">
      <formula>IF(AND(COUNTIF(MetalSmelter,B54&amp;C54)=0,LEN(C54)&gt;0), TRUE, FALSE)</formula>
    </cfRule>
  </conditionalFormatting>
  <conditionalFormatting sqref="G54">
    <cfRule type="expression" dxfId="15196" priority="15199" stopIfTrue="1">
      <formula>IF(FIND("Enter smelter details",G54),TRUE)</formula>
    </cfRule>
  </conditionalFormatting>
  <conditionalFormatting sqref="F54">
    <cfRule type="expression" dxfId="15195" priority="15196" stopIfTrue="1">
      <formula>IF(AND(LEN($A54)&gt;0,$A54&lt;&gt;$F54),TRUE,FALSE)</formula>
    </cfRule>
  </conditionalFormatting>
  <conditionalFormatting sqref="C54">
    <cfRule type="expression" dxfId="15194" priority="15195" stopIfTrue="1">
      <formula>IF(AND(B54&lt;&gt;"",C54=""),TRUE)</formula>
    </cfRule>
  </conditionalFormatting>
  <conditionalFormatting sqref="B54">
    <cfRule type="expression" dxfId="15193" priority="15193" stopIfTrue="1">
      <formula>IF(B54="",TRUE)</formula>
    </cfRule>
    <cfRule type="expression" dxfId="15192" priority="15194" stopIfTrue="1">
      <formula>IF(AND(COUNTIF(MetalSmelter,B54&amp;C54)=0,LEN(C54)&gt;0), TRUE, FALSE)</formula>
    </cfRule>
  </conditionalFormatting>
  <conditionalFormatting sqref="F54">
    <cfRule type="expression" dxfId="15191" priority="15192" stopIfTrue="1">
      <formula>IF(AND(LEN($A54)&gt;0,$A54&lt;&gt;$F54),TRUE,FALSE)</formula>
    </cfRule>
  </conditionalFormatting>
  <conditionalFormatting sqref="C54">
    <cfRule type="expression" dxfId="15190" priority="15191" stopIfTrue="1">
      <formula>IF(AND(B54&lt;&gt;"",C54=""),TRUE)</formula>
    </cfRule>
  </conditionalFormatting>
  <conditionalFormatting sqref="G54">
    <cfRule type="expression" dxfId="15189" priority="15190" stopIfTrue="1">
      <formula>IF(FIND("Enter smelter details",G54),TRUE)</formula>
    </cfRule>
  </conditionalFormatting>
  <conditionalFormatting sqref="B55">
    <cfRule type="expression" dxfId="15188" priority="15187" stopIfTrue="1">
      <formula>IF(B55="",TRUE)</formula>
    </cfRule>
    <cfRule type="expression" dxfId="15187" priority="15188" stopIfTrue="1">
      <formula>IF(AND(COUNTIF(MetalSmelter,B55&amp;C55)=0,LEN(C55)&gt;0), TRUE, FALSE)</formula>
    </cfRule>
  </conditionalFormatting>
  <conditionalFormatting sqref="G55">
    <cfRule type="expression" dxfId="15186" priority="15189" stopIfTrue="1">
      <formula>IF(FIND("Enter smelter details",G55),TRUE)</formula>
    </cfRule>
  </conditionalFormatting>
  <conditionalFormatting sqref="F55">
    <cfRule type="expression" dxfId="15185" priority="15186" stopIfTrue="1">
      <formula>IF(AND(LEN($A55)&gt;0,$A55&lt;&gt;$F55),TRUE,FALSE)</formula>
    </cfRule>
  </conditionalFormatting>
  <conditionalFormatting sqref="C55">
    <cfRule type="expression" dxfId="15184" priority="15185" stopIfTrue="1">
      <formula>IF(AND(B55&lt;&gt;"",C55=""),TRUE)</formula>
    </cfRule>
  </conditionalFormatting>
  <conditionalFormatting sqref="B55">
    <cfRule type="expression" dxfId="15183" priority="15182" stopIfTrue="1">
      <formula>IF(B55="",TRUE)</formula>
    </cfRule>
    <cfRule type="expression" dxfId="15182" priority="15183" stopIfTrue="1">
      <formula>IF(AND(COUNTIF(MetalSmelter,B55&amp;C55)=0,LEN(C55)&gt;0), TRUE, FALSE)</formula>
    </cfRule>
  </conditionalFormatting>
  <conditionalFormatting sqref="G55">
    <cfRule type="expression" dxfId="15181" priority="15184" stopIfTrue="1">
      <formula>IF(FIND("Enter smelter details",G55),TRUE)</formula>
    </cfRule>
  </conditionalFormatting>
  <conditionalFormatting sqref="F55">
    <cfRule type="expression" dxfId="15180" priority="15181" stopIfTrue="1">
      <formula>IF(AND(LEN($A55)&gt;0,$A55&lt;&gt;$F55),TRUE,FALSE)</formula>
    </cfRule>
  </conditionalFormatting>
  <conditionalFormatting sqref="C55">
    <cfRule type="expression" dxfId="15179" priority="15180" stopIfTrue="1">
      <formula>IF(AND(B55&lt;&gt;"",C55=""),TRUE)</formula>
    </cfRule>
  </conditionalFormatting>
  <conditionalFormatting sqref="B55">
    <cfRule type="expression" dxfId="15178" priority="15177" stopIfTrue="1">
      <formula>IF(B55="",TRUE)</formula>
    </cfRule>
    <cfRule type="expression" dxfId="15177" priority="15178" stopIfTrue="1">
      <formula>IF(AND(COUNTIF(MetalSmelter,B55&amp;C55)=0,LEN(C55)&gt;0), TRUE, FALSE)</formula>
    </cfRule>
  </conditionalFormatting>
  <conditionalFormatting sqref="G55">
    <cfRule type="expression" dxfId="15176" priority="15179" stopIfTrue="1">
      <formula>IF(FIND("Enter smelter details",G55),TRUE)</formula>
    </cfRule>
  </conditionalFormatting>
  <conditionalFormatting sqref="F55">
    <cfRule type="expression" dxfId="15175" priority="15176" stopIfTrue="1">
      <formula>IF(AND(LEN($A55)&gt;0,$A55&lt;&gt;$F55),TRUE,FALSE)</formula>
    </cfRule>
  </conditionalFormatting>
  <conditionalFormatting sqref="C55">
    <cfRule type="expression" dxfId="15174" priority="15175" stopIfTrue="1">
      <formula>IF(AND(B55&lt;&gt;"",C55=""),TRUE)</formula>
    </cfRule>
  </conditionalFormatting>
  <conditionalFormatting sqref="B53">
    <cfRule type="expression" dxfId="15173" priority="15172" stopIfTrue="1">
      <formula>IF(B53="",TRUE)</formula>
    </cfRule>
    <cfRule type="expression" dxfId="15172" priority="15173" stopIfTrue="1">
      <formula>IF(AND(COUNTIF(MetalSmelter,B53&amp;C53)=0,LEN(C53)&gt;0), TRUE, FALSE)</formula>
    </cfRule>
  </conditionalFormatting>
  <conditionalFormatting sqref="G53">
    <cfRule type="expression" dxfId="15171" priority="15174" stopIfTrue="1">
      <formula>IF(FIND("Enter smelter details",G53),TRUE)</formula>
    </cfRule>
  </conditionalFormatting>
  <conditionalFormatting sqref="F53">
    <cfRule type="expression" dxfId="15170" priority="15171" stopIfTrue="1">
      <formula>IF(AND(LEN($A53)&gt;0,$A53&lt;&gt;$F53),TRUE,FALSE)</formula>
    </cfRule>
  </conditionalFormatting>
  <conditionalFormatting sqref="C53">
    <cfRule type="expression" dxfId="15169" priority="15170" stopIfTrue="1">
      <formula>IF(AND(B53&lt;&gt;"",C53=""),TRUE)</formula>
    </cfRule>
  </conditionalFormatting>
  <conditionalFormatting sqref="B53">
    <cfRule type="expression" dxfId="15168" priority="15167" stopIfTrue="1">
      <formula>IF(B53="",TRUE)</formula>
    </cfRule>
    <cfRule type="expression" dxfId="15167" priority="15168" stopIfTrue="1">
      <formula>IF(AND(COUNTIF(MetalSmelter,B53&amp;C53)=0,LEN(C53)&gt;0), TRUE, FALSE)</formula>
    </cfRule>
  </conditionalFormatting>
  <conditionalFormatting sqref="G53">
    <cfRule type="expression" dxfId="15166" priority="15169" stopIfTrue="1">
      <formula>IF(FIND("Enter smelter details",G53),TRUE)</formula>
    </cfRule>
  </conditionalFormatting>
  <conditionalFormatting sqref="F53">
    <cfRule type="expression" dxfId="15165" priority="15166" stopIfTrue="1">
      <formula>IF(AND(LEN($A53)&gt;0,$A53&lt;&gt;$F53),TRUE,FALSE)</formula>
    </cfRule>
  </conditionalFormatting>
  <conditionalFormatting sqref="C53">
    <cfRule type="expression" dxfId="15164" priority="15165" stopIfTrue="1">
      <formula>IF(AND(B53&lt;&gt;"",C53=""),TRUE)</formula>
    </cfRule>
  </conditionalFormatting>
  <conditionalFormatting sqref="B53">
    <cfRule type="expression" dxfId="15163" priority="15163" stopIfTrue="1">
      <formula>IF(B53="",TRUE)</formula>
    </cfRule>
    <cfRule type="expression" dxfId="15162" priority="15164" stopIfTrue="1">
      <formula>IF(AND(COUNTIF(MetalSmelter,B53&amp;C53)=0,LEN(C53)&gt;0), TRUE, FALSE)</formula>
    </cfRule>
  </conditionalFormatting>
  <conditionalFormatting sqref="F53">
    <cfRule type="expression" dxfId="15161" priority="15162" stopIfTrue="1">
      <formula>IF(AND(LEN($A53)&gt;0,$A53&lt;&gt;$F53),TRUE,FALSE)</formula>
    </cfRule>
  </conditionalFormatting>
  <conditionalFormatting sqref="C53">
    <cfRule type="expression" dxfId="15160" priority="15161" stopIfTrue="1">
      <formula>IF(AND(B53&lt;&gt;"",C53=""),TRUE)</formula>
    </cfRule>
  </conditionalFormatting>
  <conditionalFormatting sqref="G53">
    <cfRule type="expression" dxfId="15159" priority="15160" stopIfTrue="1">
      <formula>IF(FIND("Enter smelter details",G53),TRUE)</formula>
    </cfRule>
  </conditionalFormatting>
  <conditionalFormatting sqref="B54">
    <cfRule type="expression" dxfId="15158" priority="15157" stopIfTrue="1">
      <formula>IF(B54="",TRUE)</formula>
    </cfRule>
    <cfRule type="expression" dxfId="15157" priority="15158" stopIfTrue="1">
      <formula>IF(AND(COUNTIF(MetalSmelter,B54&amp;C54)=0,LEN(C54)&gt;0), TRUE, FALSE)</formula>
    </cfRule>
  </conditionalFormatting>
  <conditionalFormatting sqref="G54">
    <cfRule type="expression" dxfId="15156" priority="15159" stopIfTrue="1">
      <formula>IF(FIND("Enter smelter details",G54),TRUE)</formula>
    </cfRule>
  </conditionalFormatting>
  <conditionalFormatting sqref="F54">
    <cfRule type="expression" dxfId="15155" priority="15156" stopIfTrue="1">
      <formula>IF(AND(LEN($A54)&gt;0,$A54&lt;&gt;$F54),TRUE,FALSE)</formula>
    </cfRule>
  </conditionalFormatting>
  <conditionalFormatting sqref="C54">
    <cfRule type="expression" dxfId="15154" priority="15155" stopIfTrue="1">
      <formula>IF(AND(B54&lt;&gt;"",C54=""),TRUE)</formula>
    </cfRule>
  </conditionalFormatting>
  <conditionalFormatting sqref="B54">
    <cfRule type="expression" dxfId="15153" priority="15152" stopIfTrue="1">
      <formula>IF(B54="",TRUE)</formula>
    </cfRule>
    <cfRule type="expression" dxfId="15152" priority="15153" stopIfTrue="1">
      <formula>IF(AND(COUNTIF(MetalSmelter,B54&amp;C54)=0,LEN(C54)&gt;0), TRUE, FALSE)</formula>
    </cfRule>
  </conditionalFormatting>
  <conditionalFormatting sqref="G54">
    <cfRule type="expression" dxfId="15151" priority="15154" stopIfTrue="1">
      <formula>IF(FIND("Enter smelter details",G54),TRUE)</formula>
    </cfRule>
  </conditionalFormatting>
  <conditionalFormatting sqref="F54">
    <cfRule type="expression" dxfId="15150" priority="15151" stopIfTrue="1">
      <formula>IF(AND(LEN($A54)&gt;0,$A54&lt;&gt;$F54),TRUE,FALSE)</formula>
    </cfRule>
  </conditionalFormatting>
  <conditionalFormatting sqref="C54">
    <cfRule type="expression" dxfId="15149" priority="15150" stopIfTrue="1">
      <formula>IF(AND(B54&lt;&gt;"",C54=""),TRUE)</formula>
    </cfRule>
  </conditionalFormatting>
  <conditionalFormatting sqref="B54">
    <cfRule type="expression" dxfId="15148" priority="15147" stopIfTrue="1">
      <formula>IF(B54="",TRUE)</formula>
    </cfRule>
    <cfRule type="expression" dxfId="15147" priority="15148" stopIfTrue="1">
      <formula>IF(AND(COUNTIF(MetalSmelter,B54&amp;C54)=0,LEN(C54)&gt;0), TRUE, FALSE)</formula>
    </cfRule>
  </conditionalFormatting>
  <conditionalFormatting sqref="G54">
    <cfRule type="expression" dxfId="15146" priority="15149" stopIfTrue="1">
      <formula>IF(FIND("Enter smelter details",G54),TRUE)</formula>
    </cfRule>
  </conditionalFormatting>
  <conditionalFormatting sqref="F54">
    <cfRule type="expression" dxfId="15145" priority="15146" stopIfTrue="1">
      <formula>IF(AND(LEN($A54)&gt;0,$A54&lt;&gt;$F54),TRUE,FALSE)</formula>
    </cfRule>
  </conditionalFormatting>
  <conditionalFormatting sqref="C54">
    <cfRule type="expression" dxfId="15144" priority="15145" stopIfTrue="1">
      <formula>IF(AND(B54&lt;&gt;"",C54=""),TRUE)</formula>
    </cfRule>
  </conditionalFormatting>
  <conditionalFormatting sqref="B52">
    <cfRule type="expression" dxfId="15143" priority="15142" stopIfTrue="1">
      <formula>IF(B52="",TRUE)</formula>
    </cfRule>
    <cfRule type="expression" dxfId="15142" priority="15143" stopIfTrue="1">
      <formula>IF(AND(COUNTIF(MetalSmelter,B52&amp;C52)=0,LEN(C52)&gt;0), TRUE, FALSE)</formula>
    </cfRule>
  </conditionalFormatting>
  <conditionalFormatting sqref="G52">
    <cfRule type="expression" dxfId="15141" priority="15144" stopIfTrue="1">
      <formula>IF(FIND("Enter smelter details",G52),TRUE)</formula>
    </cfRule>
  </conditionalFormatting>
  <conditionalFormatting sqref="F52">
    <cfRule type="expression" dxfId="15140" priority="15141" stopIfTrue="1">
      <formula>IF(AND(LEN($A52)&gt;0,$A52&lt;&gt;$F52),TRUE,FALSE)</formula>
    </cfRule>
  </conditionalFormatting>
  <conditionalFormatting sqref="C52">
    <cfRule type="expression" dxfId="15139" priority="15140" stopIfTrue="1">
      <formula>IF(AND(B52&lt;&gt;"",C52=""),TRUE)</formula>
    </cfRule>
  </conditionalFormatting>
  <conditionalFormatting sqref="B52">
    <cfRule type="expression" dxfId="15138" priority="15137" stopIfTrue="1">
      <formula>IF(B52="",TRUE)</formula>
    </cfRule>
    <cfRule type="expression" dxfId="15137" priority="15138" stopIfTrue="1">
      <formula>IF(AND(COUNTIF(MetalSmelter,B52&amp;C52)=0,LEN(C52)&gt;0), TRUE, FALSE)</formula>
    </cfRule>
  </conditionalFormatting>
  <conditionalFormatting sqref="G52">
    <cfRule type="expression" dxfId="15136" priority="15139" stopIfTrue="1">
      <formula>IF(FIND("Enter smelter details",G52),TRUE)</formula>
    </cfRule>
  </conditionalFormatting>
  <conditionalFormatting sqref="F52">
    <cfRule type="expression" dxfId="15135" priority="15136" stopIfTrue="1">
      <formula>IF(AND(LEN($A52)&gt;0,$A52&lt;&gt;$F52),TRUE,FALSE)</formula>
    </cfRule>
  </conditionalFormatting>
  <conditionalFormatting sqref="C52">
    <cfRule type="expression" dxfId="15134" priority="15135" stopIfTrue="1">
      <formula>IF(AND(B52&lt;&gt;"",C52=""),TRUE)</formula>
    </cfRule>
  </conditionalFormatting>
  <conditionalFormatting sqref="B52">
    <cfRule type="expression" dxfId="15133" priority="15133" stopIfTrue="1">
      <formula>IF(B52="",TRUE)</formula>
    </cfRule>
    <cfRule type="expression" dxfId="15132" priority="15134" stopIfTrue="1">
      <formula>IF(AND(COUNTIF(MetalSmelter,B52&amp;C52)=0,LEN(C52)&gt;0), TRUE, FALSE)</formula>
    </cfRule>
  </conditionalFormatting>
  <conditionalFormatting sqref="F52">
    <cfRule type="expression" dxfId="15131" priority="15132" stopIfTrue="1">
      <formula>IF(AND(LEN($A52)&gt;0,$A52&lt;&gt;$F52),TRUE,FALSE)</formula>
    </cfRule>
  </conditionalFormatting>
  <conditionalFormatting sqref="C52">
    <cfRule type="expression" dxfId="15130" priority="15131" stopIfTrue="1">
      <formula>IF(AND(B52&lt;&gt;"",C52=""),TRUE)</formula>
    </cfRule>
  </conditionalFormatting>
  <conditionalFormatting sqref="G52">
    <cfRule type="expression" dxfId="15129" priority="15130" stopIfTrue="1">
      <formula>IF(FIND("Enter smelter details",G52),TRUE)</formula>
    </cfRule>
  </conditionalFormatting>
  <conditionalFormatting sqref="B53">
    <cfRule type="expression" dxfId="15128" priority="15127" stopIfTrue="1">
      <formula>IF(B53="",TRUE)</formula>
    </cfRule>
    <cfRule type="expression" dxfId="15127" priority="15128" stopIfTrue="1">
      <formula>IF(AND(COUNTIF(MetalSmelter,B53&amp;C53)=0,LEN(C53)&gt;0), TRUE, FALSE)</formula>
    </cfRule>
  </conditionalFormatting>
  <conditionalFormatting sqref="G53">
    <cfRule type="expression" dxfId="15126" priority="15129" stopIfTrue="1">
      <formula>IF(FIND("Enter smelter details",G53),TRUE)</formula>
    </cfRule>
  </conditionalFormatting>
  <conditionalFormatting sqref="F53">
    <cfRule type="expression" dxfId="15125" priority="15126" stopIfTrue="1">
      <formula>IF(AND(LEN($A53)&gt;0,$A53&lt;&gt;$F53),TRUE,FALSE)</formula>
    </cfRule>
  </conditionalFormatting>
  <conditionalFormatting sqref="C53">
    <cfRule type="expression" dxfId="15124" priority="15125" stopIfTrue="1">
      <formula>IF(AND(B53&lt;&gt;"",C53=""),TRUE)</formula>
    </cfRule>
  </conditionalFormatting>
  <conditionalFormatting sqref="B53">
    <cfRule type="expression" dxfId="15123" priority="15122" stopIfTrue="1">
      <formula>IF(B53="",TRUE)</formula>
    </cfRule>
    <cfRule type="expression" dxfId="15122" priority="15123" stopIfTrue="1">
      <formula>IF(AND(COUNTIF(MetalSmelter,B53&amp;C53)=0,LEN(C53)&gt;0), TRUE, FALSE)</formula>
    </cfRule>
  </conditionalFormatting>
  <conditionalFormatting sqref="G53">
    <cfRule type="expression" dxfId="15121" priority="15124" stopIfTrue="1">
      <formula>IF(FIND("Enter smelter details",G53),TRUE)</formula>
    </cfRule>
  </conditionalFormatting>
  <conditionalFormatting sqref="F53">
    <cfRule type="expression" dxfId="15120" priority="15121" stopIfTrue="1">
      <formula>IF(AND(LEN($A53)&gt;0,$A53&lt;&gt;$F53),TRUE,FALSE)</formula>
    </cfRule>
  </conditionalFormatting>
  <conditionalFormatting sqref="C53">
    <cfRule type="expression" dxfId="15119" priority="15120" stopIfTrue="1">
      <formula>IF(AND(B53&lt;&gt;"",C53=""),TRUE)</formula>
    </cfRule>
  </conditionalFormatting>
  <conditionalFormatting sqref="B53">
    <cfRule type="expression" dxfId="15118" priority="15117" stopIfTrue="1">
      <formula>IF(B53="",TRUE)</formula>
    </cfRule>
    <cfRule type="expression" dxfId="15117" priority="15118" stopIfTrue="1">
      <formula>IF(AND(COUNTIF(MetalSmelter,B53&amp;C53)=0,LEN(C53)&gt;0), TRUE, FALSE)</formula>
    </cfRule>
  </conditionalFormatting>
  <conditionalFormatting sqref="G53">
    <cfRule type="expression" dxfId="15116" priority="15119" stopIfTrue="1">
      <formula>IF(FIND("Enter smelter details",G53),TRUE)</formula>
    </cfRule>
  </conditionalFormatting>
  <conditionalFormatting sqref="F53">
    <cfRule type="expression" dxfId="15115" priority="15116" stopIfTrue="1">
      <formula>IF(AND(LEN($A53)&gt;0,$A53&lt;&gt;$F53),TRUE,FALSE)</formula>
    </cfRule>
  </conditionalFormatting>
  <conditionalFormatting sqref="C53">
    <cfRule type="expression" dxfId="15114" priority="15115" stopIfTrue="1">
      <formula>IF(AND(B53&lt;&gt;"",C53=""),TRUE)</formula>
    </cfRule>
  </conditionalFormatting>
  <conditionalFormatting sqref="B54">
    <cfRule type="expression" dxfId="15113" priority="15112" stopIfTrue="1">
      <formula>IF(B54="",TRUE)</formula>
    </cfRule>
    <cfRule type="expression" dxfId="15112" priority="15113" stopIfTrue="1">
      <formula>IF(AND(COUNTIF(MetalSmelter,B54&amp;C54)=0,LEN(C54)&gt;0), TRUE, FALSE)</formula>
    </cfRule>
  </conditionalFormatting>
  <conditionalFormatting sqref="G54">
    <cfRule type="expression" dxfId="15111" priority="15114" stopIfTrue="1">
      <formula>IF(FIND("Enter smelter details",G54),TRUE)</formula>
    </cfRule>
  </conditionalFormatting>
  <conditionalFormatting sqref="F54">
    <cfRule type="expression" dxfId="15110" priority="15111" stopIfTrue="1">
      <formula>IF(AND(LEN($A54)&gt;0,$A54&lt;&gt;$F54),TRUE,FALSE)</formula>
    </cfRule>
  </conditionalFormatting>
  <conditionalFormatting sqref="C54">
    <cfRule type="expression" dxfId="15109" priority="15110" stopIfTrue="1">
      <formula>IF(AND(B54&lt;&gt;"",C54=""),TRUE)</formula>
    </cfRule>
  </conditionalFormatting>
  <conditionalFormatting sqref="B54">
    <cfRule type="expression" dxfId="15108" priority="15107" stopIfTrue="1">
      <formula>IF(B54="",TRUE)</formula>
    </cfRule>
    <cfRule type="expression" dxfId="15107" priority="15108" stopIfTrue="1">
      <formula>IF(AND(COUNTIF(MetalSmelter,B54&amp;C54)=0,LEN(C54)&gt;0), TRUE, FALSE)</formula>
    </cfRule>
  </conditionalFormatting>
  <conditionalFormatting sqref="G54">
    <cfRule type="expression" dxfId="15106" priority="15109" stopIfTrue="1">
      <formula>IF(FIND("Enter smelter details",G54),TRUE)</formula>
    </cfRule>
  </conditionalFormatting>
  <conditionalFormatting sqref="F54">
    <cfRule type="expression" dxfId="15105" priority="15106" stopIfTrue="1">
      <formula>IF(AND(LEN($A54)&gt;0,$A54&lt;&gt;$F54),TRUE,FALSE)</formula>
    </cfRule>
  </conditionalFormatting>
  <conditionalFormatting sqref="C54">
    <cfRule type="expression" dxfId="15104" priority="15105" stopIfTrue="1">
      <formula>IF(AND(B54&lt;&gt;"",C54=""),TRUE)</formula>
    </cfRule>
  </conditionalFormatting>
  <conditionalFormatting sqref="B54">
    <cfRule type="expression" dxfId="15103" priority="15103" stopIfTrue="1">
      <formula>IF(B54="",TRUE)</formula>
    </cfRule>
    <cfRule type="expression" dxfId="15102" priority="15104" stopIfTrue="1">
      <formula>IF(AND(COUNTIF(MetalSmelter,B54&amp;C54)=0,LEN(C54)&gt;0), TRUE, FALSE)</formula>
    </cfRule>
  </conditionalFormatting>
  <conditionalFormatting sqref="F54">
    <cfRule type="expression" dxfId="15101" priority="15102" stopIfTrue="1">
      <formula>IF(AND(LEN($A54)&gt;0,$A54&lt;&gt;$F54),TRUE,FALSE)</formula>
    </cfRule>
  </conditionalFormatting>
  <conditionalFormatting sqref="C54">
    <cfRule type="expression" dxfId="15100" priority="15101" stopIfTrue="1">
      <formula>IF(AND(B54&lt;&gt;"",C54=""),TRUE)</formula>
    </cfRule>
  </conditionalFormatting>
  <conditionalFormatting sqref="G54">
    <cfRule type="expression" dxfId="15099" priority="15100" stopIfTrue="1">
      <formula>IF(FIND("Enter smelter details",G54),TRUE)</formula>
    </cfRule>
  </conditionalFormatting>
  <conditionalFormatting sqref="B55">
    <cfRule type="expression" dxfId="15098" priority="15097" stopIfTrue="1">
      <formula>IF(B55="",TRUE)</formula>
    </cfRule>
    <cfRule type="expression" dxfId="15097" priority="15098" stopIfTrue="1">
      <formula>IF(AND(COUNTIF(MetalSmelter,B55&amp;C55)=0,LEN(C55)&gt;0), TRUE, FALSE)</formula>
    </cfRule>
  </conditionalFormatting>
  <conditionalFormatting sqref="G55">
    <cfRule type="expression" dxfId="15096" priority="15099" stopIfTrue="1">
      <formula>IF(FIND("Enter smelter details",G55),TRUE)</formula>
    </cfRule>
  </conditionalFormatting>
  <conditionalFormatting sqref="F55">
    <cfRule type="expression" dxfId="15095" priority="15096" stopIfTrue="1">
      <formula>IF(AND(LEN($A55)&gt;0,$A55&lt;&gt;$F55),TRUE,FALSE)</formula>
    </cfRule>
  </conditionalFormatting>
  <conditionalFormatting sqref="C55">
    <cfRule type="expression" dxfId="15094" priority="15095" stopIfTrue="1">
      <formula>IF(AND(B55&lt;&gt;"",C55=""),TRUE)</formula>
    </cfRule>
  </conditionalFormatting>
  <conditionalFormatting sqref="B55">
    <cfRule type="expression" dxfId="15093" priority="15092" stopIfTrue="1">
      <formula>IF(B55="",TRUE)</formula>
    </cfRule>
    <cfRule type="expression" dxfId="15092" priority="15093" stopIfTrue="1">
      <formula>IF(AND(COUNTIF(MetalSmelter,B55&amp;C55)=0,LEN(C55)&gt;0), TRUE, FALSE)</formula>
    </cfRule>
  </conditionalFormatting>
  <conditionalFormatting sqref="G55">
    <cfRule type="expression" dxfId="15091" priority="15094" stopIfTrue="1">
      <formula>IF(FIND("Enter smelter details",G55),TRUE)</formula>
    </cfRule>
  </conditionalFormatting>
  <conditionalFormatting sqref="F55">
    <cfRule type="expression" dxfId="15090" priority="15091" stopIfTrue="1">
      <formula>IF(AND(LEN($A55)&gt;0,$A55&lt;&gt;$F55),TRUE,FALSE)</formula>
    </cfRule>
  </conditionalFormatting>
  <conditionalFormatting sqref="C55">
    <cfRule type="expression" dxfId="15089" priority="15090" stopIfTrue="1">
      <formula>IF(AND(B55&lt;&gt;"",C55=""),TRUE)</formula>
    </cfRule>
  </conditionalFormatting>
  <conditionalFormatting sqref="B55">
    <cfRule type="expression" dxfId="15088" priority="15087" stopIfTrue="1">
      <formula>IF(B55="",TRUE)</formula>
    </cfRule>
    <cfRule type="expression" dxfId="15087" priority="15088" stopIfTrue="1">
      <formula>IF(AND(COUNTIF(MetalSmelter,B55&amp;C55)=0,LEN(C55)&gt;0), TRUE, FALSE)</formula>
    </cfRule>
  </conditionalFormatting>
  <conditionalFormatting sqref="G55">
    <cfRule type="expression" dxfId="15086" priority="15089" stopIfTrue="1">
      <formula>IF(FIND("Enter smelter details",G55),TRUE)</formula>
    </cfRule>
  </conditionalFormatting>
  <conditionalFormatting sqref="F55">
    <cfRule type="expression" dxfId="15085" priority="15086" stopIfTrue="1">
      <formula>IF(AND(LEN($A55)&gt;0,$A55&lt;&gt;$F55),TRUE,FALSE)</formula>
    </cfRule>
  </conditionalFormatting>
  <conditionalFormatting sqref="C55">
    <cfRule type="expression" dxfId="15084" priority="15085" stopIfTrue="1">
      <formula>IF(AND(B55&lt;&gt;"",C55=""),TRUE)</formula>
    </cfRule>
  </conditionalFormatting>
  <conditionalFormatting sqref="B53">
    <cfRule type="expression" dxfId="15083" priority="15082" stopIfTrue="1">
      <formula>IF(B53="",TRUE)</formula>
    </cfRule>
    <cfRule type="expression" dxfId="15082" priority="15083" stopIfTrue="1">
      <formula>IF(AND(COUNTIF(MetalSmelter,B53&amp;C53)=0,LEN(C53)&gt;0), TRUE, FALSE)</formula>
    </cfRule>
  </conditionalFormatting>
  <conditionalFormatting sqref="G53">
    <cfRule type="expression" dxfId="15081" priority="15084" stopIfTrue="1">
      <formula>IF(FIND("Enter smelter details",G53),TRUE)</formula>
    </cfRule>
  </conditionalFormatting>
  <conditionalFormatting sqref="F53">
    <cfRule type="expression" dxfId="15080" priority="15081" stopIfTrue="1">
      <formula>IF(AND(LEN($A53)&gt;0,$A53&lt;&gt;$F53),TRUE,FALSE)</formula>
    </cfRule>
  </conditionalFormatting>
  <conditionalFormatting sqref="C53">
    <cfRule type="expression" dxfId="15079" priority="15080" stopIfTrue="1">
      <formula>IF(AND(B53&lt;&gt;"",C53=""),TRUE)</formula>
    </cfRule>
  </conditionalFormatting>
  <conditionalFormatting sqref="B53">
    <cfRule type="expression" dxfId="15078" priority="15077" stopIfTrue="1">
      <formula>IF(B53="",TRUE)</formula>
    </cfRule>
    <cfRule type="expression" dxfId="15077" priority="15078" stopIfTrue="1">
      <formula>IF(AND(COUNTIF(MetalSmelter,B53&amp;C53)=0,LEN(C53)&gt;0), TRUE, FALSE)</formula>
    </cfRule>
  </conditionalFormatting>
  <conditionalFormatting sqref="G53">
    <cfRule type="expression" dxfId="15076" priority="15079" stopIfTrue="1">
      <formula>IF(FIND("Enter smelter details",G53),TRUE)</formula>
    </cfRule>
  </conditionalFormatting>
  <conditionalFormatting sqref="F53">
    <cfRule type="expression" dxfId="15075" priority="15076" stopIfTrue="1">
      <formula>IF(AND(LEN($A53)&gt;0,$A53&lt;&gt;$F53),TRUE,FALSE)</formula>
    </cfRule>
  </conditionalFormatting>
  <conditionalFormatting sqref="C53">
    <cfRule type="expression" dxfId="15074" priority="15075" stopIfTrue="1">
      <formula>IF(AND(B53&lt;&gt;"",C53=""),TRUE)</formula>
    </cfRule>
  </conditionalFormatting>
  <conditionalFormatting sqref="B53">
    <cfRule type="expression" dxfId="15073" priority="15073" stopIfTrue="1">
      <formula>IF(B53="",TRUE)</formula>
    </cfRule>
    <cfRule type="expression" dxfId="15072" priority="15074" stopIfTrue="1">
      <formula>IF(AND(COUNTIF(MetalSmelter,B53&amp;C53)=0,LEN(C53)&gt;0), TRUE, FALSE)</formula>
    </cfRule>
  </conditionalFormatting>
  <conditionalFormatting sqref="F53">
    <cfRule type="expression" dxfId="15071" priority="15072" stopIfTrue="1">
      <formula>IF(AND(LEN($A53)&gt;0,$A53&lt;&gt;$F53),TRUE,FALSE)</formula>
    </cfRule>
  </conditionalFormatting>
  <conditionalFormatting sqref="C53">
    <cfRule type="expression" dxfId="15070" priority="15071" stopIfTrue="1">
      <formula>IF(AND(B53&lt;&gt;"",C53=""),TRUE)</formula>
    </cfRule>
  </conditionalFormatting>
  <conditionalFormatting sqref="G53">
    <cfRule type="expression" dxfId="15069" priority="15070" stopIfTrue="1">
      <formula>IF(FIND("Enter smelter details",G53),TRUE)</formula>
    </cfRule>
  </conditionalFormatting>
  <conditionalFormatting sqref="B54">
    <cfRule type="expression" dxfId="15068" priority="15067" stopIfTrue="1">
      <formula>IF(B54="",TRUE)</formula>
    </cfRule>
    <cfRule type="expression" dxfId="15067" priority="15068" stopIfTrue="1">
      <formula>IF(AND(COUNTIF(MetalSmelter,B54&amp;C54)=0,LEN(C54)&gt;0), TRUE, FALSE)</formula>
    </cfRule>
  </conditionalFormatting>
  <conditionalFormatting sqref="G54">
    <cfRule type="expression" dxfId="15066" priority="15069" stopIfTrue="1">
      <formula>IF(FIND("Enter smelter details",G54),TRUE)</formula>
    </cfRule>
  </conditionalFormatting>
  <conditionalFormatting sqref="F54">
    <cfRule type="expression" dxfId="15065" priority="15066" stopIfTrue="1">
      <formula>IF(AND(LEN($A54)&gt;0,$A54&lt;&gt;$F54),TRUE,FALSE)</formula>
    </cfRule>
  </conditionalFormatting>
  <conditionalFormatting sqref="C54">
    <cfRule type="expression" dxfId="15064" priority="15065" stopIfTrue="1">
      <formula>IF(AND(B54&lt;&gt;"",C54=""),TRUE)</formula>
    </cfRule>
  </conditionalFormatting>
  <conditionalFormatting sqref="B54">
    <cfRule type="expression" dxfId="15063" priority="15062" stopIfTrue="1">
      <formula>IF(B54="",TRUE)</formula>
    </cfRule>
    <cfRule type="expression" dxfId="15062" priority="15063" stopIfTrue="1">
      <formula>IF(AND(COUNTIF(MetalSmelter,B54&amp;C54)=0,LEN(C54)&gt;0), TRUE, FALSE)</formula>
    </cfRule>
  </conditionalFormatting>
  <conditionalFormatting sqref="G54">
    <cfRule type="expression" dxfId="15061" priority="15064" stopIfTrue="1">
      <formula>IF(FIND("Enter smelter details",G54),TRUE)</formula>
    </cfRule>
  </conditionalFormatting>
  <conditionalFormatting sqref="F54">
    <cfRule type="expression" dxfId="15060" priority="15061" stopIfTrue="1">
      <formula>IF(AND(LEN($A54)&gt;0,$A54&lt;&gt;$F54),TRUE,FALSE)</formula>
    </cfRule>
  </conditionalFormatting>
  <conditionalFormatting sqref="C54">
    <cfRule type="expression" dxfId="15059" priority="15060" stopIfTrue="1">
      <formula>IF(AND(B54&lt;&gt;"",C54=""),TRUE)</formula>
    </cfRule>
  </conditionalFormatting>
  <conditionalFormatting sqref="B54">
    <cfRule type="expression" dxfId="15058" priority="15057" stopIfTrue="1">
      <formula>IF(B54="",TRUE)</formula>
    </cfRule>
    <cfRule type="expression" dxfId="15057" priority="15058" stopIfTrue="1">
      <formula>IF(AND(COUNTIF(MetalSmelter,B54&amp;C54)=0,LEN(C54)&gt;0), TRUE, FALSE)</formula>
    </cfRule>
  </conditionalFormatting>
  <conditionalFormatting sqref="G54">
    <cfRule type="expression" dxfId="15056" priority="15059" stopIfTrue="1">
      <formula>IF(FIND("Enter smelter details",G54),TRUE)</formula>
    </cfRule>
  </conditionalFormatting>
  <conditionalFormatting sqref="F54">
    <cfRule type="expression" dxfId="15055" priority="15056" stopIfTrue="1">
      <formula>IF(AND(LEN($A54)&gt;0,$A54&lt;&gt;$F54),TRUE,FALSE)</formula>
    </cfRule>
  </conditionalFormatting>
  <conditionalFormatting sqref="C54">
    <cfRule type="expression" dxfId="15054" priority="15055" stopIfTrue="1">
      <formula>IF(AND(B54&lt;&gt;"",C54=""),TRUE)</formula>
    </cfRule>
  </conditionalFormatting>
  <conditionalFormatting sqref="B52">
    <cfRule type="expression" dxfId="15053" priority="15052" stopIfTrue="1">
      <formula>IF(B52="",TRUE)</formula>
    </cfRule>
    <cfRule type="expression" dxfId="15052" priority="15053" stopIfTrue="1">
      <formula>IF(AND(COUNTIF(MetalSmelter,B52&amp;C52)=0,LEN(C52)&gt;0), TRUE, FALSE)</formula>
    </cfRule>
  </conditionalFormatting>
  <conditionalFormatting sqref="G52">
    <cfRule type="expression" dxfId="15051" priority="15054" stopIfTrue="1">
      <formula>IF(FIND("Enter smelter details",G52),TRUE)</formula>
    </cfRule>
  </conditionalFormatting>
  <conditionalFormatting sqref="F52">
    <cfRule type="expression" dxfId="15050" priority="15051" stopIfTrue="1">
      <formula>IF(AND(LEN($A52)&gt;0,$A52&lt;&gt;$F52),TRUE,FALSE)</formula>
    </cfRule>
  </conditionalFormatting>
  <conditionalFormatting sqref="C52">
    <cfRule type="expression" dxfId="15049" priority="15050" stopIfTrue="1">
      <formula>IF(AND(B52&lt;&gt;"",C52=""),TRUE)</formula>
    </cfRule>
  </conditionalFormatting>
  <conditionalFormatting sqref="B52">
    <cfRule type="expression" dxfId="15048" priority="15047" stopIfTrue="1">
      <formula>IF(B52="",TRUE)</formula>
    </cfRule>
    <cfRule type="expression" dxfId="15047" priority="15048" stopIfTrue="1">
      <formula>IF(AND(COUNTIF(MetalSmelter,B52&amp;C52)=0,LEN(C52)&gt;0), TRUE, FALSE)</formula>
    </cfRule>
  </conditionalFormatting>
  <conditionalFormatting sqref="G52">
    <cfRule type="expression" dxfId="15046" priority="15049" stopIfTrue="1">
      <formula>IF(FIND("Enter smelter details",G52),TRUE)</formula>
    </cfRule>
  </conditionalFormatting>
  <conditionalFormatting sqref="F52">
    <cfRule type="expression" dxfId="15045" priority="15046" stopIfTrue="1">
      <formula>IF(AND(LEN($A52)&gt;0,$A52&lt;&gt;$F52),TRUE,FALSE)</formula>
    </cfRule>
  </conditionalFormatting>
  <conditionalFormatting sqref="C52">
    <cfRule type="expression" dxfId="15044" priority="15045" stopIfTrue="1">
      <formula>IF(AND(B52&lt;&gt;"",C52=""),TRUE)</formula>
    </cfRule>
  </conditionalFormatting>
  <conditionalFormatting sqref="B52">
    <cfRule type="expression" dxfId="15043" priority="15043" stopIfTrue="1">
      <formula>IF(B52="",TRUE)</formula>
    </cfRule>
    <cfRule type="expression" dxfId="15042" priority="15044" stopIfTrue="1">
      <formula>IF(AND(COUNTIF(MetalSmelter,B52&amp;C52)=0,LEN(C52)&gt;0), TRUE, FALSE)</formula>
    </cfRule>
  </conditionalFormatting>
  <conditionalFormatting sqref="F52">
    <cfRule type="expression" dxfId="15041" priority="15042" stopIfTrue="1">
      <formula>IF(AND(LEN($A52)&gt;0,$A52&lt;&gt;$F52),TRUE,FALSE)</formula>
    </cfRule>
  </conditionalFormatting>
  <conditionalFormatting sqref="C52">
    <cfRule type="expression" dxfId="15040" priority="15041" stopIfTrue="1">
      <formula>IF(AND(B52&lt;&gt;"",C52=""),TRUE)</formula>
    </cfRule>
  </conditionalFormatting>
  <conditionalFormatting sqref="G52">
    <cfRule type="expression" dxfId="15039" priority="15040" stopIfTrue="1">
      <formula>IF(FIND("Enter smelter details",G52),TRUE)</formula>
    </cfRule>
  </conditionalFormatting>
  <conditionalFormatting sqref="B53">
    <cfRule type="expression" dxfId="15038" priority="15037" stopIfTrue="1">
      <formula>IF(B53="",TRUE)</formula>
    </cfRule>
    <cfRule type="expression" dxfId="15037" priority="15038" stopIfTrue="1">
      <formula>IF(AND(COUNTIF(MetalSmelter,B53&amp;C53)=0,LEN(C53)&gt;0), TRUE, FALSE)</formula>
    </cfRule>
  </conditionalFormatting>
  <conditionalFormatting sqref="G53">
    <cfRule type="expression" dxfId="15036" priority="15039" stopIfTrue="1">
      <formula>IF(FIND("Enter smelter details",G53),TRUE)</formula>
    </cfRule>
  </conditionalFormatting>
  <conditionalFormatting sqref="F53">
    <cfRule type="expression" dxfId="15035" priority="15036" stopIfTrue="1">
      <formula>IF(AND(LEN($A53)&gt;0,$A53&lt;&gt;$F53),TRUE,FALSE)</formula>
    </cfRule>
  </conditionalFormatting>
  <conditionalFormatting sqref="C53">
    <cfRule type="expression" dxfId="15034" priority="15035" stopIfTrue="1">
      <formula>IF(AND(B53&lt;&gt;"",C53=""),TRUE)</formula>
    </cfRule>
  </conditionalFormatting>
  <conditionalFormatting sqref="B53">
    <cfRule type="expression" dxfId="15033" priority="15032" stopIfTrue="1">
      <formula>IF(B53="",TRUE)</formula>
    </cfRule>
    <cfRule type="expression" dxfId="15032" priority="15033" stopIfTrue="1">
      <formula>IF(AND(COUNTIF(MetalSmelter,B53&amp;C53)=0,LEN(C53)&gt;0), TRUE, FALSE)</formula>
    </cfRule>
  </conditionalFormatting>
  <conditionalFormatting sqref="G53">
    <cfRule type="expression" dxfId="15031" priority="15034" stopIfTrue="1">
      <formula>IF(FIND("Enter smelter details",G53),TRUE)</formula>
    </cfRule>
  </conditionalFormatting>
  <conditionalFormatting sqref="F53">
    <cfRule type="expression" dxfId="15030" priority="15031" stopIfTrue="1">
      <formula>IF(AND(LEN($A53)&gt;0,$A53&lt;&gt;$F53),TRUE,FALSE)</formula>
    </cfRule>
  </conditionalFormatting>
  <conditionalFormatting sqref="C53">
    <cfRule type="expression" dxfId="15029" priority="15030" stopIfTrue="1">
      <formula>IF(AND(B53&lt;&gt;"",C53=""),TRUE)</formula>
    </cfRule>
  </conditionalFormatting>
  <conditionalFormatting sqref="B53">
    <cfRule type="expression" dxfId="15028" priority="15027" stopIfTrue="1">
      <formula>IF(B53="",TRUE)</formula>
    </cfRule>
    <cfRule type="expression" dxfId="15027" priority="15028" stopIfTrue="1">
      <formula>IF(AND(COUNTIF(MetalSmelter,B53&amp;C53)=0,LEN(C53)&gt;0), TRUE, FALSE)</formula>
    </cfRule>
  </conditionalFormatting>
  <conditionalFormatting sqref="G53">
    <cfRule type="expression" dxfId="15026" priority="15029" stopIfTrue="1">
      <formula>IF(FIND("Enter smelter details",G53),TRUE)</formula>
    </cfRule>
  </conditionalFormatting>
  <conditionalFormatting sqref="F53">
    <cfRule type="expression" dxfId="15025" priority="15026" stopIfTrue="1">
      <formula>IF(AND(LEN($A53)&gt;0,$A53&lt;&gt;$F53),TRUE,FALSE)</formula>
    </cfRule>
  </conditionalFormatting>
  <conditionalFormatting sqref="C53">
    <cfRule type="expression" dxfId="15024" priority="15025" stopIfTrue="1">
      <formula>IF(AND(B53&lt;&gt;"",C53=""),TRUE)</formula>
    </cfRule>
  </conditionalFormatting>
  <conditionalFormatting sqref="B52">
    <cfRule type="expression" dxfId="15023" priority="15022" stopIfTrue="1">
      <formula>IF(B52="",TRUE)</formula>
    </cfRule>
    <cfRule type="expression" dxfId="15022" priority="15023" stopIfTrue="1">
      <formula>IF(AND(COUNTIF(MetalSmelter,B52&amp;C52)=0,LEN(C52)&gt;0), TRUE, FALSE)</formula>
    </cfRule>
  </conditionalFormatting>
  <conditionalFormatting sqref="G52">
    <cfRule type="expression" dxfId="15021" priority="15024" stopIfTrue="1">
      <formula>IF(FIND("Enter smelter details",G52),TRUE)</formula>
    </cfRule>
  </conditionalFormatting>
  <conditionalFormatting sqref="F52">
    <cfRule type="expression" dxfId="15020" priority="15021" stopIfTrue="1">
      <formula>IF(AND(LEN($A52)&gt;0,$A52&lt;&gt;$F52),TRUE,FALSE)</formula>
    </cfRule>
  </conditionalFormatting>
  <conditionalFormatting sqref="C52">
    <cfRule type="expression" dxfId="15019" priority="15020" stopIfTrue="1">
      <formula>IF(AND(B52&lt;&gt;"",C52=""),TRUE)</formula>
    </cfRule>
  </conditionalFormatting>
  <conditionalFormatting sqref="B52">
    <cfRule type="expression" dxfId="15018" priority="15017" stopIfTrue="1">
      <formula>IF(B52="",TRUE)</formula>
    </cfRule>
    <cfRule type="expression" dxfId="15017" priority="15018" stopIfTrue="1">
      <formula>IF(AND(COUNTIF(MetalSmelter,B52&amp;C52)=0,LEN(C52)&gt;0), TRUE, FALSE)</formula>
    </cfRule>
  </conditionalFormatting>
  <conditionalFormatting sqref="G52">
    <cfRule type="expression" dxfId="15016" priority="15019" stopIfTrue="1">
      <formula>IF(FIND("Enter smelter details",G52),TRUE)</formula>
    </cfRule>
  </conditionalFormatting>
  <conditionalFormatting sqref="F52">
    <cfRule type="expression" dxfId="15015" priority="15016" stopIfTrue="1">
      <formula>IF(AND(LEN($A52)&gt;0,$A52&lt;&gt;$F52),TRUE,FALSE)</formula>
    </cfRule>
  </conditionalFormatting>
  <conditionalFormatting sqref="C52">
    <cfRule type="expression" dxfId="15014" priority="15015" stopIfTrue="1">
      <formula>IF(AND(B52&lt;&gt;"",C52=""),TRUE)</formula>
    </cfRule>
  </conditionalFormatting>
  <conditionalFormatting sqref="B52">
    <cfRule type="expression" dxfId="15013" priority="15012" stopIfTrue="1">
      <formula>IF(B52="",TRUE)</formula>
    </cfRule>
    <cfRule type="expression" dxfId="15012" priority="15013" stopIfTrue="1">
      <formula>IF(AND(COUNTIF(MetalSmelter,B52&amp;C52)=0,LEN(C52)&gt;0), TRUE, FALSE)</formula>
    </cfRule>
  </conditionalFormatting>
  <conditionalFormatting sqref="G52">
    <cfRule type="expression" dxfId="15011" priority="15014" stopIfTrue="1">
      <formula>IF(FIND("Enter smelter details",G52),TRUE)</formula>
    </cfRule>
  </conditionalFormatting>
  <conditionalFormatting sqref="F52">
    <cfRule type="expression" dxfId="15010" priority="15011" stopIfTrue="1">
      <formula>IF(AND(LEN($A52)&gt;0,$A52&lt;&gt;$F52),TRUE,FALSE)</formula>
    </cfRule>
  </conditionalFormatting>
  <conditionalFormatting sqref="C52">
    <cfRule type="expression" dxfId="15009" priority="15010" stopIfTrue="1">
      <formula>IF(AND(B52&lt;&gt;"",C52=""),TRUE)</formula>
    </cfRule>
  </conditionalFormatting>
  <conditionalFormatting sqref="B53">
    <cfRule type="expression" dxfId="15008" priority="15007" stopIfTrue="1">
      <formula>IF(B53="",TRUE)</formula>
    </cfRule>
    <cfRule type="expression" dxfId="15007" priority="15008" stopIfTrue="1">
      <formula>IF(AND(COUNTIF(MetalSmelter,B53&amp;C53)=0,LEN(C53)&gt;0), TRUE, FALSE)</formula>
    </cfRule>
  </conditionalFormatting>
  <conditionalFormatting sqref="G53">
    <cfRule type="expression" dxfId="15006" priority="15009" stopIfTrue="1">
      <formula>IF(FIND("Enter smelter details",G53),TRUE)</formula>
    </cfRule>
  </conditionalFormatting>
  <conditionalFormatting sqref="F53">
    <cfRule type="expression" dxfId="15005" priority="15006" stopIfTrue="1">
      <formula>IF(AND(LEN($A53)&gt;0,$A53&lt;&gt;$F53),TRUE,FALSE)</formula>
    </cfRule>
  </conditionalFormatting>
  <conditionalFormatting sqref="C53">
    <cfRule type="expression" dxfId="15004" priority="15005" stopIfTrue="1">
      <formula>IF(AND(B53&lt;&gt;"",C53=""),TRUE)</formula>
    </cfRule>
  </conditionalFormatting>
  <conditionalFormatting sqref="B53">
    <cfRule type="expression" dxfId="15003" priority="15002" stopIfTrue="1">
      <formula>IF(B53="",TRUE)</formula>
    </cfRule>
    <cfRule type="expression" dxfId="15002" priority="15003" stopIfTrue="1">
      <formula>IF(AND(COUNTIF(MetalSmelter,B53&amp;C53)=0,LEN(C53)&gt;0), TRUE, FALSE)</formula>
    </cfRule>
  </conditionalFormatting>
  <conditionalFormatting sqref="G53">
    <cfRule type="expression" dxfId="15001" priority="15004" stopIfTrue="1">
      <formula>IF(FIND("Enter smelter details",G53),TRUE)</formula>
    </cfRule>
  </conditionalFormatting>
  <conditionalFormatting sqref="F53">
    <cfRule type="expression" dxfId="15000" priority="15001" stopIfTrue="1">
      <formula>IF(AND(LEN($A53)&gt;0,$A53&lt;&gt;$F53),TRUE,FALSE)</formula>
    </cfRule>
  </conditionalFormatting>
  <conditionalFormatting sqref="C53">
    <cfRule type="expression" dxfId="14999" priority="15000" stopIfTrue="1">
      <formula>IF(AND(B53&lt;&gt;"",C53=""),TRUE)</formula>
    </cfRule>
  </conditionalFormatting>
  <conditionalFormatting sqref="B53">
    <cfRule type="expression" dxfId="14998" priority="14998" stopIfTrue="1">
      <formula>IF(B53="",TRUE)</formula>
    </cfRule>
    <cfRule type="expression" dxfId="14997" priority="14999" stopIfTrue="1">
      <formula>IF(AND(COUNTIF(MetalSmelter,B53&amp;C53)=0,LEN(C53)&gt;0), TRUE, FALSE)</formula>
    </cfRule>
  </conditionalFormatting>
  <conditionalFormatting sqref="F53">
    <cfRule type="expression" dxfId="14996" priority="14997" stopIfTrue="1">
      <formula>IF(AND(LEN($A53)&gt;0,$A53&lt;&gt;$F53),TRUE,FALSE)</formula>
    </cfRule>
  </conditionalFormatting>
  <conditionalFormatting sqref="C53">
    <cfRule type="expression" dxfId="14995" priority="14996" stopIfTrue="1">
      <formula>IF(AND(B53&lt;&gt;"",C53=""),TRUE)</formula>
    </cfRule>
  </conditionalFormatting>
  <conditionalFormatting sqref="G53">
    <cfRule type="expression" dxfId="14994" priority="14995" stopIfTrue="1">
      <formula>IF(FIND("Enter smelter details",G53),TRUE)</formula>
    </cfRule>
  </conditionalFormatting>
  <conditionalFormatting sqref="B54">
    <cfRule type="expression" dxfId="14993" priority="14992" stopIfTrue="1">
      <formula>IF(B54="",TRUE)</formula>
    </cfRule>
    <cfRule type="expression" dxfId="14992" priority="14993" stopIfTrue="1">
      <formula>IF(AND(COUNTIF(MetalSmelter,B54&amp;C54)=0,LEN(C54)&gt;0), TRUE, FALSE)</formula>
    </cfRule>
  </conditionalFormatting>
  <conditionalFormatting sqref="G54">
    <cfRule type="expression" dxfId="14991" priority="14994" stopIfTrue="1">
      <formula>IF(FIND("Enter smelter details",G54),TRUE)</formula>
    </cfRule>
  </conditionalFormatting>
  <conditionalFormatting sqref="F54">
    <cfRule type="expression" dxfId="14990" priority="14991" stopIfTrue="1">
      <formula>IF(AND(LEN($A54)&gt;0,$A54&lt;&gt;$F54),TRUE,FALSE)</formula>
    </cfRule>
  </conditionalFormatting>
  <conditionalFormatting sqref="C54">
    <cfRule type="expression" dxfId="14989" priority="14990" stopIfTrue="1">
      <formula>IF(AND(B54&lt;&gt;"",C54=""),TRUE)</formula>
    </cfRule>
  </conditionalFormatting>
  <conditionalFormatting sqref="B54">
    <cfRule type="expression" dxfId="14988" priority="14987" stopIfTrue="1">
      <formula>IF(B54="",TRUE)</formula>
    </cfRule>
    <cfRule type="expression" dxfId="14987" priority="14988" stopIfTrue="1">
      <formula>IF(AND(COUNTIF(MetalSmelter,B54&amp;C54)=0,LEN(C54)&gt;0), TRUE, FALSE)</formula>
    </cfRule>
  </conditionalFormatting>
  <conditionalFormatting sqref="G54">
    <cfRule type="expression" dxfId="14986" priority="14989" stopIfTrue="1">
      <formula>IF(FIND("Enter smelter details",G54),TRUE)</formula>
    </cfRule>
  </conditionalFormatting>
  <conditionalFormatting sqref="F54">
    <cfRule type="expression" dxfId="14985" priority="14986" stopIfTrue="1">
      <formula>IF(AND(LEN($A54)&gt;0,$A54&lt;&gt;$F54),TRUE,FALSE)</formula>
    </cfRule>
  </conditionalFormatting>
  <conditionalFormatting sqref="C54">
    <cfRule type="expression" dxfId="14984" priority="14985" stopIfTrue="1">
      <formula>IF(AND(B54&lt;&gt;"",C54=""),TRUE)</formula>
    </cfRule>
  </conditionalFormatting>
  <conditionalFormatting sqref="B54">
    <cfRule type="expression" dxfId="14983" priority="14982" stopIfTrue="1">
      <formula>IF(B54="",TRUE)</formula>
    </cfRule>
    <cfRule type="expression" dxfId="14982" priority="14983" stopIfTrue="1">
      <formula>IF(AND(COUNTIF(MetalSmelter,B54&amp;C54)=0,LEN(C54)&gt;0), TRUE, FALSE)</formula>
    </cfRule>
  </conditionalFormatting>
  <conditionalFormatting sqref="G54">
    <cfRule type="expression" dxfId="14981" priority="14984" stopIfTrue="1">
      <formula>IF(FIND("Enter smelter details",G54),TRUE)</formula>
    </cfRule>
  </conditionalFormatting>
  <conditionalFormatting sqref="F54">
    <cfRule type="expression" dxfId="14980" priority="14981" stopIfTrue="1">
      <formula>IF(AND(LEN($A54)&gt;0,$A54&lt;&gt;$F54),TRUE,FALSE)</formula>
    </cfRule>
  </conditionalFormatting>
  <conditionalFormatting sqref="C54">
    <cfRule type="expression" dxfId="14979" priority="14980" stopIfTrue="1">
      <formula>IF(AND(B54&lt;&gt;"",C54=""),TRUE)</formula>
    </cfRule>
  </conditionalFormatting>
  <conditionalFormatting sqref="B52">
    <cfRule type="expression" dxfId="14978" priority="14977" stopIfTrue="1">
      <formula>IF(B52="",TRUE)</formula>
    </cfRule>
    <cfRule type="expression" dxfId="14977" priority="14978" stopIfTrue="1">
      <formula>IF(AND(COUNTIF(MetalSmelter,B52&amp;C52)=0,LEN(C52)&gt;0), TRUE, FALSE)</formula>
    </cfRule>
  </conditionalFormatting>
  <conditionalFormatting sqref="G52">
    <cfRule type="expression" dxfId="14976" priority="14979" stopIfTrue="1">
      <formula>IF(FIND("Enter smelter details",G52),TRUE)</formula>
    </cfRule>
  </conditionalFormatting>
  <conditionalFormatting sqref="F52">
    <cfRule type="expression" dxfId="14975" priority="14976" stopIfTrue="1">
      <formula>IF(AND(LEN($A52)&gt;0,$A52&lt;&gt;$F52),TRUE,FALSE)</formula>
    </cfRule>
  </conditionalFormatting>
  <conditionalFormatting sqref="C52">
    <cfRule type="expression" dxfId="14974" priority="14975" stopIfTrue="1">
      <formula>IF(AND(B52&lt;&gt;"",C52=""),TRUE)</formula>
    </cfRule>
  </conditionalFormatting>
  <conditionalFormatting sqref="B52">
    <cfRule type="expression" dxfId="14973" priority="14972" stopIfTrue="1">
      <formula>IF(B52="",TRUE)</formula>
    </cfRule>
    <cfRule type="expression" dxfId="14972" priority="14973" stopIfTrue="1">
      <formula>IF(AND(COUNTIF(MetalSmelter,B52&amp;C52)=0,LEN(C52)&gt;0), TRUE, FALSE)</formula>
    </cfRule>
  </conditionalFormatting>
  <conditionalFormatting sqref="G52">
    <cfRule type="expression" dxfId="14971" priority="14974" stopIfTrue="1">
      <formula>IF(FIND("Enter smelter details",G52),TRUE)</formula>
    </cfRule>
  </conditionalFormatting>
  <conditionalFormatting sqref="F52">
    <cfRule type="expression" dxfId="14970" priority="14971" stopIfTrue="1">
      <formula>IF(AND(LEN($A52)&gt;0,$A52&lt;&gt;$F52),TRUE,FALSE)</formula>
    </cfRule>
  </conditionalFormatting>
  <conditionalFormatting sqref="C52">
    <cfRule type="expression" dxfId="14969" priority="14970" stopIfTrue="1">
      <formula>IF(AND(B52&lt;&gt;"",C52=""),TRUE)</formula>
    </cfRule>
  </conditionalFormatting>
  <conditionalFormatting sqref="B52">
    <cfRule type="expression" dxfId="14968" priority="14968" stopIfTrue="1">
      <formula>IF(B52="",TRUE)</formula>
    </cfRule>
    <cfRule type="expression" dxfId="14967" priority="14969" stopIfTrue="1">
      <formula>IF(AND(COUNTIF(MetalSmelter,B52&amp;C52)=0,LEN(C52)&gt;0), TRUE, FALSE)</formula>
    </cfRule>
  </conditionalFormatting>
  <conditionalFormatting sqref="F52">
    <cfRule type="expression" dxfId="14966" priority="14967" stopIfTrue="1">
      <formula>IF(AND(LEN($A52)&gt;0,$A52&lt;&gt;$F52),TRUE,FALSE)</formula>
    </cfRule>
  </conditionalFormatting>
  <conditionalFormatting sqref="C52">
    <cfRule type="expression" dxfId="14965" priority="14966" stopIfTrue="1">
      <formula>IF(AND(B52&lt;&gt;"",C52=""),TRUE)</formula>
    </cfRule>
  </conditionalFormatting>
  <conditionalFormatting sqref="G52">
    <cfRule type="expression" dxfId="14964" priority="14965" stopIfTrue="1">
      <formula>IF(FIND("Enter smelter details",G52),TRUE)</formula>
    </cfRule>
  </conditionalFormatting>
  <conditionalFormatting sqref="B53">
    <cfRule type="expression" dxfId="14963" priority="14962" stopIfTrue="1">
      <formula>IF(B53="",TRUE)</formula>
    </cfRule>
    <cfRule type="expression" dxfId="14962" priority="14963" stopIfTrue="1">
      <formula>IF(AND(COUNTIF(MetalSmelter,B53&amp;C53)=0,LEN(C53)&gt;0), TRUE, FALSE)</formula>
    </cfRule>
  </conditionalFormatting>
  <conditionalFormatting sqref="G53">
    <cfRule type="expression" dxfId="14961" priority="14964" stopIfTrue="1">
      <formula>IF(FIND("Enter smelter details",G53),TRUE)</formula>
    </cfRule>
  </conditionalFormatting>
  <conditionalFormatting sqref="F53">
    <cfRule type="expression" dxfId="14960" priority="14961" stopIfTrue="1">
      <formula>IF(AND(LEN($A53)&gt;0,$A53&lt;&gt;$F53),TRUE,FALSE)</formula>
    </cfRule>
  </conditionalFormatting>
  <conditionalFormatting sqref="C53">
    <cfRule type="expression" dxfId="14959" priority="14960" stopIfTrue="1">
      <formula>IF(AND(B53&lt;&gt;"",C53=""),TRUE)</formula>
    </cfRule>
  </conditionalFormatting>
  <conditionalFormatting sqref="B53">
    <cfRule type="expression" dxfId="14958" priority="14957" stopIfTrue="1">
      <formula>IF(B53="",TRUE)</formula>
    </cfRule>
    <cfRule type="expression" dxfId="14957" priority="14958" stopIfTrue="1">
      <formula>IF(AND(COUNTIF(MetalSmelter,B53&amp;C53)=0,LEN(C53)&gt;0), TRUE, FALSE)</formula>
    </cfRule>
  </conditionalFormatting>
  <conditionalFormatting sqref="G53">
    <cfRule type="expression" dxfId="14956" priority="14959" stopIfTrue="1">
      <formula>IF(FIND("Enter smelter details",G53),TRUE)</formula>
    </cfRule>
  </conditionalFormatting>
  <conditionalFormatting sqref="F53">
    <cfRule type="expression" dxfId="14955" priority="14956" stopIfTrue="1">
      <formula>IF(AND(LEN($A53)&gt;0,$A53&lt;&gt;$F53),TRUE,FALSE)</formula>
    </cfRule>
  </conditionalFormatting>
  <conditionalFormatting sqref="C53">
    <cfRule type="expression" dxfId="14954" priority="14955" stopIfTrue="1">
      <formula>IF(AND(B53&lt;&gt;"",C53=""),TRUE)</formula>
    </cfRule>
  </conditionalFormatting>
  <conditionalFormatting sqref="B53">
    <cfRule type="expression" dxfId="14953" priority="14952" stopIfTrue="1">
      <formula>IF(B53="",TRUE)</formula>
    </cfRule>
    <cfRule type="expression" dxfId="14952" priority="14953" stopIfTrue="1">
      <formula>IF(AND(COUNTIF(MetalSmelter,B53&amp;C53)=0,LEN(C53)&gt;0), TRUE, FALSE)</formula>
    </cfRule>
  </conditionalFormatting>
  <conditionalFormatting sqref="G53">
    <cfRule type="expression" dxfId="14951" priority="14954" stopIfTrue="1">
      <formula>IF(FIND("Enter smelter details",G53),TRUE)</formula>
    </cfRule>
  </conditionalFormatting>
  <conditionalFormatting sqref="F53">
    <cfRule type="expression" dxfId="14950" priority="14951" stopIfTrue="1">
      <formula>IF(AND(LEN($A53)&gt;0,$A53&lt;&gt;$F53),TRUE,FALSE)</formula>
    </cfRule>
  </conditionalFormatting>
  <conditionalFormatting sqref="C53">
    <cfRule type="expression" dxfId="14949" priority="14950" stopIfTrue="1">
      <formula>IF(AND(B53&lt;&gt;"",C53=""),TRUE)</formula>
    </cfRule>
  </conditionalFormatting>
  <conditionalFormatting sqref="B52">
    <cfRule type="expression" dxfId="14948" priority="14947" stopIfTrue="1">
      <formula>IF(B52="",TRUE)</formula>
    </cfRule>
    <cfRule type="expression" dxfId="14947" priority="14948" stopIfTrue="1">
      <formula>IF(AND(COUNTIF(MetalSmelter,B52&amp;C52)=0,LEN(C52)&gt;0), TRUE, FALSE)</formula>
    </cfRule>
  </conditionalFormatting>
  <conditionalFormatting sqref="G52">
    <cfRule type="expression" dxfId="14946" priority="14949" stopIfTrue="1">
      <formula>IF(FIND("Enter smelter details",G52),TRUE)</formula>
    </cfRule>
  </conditionalFormatting>
  <conditionalFormatting sqref="F52">
    <cfRule type="expression" dxfId="14945" priority="14946" stopIfTrue="1">
      <formula>IF(AND(LEN($A52)&gt;0,$A52&lt;&gt;$F52),TRUE,FALSE)</formula>
    </cfRule>
  </conditionalFormatting>
  <conditionalFormatting sqref="C52">
    <cfRule type="expression" dxfId="14944" priority="14945" stopIfTrue="1">
      <formula>IF(AND(B52&lt;&gt;"",C52=""),TRUE)</formula>
    </cfRule>
  </conditionalFormatting>
  <conditionalFormatting sqref="B52">
    <cfRule type="expression" dxfId="14943" priority="14942" stopIfTrue="1">
      <formula>IF(B52="",TRUE)</formula>
    </cfRule>
    <cfRule type="expression" dxfId="14942" priority="14943" stopIfTrue="1">
      <formula>IF(AND(COUNTIF(MetalSmelter,B52&amp;C52)=0,LEN(C52)&gt;0), TRUE, FALSE)</formula>
    </cfRule>
  </conditionalFormatting>
  <conditionalFormatting sqref="G52">
    <cfRule type="expression" dxfId="14941" priority="14944" stopIfTrue="1">
      <formula>IF(FIND("Enter smelter details",G52),TRUE)</formula>
    </cfRule>
  </conditionalFormatting>
  <conditionalFormatting sqref="F52">
    <cfRule type="expression" dxfId="14940" priority="14941" stopIfTrue="1">
      <formula>IF(AND(LEN($A52)&gt;0,$A52&lt;&gt;$F52),TRUE,FALSE)</formula>
    </cfRule>
  </conditionalFormatting>
  <conditionalFormatting sqref="C52">
    <cfRule type="expression" dxfId="14939" priority="14940" stopIfTrue="1">
      <formula>IF(AND(B52&lt;&gt;"",C52=""),TRUE)</formula>
    </cfRule>
  </conditionalFormatting>
  <conditionalFormatting sqref="B52">
    <cfRule type="expression" dxfId="14938" priority="14937" stopIfTrue="1">
      <formula>IF(B52="",TRUE)</formula>
    </cfRule>
    <cfRule type="expression" dxfId="14937" priority="14938" stopIfTrue="1">
      <formula>IF(AND(COUNTIF(MetalSmelter,B52&amp;C52)=0,LEN(C52)&gt;0), TRUE, FALSE)</formula>
    </cfRule>
  </conditionalFormatting>
  <conditionalFormatting sqref="G52">
    <cfRule type="expression" dxfId="14936" priority="14939" stopIfTrue="1">
      <formula>IF(FIND("Enter smelter details",G52),TRUE)</formula>
    </cfRule>
  </conditionalFormatting>
  <conditionalFormatting sqref="F52">
    <cfRule type="expression" dxfId="14935" priority="14936" stopIfTrue="1">
      <formula>IF(AND(LEN($A52)&gt;0,$A52&lt;&gt;$F52),TRUE,FALSE)</formula>
    </cfRule>
  </conditionalFormatting>
  <conditionalFormatting sqref="C52">
    <cfRule type="expression" dxfId="14934" priority="14935" stopIfTrue="1">
      <formula>IF(AND(B52&lt;&gt;"",C52=""),TRUE)</formula>
    </cfRule>
  </conditionalFormatting>
  <conditionalFormatting sqref="B52">
    <cfRule type="expression" dxfId="14933" priority="14932" stopIfTrue="1">
      <formula>IF(B52="",TRUE)</formula>
    </cfRule>
    <cfRule type="expression" dxfId="14932" priority="14933" stopIfTrue="1">
      <formula>IF(AND(COUNTIF(MetalSmelter,B52&amp;C52)=0,LEN(C52)&gt;0), TRUE, FALSE)</formula>
    </cfRule>
  </conditionalFormatting>
  <conditionalFormatting sqref="G52">
    <cfRule type="expression" dxfId="14931" priority="14934" stopIfTrue="1">
      <formula>IF(FIND("Enter smelter details",G52),TRUE)</formula>
    </cfRule>
  </conditionalFormatting>
  <conditionalFormatting sqref="F52">
    <cfRule type="expression" dxfId="14930" priority="14931" stopIfTrue="1">
      <formula>IF(AND(LEN($A52)&gt;0,$A52&lt;&gt;$F52),TRUE,FALSE)</formula>
    </cfRule>
  </conditionalFormatting>
  <conditionalFormatting sqref="C52">
    <cfRule type="expression" dxfId="14929" priority="14930" stopIfTrue="1">
      <formula>IF(AND(B52&lt;&gt;"",C52=""),TRUE)</formula>
    </cfRule>
  </conditionalFormatting>
  <conditionalFormatting sqref="B52">
    <cfRule type="expression" dxfId="14928" priority="14927" stopIfTrue="1">
      <formula>IF(B52="",TRUE)</formula>
    </cfRule>
    <cfRule type="expression" dxfId="14927" priority="14928" stopIfTrue="1">
      <formula>IF(AND(COUNTIF(MetalSmelter,B52&amp;C52)=0,LEN(C52)&gt;0), TRUE, FALSE)</formula>
    </cfRule>
  </conditionalFormatting>
  <conditionalFormatting sqref="G52">
    <cfRule type="expression" dxfId="14926" priority="14929" stopIfTrue="1">
      <formula>IF(FIND("Enter smelter details",G52),TRUE)</formula>
    </cfRule>
  </conditionalFormatting>
  <conditionalFormatting sqref="F52">
    <cfRule type="expression" dxfId="14925" priority="14926" stopIfTrue="1">
      <formula>IF(AND(LEN($A52)&gt;0,$A52&lt;&gt;$F52),TRUE,FALSE)</formula>
    </cfRule>
  </conditionalFormatting>
  <conditionalFormatting sqref="C52">
    <cfRule type="expression" dxfId="14924" priority="14925" stopIfTrue="1">
      <formula>IF(AND(B52&lt;&gt;"",C52=""),TRUE)</formula>
    </cfRule>
  </conditionalFormatting>
  <conditionalFormatting sqref="B52">
    <cfRule type="expression" dxfId="14923" priority="14923" stopIfTrue="1">
      <formula>IF(B52="",TRUE)</formula>
    </cfRule>
    <cfRule type="expression" dxfId="14922" priority="14924" stopIfTrue="1">
      <formula>IF(AND(COUNTIF(MetalSmelter,B52&amp;C52)=0,LEN(C52)&gt;0), TRUE, FALSE)</formula>
    </cfRule>
  </conditionalFormatting>
  <conditionalFormatting sqref="F52">
    <cfRule type="expression" dxfId="14921" priority="14922" stopIfTrue="1">
      <formula>IF(AND(LEN($A52)&gt;0,$A52&lt;&gt;$F52),TRUE,FALSE)</formula>
    </cfRule>
  </conditionalFormatting>
  <conditionalFormatting sqref="C52">
    <cfRule type="expression" dxfId="14920" priority="14921" stopIfTrue="1">
      <formula>IF(AND(B52&lt;&gt;"",C52=""),TRUE)</formula>
    </cfRule>
  </conditionalFormatting>
  <conditionalFormatting sqref="G52">
    <cfRule type="expression" dxfId="14919" priority="14920" stopIfTrue="1">
      <formula>IF(FIND("Enter smelter details",G52),TRUE)</formula>
    </cfRule>
  </conditionalFormatting>
  <conditionalFormatting sqref="B53">
    <cfRule type="expression" dxfId="14918" priority="14917" stopIfTrue="1">
      <formula>IF(B53="",TRUE)</formula>
    </cfRule>
    <cfRule type="expression" dxfId="14917" priority="14918" stopIfTrue="1">
      <formula>IF(AND(COUNTIF(MetalSmelter,B53&amp;C53)=0,LEN(C53)&gt;0), TRUE, FALSE)</formula>
    </cfRule>
  </conditionalFormatting>
  <conditionalFormatting sqref="G53">
    <cfRule type="expression" dxfId="14916" priority="14919" stopIfTrue="1">
      <formula>IF(FIND("Enter smelter details",G53),TRUE)</formula>
    </cfRule>
  </conditionalFormatting>
  <conditionalFormatting sqref="F53">
    <cfRule type="expression" dxfId="14915" priority="14916" stopIfTrue="1">
      <formula>IF(AND(LEN($A53)&gt;0,$A53&lt;&gt;$F53),TRUE,FALSE)</formula>
    </cfRule>
  </conditionalFormatting>
  <conditionalFormatting sqref="C53">
    <cfRule type="expression" dxfId="14914" priority="14915" stopIfTrue="1">
      <formula>IF(AND(B53&lt;&gt;"",C53=""),TRUE)</formula>
    </cfRule>
  </conditionalFormatting>
  <conditionalFormatting sqref="B53">
    <cfRule type="expression" dxfId="14913" priority="14912" stopIfTrue="1">
      <formula>IF(B53="",TRUE)</formula>
    </cfRule>
    <cfRule type="expression" dxfId="14912" priority="14913" stopIfTrue="1">
      <formula>IF(AND(COUNTIF(MetalSmelter,B53&amp;C53)=0,LEN(C53)&gt;0), TRUE, FALSE)</formula>
    </cfRule>
  </conditionalFormatting>
  <conditionalFormatting sqref="G53">
    <cfRule type="expression" dxfId="14911" priority="14914" stopIfTrue="1">
      <formula>IF(FIND("Enter smelter details",G53),TRUE)</formula>
    </cfRule>
  </conditionalFormatting>
  <conditionalFormatting sqref="F53">
    <cfRule type="expression" dxfId="14910" priority="14911" stopIfTrue="1">
      <formula>IF(AND(LEN($A53)&gt;0,$A53&lt;&gt;$F53),TRUE,FALSE)</formula>
    </cfRule>
  </conditionalFormatting>
  <conditionalFormatting sqref="C53">
    <cfRule type="expression" dxfId="14909" priority="14910" stopIfTrue="1">
      <formula>IF(AND(B53&lt;&gt;"",C53=""),TRUE)</formula>
    </cfRule>
  </conditionalFormatting>
  <conditionalFormatting sqref="B53">
    <cfRule type="expression" dxfId="14908" priority="14907" stopIfTrue="1">
      <formula>IF(B53="",TRUE)</formula>
    </cfRule>
    <cfRule type="expression" dxfId="14907" priority="14908" stopIfTrue="1">
      <formula>IF(AND(COUNTIF(MetalSmelter,B53&amp;C53)=0,LEN(C53)&gt;0), TRUE, FALSE)</formula>
    </cfRule>
  </conditionalFormatting>
  <conditionalFormatting sqref="G53">
    <cfRule type="expression" dxfId="14906" priority="14909" stopIfTrue="1">
      <formula>IF(FIND("Enter smelter details",G53),TRUE)</formula>
    </cfRule>
  </conditionalFormatting>
  <conditionalFormatting sqref="F53">
    <cfRule type="expression" dxfId="14905" priority="14906" stopIfTrue="1">
      <formula>IF(AND(LEN($A53)&gt;0,$A53&lt;&gt;$F53),TRUE,FALSE)</formula>
    </cfRule>
  </conditionalFormatting>
  <conditionalFormatting sqref="C53">
    <cfRule type="expression" dxfId="14904" priority="14905" stopIfTrue="1">
      <formula>IF(AND(B53&lt;&gt;"",C53=""),TRUE)</formula>
    </cfRule>
  </conditionalFormatting>
  <conditionalFormatting sqref="B52">
    <cfRule type="expression" dxfId="14903" priority="14902" stopIfTrue="1">
      <formula>IF(B52="",TRUE)</formula>
    </cfRule>
    <cfRule type="expression" dxfId="14902" priority="14903" stopIfTrue="1">
      <formula>IF(AND(COUNTIF(MetalSmelter,B52&amp;C52)=0,LEN(C52)&gt;0), TRUE, FALSE)</formula>
    </cfRule>
  </conditionalFormatting>
  <conditionalFormatting sqref="G52">
    <cfRule type="expression" dxfId="14901" priority="14904" stopIfTrue="1">
      <formula>IF(FIND("Enter smelter details",G52),TRUE)</formula>
    </cfRule>
  </conditionalFormatting>
  <conditionalFormatting sqref="F52">
    <cfRule type="expression" dxfId="14900" priority="14901" stopIfTrue="1">
      <formula>IF(AND(LEN($A52)&gt;0,$A52&lt;&gt;$F52),TRUE,FALSE)</formula>
    </cfRule>
  </conditionalFormatting>
  <conditionalFormatting sqref="C52">
    <cfRule type="expression" dxfId="14899" priority="14900" stopIfTrue="1">
      <formula>IF(AND(B52&lt;&gt;"",C52=""),TRUE)</formula>
    </cfRule>
  </conditionalFormatting>
  <conditionalFormatting sqref="B52">
    <cfRule type="expression" dxfId="14898" priority="14897" stopIfTrue="1">
      <formula>IF(B52="",TRUE)</formula>
    </cfRule>
    <cfRule type="expression" dxfId="14897" priority="14898" stopIfTrue="1">
      <formula>IF(AND(COUNTIF(MetalSmelter,B52&amp;C52)=0,LEN(C52)&gt;0), TRUE, FALSE)</formula>
    </cfRule>
  </conditionalFormatting>
  <conditionalFormatting sqref="G52">
    <cfRule type="expression" dxfId="14896" priority="14899" stopIfTrue="1">
      <formula>IF(FIND("Enter smelter details",G52),TRUE)</formula>
    </cfRule>
  </conditionalFormatting>
  <conditionalFormatting sqref="F52">
    <cfRule type="expression" dxfId="14895" priority="14896" stopIfTrue="1">
      <formula>IF(AND(LEN($A52)&gt;0,$A52&lt;&gt;$F52),TRUE,FALSE)</formula>
    </cfRule>
  </conditionalFormatting>
  <conditionalFormatting sqref="C52">
    <cfRule type="expression" dxfId="14894" priority="14895" stopIfTrue="1">
      <formula>IF(AND(B52&lt;&gt;"",C52=""),TRUE)</formula>
    </cfRule>
  </conditionalFormatting>
  <conditionalFormatting sqref="B52">
    <cfRule type="expression" dxfId="14893" priority="14892" stopIfTrue="1">
      <formula>IF(B52="",TRUE)</formula>
    </cfRule>
    <cfRule type="expression" dxfId="14892" priority="14893" stopIfTrue="1">
      <formula>IF(AND(COUNTIF(MetalSmelter,B52&amp;C52)=0,LEN(C52)&gt;0), TRUE, FALSE)</formula>
    </cfRule>
  </conditionalFormatting>
  <conditionalFormatting sqref="G52">
    <cfRule type="expression" dxfId="14891" priority="14894" stopIfTrue="1">
      <formula>IF(FIND("Enter smelter details",G52),TRUE)</formula>
    </cfRule>
  </conditionalFormatting>
  <conditionalFormatting sqref="F52">
    <cfRule type="expression" dxfId="14890" priority="14891" stopIfTrue="1">
      <formula>IF(AND(LEN($A52)&gt;0,$A52&lt;&gt;$F52),TRUE,FALSE)</formula>
    </cfRule>
  </conditionalFormatting>
  <conditionalFormatting sqref="C52">
    <cfRule type="expression" dxfId="14889" priority="14890" stopIfTrue="1">
      <formula>IF(AND(B52&lt;&gt;"",C52=""),TRUE)</formula>
    </cfRule>
  </conditionalFormatting>
  <conditionalFormatting sqref="B52">
    <cfRule type="expression" dxfId="14888" priority="14887" stopIfTrue="1">
      <formula>IF(B52="",TRUE)</formula>
    </cfRule>
    <cfRule type="expression" dxfId="14887" priority="14888" stopIfTrue="1">
      <formula>IF(AND(COUNTIF(MetalSmelter,B52&amp;C52)=0,LEN(C52)&gt;0), TRUE, FALSE)</formula>
    </cfRule>
  </conditionalFormatting>
  <conditionalFormatting sqref="G52">
    <cfRule type="expression" dxfId="14886" priority="14889" stopIfTrue="1">
      <formula>IF(FIND("Enter smelter details",G52),TRUE)</formula>
    </cfRule>
  </conditionalFormatting>
  <conditionalFormatting sqref="F52">
    <cfRule type="expression" dxfId="14885" priority="14886" stopIfTrue="1">
      <formula>IF(AND(LEN($A52)&gt;0,$A52&lt;&gt;$F52),TRUE,FALSE)</formula>
    </cfRule>
  </conditionalFormatting>
  <conditionalFormatting sqref="C52">
    <cfRule type="expression" dxfId="14884" priority="14885" stopIfTrue="1">
      <formula>IF(AND(B52&lt;&gt;"",C52=""),TRUE)</formula>
    </cfRule>
  </conditionalFormatting>
  <conditionalFormatting sqref="B52">
    <cfRule type="expression" dxfId="14883" priority="14882" stopIfTrue="1">
      <formula>IF(B52="",TRUE)</formula>
    </cfRule>
    <cfRule type="expression" dxfId="14882" priority="14883" stopIfTrue="1">
      <formula>IF(AND(COUNTIF(MetalSmelter,B52&amp;C52)=0,LEN(C52)&gt;0), TRUE, FALSE)</formula>
    </cfRule>
  </conditionalFormatting>
  <conditionalFormatting sqref="G52">
    <cfRule type="expression" dxfId="14881" priority="14884" stopIfTrue="1">
      <formula>IF(FIND("Enter smelter details",G52),TRUE)</formula>
    </cfRule>
  </conditionalFormatting>
  <conditionalFormatting sqref="F52">
    <cfRule type="expression" dxfId="14880" priority="14881" stopIfTrue="1">
      <formula>IF(AND(LEN($A52)&gt;0,$A52&lt;&gt;$F52),TRUE,FALSE)</formula>
    </cfRule>
  </conditionalFormatting>
  <conditionalFormatting sqref="C52">
    <cfRule type="expression" dxfId="14879" priority="14880" stopIfTrue="1">
      <formula>IF(AND(B52&lt;&gt;"",C52=""),TRUE)</formula>
    </cfRule>
  </conditionalFormatting>
  <conditionalFormatting sqref="B52">
    <cfRule type="expression" dxfId="14878" priority="14877" stopIfTrue="1">
      <formula>IF(B52="",TRUE)</formula>
    </cfRule>
    <cfRule type="expression" dxfId="14877" priority="14878" stopIfTrue="1">
      <formula>IF(AND(COUNTIF(MetalSmelter,B52&amp;C52)=0,LEN(C52)&gt;0), TRUE, FALSE)</formula>
    </cfRule>
  </conditionalFormatting>
  <conditionalFormatting sqref="G52">
    <cfRule type="expression" dxfId="14876" priority="14879" stopIfTrue="1">
      <formula>IF(FIND("Enter smelter details",G52),TRUE)</formula>
    </cfRule>
  </conditionalFormatting>
  <conditionalFormatting sqref="F52">
    <cfRule type="expression" dxfId="14875" priority="14876" stopIfTrue="1">
      <formula>IF(AND(LEN($A52)&gt;0,$A52&lt;&gt;$F52),TRUE,FALSE)</formula>
    </cfRule>
  </conditionalFormatting>
  <conditionalFormatting sqref="C52">
    <cfRule type="expression" dxfId="14874" priority="14875" stopIfTrue="1">
      <formula>IF(AND(B52&lt;&gt;"",C52=""),TRUE)</formula>
    </cfRule>
  </conditionalFormatting>
  <conditionalFormatting sqref="B53">
    <cfRule type="expression" dxfId="14873" priority="14872" stopIfTrue="1">
      <formula>IF(B53="",TRUE)</formula>
    </cfRule>
    <cfRule type="expression" dxfId="14872" priority="14873" stopIfTrue="1">
      <formula>IF(AND(COUNTIF(MetalSmelter,B53&amp;C53)=0,LEN(C53)&gt;0), TRUE, FALSE)</formula>
    </cfRule>
  </conditionalFormatting>
  <conditionalFormatting sqref="G53">
    <cfRule type="expression" dxfId="14871" priority="14874" stopIfTrue="1">
      <formula>IF(FIND("Enter smelter details",G53),TRUE)</formula>
    </cfRule>
  </conditionalFormatting>
  <conditionalFormatting sqref="F53">
    <cfRule type="expression" dxfId="14870" priority="14871" stopIfTrue="1">
      <formula>IF(AND(LEN($A53)&gt;0,$A53&lt;&gt;$F53),TRUE,FALSE)</formula>
    </cfRule>
  </conditionalFormatting>
  <conditionalFormatting sqref="C53">
    <cfRule type="expression" dxfId="14869" priority="14870" stopIfTrue="1">
      <formula>IF(AND(B53&lt;&gt;"",C53=""),TRUE)</formula>
    </cfRule>
  </conditionalFormatting>
  <conditionalFormatting sqref="B53">
    <cfRule type="expression" dxfId="14868" priority="14867" stopIfTrue="1">
      <formula>IF(B53="",TRUE)</formula>
    </cfRule>
    <cfRule type="expression" dxfId="14867" priority="14868" stopIfTrue="1">
      <formula>IF(AND(COUNTIF(MetalSmelter,B53&amp;C53)=0,LEN(C53)&gt;0), TRUE, FALSE)</formula>
    </cfRule>
  </conditionalFormatting>
  <conditionalFormatting sqref="G53">
    <cfRule type="expression" dxfId="14866" priority="14869" stopIfTrue="1">
      <formula>IF(FIND("Enter smelter details",G53),TRUE)</formula>
    </cfRule>
  </conditionalFormatting>
  <conditionalFormatting sqref="F53">
    <cfRule type="expression" dxfId="14865" priority="14866" stopIfTrue="1">
      <formula>IF(AND(LEN($A53)&gt;0,$A53&lt;&gt;$F53),TRUE,FALSE)</formula>
    </cfRule>
  </conditionalFormatting>
  <conditionalFormatting sqref="C53">
    <cfRule type="expression" dxfId="14864" priority="14865" stopIfTrue="1">
      <formula>IF(AND(B53&lt;&gt;"",C53=""),TRUE)</formula>
    </cfRule>
  </conditionalFormatting>
  <conditionalFormatting sqref="B53">
    <cfRule type="expression" dxfId="14863" priority="14863" stopIfTrue="1">
      <formula>IF(B53="",TRUE)</formula>
    </cfRule>
    <cfRule type="expression" dxfId="14862" priority="14864" stopIfTrue="1">
      <formula>IF(AND(COUNTIF(MetalSmelter,B53&amp;C53)=0,LEN(C53)&gt;0), TRUE, FALSE)</formula>
    </cfRule>
  </conditionalFormatting>
  <conditionalFormatting sqref="F53">
    <cfRule type="expression" dxfId="14861" priority="14862" stopIfTrue="1">
      <formula>IF(AND(LEN($A53)&gt;0,$A53&lt;&gt;$F53),TRUE,FALSE)</formula>
    </cfRule>
  </conditionalFormatting>
  <conditionalFormatting sqref="C53">
    <cfRule type="expression" dxfId="14860" priority="14861" stopIfTrue="1">
      <formula>IF(AND(B53&lt;&gt;"",C53=""),TRUE)</formula>
    </cfRule>
  </conditionalFormatting>
  <conditionalFormatting sqref="G53">
    <cfRule type="expression" dxfId="14859" priority="14860" stopIfTrue="1">
      <formula>IF(FIND("Enter smelter details",G53),TRUE)</formula>
    </cfRule>
  </conditionalFormatting>
  <conditionalFormatting sqref="B54">
    <cfRule type="expression" dxfId="14858" priority="14857" stopIfTrue="1">
      <formula>IF(B54="",TRUE)</formula>
    </cfRule>
    <cfRule type="expression" dxfId="14857" priority="14858" stopIfTrue="1">
      <formula>IF(AND(COUNTIF(MetalSmelter,B54&amp;C54)=0,LEN(C54)&gt;0), TRUE, FALSE)</formula>
    </cfRule>
  </conditionalFormatting>
  <conditionalFormatting sqref="G54">
    <cfRule type="expression" dxfId="14856" priority="14859" stopIfTrue="1">
      <formula>IF(FIND("Enter smelter details",G54),TRUE)</formula>
    </cfRule>
  </conditionalFormatting>
  <conditionalFormatting sqref="F54">
    <cfRule type="expression" dxfId="14855" priority="14856" stopIfTrue="1">
      <formula>IF(AND(LEN($A54)&gt;0,$A54&lt;&gt;$F54),TRUE,FALSE)</formula>
    </cfRule>
  </conditionalFormatting>
  <conditionalFormatting sqref="C54">
    <cfRule type="expression" dxfId="14854" priority="14855" stopIfTrue="1">
      <formula>IF(AND(B54&lt;&gt;"",C54=""),TRUE)</formula>
    </cfRule>
  </conditionalFormatting>
  <conditionalFormatting sqref="B54">
    <cfRule type="expression" dxfId="14853" priority="14852" stopIfTrue="1">
      <formula>IF(B54="",TRUE)</formula>
    </cfRule>
    <cfRule type="expression" dxfId="14852" priority="14853" stopIfTrue="1">
      <formula>IF(AND(COUNTIF(MetalSmelter,B54&amp;C54)=0,LEN(C54)&gt;0), TRUE, FALSE)</formula>
    </cfRule>
  </conditionalFormatting>
  <conditionalFormatting sqref="G54">
    <cfRule type="expression" dxfId="14851" priority="14854" stopIfTrue="1">
      <formula>IF(FIND("Enter smelter details",G54),TRUE)</formula>
    </cfRule>
  </conditionalFormatting>
  <conditionalFormatting sqref="F54">
    <cfRule type="expression" dxfId="14850" priority="14851" stopIfTrue="1">
      <formula>IF(AND(LEN($A54)&gt;0,$A54&lt;&gt;$F54),TRUE,FALSE)</formula>
    </cfRule>
  </conditionalFormatting>
  <conditionalFormatting sqref="C54">
    <cfRule type="expression" dxfId="14849" priority="14850" stopIfTrue="1">
      <formula>IF(AND(B54&lt;&gt;"",C54=""),TRUE)</formula>
    </cfRule>
  </conditionalFormatting>
  <conditionalFormatting sqref="B54">
    <cfRule type="expression" dxfId="14848" priority="14847" stopIfTrue="1">
      <formula>IF(B54="",TRUE)</formula>
    </cfRule>
    <cfRule type="expression" dxfId="14847" priority="14848" stopIfTrue="1">
      <formula>IF(AND(COUNTIF(MetalSmelter,B54&amp;C54)=0,LEN(C54)&gt;0), TRUE, FALSE)</formula>
    </cfRule>
  </conditionalFormatting>
  <conditionalFormatting sqref="G54">
    <cfRule type="expression" dxfId="14846" priority="14849" stopIfTrue="1">
      <formula>IF(FIND("Enter smelter details",G54),TRUE)</formula>
    </cfRule>
  </conditionalFormatting>
  <conditionalFormatting sqref="F54">
    <cfRule type="expression" dxfId="14845" priority="14846" stopIfTrue="1">
      <formula>IF(AND(LEN($A54)&gt;0,$A54&lt;&gt;$F54),TRUE,FALSE)</formula>
    </cfRule>
  </conditionalFormatting>
  <conditionalFormatting sqref="C54">
    <cfRule type="expression" dxfId="14844" priority="14845" stopIfTrue="1">
      <formula>IF(AND(B54&lt;&gt;"",C54=""),TRUE)</formula>
    </cfRule>
  </conditionalFormatting>
  <conditionalFormatting sqref="B52">
    <cfRule type="expression" dxfId="14843" priority="14842" stopIfTrue="1">
      <formula>IF(B52="",TRUE)</formula>
    </cfRule>
    <cfRule type="expression" dxfId="14842" priority="14843" stopIfTrue="1">
      <formula>IF(AND(COUNTIF(MetalSmelter,B52&amp;C52)=0,LEN(C52)&gt;0), TRUE, FALSE)</formula>
    </cfRule>
  </conditionalFormatting>
  <conditionalFormatting sqref="G52">
    <cfRule type="expression" dxfId="14841" priority="14844" stopIfTrue="1">
      <formula>IF(FIND("Enter smelter details",G52),TRUE)</formula>
    </cfRule>
  </conditionalFormatting>
  <conditionalFormatting sqref="F52">
    <cfRule type="expression" dxfId="14840" priority="14841" stopIfTrue="1">
      <formula>IF(AND(LEN($A52)&gt;0,$A52&lt;&gt;$F52),TRUE,FALSE)</formula>
    </cfRule>
  </conditionalFormatting>
  <conditionalFormatting sqref="C52">
    <cfRule type="expression" dxfId="14839" priority="14840" stopIfTrue="1">
      <formula>IF(AND(B52&lt;&gt;"",C52=""),TRUE)</formula>
    </cfRule>
  </conditionalFormatting>
  <conditionalFormatting sqref="B52">
    <cfRule type="expression" dxfId="14838" priority="14837" stopIfTrue="1">
      <formula>IF(B52="",TRUE)</formula>
    </cfRule>
    <cfRule type="expression" dxfId="14837" priority="14838" stopIfTrue="1">
      <formula>IF(AND(COUNTIF(MetalSmelter,B52&amp;C52)=0,LEN(C52)&gt;0), TRUE, FALSE)</formula>
    </cfRule>
  </conditionalFormatting>
  <conditionalFormatting sqref="G52">
    <cfRule type="expression" dxfId="14836" priority="14839" stopIfTrue="1">
      <formula>IF(FIND("Enter smelter details",G52),TRUE)</formula>
    </cfRule>
  </conditionalFormatting>
  <conditionalFormatting sqref="F52">
    <cfRule type="expression" dxfId="14835" priority="14836" stopIfTrue="1">
      <formula>IF(AND(LEN($A52)&gt;0,$A52&lt;&gt;$F52),TRUE,FALSE)</formula>
    </cfRule>
  </conditionalFormatting>
  <conditionalFormatting sqref="C52">
    <cfRule type="expression" dxfId="14834" priority="14835" stopIfTrue="1">
      <formula>IF(AND(B52&lt;&gt;"",C52=""),TRUE)</formula>
    </cfRule>
  </conditionalFormatting>
  <conditionalFormatting sqref="B52">
    <cfRule type="expression" dxfId="14833" priority="14833" stopIfTrue="1">
      <formula>IF(B52="",TRUE)</formula>
    </cfRule>
    <cfRule type="expression" dxfId="14832" priority="14834" stopIfTrue="1">
      <formula>IF(AND(COUNTIF(MetalSmelter,B52&amp;C52)=0,LEN(C52)&gt;0), TRUE, FALSE)</formula>
    </cfRule>
  </conditionalFormatting>
  <conditionalFormatting sqref="F52">
    <cfRule type="expression" dxfId="14831" priority="14832" stopIfTrue="1">
      <formula>IF(AND(LEN($A52)&gt;0,$A52&lt;&gt;$F52),TRUE,FALSE)</formula>
    </cfRule>
  </conditionalFormatting>
  <conditionalFormatting sqref="C52">
    <cfRule type="expression" dxfId="14830" priority="14831" stopIfTrue="1">
      <formula>IF(AND(B52&lt;&gt;"",C52=""),TRUE)</formula>
    </cfRule>
  </conditionalFormatting>
  <conditionalFormatting sqref="G52">
    <cfRule type="expression" dxfId="14829" priority="14830" stopIfTrue="1">
      <formula>IF(FIND("Enter smelter details",G52),TRUE)</formula>
    </cfRule>
  </conditionalFormatting>
  <conditionalFormatting sqref="B53">
    <cfRule type="expression" dxfId="14828" priority="14827" stopIfTrue="1">
      <formula>IF(B53="",TRUE)</formula>
    </cfRule>
    <cfRule type="expression" dxfId="14827" priority="14828" stopIfTrue="1">
      <formula>IF(AND(COUNTIF(MetalSmelter,B53&amp;C53)=0,LEN(C53)&gt;0), TRUE, FALSE)</formula>
    </cfRule>
  </conditionalFormatting>
  <conditionalFormatting sqref="G53">
    <cfRule type="expression" dxfId="14826" priority="14829" stopIfTrue="1">
      <formula>IF(FIND("Enter smelter details",G53),TRUE)</formula>
    </cfRule>
  </conditionalFormatting>
  <conditionalFormatting sqref="F53">
    <cfRule type="expression" dxfId="14825" priority="14826" stopIfTrue="1">
      <formula>IF(AND(LEN($A53)&gt;0,$A53&lt;&gt;$F53),TRUE,FALSE)</formula>
    </cfRule>
  </conditionalFormatting>
  <conditionalFormatting sqref="C53">
    <cfRule type="expression" dxfId="14824" priority="14825" stopIfTrue="1">
      <formula>IF(AND(B53&lt;&gt;"",C53=""),TRUE)</formula>
    </cfRule>
  </conditionalFormatting>
  <conditionalFormatting sqref="B53">
    <cfRule type="expression" dxfId="14823" priority="14822" stopIfTrue="1">
      <formula>IF(B53="",TRUE)</formula>
    </cfRule>
    <cfRule type="expression" dxfId="14822" priority="14823" stopIfTrue="1">
      <formula>IF(AND(COUNTIF(MetalSmelter,B53&amp;C53)=0,LEN(C53)&gt;0), TRUE, FALSE)</formula>
    </cfRule>
  </conditionalFormatting>
  <conditionalFormatting sqref="G53">
    <cfRule type="expression" dxfId="14821" priority="14824" stopIfTrue="1">
      <formula>IF(FIND("Enter smelter details",G53),TRUE)</formula>
    </cfRule>
  </conditionalFormatting>
  <conditionalFormatting sqref="F53">
    <cfRule type="expression" dxfId="14820" priority="14821" stopIfTrue="1">
      <formula>IF(AND(LEN($A53)&gt;0,$A53&lt;&gt;$F53),TRUE,FALSE)</formula>
    </cfRule>
  </conditionalFormatting>
  <conditionalFormatting sqref="C53">
    <cfRule type="expression" dxfId="14819" priority="14820" stopIfTrue="1">
      <formula>IF(AND(B53&lt;&gt;"",C53=""),TRUE)</formula>
    </cfRule>
  </conditionalFormatting>
  <conditionalFormatting sqref="B53">
    <cfRule type="expression" dxfId="14818" priority="14817" stopIfTrue="1">
      <formula>IF(B53="",TRUE)</formula>
    </cfRule>
    <cfRule type="expression" dxfId="14817" priority="14818" stopIfTrue="1">
      <formula>IF(AND(COUNTIF(MetalSmelter,B53&amp;C53)=0,LEN(C53)&gt;0), TRUE, FALSE)</formula>
    </cfRule>
  </conditionalFormatting>
  <conditionalFormatting sqref="G53">
    <cfRule type="expression" dxfId="14816" priority="14819" stopIfTrue="1">
      <formula>IF(FIND("Enter smelter details",G53),TRUE)</formula>
    </cfRule>
  </conditionalFormatting>
  <conditionalFormatting sqref="F53">
    <cfRule type="expression" dxfId="14815" priority="14816" stopIfTrue="1">
      <formula>IF(AND(LEN($A53)&gt;0,$A53&lt;&gt;$F53),TRUE,FALSE)</formula>
    </cfRule>
  </conditionalFormatting>
  <conditionalFormatting sqref="C53">
    <cfRule type="expression" dxfId="14814" priority="14815" stopIfTrue="1">
      <formula>IF(AND(B53&lt;&gt;"",C53=""),TRUE)</formula>
    </cfRule>
  </conditionalFormatting>
  <conditionalFormatting sqref="B54">
    <cfRule type="expression" dxfId="14813" priority="14812" stopIfTrue="1">
      <formula>IF(B54="",TRUE)</formula>
    </cfRule>
    <cfRule type="expression" dxfId="14812" priority="14813" stopIfTrue="1">
      <formula>IF(AND(COUNTIF(MetalSmelter,B54&amp;C54)=0,LEN(C54)&gt;0), TRUE, FALSE)</formula>
    </cfRule>
  </conditionalFormatting>
  <conditionalFormatting sqref="G54">
    <cfRule type="expression" dxfId="14811" priority="14814" stopIfTrue="1">
      <formula>IF(FIND("Enter smelter details",G54),TRUE)</formula>
    </cfRule>
  </conditionalFormatting>
  <conditionalFormatting sqref="F54">
    <cfRule type="expression" dxfId="14810" priority="14811" stopIfTrue="1">
      <formula>IF(AND(LEN($A54)&gt;0,$A54&lt;&gt;$F54),TRUE,FALSE)</formula>
    </cfRule>
  </conditionalFormatting>
  <conditionalFormatting sqref="C54">
    <cfRule type="expression" dxfId="14809" priority="14810" stopIfTrue="1">
      <formula>IF(AND(B54&lt;&gt;"",C54=""),TRUE)</formula>
    </cfRule>
  </conditionalFormatting>
  <conditionalFormatting sqref="B54">
    <cfRule type="expression" dxfId="14808" priority="14807" stopIfTrue="1">
      <formula>IF(B54="",TRUE)</formula>
    </cfRule>
    <cfRule type="expression" dxfId="14807" priority="14808" stopIfTrue="1">
      <formula>IF(AND(COUNTIF(MetalSmelter,B54&amp;C54)=0,LEN(C54)&gt;0), TRUE, FALSE)</formula>
    </cfRule>
  </conditionalFormatting>
  <conditionalFormatting sqref="G54">
    <cfRule type="expression" dxfId="14806" priority="14809" stopIfTrue="1">
      <formula>IF(FIND("Enter smelter details",G54),TRUE)</formula>
    </cfRule>
  </conditionalFormatting>
  <conditionalFormatting sqref="F54">
    <cfRule type="expression" dxfId="14805" priority="14806" stopIfTrue="1">
      <formula>IF(AND(LEN($A54)&gt;0,$A54&lt;&gt;$F54),TRUE,FALSE)</formula>
    </cfRule>
  </conditionalFormatting>
  <conditionalFormatting sqref="C54">
    <cfRule type="expression" dxfId="14804" priority="14805" stopIfTrue="1">
      <formula>IF(AND(B54&lt;&gt;"",C54=""),TRUE)</formula>
    </cfRule>
  </conditionalFormatting>
  <conditionalFormatting sqref="B54">
    <cfRule type="expression" dxfId="14803" priority="14803" stopIfTrue="1">
      <formula>IF(B54="",TRUE)</formula>
    </cfRule>
    <cfRule type="expression" dxfId="14802" priority="14804" stopIfTrue="1">
      <formula>IF(AND(COUNTIF(MetalSmelter,B54&amp;C54)=0,LEN(C54)&gt;0), TRUE, FALSE)</formula>
    </cfRule>
  </conditionalFormatting>
  <conditionalFormatting sqref="F54">
    <cfRule type="expression" dxfId="14801" priority="14802" stopIfTrue="1">
      <formula>IF(AND(LEN($A54)&gt;0,$A54&lt;&gt;$F54),TRUE,FALSE)</formula>
    </cfRule>
  </conditionalFormatting>
  <conditionalFormatting sqref="C54">
    <cfRule type="expression" dxfId="14800" priority="14801" stopIfTrue="1">
      <formula>IF(AND(B54&lt;&gt;"",C54=""),TRUE)</formula>
    </cfRule>
  </conditionalFormatting>
  <conditionalFormatting sqref="G54">
    <cfRule type="expression" dxfId="14799" priority="14800" stopIfTrue="1">
      <formula>IF(FIND("Enter smelter details",G54),TRUE)</formula>
    </cfRule>
  </conditionalFormatting>
  <conditionalFormatting sqref="B55">
    <cfRule type="expression" dxfId="14798" priority="14797" stopIfTrue="1">
      <formula>IF(B55="",TRUE)</formula>
    </cfRule>
    <cfRule type="expression" dxfId="14797" priority="14798" stopIfTrue="1">
      <formula>IF(AND(COUNTIF(MetalSmelter,B55&amp;C55)=0,LEN(C55)&gt;0), TRUE, FALSE)</formula>
    </cfRule>
  </conditionalFormatting>
  <conditionalFormatting sqref="G55">
    <cfRule type="expression" dxfId="14796" priority="14799" stopIfTrue="1">
      <formula>IF(FIND("Enter smelter details",G55),TRUE)</formula>
    </cfRule>
  </conditionalFormatting>
  <conditionalFormatting sqref="F55">
    <cfRule type="expression" dxfId="14795" priority="14796" stopIfTrue="1">
      <formula>IF(AND(LEN($A55)&gt;0,$A55&lt;&gt;$F55),TRUE,FALSE)</formula>
    </cfRule>
  </conditionalFormatting>
  <conditionalFormatting sqref="C55">
    <cfRule type="expression" dxfId="14794" priority="14795" stopIfTrue="1">
      <formula>IF(AND(B55&lt;&gt;"",C55=""),TRUE)</formula>
    </cfRule>
  </conditionalFormatting>
  <conditionalFormatting sqref="B55">
    <cfRule type="expression" dxfId="14793" priority="14792" stopIfTrue="1">
      <formula>IF(B55="",TRUE)</formula>
    </cfRule>
    <cfRule type="expression" dxfId="14792" priority="14793" stopIfTrue="1">
      <formula>IF(AND(COUNTIF(MetalSmelter,B55&amp;C55)=0,LEN(C55)&gt;0), TRUE, FALSE)</formula>
    </cfRule>
  </conditionalFormatting>
  <conditionalFormatting sqref="G55">
    <cfRule type="expression" dxfId="14791" priority="14794" stopIfTrue="1">
      <formula>IF(FIND("Enter smelter details",G55),TRUE)</formula>
    </cfRule>
  </conditionalFormatting>
  <conditionalFormatting sqref="F55">
    <cfRule type="expression" dxfId="14790" priority="14791" stopIfTrue="1">
      <formula>IF(AND(LEN($A55)&gt;0,$A55&lt;&gt;$F55),TRUE,FALSE)</formula>
    </cfRule>
  </conditionalFormatting>
  <conditionalFormatting sqref="C55">
    <cfRule type="expression" dxfId="14789" priority="14790" stopIfTrue="1">
      <formula>IF(AND(B55&lt;&gt;"",C55=""),TRUE)</formula>
    </cfRule>
  </conditionalFormatting>
  <conditionalFormatting sqref="B55">
    <cfRule type="expression" dxfId="14788" priority="14787" stopIfTrue="1">
      <formula>IF(B55="",TRUE)</formula>
    </cfRule>
    <cfRule type="expression" dxfId="14787" priority="14788" stopIfTrue="1">
      <formula>IF(AND(COUNTIF(MetalSmelter,B55&amp;C55)=0,LEN(C55)&gt;0), TRUE, FALSE)</formula>
    </cfRule>
  </conditionalFormatting>
  <conditionalFormatting sqref="G55">
    <cfRule type="expression" dxfId="14786" priority="14789" stopIfTrue="1">
      <formula>IF(FIND("Enter smelter details",G55),TRUE)</formula>
    </cfRule>
  </conditionalFormatting>
  <conditionalFormatting sqref="F55">
    <cfRule type="expression" dxfId="14785" priority="14786" stopIfTrue="1">
      <formula>IF(AND(LEN($A55)&gt;0,$A55&lt;&gt;$F55),TRUE,FALSE)</formula>
    </cfRule>
  </conditionalFormatting>
  <conditionalFormatting sqref="C55">
    <cfRule type="expression" dxfId="14784" priority="14785" stopIfTrue="1">
      <formula>IF(AND(B55&lt;&gt;"",C55=""),TRUE)</formula>
    </cfRule>
  </conditionalFormatting>
  <conditionalFormatting sqref="B53">
    <cfRule type="expression" dxfId="14783" priority="14782" stopIfTrue="1">
      <formula>IF(B53="",TRUE)</formula>
    </cfRule>
    <cfRule type="expression" dxfId="14782" priority="14783" stopIfTrue="1">
      <formula>IF(AND(COUNTIF(MetalSmelter,B53&amp;C53)=0,LEN(C53)&gt;0), TRUE, FALSE)</formula>
    </cfRule>
  </conditionalFormatting>
  <conditionalFormatting sqref="G53">
    <cfRule type="expression" dxfId="14781" priority="14784" stopIfTrue="1">
      <formula>IF(FIND("Enter smelter details",G53),TRUE)</formula>
    </cfRule>
  </conditionalFormatting>
  <conditionalFormatting sqref="F53">
    <cfRule type="expression" dxfId="14780" priority="14781" stopIfTrue="1">
      <formula>IF(AND(LEN($A53)&gt;0,$A53&lt;&gt;$F53),TRUE,FALSE)</formula>
    </cfRule>
  </conditionalFormatting>
  <conditionalFormatting sqref="C53">
    <cfRule type="expression" dxfId="14779" priority="14780" stopIfTrue="1">
      <formula>IF(AND(B53&lt;&gt;"",C53=""),TRUE)</formula>
    </cfRule>
  </conditionalFormatting>
  <conditionalFormatting sqref="B53">
    <cfRule type="expression" dxfId="14778" priority="14777" stopIfTrue="1">
      <formula>IF(B53="",TRUE)</formula>
    </cfRule>
    <cfRule type="expression" dxfId="14777" priority="14778" stopIfTrue="1">
      <formula>IF(AND(COUNTIF(MetalSmelter,B53&amp;C53)=0,LEN(C53)&gt;0), TRUE, FALSE)</formula>
    </cfRule>
  </conditionalFormatting>
  <conditionalFormatting sqref="G53">
    <cfRule type="expression" dxfId="14776" priority="14779" stopIfTrue="1">
      <formula>IF(FIND("Enter smelter details",G53),TRUE)</formula>
    </cfRule>
  </conditionalFormatting>
  <conditionalFormatting sqref="F53">
    <cfRule type="expression" dxfId="14775" priority="14776" stopIfTrue="1">
      <formula>IF(AND(LEN($A53)&gt;0,$A53&lt;&gt;$F53),TRUE,FALSE)</formula>
    </cfRule>
  </conditionalFormatting>
  <conditionalFormatting sqref="C53">
    <cfRule type="expression" dxfId="14774" priority="14775" stopIfTrue="1">
      <formula>IF(AND(B53&lt;&gt;"",C53=""),TRUE)</formula>
    </cfRule>
  </conditionalFormatting>
  <conditionalFormatting sqref="B53">
    <cfRule type="expression" dxfId="14773" priority="14773" stopIfTrue="1">
      <formula>IF(B53="",TRUE)</formula>
    </cfRule>
    <cfRule type="expression" dxfId="14772" priority="14774" stopIfTrue="1">
      <formula>IF(AND(COUNTIF(MetalSmelter,B53&amp;C53)=0,LEN(C53)&gt;0), TRUE, FALSE)</formula>
    </cfRule>
  </conditionalFormatting>
  <conditionalFormatting sqref="F53">
    <cfRule type="expression" dxfId="14771" priority="14772" stopIfTrue="1">
      <formula>IF(AND(LEN($A53)&gt;0,$A53&lt;&gt;$F53),TRUE,FALSE)</formula>
    </cfRule>
  </conditionalFormatting>
  <conditionalFormatting sqref="C53">
    <cfRule type="expression" dxfId="14770" priority="14771" stopIfTrue="1">
      <formula>IF(AND(B53&lt;&gt;"",C53=""),TRUE)</formula>
    </cfRule>
  </conditionalFormatting>
  <conditionalFormatting sqref="G53">
    <cfRule type="expression" dxfId="14769" priority="14770" stopIfTrue="1">
      <formula>IF(FIND("Enter smelter details",G53),TRUE)</formula>
    </cfRule>
  </conditionalFormatting>
  <conditionalFormatting sqref="B54">
    <cfRule type="expression" dxfId="14768" priority="14767" stopIfTrue="1">
      <formula>IF(B54="",TRUE)</formula>
    </cfRule>
    <cfRule type="expression" dxfId="14767" priority="14768" stopIfTrue="1">
      <formula>IF(AND(COUNTIF(MetalSmelter,B54&amp;C54)=0,LEN(C54)&gt;0), TRUE, FALSE)</formula>
    </cfRule>
  </conditionalFormatting>
  <conditionalFormatting sqref="G54">
    <cfRule type="expression" dxfId="14766" priority="14769" stopIfTrue="1">
      <formula>IF(FIND("Enter smelter details",G54),TRUE)</formula>
    </cfRule>
  </conditionalFormatting>
  <conditionalFormatting sqref="F54">
    <cfRule type="expression" dxfId="14765" priority="14766" stopIfTrue="1">
      <formula>IF(AND(LEN($A54)&gt;0,$A54&lt;&gt;$F54),TRUE,FALSE)</formula>
    </cfRule>
  </conditionalFormatting>
  <conditionalFormatting sqref="C54">
    <cfRule type="expression" dxfId="14764" priority="14765" stopIfTrue="1">
      <formula>IF(AND(B54&lt;&gt;"",C54=""),TRUE)</formula>
    </cfRule>
  </conditionalFormatting>
  <conditionalFormatting sqref="B54">
    <cfRule type="expression" dxfId="14763" priority="14762" stopIfTrue="1">
      <formula>IF(B54="",TRUE)</formula>
    </cfRule>
    <cfRule type="expression" dxfId="14762" priority="14763" stopIfTrue="1">
      <formula>IF(AND(COUNTIF(MetalSmelter,B54&amp;C54)=0,LEN(C54)&gt;0), TRUE, FALSE)</formula>
    </cfRule>
  </conditionalFormatting>
  <conditionalFormatting sqref="G54">
    <cfRule type="expression" dxfId="14761" priority="14764" stopIfTrue="1">
      <formula>IF(FIND("Enter smelter details",G54),TRUE)</formula>
    </cfRule>
  </conditionalFormatting>
  <conditionalFormatting sqref="F54">
    <cfRule type="expression" dxfId="14760" priority="14761" stopIfTrue="1">
      <formula>IF(AND(LEN($A54)&gt;0,$A54&lt;&gt;$F54),TRUE,FALSE)</formula>
    </cfRule>
  </conditionalFormatting>
  <conditionalFormatting sqref="C54">
    <cfRule type="expression" dxfId="14759" priority="14760" stopIfTrue="1">
      <formula>IF(AND(B54&lt;&gt;"",C54=""),TRUE)</formula>
    </cfRule>
  </conditionalFormatting>
  <conditionalFormatting sqref="B54">
    <cfRule type="expression" dxfId="14758" priority="14757" stopIfTrue="1">
      <formula>IF(B54="",TRUE)</formula>
    </cfRule>
    <cfRule type="expression" dxfId="14757" priority="14758" stopIfTrue="1">
      <formula>IF(AND(COUNTIF(MetalSmelter,B54&amp;C54)=0,LEN(C54)&gt;0), TRUE, FALSE)</formula>
    </cfRule>
  </conditionalFormatting>
  <conditionalFormatting sqref="G54">
    <cfRule type="expression" dxfId="14756" priority="14759" stopIfTrue="1">
      <formula>IF(FIND("Enter smelter details",G54),TRUE)</formula>
    </cfRule>
  </conditionalFormatting>
  <conditionalFormatting sqref="F54">
    <cfRule type="expression" dxfId="14755" priority="14756" stopIfTrue="1">
      <formula>IF(AND(LEN($A54)&gt;0,$A54&lt;&gt;$F54),TRUE,FALSE)</formula>
    </cfRule>
  </conditionalFormatting>
  <conditionalFormatting sqref="C54">
    <cfRule type="expression" dxfId="14754" priority="14755" stopIfTrue="1">
      <formula>IF(AND(B54&lt;&gt;"",C54=""),TRUE)</formula>
    </cfRule>
  </conditionalFormatting>
  <conditionalFormatting sqref="B52">
    <cfRule type="expression" dxfId="14753" priority="14752" stopIfTrue="1">
      <formula>IF(B52="",TRUE)</formula>
    </cfRule>
    <cfRule type="expression" dxfId="14752" priority="14753" stopIfTrue="1">
      <formula>IF(AND(COUNTIF(MetalSmelter,B52&amp;C52)=0,LEN(C52)&gt;0), TRUE, FALSE)</formula>
    </cfRule>
  </conditionalFormatting>
  <conditionalFormatting sqref="G52">
    <cfRule type="expression" dxfId="14751" priority="14754" stopIfTrue="1">
      <formula>IF(FIND("Enter smelter details",G52),TRUE)</formula>
    </cfRule>
  </conditionalFormatting>
  <conditionalFormatting sqref="F52">
    <cfRule type="expression" dxfId="14750" priority="14751" stopIfTrue="1">
      <formula>IF(AND(LEN($A52)&gt;0,$A52&lt;&gt;$F52),TRUE,FALSE)</formula>
    </cfRule>
  </conditionalFormatting>
  <conditionalFormatting sqref="C52">
    <cfRule type="expression" dxfId="14749" priority="14750" stopIfTrue="1">
      <formula>IF(AND(B52&lt;&gt;"",C52=""),TRUE)</formula>
    </cfRule>
  </conditionalFormatting>
  <conditionalFormatting sqref="B52">
    <cfRule type="expression" dxfId="14748" priority="14747" stopIfTrue="1">
      <formula>IF(B52="",TRUE)</formula>
    </cfRule>
    <cfRule type="expression" dxfId="14747" priority="14748" stopIfTrue="1">
      <formula>IF(AND(COUNTIF(MetalSmelter,B52&amp;C52)=0,LEN(C52)&gt;0), TRUE, FALSE)</formula>
    </cfRule>
  </conditionalFormatting>
  <conditionalFormatting sqref="G52">
    <cfRule type="expression" dxfId="14746" priority="14749" stopIfTrue="1">
      <formula>IF(FIND("Enter smelter details",G52),TRUE)</formula>
    </cfRule>
  </conditionalFormatting>
  <conditionalFormatting sqref="F52">
    <cfRule type="expression" dxfId="14745" priority="14746" stopIfTrue="1">
      <formula>IF(AND(LEN($A52)&gt;0,$A52&lt;&gt;$F52),TRUE,FALSE)</formula>
    </cfRule>
  </conditionalFormatting>
  <conditionalFormatting sqref="C52">
    <cfRule type="expression" dxfId="14744" priority="14745" stopIfTrue="1">
      <formula>IF(AND(B52&lt;&gt;"",C52=""),TRUE)</formula>
    </cfRule>
  </conditionalFormatting>
  <conditionalFormatting sqref="B52">
    <cfRule type="expression" dxfId="14743" priority="14743" stopIfTrue="1">
      <formula>IF(B52="",TRUE)</formula>
    </cfRule>
    <cfRule type="expression" dxfId="14742" priority="14744" stopIfTrue="1">
      <formula>IF(AND(COUNTIF(MetalSmelter,B52&amp;C52)=0,LEN(C52)&gt;0), TRUE, FALSE)</formula>
    </cfRule>
  </conditionalFormatting>
  <conditionalFormatting sqref="F52">
    <cfRule type="expression" dxfId="14741" priority="14742" stopIfTrue="1">
      <formula>IF(AND(LEN($A52)&gt;0,$A52&lt;&gt;$F52),TRUE,FALSE)</formula>
    </cfRule>
  </conditionalFormatting>
  <conditionalFormatting sqref="C52">
    <cfRule type="expression" dxfId="14740" priority="14741" stopIfTrue="1">
      <formula>IF(AND(B52&lt;&gt;"",C52=""),TRUE)</formula>
    </cfRule>
  </conditionalFormatting>
  <conditionalFormatting sqref="G52">
    <cfRule type="expression" dxfId="14739" priority="14740" stopIfTrue="1">
      <formula>IF(FIND("Enter smelter details",G52),TRUE)</formula>
    </cfRule>
  </conditionalFormatting>
  <conditionalFormatting sqref="B53">
    <cfRule type="expression" dxfId="14738" priority="14737" stopIfTrue="1">
      <formula>IF(B53="",TRUE)</formula>
    </cfRule>
    <cfRule type="expression" dxfId="14737" priority="14738" stopIfTrue="1">
      <formula>IF(AND(COUNTIF(MetalSmelter,B53&amp;C53)=0,LEN(C53)&gt;0), TRUE, FALSE)</formula>
    </cfRule>
  </conditionalFormatting>
  <conditionalFormatting sqref="G53">
    <cfRule type="expression" dxfId="14736" priority="14739" stopIfTrue="1">
      <formula>IF(FIND("Enter smelter details",G53),TRUE)</formula>
    </cfRule>
  </conditionalFormatting>
  <conditionalFormatting sqref="F53">
    <cfRule type="expression" dxfId="14735" priority="14736" stopIfTrue="1">
      <formula>IF(AND(LEN($A53)&gt;0,$A53&lt;&gt;$F53),TRUE,FALSE)</formula>
    </cfRule>
  </conditionalFormatting>
  <conditionalFormatting sqref="C53">
    <cfRule type="expression" dxfId="14734" priority="14735" stopIfTrue="1">
      <formula>IF(AND(B53&lt;&gt;"",C53=""),TRUE)</formula>
    </cfRule>
  </conditionalFormatting>
  <conditionalFormatting sqref="B53">
    <cfRule type="expression" dxfId="14733" priority="14732" stopIfTrue="1">
      <formula>IF(B53="",TRUE)</formula>
    </cfRule>
    <cfRule type="expression" dxfId="14732" priority="14733" stopIfTrue="1">
      <formula>IF(AND(COUNTIF(MetalSmelter,B53&amp;C53)=0,LEN(C53)&gt;0), TRUE, FALSE)</formula>
    </cfRule>
  </conditionalFormatting>
  <conditionalFormatting sqref="G53">
    <cfRule type="expression" dxfId="14731" priority="14734" stopIfTrue="1">
      <formula>IF(FIND("Enter smelter details",G53),TRUE)</formula>
    </cfRule>
  </conditionalFormatting>
  <conditionalFormatting sqref="F53">
    <cfRule type="expression" dxfId="14730" priority="14731" stopIfTrue="1">
      <formula>IF(AND(LEN($A53)&gt;0,$A53&lt;&gt;$F53),TRUE,FALSE)</formula>
    </cfRule>
  </conditionalFormatting>
  <conditionalFormatting sqref="C53">
    <cfRule type="expression" dxfId="14729" priority="14730" stopIfTrue="1">
      <formula>IF(AND(B53&lt;&gt;"",C53=""),TRUE)</formula>
    </cfRule>
  </conditionalFormatting>
  <conditionalFormatting sqref="B53">
    <cfRule type="expression" dxfId="14728" priority="14727" stopIfTrue="1">
      <formula>IF(B53="",TRUE)</formula>
    </cfRule>
    <cfRule type="expression" dxfId="14727" priority="14728" stopIfTrue="1">
      <formula>IF(AND(COUNTIF(MetalSmelter,B53&amp;C53)=0,LEN(C53)&gt;0), TRUE, FALSE)</formula>
    </cfRule>
  </conditionalFormatting>
  <conditionalFormatting sqref="G53">
    <cfRule type="expression" dxfId="14726" priority="14729" stopIfTrue="1">
      <formula>IF(FIND("Enter smelter details",G53),TRUE)</formula>
    </cfRule>
  </conditionalFormatting>
  <conditionalFormatting sqref="F53">
    <cfRule type="expression" dxfId="14725" priority="14726" stopIfTrue="1">
      <formula>IF(AND(LEN($A53)&gt;0,$A53&lt;&gt;$F53),TRUE,FALSE)</formula>
    </cfRule>
  </conditionalFormatting>
  <conditionalFormatting sqref="C53">
    <cfRule type="expression" dxfId="14724" priority="14725" stopIfTrue="1">
      <formula>IF(AND(B53&lt;&gt;"",C53=""),TRUE)</formula>
    </cfRule>
  </conditionalFormatting>
  <conditionalFormatting sqref="B52">
    <cfRule type="expression" dxfId="14723" priority="14722" stopIfTrue="1">
      <formula>IF(B52="",TRUE)</formula>
    </cfRule>
    <cfRule type="expression" dxfId="14722" priority="14723" stopIfTrue="1">
      <formula>IF(AND(COUNTIF(MetalSmelter,B52&amp;C52)=0,LEN(C52)&gt;0), TRUE, FALSE)</formula>
    </cfRule>
  </conditionalFormatting>
  <conditionalFormatting sqref="G52">
    <cfRule type="expression" dxfId="14721" priority="14724" stopIfTrue="1">
      <formula>IF(FIND("Enter smelter details",G52),TRUE)</formula>
    </cfRule>
  </conditionalFormatting>
  <conditionalFormatting sqref="F52">
    <cfRule type="expression" dxfId="14720" priority="14721" stopIfTrue="1">
      <formula>IF(AND(LEN($A52)&gt;0,$A52&lt;&gt;$F52),TRUE,FALSE)</formula>
    </cfRule>
  </conditionalFormatting>
  <conditionalFormatting sqref="C52">
    <cfRule type="expression" dxfId="14719" priority="14720" stopIfTrue="1">
      <formula>IF(AND(B52&lt;&gt;"",C52=""),TRUE)</formula>
    </cfRule>
  </conditionalFormatting>
  <conditionalFormatting sqref="B52">
    <cfRule type="expression" dxfId="14718" priority="14717" stopIfTrue="1">
      <formula>IF(B52="",TRUE)</formula>
    </cfRule>
    <cfRule type="expression" dxfId="14717" priority="14718" stopIfTrue="1">
      <formula>IF(AND(COUNTIF(MetalSmelter,B52&amp;C52)=0,LEN(C52)&gt;0), TRUE, FALSE)</formula>
    </cfRule>
  </conditionalFormatting>
  <conditionalFormatting sqref="G52">
    <cfRule type="expression" dxfId="14716" priority="14719" stopIfTrue="1">
      <formula>IF(FIND("Enter smelter details",G52),TRUE)</formula>
    </cfRule>
  </conditionalFormatting>
  <conditionalFormatting sqref="F52">
    <cfRule type="expression" dxfId="14715" priority="14716" stopIfTrue="1">
      <formula>IF(AND(LEN($A52)&gt;0,$A52&lt;&gt;$F52),TRUE,FALSE)</formula>
    </cfRule>
  </conditionalFormatting>
  <conditionalFormatting sqref="C52">
    <cfRule type="expression" dxfId="14714" priority="14715" stopIfTrue="1">
      <formula>IF(AND(B52&lt;&gt;"",C52=""),TRUE)</formula>
    </cfRule>
  </conditionalFormatting>
  <conditionalFormatting sqref="B52">
    <cfRule type="expression" dxfId="14713" priority="14712" stopIfTrue="1">
      <formula>IF(B52="",TRUE)</formula>
    </cfRule>
    <cfRule type="expression" dxfId="14712" priority="14713" stopIfTrue="1">
      <formula>IF(AND(COUNTIF(MetalSmelter,B52&amp;C52)=0,LEN(C52)&gt;0), TRUE, FALSE)</formula>
    </cfRule>
  </conditionalFormatting>
  <conditionalFormatting sqref="G52">
    <cfRule type="expression" dxfId="14711" priority="14714" stopIfTrue="1">
      <formula>IF(FIND("Enter smelter details",G52),TRUE)</formula>
    </cfRule>
  </conditionalFormatting>
  <conditionalFormatting sqref="F52">
    <cfRule type="expression" dxfId="14710" priority="14711" stopIfTrue="1">
      <formula>IF(AND(LEN($A52)&gt;0,$A52&lt;&gt;$F52),TRUE,FALSE)</formula>
    </cfRule>
  </conditionalFormatting>
  <conditionalFormatting sqref="C52">
    <cfRule type="expression" dxfId="14709" priority="14710" stopIfTrue="1">
      <formula>IF(AND(B52&lt;&gt;"",C52=""),TRUE)</formula>
    </cfRule>
  </conditionalFormatting>
  <conditionalFormatting sqref="B53">
    <cfRule type="expression" dxfId="14708" priority="14707" stopIfTrue="1">
      <formula>IF(B53="",TRUE)</formula>
    </cfRule>
    <cfRule type="expression" dxfId="14707" priority="14708" stopIfTrue="1">
      <formula>IF(AND(COUNTIF(MetalSmelter,B53&amp;C53)=0,LEN(C53)&gt;0), TRUE, FALSE)</formula>
    </cfRule>
  </conditionalFormatting>
  <conditionalFormatting sqref="G53">
    <cfRule type="expression" dxfId="14706" priority="14709" stopIfTrue="1">
      <formula>IF(FIND("Enter smelter details",G53),TRUE)</formula>
    </cfRule>
  </conditionalFormatting>
  <conditionalFormatting sqref="F53">
    <cfRule type="expression" dxfId="14705" priority="14706" stopIfTrue="1">
      <formula>IF(AND(LEN($A53)&gt;0,$A53&lt;&gt;$F53),TRUE,FALSE)</formula>
    </cfRule>
  </conditionalFormatting>
  <conditionalFormatting sqref="C53">
    <cfRule type="expression" dxfId="14704" priority="14705" stopIfTrue="1">
      <formula>IF(AND(B53&lt;&gt;"",C53=""),TRUE)</formula>
    </cfRule>
  </conditionalFormatting>
  <conditionalFormatting sqref="B53">
    <cfRule type="expression" dxfId="14703" priority="14702" stopIfTrue="1">
      <formula>IF(B53="",TRUE)</formula>
    </cfRule>
    <cfRule type="expression" dxfId="14702" priority="14703" stopIfTrue="1">
      <formula>IF(AND(COUNTIF(MetalSmelter,B53&amp;C53)=0,LEN(C53)&gt;0), TRUE, FALSE)</formula>
    </cfRule>
  </conditionalFormatting>
  <conditionalFormatting sqref="G53">
    <cfRule type="expression" dxfId="14701" priority="14704" stopIfTrue="1">
      <formula>IF(FIND("Enter smelter details",G53),TRUE)</formula>
    </cfRule>
  </conditionalFormatting>
  <conditionalFormatting sqref="F53">
    <cfRule type="expression" dxfId="14700" priority="14701" stopIfTrue="1">
      <formula>IF(AND(LEN($A53)&gt;0,$A53&lt;&gt;$F53),TRUE,FALSE)</formula>
    </cfRule>
  </conditionalFormatting>
  <conditionalFormatting sqref="C53">
    <cfRule type="expression" dxfId="14699" priority="14700" stopIfTrue="1">
      <formula>IF(AND(B53&lt;&gt;"",C53=""),TRUE)</formula>
    </cfRule>
  </conditionalFormatting>
  <conditionalFormatting sqref="B53">
    <cfRule type="expression" dxfId="14698" priority="14698" stopIfTrue="1">
      <formula>IF(B53="",TRUE)</formula>
    </cfRule>
    <cfRule type="expression" dxfId="14697" priority="14699" stopIfTrue="1">
      <formula>IF(AND(COUNTIF(MetalSmelter,B53&amp;C53)=0,LEN(C53)&gt;0), TRUE, FALSE)</formula>
    </cfRule>
  </conditionalFormatting>
  <conditionalFormatting sqref="F53">
    <cfRule type="expression" dxfId="14696" priority="14697" stopIfTrue="1">
      <formula>IF(AND(LEN($A53)&gt;0,$A53&lt;&gt;$F53),TRUE,FALSE)</formula>
    </cfRule>
  </conditionalFormatting>
  <conditionalFormatting sqref="C53">
    <cfRule type="expression" dxfId="14695" priority="14696" stopIfTrue="1">
      <formula>IF(AND(B53&lt;&gt;"",C53=""),TRUE)</formula>
    </cfRule>
  </conditionalFormatting>
  <conditionalFormatting sqref="G53">
    <cfRule type="expression" dxfId="14694" priority="14695" stopIfTrue="1">
      <formula>IF(FIND("Enter smelter details",G53),TRUE)</formula>
    </cfRule>
  </conditionalFormatting>
  <conditionalFormatting sqref="B54">
    <cfRule type="expression" dxfId="14693" priority="14692" stopIfTrue="1">
      <formula>IF(B54="",TRUE)</formula>
    </cfRule>
    <cfRule type="expression" dxfId="14692" priority="14693" stopIfTrue="1">
      <formula>IF(AND(COUNTIF(MetalSmelter,B54&amp;C54)=0,LEN(C54)&gt;0), TRUE, FALSE)</formula>
    </cfRule>
  </conditionalFormatting>
  <conditionalFormatting sqref="G54">
    <cfRule type="expression" dxfId="14691" priority="14694" stopIfTrue="1">
      <formula>IF(FIND("Enter smelter details",G54),TRUE)</formula>
    </cfRule>
  </conditionalFormatting>
  <conditionalFormatting sqref="F54">
    <cfRule type="expression" dxfId="14690" priority="14691" stopIfTrue="1">
      <formula>IF(AND(LEN($A54)&gt;0,$A54&lt;&gt;$F54),TRUE,FALSE)</formula>
    </cfRule>
  </conditionalFormatting>
  <conditionalFormatting sqref="C54">
    <cfRule type="expression" dxfId="14689" priority="14690" stopIfTrue="1">
      <formula>IF(AND(B54&lt;&gt;"",C54=""),TRUE)</formula>
    </cfRule>
  </conditionalFormatting>
  <conditionalFormatting sqref="B54">
    <cfRule type="expression" dxfId="14688" priority="14687" stopIfTrue="1">
      <formula>IF(B54="",TRUE)</formula>
    </cfRule>
    <cfRule type="expression" dxfId="14687" priority="14688" stopIfTrue="1">
      <formula>IF(AND(COUNTIF(MetalSmelter,B54&amp;C54)=0,LEN(C54)&gt;0), TRUE, FALSE)</formula>
    </cfRule>
  </conditionalFormatting>
  <conditionalFormatting sqref="G54">
    <cfRule type="expression" dxfId="14686" priority="14689" stopIfTrue="1">
      <formula>IF(FIND("Enter smelter details",G54),TRUE)</formula>
    </cfRule>
  </conditionalFormatting>
  <conditionalFormatting sqref="F54">
    <cfRule type="expression" dxfId="14685" priority="14686" stopIfTrue="1">
      <formula>IF(AND(LEN($A54)&gt;0,$A54&lt;&gt;$F54),TRUE,FALSE)</formula>
    </cfRule>
  </conditionalFormatting>
  <conditionalFormatting sqref="C54">
    <cfRule type="expression" dxfId="14684" priority="14685" stopIfTrue="1">
      <formula>IF(AND(B54&lt;&gt;"",C54=""),TRUE)</formula>
    </cfRule>
  </conditionalFormatting>
  <conditionalFormatting sqref="B54">
    <cfRule type="expression" dxfId="14683" priority="14682" stopIfTrue="1">
      <formula>IF(B54="",TRUE)</formula>
    </cfRule>
    <cfRule type="expression" dxfId="14682" priority="14683" stopIfTrue="1">
      <formula>IF(AND(COUNTIF(MetalSmelter,B54&amp;C54)=0,LEN(C54)&gt;0), TRUE, FALSE)</formula>
    </cfRule>
  </conditionalFormatting>
  <conditionalFormatting sqref="G54">
    <cfRule type="expression" dxfId="14681" priority="14684" stopIfTrue="1">
      <formula>IF(FIND("Enter smelter details",G54),TRUE)</formula>
    </cfRule>
  </conditionalFormatting>
  <conditionalFormatting sqref="F54">
    <cfRule type="expression" dxfId="14680" priority="14681" stopIfTrue="1">
      <formula>IF(AND(LEN($A54)&gt;0,$A54&lt;&gt;$F54),TRUE,FALSE)</formula>
    </cfRule>
  </conditionalFormatting>
  <conditionalFormatting sqref="C54">
    <cfRule type="expression" dxfId="14679" priority="14680" stopIfTrue="1">
      <formula>IF(AND(B54&lt;&gt;"",C54=""),TRUE)</formula>
    </cfRule>
  </conditionalFormatting>
  <conditionalFormatting sqref="B52">
    <cfRule type="expression" dxfId="14678" priority="14677" stopIfTrue="1">
      <formula>IF(B52="",TRUE)</formula>
    </cfRule>
    <cfRule type="expression" dxfId="14677" priority="14678" stopIfTrue="1">
      <formula>IF(AND(COUNTIF(MetalSmelter,B52&amp;C52)=0,LEN(C52)&gt;0), TRUE, FALSE)</formula>
    </cfRule>
  </conditionalFormatting>
  <conditionalFormatting sqref="G52">
    <cfRule type="expression" dxfId="14676" priority="14679" stopIfTrue="1">
      <formula>IF(FIND("Enter smelter details",G52),TRUE)</formula>
    </cfRule>
  </conditionalFormatting>
  <conditionalFormatting sqref="F52">
    <cfRule type="expression" dxfId="14675" priority="14676" stopIfTrue="1">
      <formula>IF(AND(LEN($A52)&gt;0,$A52&lt;&gt;$F52),TRUE,FALSE)</formula>
    </cfRule>
  </conditionalFormatting>
  <conditionalFormatting sqref="C52">
    <cfRule type="expression" dxfId="14674" priority="14675" stopIfTrue="1">
      <formula>IF(AND(B52&lt;&gt;"",C52=""),TRUE)</formula>
    </cfRule>
  </conditionalFormatting>
  <conditionalFormatting sqref="B52">
    <cfRule type="expression" dxfId="14673" priority="14672" stopIfTrue="1">
      <formula>IF(B52="",TRUE)</formula>
    </cfRule>
    <cfRule type="expression" dxfId="14672" priority="14673" stopIfTrue="1">
      <formula>IF(AND(COUNTIF(MetalSmelter,B52&amp;C52)=0,LEN(C52)&gt;0), TRUE, FALSE)</formula>
    </cfRule>
  </conditionalFormatting>
  <conditionalFormatting sqref="G52">
    <cfRule type="expression" dxfId="14671" priority="14674" stopIfTrue="1">
      <formula>IF(FIND("Enter smelter details",G52),TRUE)</formula>
    </cfRule>
  </conditionalFormatting>
  <conditionalFormatting sqref="F52">
    <cfRule type="expression" dxfId="14670" priority="14671" stopIfTrue="1">
      <formula>IF(AND(LEN($A52)&gt;0,$A52&lt;&gt;$F52),TRUE,FALSE)</formula>
    </cfRule>
  </conditionalFormatting>
  <conditionalFormatting sqref="C52">
    <cfRule type="expression" dxfId="14669" priority="14670" stopIfTrue="1">
      <formula>IF(AND(B52&lt;&gt;"",C52=""),TRUE)</formula>
    </cfRule>
  </conditionalFormatting>
  <conditionalFormatting sqref="B52">
    <cfRule type="expression" dxfId="14668" priority="14668" stopIfTrue="1">
      <formula>IF(B52="",TRUE)</formula>
    </cfRule>
    <cfRule type="expression" dxfId="14667" priority="14669" stopIfTrue="1">
      <formula>IF(AND(COUNTIF(MetalSmelter,B52&amp;C52)=0,LEN(C52)&gt;0), TRUE, FALSE)</formula>
    </cfRule>
  </conditionalFormatting>
  <conditionalFormatting sqref="F52">
    <cfRule type="expression" dxfId="14666" priority="14667" stopIfTrue="1">
      <formula>IF(AND(LEN($A52)&gt;0,$A52&lt;&gt;$F52),TRUE,FALSE)</formula>
    </cfRule>
  </conditionalFormatting>
  <conditionalFormatting sqref="C52">
    <cfRule type="expression" dxfId="14665" priority="14666" stopIfTrue="1">
      <formula>IF(AND(B52&lt;&gt;"",C52=""),TRUE)</formula>
    </cfRule>
  </conditionalFormatting>
  <conditionalFormatting sqref="G52">
    <cfRule type="expression" dxfId="14664" priority="14665" stopIfTrue="1">
      <formula>IF(FIND("Enter smelter details",G52),TRUE)</formula>
    </cfRule>
  </conditionalFormatting>
  <conditionalFormatting sqref="B53">
    <cfRule type="expression" dxfId="14663" priority="14662" stopIfTrue="1">
      <formula>IF(B53="",TRUE)</formula>
    </cfRule>
    <cfRule type="expression" dxfId="14662" priority="14663" stopIfTrue="1">
      <formula>IF(AND(COUNTIF(MetalSmelter,B53&amp;C53)=0,LEN(C53)&gt;0), TRUE, FALSE)</formula>
    </cfRule>
  </conditionalFormatting>
  <conditionalFormatting sqref="G53">
    <cfRule type="expression" dxfId="14661" priority="14664" stopIfTrue="1">
      <formula>IF(FIND("Enter smelter details",G53),TRUE)</formula>
    </cfRule>
  </conditionalFormatting>
  <conditionalFormatting sqref="F53">
    <cfRule type="expression" dxfId="14660" priority="14661" stopIfTrue="1">
      <formula>IF(AND(LEN($A53)&gt;0,$A53&lt;&gt;$F53),TRUE,FALSE)</formula>
    </cfRule>
  </conditionalFormatting>
  <conditionalFormatting sqref="C53">
    <cfRule type="expression" dxfId="14659" priority="14660" stopIfTrue="1">
      <formula>IF(AND(B53&lt;&gt;"",C53=""),TRUE)</formula>
    </cfRule>
  </conditionalFormatting>
  <conditionalFormatting sqref="B53">
    <cfRule type="expression" dxfId="14658" priority="14657" stopIfTrue="1">
      <formula>IF(B53="",TRUE)</formula>
    </cfRule>
    <cfRule type="expression" dxfId="14657" priority="14658" stopIfTrue="1">
      <formula>IF(AND(COUNTIF(MetalSmelter,B53&amp;C53)=0,LEN(C53)&gt;0), TRUE, FALSE)</formula>
    </cfRule>
  </conditionalFormatting>
  <conditionalFormatting sqref="G53">
    <cfRule type="expression" dxfId="14656" priority="14659" stopIfTrue="1">
      <formula>IF(FIND("Enter smelter details",G53),TRUE)</formula>
    </cfRule>
  </conditionalFormatting>
  <conditionalFormatting sqref="F53">
    <cfRule type="expression" dxfId="14655" priority="14656" stopIfTrue="1">
      <formula>IF(AND(LEN($A53)&gt;0,$A53&lt;&gt;$F53),TRUE,FALSE)</formula>
    </cfRule>
  </conditionalFormatting>
  <conditionalFormatting sqref="C53">
    <cfRule type="expression" dxfId="14654" priority="14655" stopIfTrue="1">
      <formula>IF(AND(B53&lt;&gt;"",C53=""),TRUE)</formula>
    </cfRule>
  </conditionalFormatting>
  <conditionalFormatting sqref="B53">
    <cfRule type="expression" dxfId="14653" priority="14652" stopIfTrue="1">
      <formula>IF(B53="",TRUE)</formula>
    </cfRule>
    <cfRule type="expression" dxfId="14652" priority="14653" stopIfTrue="1">
      <formula>IF(AND(COUNTIF(MetalSmelter,B53&amp;C53)=0,LEN(C53)&gt;0), TRUE, FALSE)</formula>
    </cfRule>
  </conditionalFormatting>
  <conditionalFormatting sqref="G53">
    <cfRule type="expression" dxfId="14651" priority="14654" stopIfTrue="1">
      <formula>IF(FIND("Enter smelter details",G53),TRUE)</formula>
    </cfRule>
  </conditionalFormatting>
  <conditionalFormatting sqref="F53">
    <cfRule type="expression" dxfId="14650" priority="14651" stopIfTrue="1">
      <formula>IF(AND(LEN($A53)&gt;0,$A53&lt;&gt;$F53),TRUE,FALSE)</formula>
    </cfRule>
  </conditionalFormatting>
  <conditionalFormatting sqref="C53">
    <cfRule type="expression" dxfId="14649" priority="14650" stopIfTrue="1">
      <formula>IF(AND(B53&lt;&gt;"",C53=""),TRUE)</formula>
    </cfRule>
  </conditionalFormatting>
  <conditionalFormatting sqref="B52">
    <cfRule type="expression" dxfId="14648" priority="14647" stopIfTrue="1">
      <formula>IF(B52="",TRUE)</formula>
    </cfRule>
    <cfRule type="expression" dxfId="14647" priority="14648" stopIfTrue="1">
      <formula>IF(AND(COUNTIF(MetalSmelter,B52&amp;C52)=0,LEN(C52)&gt;0), TRUE, FALSE)</formula>
    </cfRule>
  </conditionalFormatting>
  <conditionalFormatting sqref="G52">
    <cfRule type="expression" dxfId="14646" priority="14649" stopIfTrue="1">
      <formula>IF(FIND("Enter smelter details",G52),TRUE)</formula>
    </cfRule>
  </conditionalFormatting>
  <conditionalFormatting sqref="F52">
    <cfRule type="expression" dxfId="14645" priority="14646" stopIfTrue="1">
      <formula>IF(AND(LEN($A52)&gt;0,$A52&lt;&gt;$F52),TRUE,FALSE)</formula>
    </cfRule>
  </conditionalFormatting>
  <conditionalFormatting sqref="C52">
    <cfRule type="expression" dxfId="14644" priority="14645" stopIfTrue="1">
      <formula>IF(AND(B52&lt;&gt;"",C52=""),TRUE)</formula>
    </cfRule>
  </conditionalFormatting>
  <conditionalFormatting sqref="B52">
    <cfRule type="expression" dxfId="14643" priority="14642" stopIfTrue="1">
      <formula>IF(B52="",TRUE)</formula>
    </cfRule>
    <cfRule type="expression" dxfId="14642" priority="14643" stopIfTrue="1">
      <formula>IF(AND(COUNTIF(MetalSmelter,B52&amp;C52)=0,LEN(C52)&gt;0), TRUE, FALSE)</formula>
    </cfRule>
  </conditionalFormatting>
  <conditionalFormatting sqref="G52">
    <cfRule type="expression" dxfId="14641" priority="14644" stopIfTrue="1">
      <formula>IF(FIND("Enter smelter details",G52),TRUE)</formula>
    </cfRule>
  </conditionalFormatting>
  <conditionalFormatting sqref="F52">
    <cfRule type="expression" dxfId="14640" priority="14641" stopIfTrue="1">
      <formula>IF(AND(LEN($A52)&gt;0,$A52&lt;&gt;$F52),TRUE,FALSE)</formula>
    </cfRule>
  </conditionalFormatting>
  <conditionalFormatting sqref="C52">
    <cfRule type="expression" dxfId="14639" priority="14640" stopIfTrue="1">
      <formula>IF(AND(B52&lt;&gt;"",C52=""),TRUE)</formula>
    </cfRule>
  </conditionalFormatting>
  <conditionalFormatting sqref="B52">
    <cfRule type="expression" dxfId="14638" priority="14637" stopIfTrue="1">
      <formula>IF(B52="",TRUE)</formula>
    </cfRule>
    <cfRule type="expression" dxfId="14637" priority="14638" stopIfTrue="1">
      <formula>IF(AND(COUNTIF(MetalSmelter,B52&amp;C52)=0,LEN(C52)&gt;0), TRUE, FALSE)</formula>
    </cfRule>
  </conditionalFormatting>
  <conditionalFormatting sqref="G52">
    <cfRule type="expression" dxfId="14636" priority="14639" stopIfTrue="1">
      <formula>IF(FIND("Enter smelter details",G52),TRUE)</formula>
    </cfRule>
  </conditionalFormatting>
  <conditionalFormatting sqref="F52">
    <cfRule type="expression" dxfId="14635" priority="14636" stopIfTrue="1">
      <formula>IF(AND(LEN($A52)&gt;0,$A52&lt;&gt;$F52),TRUE,FALSE)</formula>
    </cfRule>
  </conditionalFormatting>
  <conditionalFormatting sqref="C52">
    <cfRule type="expression" dxfId="14634" priority="14635" stopIfTrue="1">
      <formula>IF(AND(B52&lt;&gt;"",C52=""),TRUE)</formula>
    </cfRule>
  </conditionalFormatting>
  <conditionalFormatting sqref="B52">
    <cfRule type="expression" dxfId="14633" priority="14632" stopIfTrue="1">
      <formula>IF(B52="",TRUE)</formula>
    </cfRule>
    <cfRule type="expression" dxfId="14632" priority="14633" stopIfTrue="1">
      <formula>IF(AND(COUNTIF(MetalSmelter,B52&amp;C52)=0,LEN(C52)&gt;0), TRUE, FALSE)</formula>
    </cfRule>
  </conditionalFormatting>
  <conditionalFormatting sqref="G52">
    <cfRule type="expression" dxfId="14631" priority="14634" stopIfTrue="1">
      <formula>IF(FIND("Enter smelter details",G52),TRUE)</formula>
    </cfRule>
  </conditionalFormatting>
  <conditionalFormatting sqref="F52">
    <cfRule type="expression" dxfId="14630" priority="14631" stopIfTrue="1">
      <formula>IF(AND(LEN($A52)&gt;0,$A52&lt;&gt;$F52),TRUE,FALSE)</formula>
    </cfRule>
  </conditionalFormatting>
  <conditionalFormatting sqref="C52">
    <cfRule type="expression" dxfId="14629" priority="14630" stopIfTrue="1">
      <formula>IF(AND(B52&lt;&gt;"",C52=""),TRUE)</formula>
    </cfRule>
  </conditionalFormatting>
  <conditionalFormatting sqref="B52">
    <cfRule type="expression" dxfId="14628" priority="14627" stopIfTrue="1">
      <formula>IF(B52="",TRUE)</formula>
    </cfRule>
    <cfRule type="expression" dxfId="14627" priority="14628" stopIfTrue="1">
      <formula>IF(AND(COUNTIF(MetalSmelter,B52&amp;C52)=0,LEN(C52)&gt;0), TRUE, FALSE)</formula>
    </cfRule>
  </conditionalFormatting>
  <conditionalFormatting sqref="G52">
    <cfRule type="expression" dxfId="14626" priority="14629" stopIfTrue="1">
      <formula>IF(FIND("Enter smelter details",G52),TRUE)</formula>
    </cfRule>
  </conditionalFormatting>
  <conditionalFormatting sqref="F52">
    <cfRule type="expression" dxfId="14625" priority="14626" stopIfTrue="1">
      <formula>IF(AND(LEN($A52)&gt;0,$A52&lt;&gt;$F52),TRUE,FALSE)</formula>
    </cfRule>
  </conditionalFormatting>
  <conditionalFormatting sqref="C52">
    <cfRule type="expression" dxfId="14624" priority="14625" stopIfTrue="1">
      <formula>IF(AND(B52&lt;&gt;"",C52=""),TRUE)</formula>
    </cfRule>
  </conditionalFormatting>
  <conditionalFormatting sqref="B52">
    <cfRule type="expression" dxfId="14623" priority="14623" stopIfTrue="1">
      <formula>IF(B52="",TRUE)</formula>
    </cfRule>
    <cfRule type="expression" dxfId="14622" priority="14624" stopIfTrue="1">
      <formula>IF(AND(COUNTIF(MetalSmelter,B52&amp;C52)=0,LEN(C52)&gt;0), TRUE, FALSE)</formula>
    </cfRule>
  </conditionalFormatting>
  <conditionalFormatting sqref="F52">
    <cfRule type="expression" dxfId="14621" priority="14622" stopIfTrue="1">
      <formula>IF(AND(LEN($A52)&gt;0,$A52&lt;&gt;$F52),TRUE,FALSE)</formula>
    </cfRule>
  </conditionalFormatting>
  <conditionalFormatting sqref="C52">
    <cfRule type="expression" dxfId="14620" priority="14621" stopIfTrue="1">
      <formula>IF(AND(B52&lt;&gt;"",C52=""),TRUE)</formula>
    </cfRule>
  </conditionalFormatting>
  <conditionalFormatting sqref="G52">
    <cfRule type="expression" dxfId="14619" priority="14620" stopIfTrue="1">
      <formula>IF(FIND("Enter smelter details",G52),TRUE)</formula>
    </cfRule>
  </conditionalFormatting>
  <conditionalFormatting sqref="B53">
    <cfRule type="expression" dxfId="14618" priority="14617" stopIfTrue="1">
      <formula>IF(B53="",TRUE)</formula>
    </cfRule>
    <cfRule type="expression" dxfId="14617" priority="14618" stopIfTrue="1">
      <formula>IF(AND(COUNTIF(MetalSmelter,B53&amp;C53)=0,LEN(C53)&gt;0), TRUE, FALSE)</formula>
    </cfRule>
  </conditionalFormatting>
  <conditionalFormatting sqref="G53">
    <cfRule type="expression" dxfId="14616" priority="14619" stopIfTrue="1">
      <formula>IF(FIND("Enter smelter details",G53),TRUE)</formula>
    </cfRule>
  </conditionalFormatting>
  <conditionalFormatting sqref="F53">
    <cfRule type="expression" dxfId="14615" priority="14616" stopIfTrue="1">
      <formula>IF(AND(LEN($A53)&gt;0,$A53&lt;&gt;$F53),TRUE,FALSE)</formula>
    </cfRule>
  </conditionalFormatting>
  <conditionalFormatting sqref="C53">
    <cfRule type="expression" dxfId="14614" priority="14615" stopIfTrue="1">
      <formula>IF(AND(B53&lt;&gt;"",C53=""),TRUE)</formula>
    </cfRule>
  </conditionalFormatting>
  <conditionalFormatting sqref="B53">
    <cfRule type="expression" dxfId="14613" priority="14612" stopIfTrue="1">
      <formula>IF(B53="",TRUE)</formula>
    </cfRule>
    <cfRule type="expression" dxfId="14612" priority="14613" stopIfTrue="1">
      <formula>IF(AND(COUNTIF(MetalSmelter,B53&amp;C53)=0,LEN(C53)&gt;0), TRUE, FALSE)</formula>
    </cfRule>
  </conditionalFormatting>
  <conditionalFormatting sqref="G53">
    <cfRule type="expression" dxfId="14611" priority="14614" stopIfTrue="1">
      <formula>IF(FIND("Enter smelter details",G53),TRUE)</formula>
    </cfRule>
  </conditionalFormatting>
  <conditionalFormatting sqref="F53">
    <cfRule type="expression" dxfId="14610" priority="14611" stopIfTrue="1">
      <formula>IF(AND(LEN($A53)&gt;0,$A53&lt;&gt;$F53),TRUE,FALSE)</formula>
    </cfRule>
  </conditionalFormatting>
  <conditionalFormatting sqref="C53">
    <cfRule type="expression" dxfId="14609" priority="14610" stopIfTrue="1">
      <formula>IF(AND(B53&lt;&gt;"",C53=""),TRUE)</formula>
    </cfRule>
  </conditionalFormatting>
  <conditionalFormatting sqref="B53">
    <cfRule type="expression" dxfId="14608" priority="14607" stopIfTrue="1">
      <formula>IF(B53="",TRUE)</formula>
    </cfRule>
    <cfRule type="expression" dxfId="14607" priority="14608" stopIfTrue="1">
      <formula>IF(AND(COUNTIF(MetalSmelter,B53&amp;C53)=0,LEN(C53)&gt;0), TRUE, FALSE)</formula>
    </cfRule>
  </conditionalFormatting>
  <conditionalFormatting sqref="G53">
    <cfRule type="expression" dxfId="14606" priority="14609" stopIfTrue="1">
      <formula>IF(FIND("Enter smelter details",G53),TRUE)</formula>
    </cfRule>
  </conditionalFormatting>
  <conditionalFormatting sqref="F53">
    <cfRule type="expression" dxfId="14605" priority="14606" stopIfTrue="1">
      <formula>IF(AND(LEN($A53)&gt;0,$A53&lt;&gt;$F53),TRUE,FALSE)</formula>
    </cfRule>
  </conditionalFormatting>
  <conditionalFormatting sqref="C53">
    <cfRule type="expression" dxfId="14604" priority="14605" stopIfTrue="1">
      <formula>IF(AND(B53&lt;&gt;"",C53=""),TRUE)</formula>
    </cfRule>
  </conditionalFormatting>
  <conditionalFormatting sqref="B52">
    <cfRule type="expression" dxfId="14603" priority="14602" stopIfTrue="1">
      <formula>IF(B52="",TRUE)</formula>
    </cfRule>
    <cfRule type="expression" dxfId="14602" priority="14603" stopIfTrue="1">
      <formula>IF(AND(COUNTIF(MetalSmelter,B52&amp;C52)=0,LEN(C52)&gt;0), TRUE, FALSE)</formula>
    </cfRule>
  </conditionalFormatting>
  <conditionalFormatting sqref="G52">
    <cfRule type="expression" dxfId="14601" priority="14604" stopIfTrue="1">
      <formula>IF(FIND("Enter smelter details",G52),TRUE)</formula>
    </cfRule>
  </conditionalFormatting>
  <conditionalFormatting sqref="F52">
    <cfRule type="expression" dxfId="14600" priority="14601" stopIfTrue="1">
      <formula>IF(AND(LEN($A52)&gt;0,$A52&lt;&gt;$F52),TRUE,FALSE)</formula>
    </cfRule>
  </conditionalFormatting>
  <conditionalFormatting sqref="C52">
    <cfRule type="expression" dxfId="14599" priority="14600" stopIfTrue="1">
      <formula>IF(AND(B52&lt;&gt;"",C52=""),TRUE)</formula>
    </cfRule>
  </conditionalFormatting>
  <conditionalFormatting sqref="B52">
    <cfRule type="expression" dxfId="14598" priority="14597" stopIfTrue="1">
      <formula>IF(B52="",TRUE)</formula>
    </cfRule>
    <cfRule type="expression" dxfId="14597" priority="14598" stopIfTrue="1">
      <formula>IF(AND(COUNTIF(MetalSmelter,B52&amp;C52)=0,LEN(C52)&gt;0), TRUE, FALSE)</formula>
    </cfRule>
  </conditionalFormatting>
  <conditionalFormatting sqref="G52">
    <cfRule type="expression" dxfId="14596" priority="14599" stopIfTrue="1">
      <formula>IF(FIND("Enter smelter details",G52),TRUE)</formula>
    </cfRule>
  </conditionalFormatting>
  <conditionalFormatting sqref="F52">
    <cfRule type="expression" dxfId="14595" priority="14596" stopIfTrue="1">
      <formula>IF(AND(LEN($A52)&gt;0,$A52&lt;&gt;$F52),TRUE,FALSE)</formula>
    </cfRule>
  </conditionalFormatting>
  <conditionalFormatting sqref="C52">
    <cfRule type="expression" dxfId="14594" priority="14595" stopIfTrue="1">
      <formula>IF(AND(B52&lt;&gt;"",C52=""),TRUE)</formula>
    </cfRule>
  </conditionalFormatting>
  <conditionalFormatting sqref="B52">
    <cfRule type="expression" dxfId="14593" priority="14592" stopIfTrue="1">
      <formula>IF(B52="",TRUE)</formula>
    </cfRule>
    <cfRule type="expression" dxfId="14592" priority="14593" stopIfTrue="1">
      <formula>IF(AND(COUNTIF(MetalSmelter,B52&amp;C52)=0,LEN(C52)&gt;0), TRUE, FALSE)</formula>
    </cfRule>
  </conditionalFormatting>
  <conditionalFormatting sqref="G52">
    <cfRule type="expression" dxfId="14591" priority="14594" stopIfTrue="1">
      <formula>IF(FIND("Enter smelter details",G52),TRUE)</formula>
    </cfRule>
  </conditionalFormatting>
  <conditionalFormatting sqref="F52">
    <cfRule type="expression" dxfId="14590" priority="14591" stopIfTrue="1">
      <formula>IF(AND(LEN($A52)&gt;0,$A52&lt;&gt;$F52),TRUE,FALSE)</formula>
    </cfRule>
  </conditionalFormatting>
  <conditionalFormatting sqref="C52">
    <cfRule type="expression" dxfId="14589" priority="14590" stopIfTrue="1">
      <formula>IF(AND(B52&lt;&gt;"",C52=""),TRUE)</formula>
    </cfRule>
  </conditionalFormatting>
  <conditionalFormatting sqref="B52">
    <cfRule type="expression" dxfId="14588" priority="14587" stopIfTrue="1">
      <formula>IF(B52="",TRUE)</formula>
    </cfRule>
    <cfRule type="expression" dxfId="14587" priority="14588" stopIfTrue="1">
      <formula>IF(AND(COUNTIF(MetalSmelter,B52&amp;C52)=0,LEN(C52)&gt;0), TRUE, FALSE)</formula>
    </cfRule>
  </conditionalFormatting>
  <conditionalFormatting sqref="G52">
    <cfRule type="expression" dxfId="14586" priority="14589" stopIfTrue="1">
      <formula>IF(FIND("Enter smelter details",G52),TRUE)</formula>
    </cfRule>
  </conditionalFormatting>
  <conditionalFormatting sqref="F52">
    <cfRule type="expression" dxfId="14585" priority="14586" stopIfTrue="1">
      <formula>IF(AND(LEN($A52)&gt;0,$A52&lt;&gt;$F52),TRUE,FALSE)</formula>
    </cfRule>
  </conditionalFormatting>
  <conditionalFormatting sqref="C52">
    <cfRule type="expression" dxfId="14584" priority="14585" stopIfTrue="1">
      <formula>IF(AND(B52&lt;&gt;"",C52=""),TRUE)</formula>
    </cfRule>
  </conditionalFormatting>
  <conditionalFormatting sqref="B52">
    <cfRule type="expression" dxfId="14583" priority="14582" stopIfTrue="1">
      <formula>IF(B52="",TRUE)</formula>
    </cfRule>
    <cfRule type="expression" dxfId="14582" priority="14583" stopIfTrue="1">
      <formula>IF(AND(COUNTIF(MetalSmelter,B52&amp;C52)=0,LEN(C52)&gt;0), TRUE, FALSE)</formula>
    </cfRule>
  </conditionalFormatting>
  <conditionalFormatting sqref="G52">
    <cfRule type="expression" dxfId="14581" priority="14584" stopIfTrue="1">
      <formula>IF(FIND("Enter smelter details",G52),TRUE)</formula>
    </cfRule>
  </conditionalFormatting>
  <conditionalFormatting sqref="F52">
    <cfRule type="expression" dxfId="14580" priority="14581" stopIfTrue="1">
      <formula>IF(AND(LEN($A52)&gt;0,$A52&lt;&gt;$F52),TRUE,FALSE)</formula>
    </cfRule>
  </conditionalFormatting>
  <conditionalFormatting sqref="C52">
    <cfRule type="expression" dxfId="14579" priority="14580" stopIfTrue="1">
      <formula>IF(AND(B52&lt;&gt;"",C52=""),TRUE)</formula>
    </cfRule>
  </conditionalFormatting>
  <conditionalFormatting sqref="B52">
    <cfRule type="expression" dxfId="14578" priority="14577" stopIfTrue="1">
      <formula>IF(B52="",TRUE)</formula>
    </cfRule>
    <cfRule type="expression" dxfId="14577" priority="14578" stopIfTrue="1">
      <formula>IF(AND(COUNTIF(MetalSmelter,B52&amp;C52)=0,LEN(C52)&gt;0), TRUE, FALSE)</formula>
    </cfRule>
  </conditionalFormatting>
  <conditionalFormatting sqref="G52">
    <cfRule type="expression" dxfId="14576" priority="14579" stopIfTrue="1">
      <formula>IF(FIND("Enter smelter details",G52),TRUE)</formula>
    </cfRule>
  </conditionalFormatting>
  <conditionalFormatting sqref="F52">
    <cfRule type="expression" dxfId="14575" priority="14576" stopIfTrue="1">
      <formula>IF(AND(LEN($A52)&gt;0,$A52&lt;&gt;$F52),TRUE,FALSE)</formula>
    </cfRule>
  </conditionalFormatting>
  <conditionalFormatting sqref="C52">
    <cfRule type="expression" dxfId="14574" priority="14575" stopIfTrue="1">
      <formula>IF(AND(B52&lt;&gt;"",C52=""),TRUE)</formula>
    </cfRule>
  </conditionalFormatting>
  <conditionalFormatting sqref="B66">
    <cfRule type="expression" dxfId="14573" priority="14568" stopIfTrue="1">
      <formula>IF(B66="",TRUE)</formula>
    </cfRule>
    <cfRule type="expression" dxfId="14572" priority="14571" stopIfTrue="1">
      <formula>IF(AND(COUNTIF(MetalSmelter,B66&amp;C66)=0,LEN(C66)&gt;0),TRUE,FALSE)</formula>
    </cfRule>
  </conditionalFormatting>
  <conditionalFormatting sqref="D66">
    <cfRule type="expression" dxfId="14571" priority="14565" stopIfTrue="1">
      <formula>IF(AND(LEN($C66)&gt;0,($C66&lt;&gt;"Smelter Not Listed")),1,0)</formula>
    </cfRule>
    <cfRule type="expression" dxfId="14570" priority="14572" stopIfTrue="1">
      <formula>IF(AND(D66="",$C66=$X$4),TRUE)</formula>
    </cfRule>
    <cfRule type="expression" dxfId="14569" priority="14573" stopIfTrue="1">
      <formula>IF(FIND("!",D66),TRUE)</formula>
    </cfRule>
  </conditionalFormatting>
  <conditionalFormatting sqref="G66">
    <cfRule type="expression" dxfId="14568" priority="14574" stopIfTrue="1">
      <formula>IF(FIND("Enter smelter details",G66),TRUE)</formula>
    </cfRule>
  </conditionalFormatting>
  <conditionalFormatting sqref="E66">
    <cfRule type="expression" dxfId="14567" priority="14569" stopIfTrue="1">
      <formula>IF(AND(E66="",$C66=$X$4),TRUE)</formula>
    </cfRule>
    <cfRule type="expression" dxfId="14566" priority="14570" stopIfTrue="1">
      <formula>IF(FIND("!",E66),TRUE)</formula>
    </cfRule>
  </conditionalFormatting>
  <conditionalFormatting sqref="F66">
    <cfRule type="expression" dxfId="14565" priority="14567" stopIfTrue="1">
      <formula>IF(AND(LEN($A66)&gt;0,$A66&lt;&gt;$F66),TRUE,FALSE)</formula>
    </cfRule>
  </conditionalFormatting>
  <conditionalFormatting sqref="C66">
    <cfRule type="expression" dxfId="14564" priority="14566" stopIfTrue="1">
      <formula>IF(AND(B66&lt;&gt;"",C66=""),TRUE)</formula>
    </cfRule>
  </conditionalFormatting>
  <conditionalFormatting sqref="B69">
    <cfRule type="expression" dxfId="14563" priority="14558" stopIfTrue="1">
      <formula>IF(B69="",TRUE)</formula>
    </cfRule>
    <cfRule type="expression" dxfId="14562" priority="14561" stopIfTrue="1">
      <formula>IF(AND(COUNTIF(MetalSmelter,B69&amp;C69)=0,LEN(C69)&gt;0),TRUE,FALSE)</formula>
    </cfRule>
  </conditionalFormatting>
  <conditionalFormatting sqref="D69">
    <cfRule type="expression" dxfId="14561" priority="14555" stopIfTrue="1">
      <formula>IF(AND(LEN($C69)&gt;0,($C69&lt;&gt;"Smelter Not Listed")),1,0)</formula>
    </cfRule>
    <cfRule type="expression" dxfId="14560" priority="14562" stopIfTrue="1">
      <formula>IF(AND(D69="",$C69=$X$4),TRUE)</formula>
    </cfRule>
    <cfRule type="expression" dxfId="14559" priority="14563" stopIfTrue="1">
      <formula>IF(FIND("!",D69),TRUE)</formula>
    </cfRule>
  </conditionalFormatting>
  <conditionalFormatting sqref="G69">
    <cfRule type="expression" dxfId="14558" priority="14564" stopIfTrue="1">
      <formula>IF(FIND("Enter smelter details",G69),TRUE)</formula>
    </cfRule>
  </conditionalFormatting>
  <conditionalFormatting sqref="E69">
    <cfRule type="expression" dxfId="14557" priority="14559" stopIfTrue="1">
      <formula>IF(AND(E69="",$C69=$X$4),TRUE)</formula>
    </cfRule>
    <cfRule type="expression" dxfId="14556" priority="14560" stopIfTrue="1">
      <formula>IF(FIND("!",E69),TRUE)</formula>
    </cfRule>
  </conditionalFormatting>
  <conditionalFormatting sqref="F69">
    <cfRule type="expression" dxfId="14555" priority="14557" stopIfTrue="1">
      <formula>IF(AND(LEN($A69)&gt;0,$A69&lt;&gt;$F69),TRUE,FALSE)</formula>
    </cfRule>
  </conditionalFormatting>
  <conditionalFormatting sqref="C69">
    <cfRule type="expression" dxfId="14554" priority="14556" stopIfTrue="1">
      <formula>IF(AND(B69&lt;&gt;"",C69=""),TRUE)</formula>
    </cfRule>
  </conditionalFormatting>
  <conditionalFormatting sqref="B70">
    <cfRule type="expression" dxfId="14553" priority="14548" stopIfTrue="1">
      <formula>IF(B70="",TRUE)</formula>
    </cfRule>
    <cfRule type="expression" dxfId="14552" priority="14551" stopIfTrue="1">
      <formula>IF(AND(COUNTIF(MetalSmelter,B70&amp;C70)=0,LEN(C70)&gt;0),TRUE,FALSE)</formula>
    </cfRule>
  </conditionalFormatting>
  <conditionalFormatting sqref="D70">
    <cfRule type="expression" dxfId="14551" priority="14545" stopIfTrue="1">
      <formula>IF(AND(LEN($C70)&gt;0,($C70&lt;&gt;"Smelter Not Listed")),1,0)</formula>
    </cfRule>
    <cfRule type="expression" dxfId="14550" priority="14552" stopIfTrue="1">
      <formula>IF(AND(D70="",$C70=$X$4),TRUE)</formula>
    </cfRule>
    <cfRule type="expression" dxfId="14549" priority="14553" stopIfTrue="1">
      <formula>IF(FIND("!",D70),TRUE)</formula>
    </cfRule>
  </conditionalFormatting>
  <conditionalFormatting sqref="G70">
    <cfRule type="expression" dxfId="14548" priority="14554" stopIfTrue="1">
      <formula>IF(FIND("Enter smelter details",G70),TRUE)</formula>
    </cfRule>
  </conditionalFormatting>
  <conditionalFormatting sqref="E70">
    <cfRule type="expression" dxfId="14547" priority="14549" stopIfTrue="1">
      <formula>IF(AND(E70="",$C70=$X$4),TRUE)</formula>
    </cfRule>
    <cfRule type="expression" dxfId="14546" priority="14550" stopIfTrue="1">
      <formula>IF(FIND("!",E70),TRUE)</formula>
    </cfRule>
  </conditionalFormatting>
  <conditionalFormatting sqref="F70">
    <cfRule type="expression" dxfId="14545" priority="14547" stopIfTrue="1">
      <formula>IF(AND(LEN($A70)&gt;0,$A70&lt;&gt;$F70),TRUE,FALSE)</formula>
    </cfRule>
  </conditionalFormatting>
  <conditionalFormatting sqref="C70">
    <cfRule type="expression" dxfId="14544" priority="14546" stopIfTrue="1">
      <formula>IF(AND(B70&lt;&gt;"",C70=""),TRUE)</formula>
    </cfRule>
  </conditionalFormatting>
  <conditionalFormatting sqref="B71">
    <cfRule type="expression" dxfId="14543" priority="14538" stopIfTrue="1">
      <formula>IF(B71="",TRUE)</formula>
    </cfRule>
    <cfRule type="expression" dxfId="14542" priority="14541" stopIfTrue="1">
      <formula>IF(AND(COUNTIF(MetalSmelter,B71&amp;C71)=0,LEN(C71)&gt;0),TRUE,FALSE)</formula>
    </cfRule>
  </conditionalFormatting>
  <conditionalFormatting sqref="D71">
    <cfRule type="expression" dxfId="14541" priority="14535" stopIfTrue="1">
      <formula>IF(AND(LEN($C71)&gt;0,($C71&lt;&gt;"Smelter Not Listed")),1,0)</formula>
    </cfRule>
    <cfRule type="expression" dxfId="14540" priority="14542" stopIfTrue="1">
      <formula>IF(AND(D71="",$C71=$X$4),TRUE)</formula>
    </cfRule>
    <cfRule type="expression" dxfId="14539" priority="14543" stopIfTrue="1">
      <formula>IF(FIND("!",D71),TRUE)</formula>
    </cfRule>
  </conditionalFormatting>
  <conditionalFormatting sqref="G71">
    <cfRule type="expression" dxfId="14538" priority="14544" stopIfTrue="1">
      <formula>IF(FIND("Enter smelter details",G71),TRUE)</formula>
    </cfRule>
  </conditionalFormatting>
  <conditionalFormatting sqref="E71">
    <cfRule type="expression" dxfId="14537" priority="14539" stopIfTrue="1">
      <formula>IF(AND(E71="",$C71=$X$4),TRUE)</formula>
    </cfRule>
    <cfRule type="expression" dxfId="14536" priority="14540" stopIfTrue="1">
      <formula>IF(FIND("!",E71),TRUE)</formula>
    </cfRule>
  </conditionalFormatting>
  <conditionalFormatting sqref="F71">
    <cfRule type="expression" dxfId="14535" priority="14537" stopIfTrue="1">
      <formula>IF(AND(LEN($A71)&gt;0,$A71&lt;&gt;$F71),TRUE,FALSE)</formula>
    </cfRule>
  </conditionalFormatting>
  <conditionalFormatting sqref="C71">
    <cfRule type="expression" dxfId="14534" priority="14536" stopIfTrue="1">
      <formula>IF(AND(B71&lt;&gt;"",C71=""),TRUE)</formula>
    </cfRule>
  </conditionalFormatting>
  <conditionalFormatting sqref="B72">
    <cfRule type="expression" dxfId="14533" priority="14528" stopIfTrue="1">
      <formula>IF(B72="",TRUE)</formula>
    </cfRule>
    <cfRule type="expression" dxfId="14532" priority="14531" stopIfTrue="1">
      <formula>IF(AND(COUNTIF(MetalSmelter,B72&amp;C72)=0,LEN(C72)&gt;0),TRUE,FALSE)</formula>
    </cfRule>
  </conditionalFormatting>
  <conditionalFormatting sqref="D72">
    <cfRule type="expression" dxfId="14531" priority="14525" stopIfTrue="1">
      <formula>IF(AND(LEN($C72)&gt;0,($C72&lt;&gt;"Smelter Not Listed")),1,0)</formula>
    </cfRule>
    <cfRule type="expression" dxfId="14530" priority="14532" stopIfTrue="1">
      <formula>IF(AND(D72="",$C72=$X$4),TRUE)</formula>
    </cfRule>
    <cfRule type="expression" dxfId="14529" priority="14533" stopIfTrue="1">
      <formula>IF(FIND("!",D72),TRUE)</formula>
    </cfRule>
  </conditionalFormatting>
  <conditionalFormatting sqref="G72">
    <cfRule type="expression" dxfId="14528" priority="14534" stopIfTrue="1">
      <formula>IF(FIND("Enter smelter details",G72),TRUE)</formula>
    </cfRule>
  </conditionalFormatting>
  <conditionalFormatting sqref="E72">
    <cfRule type="expression" dxfId="14527" priority="14529" stopIfTrue="1">
      <formula>IF(AND(E72="",$C72=$X$4),TRUE)</formula>
    </cfRule>
    <cfRule type="expression" dxfId="14526" priority="14530" stopIfTrue="1">
      <formula>IF(FIND("!",E72),TRUE)</formula>
    </cfRule>
  </conditionalFormatting>
  <conditionalFormatting sqref="F72">
    <cfRule type="expression" dxfId="14525" priority="14527" stopIfTrue="1">
      <formula>IF(AND(LEN($A72)&gt;0,$A72&lt;&gt;$F72),TRUE,FALSE)</formula>
    </cfRule>
  </conditionalFormatting>
  <conditionalFormatting sqref="C72">
    <cfRule type="expression" dxfId="14524" priority="14526" stopIfTrue="1">
      <formula>IF(AND(B72&lt;&gt;"",C72=""),TRUE)</formula>
    </cfRule>
  </conditionalFormatting>
  <conditionalFormatting sqref="B40">
    <cfRule type="expression" dxfId="14523" priority="14518" stopIfTrue="1">
      <formula>IF(B40="",TRUE)</formula>
    </cfRule>
    <cfRule type="expression" dxfId="14522" priority="14521" stopIfTrue="1">
      <formula>IF(AND(COUNTIF(MetalSmelter,B40&amp;C40)=0,LEN(C40)&gt;0),TRUE,FALSE)</formula>
    </cfRule>
  </conditionalFormatting>
  <conditionalFormatting sqref="D40">
    <cfRule type="expression" dxfId="14521" priority="14515" stopIfTrue="1">
      <formula>IF(AND(LEN($C40)&gt;0,($C40&lt;&gt;"Smelter Not Listed")),1,0)</formula>
    </cfRule>
    <cfRule type="expression" dxfId="14520" priority="14522" stopIfTrue="1">
      <formula>IF(AND(D40="",$C40=$X$4),TRUE)</formula>
    </cfRule>
    <cfRule type="expression" dxfId="14519" priority="14523" stopIfTrue="1">
      <formula>IF(FIND("!",D40),TRUE)</formula>
    </cfRule>
  </conditionalFormatting>
  <conditionalFormatting sqref="G40">
    <cfRule type="expression" dxfId="14518" priority="14524" stopIfTrue="1">
      <formula>IF(FIND("Enter smelter details",G40),TRUE)</formula>
    </cfRule>
  </conditionalFormatting>
  <conditionalFormatting sqref="E40">
    <cfRule type="expression" dxfId="14517" priority="14519" stopIfTrue="1">
      <formula>IF(AND(E40="",$C40=$X$4),TRUE)</formula>
    </cfRule>
    <cfRule type="expression" dxfId="14516" priority="14520" stopIfTrue="1">
      <formula>IF(FIND("!",E40),TRUE)</formula>
    </cfRule>
  </conditionalFormatting>
  <conditionalFormatting sqref="F40">
    <cfRule type="expression" dxfId="14515" priority="14517" stopIfTrue="1">
      <formula>IF(AND(LEN($A40)&gt;0,$A40&lt;&gt;$F40),TRUE,FALSE)</formula>
    </cfRule>
  </conditionalFormatting>
  <conditionalFormatting sqref="C40">
    <cfRule type="expression" dxfId="14514" priority="14516" stopIfTrue="1">
      <formula>IF(AND(B40&lt;&gt;"",C40=""),TRUE)</formula>
    </cfRule>
  </conditionalFormatting>
  <conditionalFormatting sqref="B62">
    <cfRule type="expression" dxfId="14513" priority="14508" stopIfTrue="1">
      <formula>IF(B62="",TRUE)</formula>
    </cfRule>
    <cfRule type="expression" dxfId="14512" priority="14511" stopIfTrue="1">
      <formula>IF(AND(COUNTIF(MetalSmelter,B62&amp;C62)=0,LEN(C62)&gt;0),TRUE,FALSE)</formula>
    </cfRule>
  </conditionalFormatting>
  <conditionalFormatting sqref="D62">
    <cfRule type="expression" dxfId="14511" priority="14505" stopIfTrue="1">
      <formula>IF(AND(LEN($C62)&gt;0,($C62&lt;&gt;"Smelter Not Listed")),1,0)</formula>
    </cfRule>
    <cfRule type="expression" dxfId="14510" priority="14512" stopIfTrue="1">
      <formula>IF(AND(D62="",$C62=$X$4),TRUE)</formula>
    </cfRule>
    <cfRule type="expression" dxfId="14509" priority="14513" stopIfTrue="1">
      <formula>IF(FIND("!",D62),TRUE)</formula>
    </cfRule>
  </conditionalFormatting>
  <conditionalFormatting sqref="G62">
    <cfRule type="expression" dxfId="14508" priority="14514" stopIfTrue="1">
      <formula>IF(FIND("Enter smelter details",G62),TRUE)</formula>
    </cfRule>
  </conditionalFormatting>
  <conditionalFormatting sqref="E62">
    <cfRule type="expression" dxfId="14507" priority="14509" stopIfTrue="1">
      <formula>IF(AND(E62="",$C62=$X$4),TRUE)</formula>
    </cfRule>
    <cfRule type="expression" dxfId="14506" priority="14510" stopIfTrue="1">
      <formula>IF(FIND("!",E62),TRUE)</formula>
    </cfRule>
  </conditionalFormatting>
  <conditionalFormatting sqref="F62">
    <cfRule type="expression" dxfId="14505" priority="14507" stopIfTrue="1">
      <formula>IF(AND(LEN($A62)&gt;0,$A62&lt;&gt;$F62),TRUE,FALSE)</formula>
    </cfRule>
  </conditionalFormatting>
  <conditionalFormatting sqref="C62">
    <cfRule type="expression" dxfId="14504" priority="14506" stopIfTrue="1">
      <formula>IF(AND(B62&lt;&gt;"",C62=""),TRUE)</formula>
    </cfRule>
  </conditionalFormatting>
  <conditionalFormatting sqref="B65">
    <cfRule type="expression" dxfId="14503" priority="14498" stopIfTrue="1">
      <formula>IF(B65="",TRUE)</formula>
    </cfRule>
    <cfRule type="expression" dxfId="14502" priority="14501" stopIfTrue="1">
      <formula>IF(AND(COUNTIF(MetalSmelter,B65&amp;C65)=0,LEN(C65)&gt;0),TRUE,FALSE)</formula>
    </cfRule>
  </conditionalFormatting>
  <conditionalFormatting sqref="D65">
    <cfRule type="expression" dxfId="14501" priority="14495" stopIfTrue="1">
      <formula>IF(AND(LEN($C65)&gt;0,($C65&lt;&gt;"Smelter Not Listed")),1,0)</formula>
    </cfRule>
    <cfRule type="expression" dxfId="14500" priority="14502" stopIfTrue="1">
      <formula>IF(AND(D65="",$C65=$X$4),TRUE)</formula>
    </cfRule>
    <cfRule type="expression" dxfId="14499" priority="14503" stopIfTrue="1">
      <formula>IF(FIND("!",D65),TRUE)</formula>
    </cfRule>
  </conditionalFormatting>
  <conditionalFormatting sqref="G65">
    <cfRule type="expression" dxfId="14498" priority="14504" stopIfTrue="1">
      <formula>IF(FIND("Enter smelter details",G65),TRUE)</formula>
    </cfRule>
  </conditionalFormatting>
  <conditionalFormatting sqref="E65">
    <cfRule type="expression" dxfId="14497" priority="14499" stopIfTrue="1">
      <formula>IF(AND(E65="",$C65=$X$4),TRUE)</formula>
    </cfRule>
    <cfRule type="expression" dxfId="14496" priority="14500" stopIfTrue="1">
      <formula>IF(FIND("!",E65),TRUE)</formula>
    </cfRule>
  </conditionalFormatting>
  <conditionalFormatting sqref="F65">
    <cfRule type="expression" dxfId="14495" priority="14497" stopIfTrue="1">
      <formula>IF(AND(LEN($A65)&gt;0,$A65&lt;&gt;$F65),TRUE,FALSE)</formula>
    </cfRule>
  </conditionalFormatting>
  <conditionalFormatting sqref="C65">
    <cfRule type="expression" dxfId="14494" priority="14496" stopIfTrue="1">
      <formula>IF(AND(B65&lt;&gt;"",C65=""),TRUE)</formula>
    </cfRule>
  </conditionalFormatting>
  <conditionalFormatting sqref="B63">
    <cfRule type="expression" dxfId="14493" priority="14488" stopIfTrue="1">
      <formula>IF(B63="",TRUE)</formula>
    </cfRule>
    <cfRule type="expression" dxfId="14492" priority="14491" stopIfTrue="1">
      <formula>IF(AND(COUNTIF(MetalSmelter,B63&amp;C63)=0,LEN(C63)&gt;0),TRUE,FALSE)</formula>
    </cfRule>
  </conditionalFormatting>
  <conditionalFormatting sqref="D63">
    <cfRule type="expression" dxfId="14491" priority="14485" stopIfTrue="1">
      <formula>IF(AND(LEN($C63)&gt;0,($C63&lt;&gt;"Smelter Not Listed")),1,0)</formula>
    </cfRule>
    <cfRule type="expression" dxfId="14490" priority="14492" stopIfTrue="1">
      <formula>IF(AND(D63="",$C63=$X$4),TRUE)</formula>
    </cfRule>
    <cfRule type="expression" dxfId="14489" priority="14493" stopIfTrue="1">
      <formula>IF(FIND("!",D63),TRUE)</formula>
    </cfRule>
  </conditionalFormatting>
  <conditionalFormatting sqref="G63">
    <cfRule type="expression" dxfId="14488" priority="14494" stopIfTrue="1">
      <formula>IF(FIND("Enter smelter details",G63),TRUE)</formula>
    </cfRule>
  </conditionalFormatting>
  <conditionalFormatting sqref="E63">
    <cfRule type="expression" dxfId="14487" priority="14489" stopIfTrue="1">
      <formula>IF(AND(E63="",$C63=$X$4),TRUE)</formula>
    </cfRule>
    <cfRule type="expression" dxfId="14486" priority="14490" stopIfTrue="1">
      <formula>IF(FIND("!",E63),TRUE)</formula>
    </cfRule>
  </conditionalFormatting>
  <conditionalFormatting sqref="F63">
    <cfRule type="expression" dxfId="14485" priority="14487" stopIfTrue="1">
      <formula>IF(AND(LEN($A63)&gt;0,$A63&lt;&gt;$F63),TRUE,FALSE)</formula>
    </cfRule>
  </conditionalFormatting>
  <conditionalFormatting sqref="C63">
    <cfRule type="expression" dxfId="14484" priority="14486" stopIfTrue="1">
      <formula>IF(AND(B63&lt;&gt;"",C63=""),TRUE)</formula>
    </cfRule>
  </conditionalFormatting>
  <conditionalFormatting sqref="B66">
    <cfRule type="expression" dxfId="14483" priority="14478" stopIfTrue="1">
      <formula>IF(B66="",TRUE)</formula>
    </cfRule>
    <cfRule type="expression" dxfId="14482" priority="14481" stopIfTrue="1">
      <formula>IF(AND(COUNTIF(MetalSmelter,B66&amp;C66)=0,LEN(C66)&gt;0),TRUE,FALSE)</formula>
    </cfRule>
  </conditionalFormatting>
  <conditionalFormatting sqref="D66">
    <cfRule type="expression" dxfId="14481" priority="14475" stopIfTrue="1">
      <formula>IF(AND(LEN($C66)&gt;0,($C66&lt;&gt;"Smelter Not Listed")),1,0)</formula>
    </cfRule>
    <cfRule type="expression" dxfId="14480" priority="14482" stopIfTrue="1">
      <formula>IF(AND(D66="",$C66=$X$4),TRUE)</formula>
    </cfRule>
    <cfRule type="expression" dxfId="14479" priority="14483" stopIfTrue="1">
      <formula>IF(FIND("!",D66),TRUE)</formula>
    </cfRule>
  </conditionalFormatting>
  <conditionalFormatting sqref="G66">
    <cfRule type="expression" dxfId="14478" priority="14484" stopIfTrue="1">
      <formula>IF(FIND("Enter smelter details",G66),TRUE)</formula>
    </cfRule>
  </conditionalFormatting>
  <conditionalFormatting sqref="E66">
    <cfRule type="expression" dxfId="14477" priority="14479" stopIfTrue="1">
      <formula>IF(AND(E66="",$C66=$X$4),TRUE)</formula>
    </cfRule>
    <cfRule type="expression" dxfId="14476" priority="14480" stopIfTrue="1">
      <formula>IF(FIND("!",E66),TRUE)</formula>
    </cfRule>
  </conditionalFormatting>
  <conditionalFormatting sqref="F66">
    <cfRule type="expression" dxfId="14475" priority="14477" stopIfTrue="1">
      <formula>IF(AND(LEN($A66)&gt;0,$A66&lt;&gt;$F66),TRUE,FALSE)</formula>
    </cfRule>
  </conditionalFormatting>
  <conditionalFormatting sqref="C66">
    <cfRule type="expression" dxfId="14474" priority="14476" stopIfTrue="1">
      <formula>IF(AND(B66&lt;&gt;"",C66=""),TRUE)</formula>
    </cfRule>
  </conditionalFormatting>
  <conditionalFormatting sqref="B67">
    <cfRule type="expression" dxfId="14473" priority="14468" stopIfTrue="1">
      <formula>IF(B67="",TRUE)</formula>
    </cfRule>
    <cfRule type="expression" dxfId="14472" priority="14471" stopIfTrue="1">
      <formula>IF(AND(COUNTIF(MetalSmelter,B67&amp;C67)=0,LEN(C67)&gt;0),TRUE,FALSE)</formula>
    </cfRule>
  </conditionalFormatting>
  <conditionalFormatting sqref="D67">
    <cfRule type="expression" dxfId="14471" priority="14465" stopIfTrue="1">
      <formula>IF(AND(LEN($C67)&gt;0,($C67&lt;&gt;"Smelter Not Listed")),1,0)</formula>
    </cfRule>
    <cfRule type="expression" dxfId="14470" priority="14472" stopIfTrue="1">
      <formula>IF(AND(D67="",$C67=$X$4),TRUE)</formula>
    </cfRule>
    <cfRule type="expression" dxfId="14469" priority="14473" stopIfTrue="1">
      <formula>IF(FIND("!",D67),TRUE)</formula>
    </cfRule>
  </conditionalFormatting>
  <conditionalFormatting sqref="G67">
    <cfRule type="expression" dxfId="14468" priority="14474" stopIfTrue="1">
      <formula>IF(FIND("Enter smelter details",G67),TRUE)</formula>
    </cfRule>
  </conditionalFormatting>
  <conditionalFormatting sqref="E67">
    <cfRule type="expression" dxfId="14467" priority="14469" stopIfTrue="1">
      <formula>IF(AND(E67="",$C67=$X$4),TRUE)</formula>
    </cfRule>
    <cfRule type="expression" dxfId="14466" priority="14470" stopIfTrue="1">
      <formula>IF(FIND("!",E67),TRUE)</formula>
    </cfRule>
  </conditionalFormatting>
  <conditionalFormatting sqref="F67">
    <cfRule type="expression" dxfId="14465" priority="14467" stopIfTrue="1">
      <formula>IF(AND(LEN($A67)&gt;0,$A67&lt;&gt;$F67),TRUE,FALSE)</formula>
    </cfRule>
  </conditionalFormatting>
  <conditionalFormatting sqref="C67">
    <cfRule type="expression" dxfId="14464" priority="14466" stopIfTrue="1">
      <formula>IF(AND(B67&lt;&gt;"",C67=""),TRUE)</formula>
    </cfRule>
  </conditionalFormatting>
  <conditionalFormatting sqref="B68">
    <cfRule type="expression" dxfId="14463" priority="14458" stopIfTrue="1">
      <formula>IF(B68="",TRUE)</formula>
    </cfRule>
    <cfRule type="expression" dxfId="14462" priority="14461" stopIfTrue="1">
      <formula>IF(AND(COUNTIF(MetalSmelter,B68&amp;C68)=0,LEN(C68)&gt;0),TRUE,FALSE)</formula>
    </cfRule>
  </conditionalFormatting>
  <conditionalFormatting sqref="D68">
    <cfRule type="expression" dxfId="14461" priority="14455" stopIfTrue="1">
      <formula>IF(AND(LEN($C68)&gt;0,($C68&lt;&gt;"Smelter Not Listed")),1,0)</formula>
    </cfRule>
    <cfRule type="expression" dxfId="14460" priority="14462" stopIfTrue="1">
      <formula>IF(AND(D68="",$C68=$X$4),TRUE)</formula>
    </cfRule>
    <cfRule type="expression" dxfId="14459" priority="14463" stopIfTrue="1">
      <formula>IF(FIND("!",D68),TRUE)</formula>
    </cfRule>
  </conditionalFormatting>
  <conditionalFormatting sqref="G68">
    <cfRule type="expression" dxfId="14458" priority="14464" stopIfTrue="1">
      <formula>IF(FIND("Enter smelter details",G68),TRUE)</formula>
    </cfRule>
  </conditionalFormatting>
  <conditionalFormatting sqref="E68">
    <cfRule type="expression" dxfId="14457" priority="14459" stopIfTrue="1">
      <formula>IF(AND(E68="",$C68=$X$4),TRUE)</formula>
    </cfRule>
    <cfRule type="expression" dxfId="14456" priority="14460" stopIfTrue="1">
      <formula>IF(FIND("!",E68),TRUE)</formula>
    </cfRule>
  </conditionalFormatting>
  <conditionalFormatting sqref="F68">
    <cfRule type="expression" dxfId="14455" priority="14457" stopIfTrue="1">
      <formula>IF(AND(LEN($A68)&gt;0,$A68&lt;&gt;$F68),TRUE,FALSE)</formula>
    </cfRule>
  </conditionalFormatting>
  <conditionalFormatting sqref="C68">
    <cfRule type="expression" dxfId="14454" priority="14456" stopIfTrue="1">
      <formula>IF(AND(B68&lt;&gt;"",C68=""),TRUE)</formula>
    </cfRule>
  </conditionalFormatting>
  <conditionalFormatting sqref="B69">
    <cfRule type="expression" dxfId="14453" priority="14448" stopIfTrue="1">
      <formula>IF(B69="",TRUE)</formula>
    </cfRule>
    <cfRule type="expression" dxfId="14452" priority="14451" stopIfTrue="1">
      <formula>IF(AND(COUNTIF(MetalSmelter,B69&amp;C69)=0,LEN(C69)&gt;0),TRUE,FALSE)</formula>
    </cfRule>
  </conditionalFormatting>
  <conditionalFormatting sqref="D69">
    <cfRule type="expression" dxfId="14451" priority="14445" stopIfTrue="1">
      <formula>IF(AND(LEN($C69)&gt;0,($C69&lt;&gt;"Smelter Not Listed")),1,0)</formula>
    </cfRule>
    <cfRule type="expression" dxfId="14450" priority="14452" stopIfTrue="1">
      <formula>IF(AND(D69="",$C69=$X$4),TRUE)</formula>
    </cfRule>
    <cfRule type="expression" dxfId="14449" priority="14453" stopIfTrue="1">
      <formula>IF(FIND("!",D69),TRUE)</formula>
    </cfRule>
  </conditionalFormatting>
  <conditionalFormatting sqref="G69">
    <cfRule type="expression" dxfId="14448" priority="14454" stopIfTrue="1">
      <formula>IF(FIND("Enter smelter details",G69),TRUE)</formula>
    </cfRule>
  </conditionalFormatting>
  <conditionalFormatting sqref="E69">
    <cfRule type="expression" dxfId="14447" priority="14449" stopIfTrue="1">
      <formula>IF(AND(E69="",$C69=$X$4),TRUE)</formula>
    </cfRule>
    <cfRule type="expression" dxfId="14446" priority="14450" stopIfTrue="1">
      <formula>IF(FIND("!",E69),TRUE)</formula>
    </cfRule>
  </conditionalFormatting>
  <conditionalFormatting sqref="F69">
    <cfRule type="expression" dxfId="14445" priority="14447" stopIfTrue="1">
      <formula>IF(AND(LEN($A69)&gt;0,$A69&lt;&gt;$F69),TRUE,FALSE)</formula>
    </cfRule>
  </conditionalFormatting>
  <conditionalFormatting sqref="C69">
    <cfRule type="expression" dxfId="14444" priority="14446" stopIfTrue="1">
      <formula>IF(AND(B69&lt;&gt;"",C69=""),TRUE)</formula>
    </cfRule>
  </conditionalFormatting>
  <conditionalFormatting sqref="B63">
    <cfRule type="expression" dxfId="14443" priority="14438" stopIfTrue="1">
      <formula>IF(B63="",TRUE)</formula>
    </cfRule>
    <cfRule type="expression" dxfId="14442" priority="14441" stopIfTrue="1">
      <formula>IF(AND(COUNTIF(MetalSmelter,B63&amp;C63)=0,LEN(C63)&gt;0),TRUE,FALSE)</formula>
    </cfRule>
  </conditionalFormatting>
  <conditionalFormatting sqref="D63">
    <cfRule type="expression" dxfId="14441" priority="14435" stopIfTrue="1">
      <formula>IF(AND(LEN($C63)&gt;0,($C63&lt;&gt;"Smelter Not Listed")),1,0)</formula>
    </cfRule>
    <cfRule type="expression" dxfId="14440" priority="14442" stopIfTrue="1">
      <formula>IF(AND(D63="",$C63=$X$4),TRUE)</formula>
    </cfRule>
    <cfRule type="expression" dxfId="14439" priority="14443" stopIfTrue="1">
      <formula>IF(FIND("!",D63),TRUE)</formula>
    </cfRule>
  </conditionalFormatting>
  <conditionalFormatting sqref="G63">
    <cfRule type="expression" dxfId="14438" priority="14444" stopIfTrue="1">
      <formula>IF(FIND("Enter smelter details",G63),TRUE)</formula>
    </cfRule>
  </conditionalFormatting>
  <conditionalFormatting sqref="E63">
    <cfRule type="expression" dxfId="14437" priority="14439" stopIfTrue="1">
      <formula>IF(AND(E63="",$C63=$X$4),TRUE)</formula>
    </cfRule>
    <cfRule type="expression" dxfId="14436" priority="14440" stopIfTrue="1">
      <formula>IF(FIND("!",E63),TRUE)</formula>
    </cfRule>
  </conditionalFormatting>
  <conditionalFormatting sqref="F63">
    <cfRule type="expression" dxfId="14435" priority="14437" stopIfTrue="1">
      <formula>IF(AND(LEN($A63)&gt;0,$A63&lt;&gt;$F63),TRUE,FALSE)</formula>
    </cfRule>
  </conditionalFormatting>
  <conditionalFormatting sqref="C63">
    <cfRule type="expression" dxfId="14434" priority="14436" stopIfTrue="1">
      <formula>IF(AND(B63&lt;&gt;"",C63=""),TRUE)</formula>
    </cfRule>
  </conditionalFormatting>
  <conditionalFormatting sqref="B66">
    <cfRule type="expression" dxfId="14433" priority="14428" stopIfTrue="1">
      <formula>IF(B66="",TRUE)</formula>
    </cfRule>
    <cfRule type="expression" dxfId="14432" priority="14431" stopIfTrue="1">
      <formula>IF(AND(COUNTIF(MetalSmelter,B66&amp;C66)=0,LEN(C66)&gt;0),TRUE,FALSE)</formula>
    </cfRule>
  </conditionalFormatting>
  <conditionalFormatting sqref="D66">
    <cfRule type="expression" dxfId="14431" priority="14425" stopIfTrue="1">
      <formula>IF(AND(LEN($C66)&gt;0,($C66&lt;&gt;"Smelter Not Listed")),1,0)</formula>
    </cfRule>
    <cfRule type="expression" dxfId="14430" priority="14432" stopIfTrue="1">
      <formula>IF(AND(D66="",$C66=$X$4),TRUE)</formula>
    </cfRule>
    <cfRule type="expression" dxfId="14429" priority="14433" stopIfTrue="1">
      <formula>IF(FIND("!",D66),TRUE)</formula>
    </cfRule>
  </conditionalFormatting>
  <conditionalFormatting sqref="G66">
    <cfRule type="expression" dxfId="14428" priority="14434" stopIfTrue="1">
      <formula>IF(FIND("Enter smelter details",G66),TRUE)</formula>
    </cfRule>
  </conditionalFormatting>
  <conditionalFormatting sqref="E66">
    <cfRule type="expression" dxfId="14427" priority="14429" stopIfTrue="1">
      <formula>IF(AND(E66="",$C66=$X$4),TRUE)</formula>
    </cfRule>
    <cfRule type="expression" dxfId="14426" priority="14430" stopIfTrue="1">
      <formula>IF(FIND("!",E66),TRUE)</formula>
    </cfRule>
  </conditionalFormatting>
  <conditionalFormatting sqref="F66">
    <cfRule type="expression" dxfId="14425" priority="14427" stopIfTrue="1">
      <formula>IF(AND(LEN($A66)&gt;0,$A66&lt;&gt;$F66),TRUE,FALSE)</formula>
    </cfRule>
  </conditionalFormatting>
  <conditionalFormatting sqref="C66">
    <cfRule type="expression" dxfId="14424" priority="14426" stopIfTrue="1">
      <formula>IF(AND(B66&lt;&gt;"",C66=""),TRUE)</formula>
    </cfRule>
  </conditionalFormatting>
  <conditionalFormatting sqref="B64">
    <cfRule type="expression" dxfId="14423" priority="14418" stopIfTrue="1">
      <formula>IF(B64="",TRUE)</formula>
    </cfRule>
    <cfRule type="expression" dxfId="14422" priority="14421" stopIfTrue="1">
      <formula>IF(AND(COUNTIF(MetalSmelter,B64&amp;C64)=0,LEN(C64)&gt;0),TRUE,FALSE)</formula>
    </cfRule>
  </conditionalFormatting>
  <conditionalFormatting sqref="D64">
    <cfRule type="expression" dxfId="14421" priority="14415" stopIfTrue="1">
      <formula>IF(AND(LEN($C64)&gt;0,($C64&lt;&gt;"Smelter Not Listed")),1,0)</formula>
    </cfRule>
    <cfRule type="expression" dxfId="14420" priority="14422" stopIfTrue="1">
      <formula>IF(AND(D64="",$C64=$X$4),TRUE)</formula>
    </cfRule>
    <cfRule type="expression" dxfId="14419" priority="14423" stopIfTrue="1">
      <formula>IF(FIND("!",D64),TRUE)</formula>
    </cfRule>
  </conditionalFormatting>
  <conditionalFormatting sqref="G64">
    <cfRule type="expression" dxfId="14418" priority="14424" stopIfTrue="1">
      <formula>IF(FIND("Enter smelter details",G64),TRUE)</formula>
    </cfRule>
  </conditionalFormatting>
  <conditionalFormatting sqref="E64">
    <cfRule type="expression" dxfId="14417" priority="14419" stopIfTrue="1">
      <formula>IF(AND(E64="",$C64=$X$4),TRUE)</formula>
    </cfRule>
    <cfRule type="expression" dxfId="14416" priority="14420" stopIfTrue="1">
      <formula>IF(FIND("!",E64),TRUE)</formula>
    </cfRule>
  </conditionalFormatting>
  <conditionalFormatting sqref="F64">
    <cfRule type="expression" dxfId="14415" priority="14417" stopIfTrue="1">
      <formula>IF(AND(LEN($A64)&gt;0,$A64&lt;&gt;$F64),TRUE,FALSE)</formula>
    </cfRule>
  </conditionalFormatting>
  <conditionalFormatting sqref="C64">
    <cfRule type="expression" dxfId="14414" priority="14416" stopIfTrue="1">
      <formula>IF(AND(B64&lt;&gt;"",C64=""),TRUE)</formula>
    </cfRule>
  </conditionalFormatting>
  <conditionalFormatting sqref="B67">
    <cfRule type="expression" dxfId="14413" priority="14408" stopIfTrue="1">
      <formula>IF(B67="",TRUE)</formula>
    </cfRule>
    <cfRule type="expression" dxfId="14412" priority="14411" stopIfTrue="1">
      <formula>IF(AND(COUNTIF(MetalSmelter,B67&amp;C67)=0,LEN(C67)&gt;0),TRUE,FALSE)</formula>
    </cfRule>
  </conditionalFormatting>
  <conditionalFormatting sqref="D67">
    <cfRule type="expression" dxfId="14411" priority="14405" stopIfTrue="1">
      <formula>IF(AND(LEN($C67)&gt;0,($C67&lt;&gt;"Smelter Not Listed")),1,0)</formula>
    </cfRule>
    <cfRule type="expression" dxfId="14410" priority="14412" stopIfTrue="1">
      <formula>IF(AND(D67="",$C67=$X$4),TRUE)</formula>
    </cfRule>
    <cfRule type="expression" dxfId="14409" priority="14413" stopIfTrue="1">
      <formula>IF(FIND("!",D67),TRUE)</formula>
    </cfRule>
  </conditionalFormatting>
  <conditionalFormatting sqref="G67">
    <cfRule type="expression" dxfId="14408" priority="14414" stopIfTrue="1">
      <formula>IF(FIND("Enter smelter details",G67),TRUE)</formula>
    </cfRule>
  </conditionalFormatting>
  <conditionalFormatting sqref="E67">
    <cfRule type="expression" dxfId="14407" priority="14409" stopIfTrue="1">
      <formula>IF(AND(E67="",$C67=$X$4),TRUE)</formula>
    </cfRule>
    <cfRule type="expression" dxfId="14406" priority="14410" stopIfTrue="1">
      <formula>IF(FIND("!",E67),TRUE)</formula>
    </cfRule>
  </conditionalFormatting>
  <conditionalFormatting sqref="F67">
    <cfRule type="expression" dxfId="14405" priority="14407" stopIfTrue="1">
      <formula>IF(AND(LEN($A67)&gt;0,$A67&lt;&gt;$F67),TRUE,FALSE)</formula>
    </cfRule>
  </conditionalFormatting>
  <conditionalFormatting sqref="C67">
    <cfRule type="expression" dxfId="14404" priority="14406" stopIfTrue="1">
      <formula>IF(AND(B67&lt;&gt;"",C67=""),TRUE)</formula>
    </cfRule>
  </conditionalFormatting>
  <conditionalFormatting sqref="B68">
    <cfRule type="expression" dxfId="14403" priority="14398" stopIfTrue="1">
      <formula>IF(B68="",TRUE)</formula>
    </cfRule>
    <cfRule type="expression" dxfId="14402" priority="14401" stopIfTrue="1">
      <formula>IF(AND(COUNTIF(MetalSmelter,B68&amp;C68)=0,LEN(C68)&gt;0),TRUE,FALSE)</formula>
    </cfRule>
  </conditionalFormatting>
  <conditionalFormatting sqref="D68">
    <cfRule type="expression" dxfId="14401" priority="14395" stopIfTrue="1">
      <formula>IF(AND(LEN($C68)&gt;0,($C68&lt;&gt;"Smelter Not Listed")),1,0)</formula>
    </cfRule>
    <cfRule type="expression" dxfId="14400" priority="14402" stopIfTrue="1">
      <formula>IF(AND(D68="",$C68=$X$4),TRUE)</formula>
    </cfRule>
    <cfRule type="expression" dxfId="14399" priority="14403" stopIfTrue="1">
      <formula>IF(FIND("!",D68),TRUE)</formula>
    </cfRule>
  </conditionalFormatting>
  <conditionalFormatting sqref="G68">
    <cfRule type="expression" dxfId="14398" priority="14404" stopIfTrue="1">
      <formula>IF(FIND("Enter smelter details",G68),TRUE)</formula>
    </cfRule>
  </conditionalFormatting>
  <conditionalFormatting sqref="E68">
    <cfRule type="expression" dxfId="14397" priority="14399" stopIfTrue="1">
      <formula>IF(AND(E68="",$C68=$X$4),TRUE)</formula>
    </cfRule>
    <cfRule type="expression" dxfId="14396" priority="14400" stopIfTrue="1">
      <formula>IF(FIND("!",E68),TRUE)</formula>
    </cfRule>
  </conditionalFormatting>
  <conditionalFormatting sqref="F68">
    <cfRule type="expression" dxfId="14395" priority="14397" stopIfTrue="1">
      <formula>IF(AND(LEN($A68)&gt;0,$A68&lt;&gt;$F68),TRUE,FALSE)</formula>
    </cfRule>
  </conditionalFormatting>
  <conditionalFormatting sqref="C68">
    <cfRule type="expression" dxfId="14394" priority="14396" stopIfTrue="1">
      <formula>IF(AND(B68&lt;&gt;"",C68=""),TRUE)</formula>
    </cfRule>
  </conditionalFormatting>
  <conditionalFormatting sqref="B69">
    <cfRule type="expression" dxfId="14393" priority="14388" stopIfTrue="1">
      <formula>IF(B69="",TRUE)</formula>
    </cfRule>
    <cfRule type="expression" dxfId="14392" priority="14391" stopIfTrue="1">
      <formula>IF(AND(COUNTIF(MetalSmelter,B69&amp;C69)=0,LEN(C69)&gt;0),TRUE,FALSE)</formula>
    </cfRule>
  </conditionalFormatting>
  <conditionalFormatting sqref="D69">
    <cfRule type="expression" dxfId="14391" priority="14385" stopIfTrue="1">
      <formula>IF(AND(LEN($C69)&gt;0,($C69&lt;&gt;"Smelter Not Listed")),1,0)</formula>
    </cfRule>
    <cfRule type="expression" dxfId="14390" priority="14392" stopIfTrue="1">
      <formula>IF(AND(D69="",$C69=$X$4),TRUE)</formula>
    </cfRule>
    <cfRule type="expression" dxfId="14389" priority="14393" stopIfTrue="1">
      <formula>IF(FIND("!",D69),TRUE)</formula>
    </cfRule>
  </conditionalFormatting>
  <conditionalFormatting sqref="G69">
    <cfRule type="expression" dxfId="14388" priority="14394" stopIfTrue="1">
      <formula>IF(FIND("Enter smelter details",G69),TRUE)</formula>
    </cfRule>
  </conditionalFormatting>
  <conditionalFormatting sqref="E69">
    <cfRule type="expression" dxfId="14387" priority="14389" stopIfTrue="1">
      <formula>IF(AND(E69="",$C69=$X$4),TRUE)</formula>
    </cfRule>
    <cfRule type="expression" dxfId="14386" priority="14390" stopIfTrue="1">
      <formula>IF(FIND("!",E69),TRUE)</formula>
    </cfRule>
  </conditionalFormatting>
  <conditionalFormatting sqref="F69">
    <cfRule type="expression" dxfId="14385" priority="14387" stopIfTrue="1">
      <formula>IF(AND(LEN($A69)&gt;0,$A69&lt;&gt;$F69),TRUE,FALSE)</formula>
    </cfRule>
  </conditionalFormatting>
  <conditionalFormatting sqref="C69">
    <cfRule type="expression" dxfId="14384" priority="14386" stopIfTrue="1">
      <formula>IF(AND(B69&lt;&gt;"",C69=""),TRUE)</formula>
    </cfRule>
  </conditionalFormatting>
  <conditionalFormatting sqref="B70">
    <cfRule type="expression" dxfId="14383" priority="14378" stopIfTrue="1">
      <formula>IF(B70="",TRUE)</formula>
    </cfRule>
    <cfRule type="expression" dxfId="14382" priority="14381" stopIfTrue="1">
      <formula>IF(AND(COUNTIF(MetalSmelter,B70&amp;C70)=0,LEN(C70)&gt;0),TRUE,FALSE)</formula>
    </cfRule>
  </conditionalFormatting>
  <conditionalFormatting sqref="D70">
    <cfRule type="expression" dxfId="14381" priority="14375" stopIfTrue="1">
      <formula>IF(AND(LEN($C70)&gt;0,($C70&lt;&gt;"Smelter Not Listed")),1,0)</formula>
    </cfRule>
    <cfRule type="expression" dxfId="14380" priority="14382" stopIfTrue="1">
      <formula>IF(AND(D70="",$C70=$X$4),TRUE)</formula>
    </cfRule>
    <cfRule type="expression" dxfId="14379" priority="14383" stopIfTrue="1">
      <formula>IF(FIND("!",D70),TRUE)</formula>
    </cfRule>
  </conditionalFormatting>
  <conditionalFormatting sqref="G70">
    <cfRule type="expression" dxfId="14378" priority="14384" stopIfTrue="1">
      <formula>IF(FIND("Enter smelter details",G70),TRUE)</formula>
    </cfRule>
  </conditionalFormatting>
  <conditionalFormatting sqref="E70">
    <cfRule type="expression" dxfId="14377" priority="14379" stopIfTrue="1">
      <formula>IF(AND(E70="",$C70=$X$4),TRUE)</formula>
    </cfRule>
    <cfRule type="expression" dxfId="14376" priority="14380" stopIfTrue="1">
      <formula>IF(FIND("!",E70),TRUE)</formula>
    </cfRule>
  </conditionalFormatting>
  <conditionalFormatting sqref="F70">
    <cfRule type="expression" dxfId="14375" priority="14377" stopIfTrue="1">
      <formula>IF(AND(LEN($A70)&gt;0,$A70&lt;&gt;$F70),TRUE,FALSE)</formula>
    </cfRule>
  </conditionalFormatting>
  <conditionalFormatting sqref="C70">
    <cfRule type="expression" dxfId="14374" priority="14376" stopIfTrue="1">
      <formula>IF(AND(B70&lt;&gt;"",C70=""),TRUE)</formula>
    </cfRule>
  </conditionalFormatting>
  <conditionalFormatting sqref="B84">
    <cfRule type="expression" dxfId="14373" priority="14368" stopIfTrue="1">
      <formula>IF(B84="",TRUE)</formula>
    </cfRule>
    <cfRule type="expression" dxfId="14372" priority="14371" stopIfTrue="1">
      <formula>IF(AND(COUNTIF(MetalSmelter,B84&amp;C84)=0,LEN(C84)&gt;0),TRUE,FALSE)</formula>
    </cfRule>
  </conditionalFormatting>
  <conditionalFormatting sqref="D84">
    <cfRule type="expression" dxfId="14371" priority="14365" stopIfTrue="1">
      <formula>IF(AND(LEN($C84)&gt;0,($C84&lt;&gt;"Smelter Not Listed")),1,0)</formula>
    </cfRule>
    <cfRule type="expression" dxfId="14370" priority="14372" stopIfTrue="1">
      <formula>IF(AND(D84="",$C84=$X$4),TRUE)</formula>
    </cfRule>
    <cfRule type="expression" dxfId="14369" priority="14373" stopIfTrue="1">
      <formula>IF(FIND("!",D84),TRUE)</formula>
    </cfRule>
  </conditionalFormatting>
  <conditionalFormatting sqref="G84">
    <cfRule type="expression" dxfId="14368" priority="14374" stopIfTrue="1">
      <formula>IF(FIND("Enter smelter details",G84),TRUE)</formula>
    </cfRule>
  </conditionalFormatting>
  <conditionalFormatting sqref="E84">
    <cfRule type="expression" dxfId="14367" priority="14369" stopIfTrue="1">
      <formula>IF(AND(E84="",$C84=$X$4),TRUE)</formula>
    </cfRule>
    <cfRule type="expression" dxfId="14366" priority="14370" stopIfTrue="1">
      <formula>IF(FIND("!",E84),TRUE)</formula>
    </cfRule>
  </conditionalFormatting>
  <conditionalFormatting sqref="F84">
    <cfRule type="expression" dxfId="14365" priority="14367" stopIfTrue="1">
      <formula>IF(AND(LEN($A84)&gt;0,$A84&lt;&gt;$F84),TRUE,FALSE)</formula>
    </cfRule>
  </conditionalFormatting>
  <conditionalFormatting sqref="C84">
    <cfRule type="expression" dxfId="14364" priority="14366" stopIfTrue="1">
      <formula>IF(AND(B84&lt;&gt;"",C84=""),TRUE)</formula>
    </cfRule>
  </conditionalFormatting>
  <conditionalFormatting sqref="B85">
    <cfRule type="expression" dxfId="14363" priority="14358" stopIfTrue="1">
      <formula>IF(B85="",TRUE)</formula>
    </cfRule>
    <cfRule type="expression" dxfId="14362" priority="14361" stopIfTrue="1">
      <formula>IF(AND(COUNTIF(MetalSmelter,B85&amp;C85)=0,LEN(C85)&gt;0),TRUE,FALSE)</formula>
    </cfRule>
  </conditionalFormatting>
  <conditionalFormatting sqref="D85">
    <cfRule type="expression" dxfId="14361" priority="14355" stopIfTrue="1">
      <formula>IF(AND(LEN($C85)&gt;0,($C85&lt;&gt;"Smelter Not Listed")),1,0)</formula>
    </cfRule>
    <cfRule type="expression" dxfId="14360" priority="14362" stopIfTrue="1">
      <formula>IF(AND(D85="",$C85=$X$4),TRUE)</formula>
    </cfRule>
    <cfRule type="expression" dxfId="14359" priority="14363" stopIfTrue="1">
      <formula>IF(FIND("!",D85),TRUE)</formula>
    </cfRule>
  </conditionalFormatting>
  <conditionalFormatting sqref="G85">
    <cfRule type="expression" dxfId="14358" priority="14364" stopIfTrue="1">
      <formula>IF(FIND("Enter smelter details",G85),TRUE)</formula>
    </cfRule>
  </conditionalFormatting>
  <conditionalFormatting sqref="E85">
    <cfRule type="expression" dxfId="14357" priority="14359" stopIfTrue="1">
      <formula>IF(AND(E85="",$C85=$X$4),TRUE)</formula>
    </cfRule>
    <cfRule type="expression" dxfId="14356" priority="14360" stopIfTrue="1">
      <formula>IF(FIND("!",E85),TRUE)</formula>
    </cfRule>
  </conditionalFormatting>
  <conditionalFormatting sqref="F85">
    <cfRule type="expression" dxfId="14355" priority="14357" stopIfTrue="1">
      <formula>IF(AND(LEN($A85)&gt;0,$A85&lt;&gt;$F85),TRUE,FALSE)</formula>
    </cfRule>
  </conditionalFormatting>
  <conditionalFormatting sqref="C85">
    <cfRule type="expression" dxfId="14354" priority="14356" stopIfTrue="1">
      <formula>IF(AND(B85&lt;&gt;"",C85=""),TRUE)</formula>
    </cfRule>
  </conditionalFormatting>
  <conditionalFormatting sqref="B51">
    <cfRule type="expression" dxfId="14353" priority="14352" stopIfTrue="1">
      <formula>IF(B51="",TRUE)</formula>
    </cfRule>
    <cfRule type="expression" dxfId="14352" priority="14353" stopIfTrue="1">
      <formula>IF(AND(COUNTIF(MetalSmelter,B51&amp;C51)=0,LEN(C51)&gt;0), TRUE, FALSE)</formula>
    </cfRule>
  </conditionalFormatting>
  <conditionalFormatting sqref="G51">
    <cfRule type="expression" dxfId="14351" priority="14354" stopIfTrue="1">
      <formula>IF(FIND("Enter smelter details",G51),TRUE)</formula>
    </cfRule>
  </conditionalFormatting>
  <conditionalFormatting sqref="F51">
    <cfRule type="expression" dxfId="14350" priority="14351" stopIfTrue="1">
      <formula>IF(AND(LEN($A51)&gt;0,$A51&lt;&gt;$F51),TRUE,FALSE)</formula>
    </cfRule>
  </conditionalFormatting>
  <conditionalFormatting sqref="C51">
    <cfRule type="expression" dxfId="14349" priority="14350" stopIfTrue="1">
      <formula>IF(AND(B51&lt;&gt;"",C51=""),TRUE)</formula>
    </cfRule>
  </conditionalFormatting>
  <conditionalFormatting sqref="B50">
    <cfRule type="expression" dxfId="14348" priority="14342" stopIfTrue="1">
      <formula>IF(B50="",TRUE)</formula>
    </cfRule>
    <cfRule type="expression" dxfId="14347" priority="14343" stopIfTrue="1">
      <formula>IF(AND(COUNTIF(MetalSmelter,B50&amp;C50)=0,LEN(C50)&gt;0), TRUE, FALSE)</formula>
    </cfRule>
  </conditionalFormatting>
  <conditionalFormatting sqref="G50">
    <cfRule type="expression" dxfId="14346" priority="14344" stopIfTrue="1">
      <formula>IF(FIND("Enter smelter details",G50),TRUE)</formula>
    </cfRule>
  </conditionalFormatting>
  <conditionalFormatting sqref="F50">
    <cfRule type="expression" dxfId="14345" priority="14341" stopIfTrue="1">
      <formula>IF(AND(LEN($A50)&gt;0,$A50&lt;&gt;$F50),TRUE,FALSE)</formula>
    </cfRule>
  </conditionalFormatting>
  <conditionalFormatting sqref="C50">
    <cfRule type="expression" dxfId="14344" priority="14340" stopIfTrue="1">
      <formula>IF(AND(B50&lt;&gt;"",C50=""),TRUE)</formula>
    </cfRule>
  </conditionalFormatting>
  <conditionalFormatting sqref="B52">
    <cfRule type="expression" dxfId="14343" priority="14347" stopIfTrue="1">
      <formula>IF(B52="",TRUE)</formula>
    </cfRule>
    <cfRule type="expression" dxfId="14342" priority="14348" stopIfTrue="1">
      <formula>IF(AND(COUNTIF(MetalSmelter,B52&amp;C52)=0,LEN(C52)&gt;0), TRUE, FALSE)</formula>
    </cfRule>
  </conditionalFormatting>
  <conditionalFormatting sqref="G52">
    <cfRule type="expression" dxfId="14341" priority="14349" stopIfTrue="1">
      <formula>IF(FIND("Enter smelter details",G52),TRUE)</formula>
    </cfRule>
  </conditionalFormatting>
  <conditionalFormatting sqref="F52">
    <cfRule type="expression" dxfId="14340" priority="14346" stopIfTrue="1">
      <formula>IF(AND(LEN($A52)&gt;0,$A52&lt;&gt;$F52),TRUE,FALSE)</formula>
    </cfRule>
  </conditionalFormatting>
  <conditionalFormatting sqref="C52">
    <cfRule type="expression" dxfId="14339" priority="14345" stopIfTrue="1">
      <formula>IF(AND(B52&lt;&gt;"",C52=""),TRUE)</formula>
    </cfRule>
  </conditionalFormatting>
  <conditionalFormatting sqref="B52">
    <cfRule type="expression" dxfId="14338" priority="14337" stopIfTrue="1">
      <formula>IF(B52="",TRUE)</formula>
    </cfRule>
    <cfRule type="expression" dxfId="14337" priority="14338" stopIfTrue="1">
      <formula>IF(AND(COUNTIF(MetalSmelter,B52&amp;C52)=0,LEN(C52)&gt;0), TRUE, FALSE)</formula>
    </cfRule>
  </conditionalFormatting>
  <conditionalFormatting sqref="G52">
    <cfRule type="expression" dxfId="14336" priority="14339" stopIfTrue="1">
      <formula>IF(FIND("Enter smelter details",G52),TRUE)</formula>
    </cfRule>
  </conditionalFormatting>
  <conditionalFormatting sqref="F52">
    <cfRule type="expression" dxfId="14335" priority="14336" stopIfTrue="1">
      <formula>IF(AND(LEN($A52)&gt;0,$A52&lt;&gt;$F52),TRUE,FALSE)</formula>
    </cfRule>
  </conditionalFormatting>
  <conditionalFormatting sqref="C52">
    <cfRule type="expression" dxfId="14334" priority="14335" stopIfTrue="1">
      <formula>IF(AND(B52&lt;&gt;"",C52=""),TRUE)</formula>
    </cfRule>
  </conditionalFormatting>
  <conditionalFormatting sqref="G50">
    <cfRule type="expression" dxfId="14333" priority="14334" stopIfTrue="1">
      <formula>IF(FIND("Enter smelter details",G50),TRUE)</formula>
    </cfRule>
  </conditionalFormatting>
  <conditionalFormatting sqref="B51">
    <cfRule type="expression" dxfId="14332" priority="14331" stopIfTrue="1">
      <formula>IF(B51="",TRUE)</formula>
    </cfRule>
    <cfRule type="expression" dxfId="14331" priority="14332" stopIfTrue="1">
      <formula>IF(AND(COUNTIF(MetalSmelter,B51&amp;C51)=0,LEN(C51)&gt;0), TRUE, FALSE)</formula>
    </cfRule>
  </conditionalFormatting>
  <conditionalFormatting sqref="G51">
    <cfRule type="expression" dxfId="14330" priority="14333" stopIfTrue="1">
      <formula>IF(FIND("Enter smelter details",G51),TRUE)</formula>
    </cfRule>
  </conditionalFormatting>
  <conditionalFormatting sqref="F51">
    <cfRule type="expression" dxfId="14329" priority="14330" stopIfTrue="1">
      <formula>IF(AND(LEN($A51)&gt;0,$A51&lt;&gt;$F51),TRUE,FALSE)</formula>
    </cfRule>
  </conditionalFormatting>
  <conditionalFormatting sqref="C51">
    <cfRule type="expression" dxfId="14328" priority="14329" stopIfTrue="1">
      <formula>IF(AND(B51&lt;&gt;"",C51=""),TRUE)</formula>
    </cfRule>
  </conditionalFormatting>
  <conditionalFormatting sqref="G51">
    <cfRule type="expression" dxfId="14327" priority="14328" stopIfTrue="1">
      <formula>IF(FIND("Enter smelter details",G51),TRUE)</formula>
    </cfRule>
  </conditionalFormatting>
  <conditionalFormatting sqref="B52">
    <cfRule type="expression" dxfId="14326" priority="14325" stopIfTrue="1">
      <formula>IF(B52="",TRUE)</formula>
    </cfRule>
    <cfRule type="expression" dxfId="14325" priority="14326" stopIfTrue="1">
      <formula>IF(AND(COUNTIF(MetalSmelter,B52&amp;C52)=0,LEN(C52)&gt;0), TRUE, FALSE)</formula>
    </cfRule>
  </conditionalFormatting>
  <conditionalFormatting sqref="G52">
    <cfRule type="expression" dxfId="14324" priority="14327" stopIfTrue="1">
      <formula>IF(FIND("Enter smelter details",G52),TRUE)</formula>
    </cfRule>
  </conditionalFormatting>
  <conditionalFormatting sqref="F52">
    <cfRule type="expression" dxfId="14323" priority="14324" stopIfTrue="1">
      <formula>IF(AND(LEN($A52)&gt;0,$A52&lt;&gt;$F52),TRUE,FALSE)</formula>
    </cfRule>
  </conditionalFormatting>
  <conditionalFormatting sqref="C52">
    <cfRule type="expression" dxfId="14322" priority="14323" stopIfTrue="1">
      <formula>IF(AND(B52&lt;&gt;"",C52=""),TRUE)</formula>
    </cfRule>
  </conditionalFormatting>
  <conditionalFormatting sqref="B53">
    <cfRule type="expression" dxfId="14321" priority="14320" stopIfTrue="1">
      <formula>IF(B53="",TRUE)</formula>
    </cfRule>
    <cfRule type="expression" dxfId="14320" priority="14321" stopIfTrue="1">
      <formula>IF(AND(COUNTIF(MetalSmelter,B53&amp;C53)=0,LEN(C53)&gt;0), TRUE, FALSE)</formula>
    </cfRule>
  </conditionalFormatting>
  <conditionalFormatting sqref="G53">
    <cfRule type="expression" dxfId="14319" priority="14322" stopIfTrue="1">
      <formula>IF(FIND("Enter smelter details",G53),TRUE)</formula>
    </cfRule>
  </conditionalFormatting>
  <conditionalFormatting sqref="F53">
    <cfRule type="expression" dxfId="14318" priority="14319" stopIfTrue="1">
      <formula>IF(AND(LEN($A53)&gt;0,$A53&lt;&gt;$F53),TRUE,FALSE)</formula>
    </cfRule>
  </conditionalFormatting>
  <conditionalFormatting sqref="C53">
    <cfRule type="expression" dxfId="14317" priority="14318" stopIfTrue="1">
      <formula>IF(AND(B53&lt;&gt;"",C53=""),TRUE)</formula>
    </cfRule>
  </conditionalFormatting>
  <conditionalFormatting sqref="B53">
    <cfRule type="expression" dxfId="14316" priority="14315" stopIfTrue="1">
      <formula>IF(B53="",TRUE)</formula>
    </cfRule>
    <cfRule type="expression" dxfId="14315" priority="14316" stopIfTrue="1">
      <formula>IF(AND(COUNTIF(MetalSmelter,B53&amp;C53)=0,LEN(C53)&gt;0), TRUE, FALSE)</formula>
    </cfRule>
  </conditionalFormatting>
  <conditionalFormatting sqref="G53">
    <cfRule type="expression" dxfId="14314" priority="14317" stopIfTrue="1">
      <formula>IF(FIND("Enter smelter details",G53),TRUE)</formula>
    </cfRule>
  </conditionalFormatting>
  <conditionalFormatting sqref="F53">
    <cfRule type="expression" dxfId="14313" priority="14314" stopIfTrue="1">
      <formula>IF(AND(LEN($A53)&gt;0,$A53&lt;&gt;$F53),TRUE,FALSE)</formula>
    </cfRule>
  </conditionalFormatting>
  <conditionalFormatting sqref="C53">
    <cfRule type="expression" dxfId="14312" priority="14313" stopIfTrue="1">
      <formula>IF(AND(B53&lt;&gt;"",C53=""),TRUE)</formula>
    </cfRule>
  </conditionalFormatting>
  <conditionalFormatting sqref="B53">
    <cfRule type="expression" dxfId="14311" priority="14311" stopIfTrue="1">
      <formula>IF(B53="",TRUE)</formula>
    </cfRule>
    <cfRule type="expression" dxfId="14310" priority="14312" stopIfTrue="1">
      <formula>IF(AND(COUNTIF(MetalSmelter,B53&amp;C53)=0,LEN(C53)&gt;0), TRUE, FALSE)</formula>
    </cfRule>
  </conditionalFormatting>
  <conditionalFormatting sqref="F53">
    <cfRule type="expression" dxfId="14309" priority="14310" stopIfTrue="1">
      <formula>IF(AND(LEN($A53)&gt;0,$A53&lt;&gt;$F53),TRUE,FALSE)</formula>
    </cfRule>
  </conditionalFormatting>
  <conditionalFormatting sqref="C53">
    <cfRule type="expression" dxfId="14308" priority="14309" stopIfTrue="1">
      <formula>IF(AND(B53&lt;&gt;"",C53=""),TRUE)</formula>
    </cfRule>
  </conditionalFormatting>
  <conditionalFormatting sqref="G53">
    <cfRule type="expression" dxfId="14307" priority="14308" stopIfTrue="1">
      <formula>IF(FIND("Enter smelter details",G53),TRUE)</formula>
    </cfRule>
  </conditionalFormatting>
  <conditionalFormatting sqref="B54">
    <cfRule type="expression" dxfId="14306" priority="14305" stopIfTrue="1">
      <formula>IF(B54="",TRUE)</formula>
    </cfRule>
    <cfRule type="expression" dxfId="14305" priority="14306" stopIfTrue="1">
      <formula>IF(AND(COUNTIF(MetalSmelter,B54&amp;C54)=0,LEN(C54)&gt;0), TRUE, FALSE)</formula>
    </cfRule>
  </conditionalFormatting>
  <conditionalFormatting sqref="G54">
    <cfRule type="expression" dxfId="14304" priority="14307" stopIfTrue="1">
      <formula>IF(FIND("Enter smelter details",G54),TRUE)</formula>
    </cfRule>
  </conditionalFormatting>
  <conditionalFormatting sqref="F54">
    <cfRule type="expression" dxfId="14303" priority="14304" stopIfTrue="1">
      <formula>IF(AND(LEN($A54)&gt;0,$A54&lt;&gt;$F54),TRUE,FALSE)</formula>
    </cfRule>
  </conditionalFormatting>
  <conditionalFormatting sqref="C54">
    <cfRule type="expression" dxfId="14302" priority="14303" stopIfTrue="1">
      <formula>IF(AND(B54&lt;&gt;"",C54=""),TRUE)</formula>
    </cfRule>
  </conditionalFormatting>
  <conditionalFormatting sqref="B54">
    <cfRule type="expression" dxfId="14301" priority="14300" stopIfTrue="1">
      <formula>IF(B54="",TRUE)</formula>
    </cfRule>
    <cfRule type="expression" dxfId="14300" priority="14301" stopIfTrue="1">
      <formula>IF(AND(COUNTIF(MetalSmelter,B54&amp;C54)=0,LEN(C54)&gt;0), TRUE, FALSE)</formula>
    </cfRule>
  </conditionalFormatting>
  <conditionalFormatting sqref="G54">
    <cfRule type="expression" dxfId="14299" priority="14302" stopIfTrue="1">
      <formula>IF(FIND("Enter smelter details",G54),TRUE)</formula>
    </cfRule>
  </conditionalFormatting>
  <conditionalFormatting sqref="F54">
    <cfRule type="expression" dxfId="14298" priority="14299" stopIfTrue="1">
      <formula>IF(AND(LEN($A54)&gt;0,$A54&lt;&gt;$F54),TRUE,FALSE)</formula>
    </cfRule>
  </conditionalFormatting>
  <conditionalFormatting sqref="C54">
    <cfRule type="expression" dxfId="14297" priority="14298" stopIfTrue="1">
      <formula>IF(AND(B54&lt;&gt;"",C54=""),TRUE)</formula>
    </cfRule>
  </conditionalFormatting>
  <conditionalFormatting sqref="B54">
    <cfRule type="expression" dxfId="14296" priority="14295" stopIfTrue="1">
      <formula>IF(B54="",TRUE)</formula>
    </cfRule>
    <cfRule type="expression" dxfId="14295" priority="14296" stopIfTrue="1">
      <formula>IF(AND(COUNTIF(MetalSmelter,B54&amp;C54)=0,LEN(C54)&gt;0), TRUE, FALSE)</formula>
    </cfRule>
  </conditionalFormatting>
  <conditionalFormatting sqref="G54">
    <cfRule type="expression" dxfId="14294" priority="14297" stopIfTrue="1">
      <formula>IF(FIND("Enter smelter details",G54),TRUE)</formula>
    </cfRule>
  </conditionalFormatting>
  <conditionalFormatting sqref="F54">
    <cfRule type="expression" dxfId="14293" priority="14294" stopIfTrue="1">
      <formula>IF(AND(LEN($A54)&gt;0,$A54&lt;&gt;$F54),TRUE,FALSE)</formula>
    </cfRule>
  </conditionalFormatting>
  <conditionalFormatting sqref="C54">
    <cfRule type="expression" dxfId="14292" priority="14293" stopIfTrue="1">
      <formula>IF(AND(B54&lt;&gt;"",C54=""),TRUE)</formula>
    </cfRule>
  </conditionalFormatting>
  <conditionalFormatting sqref="B52">
    <cfRule type="expression" dxfId="14291" priority="14290" stopIfTrue="1">
      <formula>IF(B52="",TRUE)</formula>
    </cfRule>
    <cfRule type="expression" dxfId="14290" priority="14291" stopIfTrue="1">
      <formula>IF(AND(COUNTIF(MetalSmelter,B52&amp;C52)=0,LEN(C52)&gt;0), TRUE, FALSE)</formula>
    </cfRule>
  </conditionalFormatting>
  <conditionalFormatting sqref="G52">
    <cfRule type="expression" dxfId="14289" priority="14292" stopIfTrue="1">
      <formula>IF(FIND("Enter smelter details",G52),TRUE)</formula>
    </cfRule>
  </conditionalFormatting>
  <conditionalFormatting sqref="F52">
    <cfRule type="expression" dxfId="14288" priority="14289" stopIfTrue="1">
      <formula>IF(AND(LEN($A52)&gt;0,$A52&lt;&gt;$F52),TRUE,FALSE)</formula>
    </cfRule>
  </conditionalFormatting>
  <conditionalFormatting sqref="C52">
    <cfRule type="expression" dxfId="14287" priority="14288" stopIfTrue="1">
      <formula>IF(AND(B52&lt;&gt;"",C52=""),TRUE)</formula>
    </cfRule>
  </conditionalFormatting>
  <conditionalFormatting sqref="B52">
    <cfRule type="expression" dxfId="14286" priority="14285" stopIfTrue="1">
      <formula>IF(B52="",TRUE)</formula>
    </cfRule>
    <cfRule type="expression" dxfId="14285" priority="14286" stopIfTrue="1">
      <formula>IF(AND(COUNTIF(MetalSmelter,B52&amp;C52)=0,LEN(C52)&gt;0), TRUE, FALSE)</formula>
    </cfRule>
  </conditionalFormatting>
  <conditionalFormatting sqref="G52">
    <cfRule type="expression" dxfId="14284" priority="14287" stopIfTrue="1">
      <formula>IF(FIND("Enter smelter details",G52),TRUE)</formula>
    </cfRule>
  </conditionalFormatting>
  <conditionalFormatting sqref="F52">
    <cfRule type="expression" dxfId="14283" priority="14284" stopIfTrue="1">
      <formula>IF(AND(LEN($A52)&gt;0,$A52&lt;&gt;$F52),TRUE,FALSE)</formula>
    </cfRule>
  </conditionalFormatting>
  <conditionalFormatting sqref="C52">
    <cfRule type="expression" dxfId="14282" priority="14283" stopIfTrue="1">
      <formula>IF(AND(B52&lt;&gt;"",C52=""),TRUE)</formula>
    </cfRule>
  </conditionalFormatting>
  <conditionalFormatting sqref="B52">
    <cfRule type="expression" dxfId="14281" priority="14281" stopIfTrue="1">
      <formula>IF(B52="",TRUE)</formula>
    </cfRule>
    <cfRule type="expression" dxfId="14280" priority="14282" stopIfTrue="1">
      <formula>IF(AND(COUNTIF(MetalSmelter,B52&amp;C52)=0,LEN(C52)&gt;0), TRUE, FALSE)</formula>
    </cfRule>
  </conditionalFormatting>
  <conditionalFormatting sqref="F52">
    <cfRule type="expression" dxfId="14279" priority="14280" stopIfTrue="1">
      <formula>IF(AND(LEN($A52)&gt;0,$A52&lt;&gt;$F52),TRUE,FALSE)</formula>
    </cfRule>
  </conditionalFormatting>
  <conditionalFormatting sqref="C52">
    <cfRule type="expression" dxfId="14278" priority="14279" stopIfTrue="1">
      <formula>IF(AND(B52&lt;&gt;"",C52=""),TRUE)</formula>
    </cfRule>
  </conditionalFormatting>
  <conditionalFormatting sqref="G52">
    <cfRule type="expression" dxfId="14277" priority="14278" stopIfTrue="1">
      <formula>IF(FIND("Enter smelter details",G52),TRUE)</formula>
    </cfRule>
  </conditionalFormatting>
  <conditionalFormatting sqref="B53">
    <cfRule type="expression" dxfId="14276" priority="14275" stopIfTrue="1">
      <formula>IF(B53="",TRUE)</formula>
    </cfRule>
    <cfRule type="expression" dxfId="14275" priority="14276" stopIfTrue="1">
      <formula>IF(AND(COUNTIF(MetalSmelter,B53&amp;C53)=0,LEN(C53)&gt;0), TRUE, FALSE)</formula>
    </cfRule>
  </conditionalFormatting>
  <conditionalFormatting sqref="G53">
    <cfRule type="expression" dxfId="14274" priority="14277" stopIfTrue="1">
      <formula>IF(FIND("Enter smelter details",G53),TRUE)</formula>
    </cfRule>
  </conditionalFormatting>
  <conditionalFormatting sqref="F53">
    <cfRule type="expression" dxfId="14273" priority="14274" stopIfTrue="1">
      <formula>IF(AND(LEN($A53)&gt;0,$A53&lt;&gt;$F53),TRUE,FALSE)</formula>
    </cfRule>
  </conditionalFormatting>
  <conditionalFormatting sqref="C53">
    <cfRule type="expression" dxfId="14272" priority="14273" stopIfTrue="1">
      <formula>IF(AND(B53&lt;&gt;"",C53=""),TRUE)</formula>
    </cfRule>
  </conditionalFormatting>
  <conditionalFormatting sqref="B53">
    <cfRule type="expression" dxfId="14271" priority="14270" stopIfTrue="1">
      <formula>IF(B53="",TRUE)</formula>
    </cfRule>
    <cfRule type="expression" dxfId="14270" priority="14271" stopIfTrue="1">
      <formula>IF(AND(COUNTIF(MetalSmelter,B53&amp;C53)=0,LEN(C53)&gt;0), TRUE, FALSE)</formula>
    </cfRule>
  </conditionalFormatting>
  <conditionalFormatting sqref="G53">
    <cfRule type="expression" dxfId="14269" priority="14272" stopIfTrue="1">
      <formula>IF(FIND("Enter smelter details",G53),TRUE)</formula>
    </cfRule>
  </conditionalFormatting>
  <conditionalFormatting sqref="F53">
    <cfRule type="expression" dxfId="14268" priority="14269" stopIfTrue="1">
      <formula>IF(AND(LEN($A53)&gt;0,$A53&lt;&gt;$F53),TRUE,FALSE)</formula>
    </cfRule>
  </conditionalFormatting>
  <conditionalFormatting sqref="C53">
    <cfRule type="expression" dxfId="14267" priority="14268" stopIfTrue="1">
      <formula>IF(AND(B53&lt;&gt;"",C53=""),TRUE)</formula>
    </cfRule>
  </conditionalFormatting>
  <conditionalFormatting sqref="B53">
    <cfRule type="expression" dxfId="14266" priority="14265" stopIfTrue="1">
      <formula>IF(B53="",TRUE)</formula>
    </cfRule>
    <cfRule type="expression" dxfId="14265" priority="14266" stopIfTrue="1">
      <formula>IF(AND(COUNTIF(MetalSmelter,B53&amp;C53)=0,LEN(C53)&gt;0), TRUE, FALSE)</formula>
    </cfRule>
  </conditionalFormatting>
  <conditionalFormatting sqref="G53">
    <cfRule type="expression" dxfId="14264" priority="14267" stopIfTrue="1">
      <formula>IF(FIND("Enter smelter details",G53),TRUE)</formula>
    </cfRule>
  </conditionalFormatting>
  <conditionalFormatting sqref="F53">
    <cfRule type="expression" dxfId="14263" priority="14264" stopIfTrue="1">
      <formula>IF(AND(LEN($A53)&gt;0,$A53&lt;&gt;$F53),TRUE,FALSE)</formula>
    </cfRule>
  </conditionalFormatting>
  <conditionalFormatting sqref="C53">
    <cfRule type="expression" dxfId="14262" priority="14263" stopIfTrue="1">
      <formula>IF(AND(B53&lt;&gt;"",C53=""),TRUE)</formula>
    </cfRule>
  </conditionalFormatting>
  <conditionalFormatting sqref="B54">
    <cfRule type="expression" dxfId="14261" priority="14260" stopIfTrue="1">
      <formula>IF(B54="",TRUE)</formula>
    </cfRule>
    <cfRule type="expression" dxfId="14260" priority="14261" stopIfTrue="1">
      <formula>IF(AND(COUNTIF(MetalSmelter,B54&amp;C54)=0,LEN(C54)&gt;0), TRUE, FALSE)</formula>
    </cfRule>
  </conditionalFormatting>
  <conditionalFormatting sqref="G54">
    <cfRule type="expression" dxfId="14259" priority="14262" stopIfTrue="1">
      <formula>IF(FIND("Enter smelter details",G54),TRUE)</formula>
    </cfRule>
  </conditionalFormatting>
  <conditionalFormatting sqref="F54">
    <cfRule type="expression" dxfId="14258" priority="14259" stopIfTrue="1">
      <formula>IF(AND(LEN($A54)&gt;0,$A54&lt;&gt;$F54),TRUE,FALSE)</formula>
    </cfRule>
  </conditionalFormatting>
  <conditionalFormatting sqref="C54">
    <cfRule type="expression" dxfId="14257" priority="14258" stopIfTrue="1">
      <formula>IF(AND(B54&lt;&gt;"",C54=""),TRUE)</formula>
    </cfRule>
  </conditionalFormatting>
  <conditionalFormatting sqref="B54">
    <cfRule type="expression" dxfId="14256" priority="14255" stopIfTrue="1">
      <formula>IF(B54="",TRUE)</formula>
    </cfRule>
    <cfRule type="expression" dxfId="14255" priority="14256" stopIfTrue="1">
      <formula>IF(AND(COUNTIF(MetalSmelter,B54&amp;C54)=0,LEN(C54)&gt;0), TRUE, FALSE)</formula>
    </cfRule>
  </conditionalFormatting>
  <conditionalFormatting sqref="G54">
    <cfRule type="expression" dxfId="14254" priority="14257" stopIfTrue="1">
      <formula>IF(FIND("Enter smelter details",G54),TRUE)</formula>
    </cfRule>
  </conditionalFormatting>
  <conditionalFormatting sqref="F54">
    <cfRule type="expression" dxfId="14253" priority="14254" stopIfTrue="1">
      <formula>IF(AND(LEN($A54)&gt;0,$A54&lt;&gt;$F54),TRUE,FALSE)</formula>
    </cfRule>
  </conditionalFormatting>
  <conditionalFormatting sqref="C54">
    <cfRule type="expression" dxfId="14252" priority="14253" stopIfTrue="1">
      <formula>IF(AND(B54&lt;&gt;"",C54=""),TRUE)</formula>
    </cfRule>
  </conditionalFormatting>
  <conditionalFormatting sqref="B54">
    <cfRule type="expression" dxfId="14251" priority="14251" stopIfTrue="1">
      <formula>IF(B54="",TRUE)</formula>
    </cfRule>
    <cfRule type="expression" dxfId="14250" priority="14252" stopIfTrue="1">
      <formula>IF(AND(COUNTIF(MetalSmelter,B54&amp;C54)=0,LEN(C54)&gt;0), TRUE, FALSE)</formula>
    </cfRule>
  </conditionalFormatting>
  <conditionalFormatting sqref="F54">
    <cfRule type="expression" dxfId="14249" priority="14250" stopIfTrue="1">
      <formula>IF(AND(LEN($A54)&gt;0,$A54&lt;&gt;$F54),TRUE,FALSE)</formula>
    </cfRule>
  </conditionalFormatting>
  <conditionalFormatting sqref="C54">
    <cfRule type="expression" dxfId="14248" priority="14249" stopIfTrue="1">
      <formula>IF(AND(B54&lt;&gt;"",C54=""),TRUE)</formula>
    </cfRule>
  </conditionalFormatting>
  <conditionalFormatting sqref="G54">
    <cfRule type="expression" dxfId="14247" priority="14248" stopIfTrue="1">
      <formula>IF(FIND("Enter smelter details",G54),TRUE)</formula>
    </cfRule>
  </conditionalFormatting>
  <conditionalFormatting sqref="B50">
    <cfRule type="expression" dxfId="14246" priority="14245" stopIfTrue="1">
      <formula>IF(B50="",TRUE)</formula>
    </cfRule>
    <cfRule type="expression" dxfId="14245" priority="14246" stopIfTrue="1">
      <formula>IF(AND(COUNTIF(MetalSmelter,B50&amp;C50)=0,LEN(C50)&gt;0), TRUE, FALSE)</formula>
    </cfRule>
  </conditionalFormatting>
  <conditionalFormatting sqref="G50">
    <cfRule type="expression" dxfId="14244" priority="14247" stopIfTrue="1">
      <formula>IF(FIND("Enter smelter details",G50),TRUE)</formula>
    </cfRule>
  </conditionalFormatting>
  <conditionalFormatting sqref="F50">
    <cfRule type="expression" dxfId="14243" priority="14244" stopIfTrue="1">
      <formula>IF(AND(LEN($A50)&gt;0,$A50&lt;&gt;$F50),TRUE,FALSE)</formula>
    </cfRule>
  </conditionalFormatting>
  <conditionalFormatting sqref="C50">
    <cfRule type="expression" dxfId="14242" priority="14243" stopIfTrue="1">
      <formula>IF(AND(B50&lt;&gt;"",C50=""),TRUE)</formula>
    </cfRule>
  </conditionalFormatting>
  <conditionalFormatting sqref="B55">
    <cfRule type="expression" dxfId="14241" priority="14240" stopIfTrue="1">
      <formula>IF(B55="",TRUE)</formula>
    </cfRule>
    <cfRule type="expression" dxfId="14240" priority="14241" stopIfTrue="1">
      <formula>IF(AND(COUNTIF(MetalSmelter,B55&amp;C55)=0,LEN(C55)&gt;0), TRUE, FALSE)</formula>
    </cfRule>
  </conditionalFormatting>
  <conditionalFormatting sqref="G55">
    <cfRule type="expression" dxfId="14239" priority="14242" stopIfTrue="1">
      <formula>IF(FIND("Enter smelter details",G55),TRUE)</formula>
    </cfRule>
  </conditionalFormatting>
  <conditionalFormatting sqref="F55">
    <cfRule type="expression" dxfId="14238" priority="14239" stopIfTrue="1">
      <formula>IF(AND(LEN($A55)&gt;0,$A55&lt;&gt;$F55),TRUE,FALSE)</formula>
    </cfRule>
  </conditionalFormatting>
  <conditionalFormatting sqref="C55">
    <cfRule type="expression" dxfId="14237" priority="14238" stopIfTrue="1">
      <formula>IF(AND(B55&lt;&gt;"",C55=""),TRUE)</formula>
    </cfRule>
  </conditionalFormatting>
  <conditionalFormatting sqref="B55">
    <cfRule type="expression" dxfId="14236" priority="14235" stopIfTrue="1">
      <formula>IF(B55="",TRUE)</formula>
    </cfRule>
    <cfRule type="expression" dxfId="14235" priority="14236" stopIfTrue="1">
      <formula>IF(AND(COUNTIF(MetalSmelter,B55&amp;C55)=0,LEN(C55)&gt;0), TRUE, FALSE)</formula>
    </cfRule>
  </conditionalFormatting>
  <conditionalFormatting sqref="G55">
    <cfRule type="expression" dxfId="14234" priority="14237" stopIfTrue="1">
      <formula>IF(FIND("Enter smelter details",G55),TRUE)</formula>
    </cfRule>
  </conditionalFormatting>
  <conditionalFormatting sqref="F55">
    <cfRule type="expression" dxfId="14233" priority="14234" stopIfTrue="1">
      <formula>IF(AND(LEN($A55)&gt;0,$A55&lt;&gt;$F55),TRUE,FALSE)</formula>
    </cfRule>
  </conditionalFormatting>
  <conditionalFormatting sqref="C55">
    <cfRule type="expression" dxfId="14232" priority="14233" stopIfTrue="1">
      <formula>IF(AND(B55&lt;&gt;"",C55=""),TRUE)</formula>
    </cfRule>
  </conditionalFormatting>
  <conditionalFormatting sqref="B55">
    <cfRule type="expression" dxfId="14231" priority="14230" stopIfTrue="1">
      <formula>IF(B55="",TRUE)</formula>
    </cfRule>
    <cfRule type="expression" dxfId="14230" priority="14231" stopIfTrue="1">
      <formula>IF(AND(COUNTIF(MetalSmelter,B55&amp;C55)=0,LEN(C55)&gt;0), TRUE, FALSE)</formula>
    </cfRule>
  </conditionalFormatting>
  <conditionalFormatting sqref="G55">
    <cfRule type="expression" dxfId="14229" priority="14232" stopIfTrue="1">
      <formula>IF(FIND("Enter smelter details",G55),TRUE)</formula>
    </cfRule>
  </conditionalFormatting>
  <conditionalFormatting sqref="F55">
    <cfRule type="expression" dxfId="14228" priority="14229" stopIfTrue="1">
      <formula>IF(AND(LEN($A55)&gt;0,$A55&lt;&gt;$F55),TRUE,FALSE)</formula>
    </cfRule>
  </conditionalFormatting>
  <conditionalFormatting sqref="C55">
    <cfRule type="expression" dxfId="14227" priority="14228" stopIfTrue="1">
      <formula>IF(AND(B55&lt;&gt;"",C55=""),TRUE)</formula>
    </cfRule>
  </conditionalFormatting>
  <conditionalFormatting sqref="B53">
    <cfRule type="expression" dxfId="14226" priority="14225" stopIfTrue="1">
      <formula>IF(B53="",TRUE)</formula>
    </cfRule>
    <cfRule type="expression" dxfId="14225" priority="14226" stopIfTrue="1">
      <formula>IF(AND(COUNTIF(MetalSmelter,B53&amp;C53)=0,LEN(C53)&gt;0), TRUE, FALSE)</formula>
    </cfRule>
  </conditionalFormatting>
  <conditionalFormatting sqref="G53">
    <cfRule type="expression" dxfId="14224" priority="14227" stopIfTrue="1">
      <formula>IF(FIND("Enter smelter details",G53),TRUE)</formula>
    </cfRule>
  </conditionalFormatting>
  <conditionalFormatting sqref="F53">
    <cfRule type="expression" dxfId="14223" priority="14224" stopIfTrue="1">
      <formula>IF(AND(LEN($A53)&gt;0,$A53&lt;&gt;$F53),TRUE,FALSE)</formula>
    </cfRule>
  </conditionalFormatting>
  <conditionalFormatting sqref="C53">
    <cfRule type="expression" dxfId="14222" priority="14223" stopIfTrue="1">
      <formula>IF(AND(B53&lt;&gt;"",C53=""),TRUE)</formula>
    </cfRule>
  </conditionalFormatting>
  <conditionalFormatting sqref="B53">
    <cfRule type="expression" dxfId="14221" priority="14220" stopIfTrue="1">
      <formula>IF(B53="",TRUE)</formula>
    </cfRule>
    <cfRule type="expression" dxfId="14220" priority="14221" stopIfTrue="1">
      <formula>IF(AND(COUNTIF(MetalSmelter,B53&amp;C53)=0,LEN(C53)&gt;0), TRUE, FALSE)</formula>
    </cfRule>
  </conditionalFormatting>
  <conditionalFormatting sqref="G53">
    <cfRule type="expression" dxfId="14219" priority="14222" stopIfTrue="1">
      <formula>IF(FIND("Enter smelter details",G53),TRUE)</formula>
    </cfRule>
  </conditionalFormatting>
  <conditionalFormatting sqref="F53">
    <cfRule type="expression" dxfId="14218" priority="14219" stopIfTrue="1">
      <formula>IF(AND(LEN($A53)&gt;0,$A53&lt;&gt;$F53),TRUE,FALSE)</formula>
    </cfRule>
  </conditionalFormatting>
  <conditionalFormatting sqref="C53">
    <cfRule type="expression" dxfId="14217" priority="14218" stopIfTrue="1">
      <formula>IF(AND(B53&lt;&gt;"",C53=""),TRUE)</formula>
    </cfRule>
  </conditionalFormatting>
  <conditionalFormatting sqref="B53">
    <cfRule type="expression" dxfId="14216" priority="14216" stopIfTrue="1">
      <formula>IF(B53="",TRUE)</formula>
    </cfRule>
    <cfRule type="expression" dxfId="14215" priority="14217" stopIfTrue="1">
      <formula>IF(AND(COUNTIF(MetalSmelter,B53&amp;C53)=0,LEN(C53)&gt;0), TRUE, FALSE)</formula>
    </cfRule>
  </conditionalFormatting>
  <conditionalFormatting sqref="F53">
    <cfRule type="expression" dxfId="14214" priority="14215" stopIfTrue="1">
      <formula>IF(AND(LEN($A53)&gt;0,$A53&lt;&gt;$F53),TRUE,FALSE)</formula>
    </cfRule>
  </conditionalFormatting>
  <conditionalFormatting sqref="C53">
    <cfRule type="expression" dxfId="14213" priority="14214" stopIfTrue="1">
      <formula>IF(AND(B53&lt;&gt;"",C53=""),TRUE)</formula>
    </cfRule>
  </conditionalFormatting>
  <conditionalFormatting sqref="G53">
    <cfRule type="expression" dxfId="14212" priority="14213" stopIfTrue="1">
      <formula>IF(FIND("Enter smelter details",G53),TRUE)</formula>
    </cfRule>
  </conditionalFormatting>
  <conditionalFormatting sqref="B54">
    <cfRule type="expression" dxfId="14211" priority="14210" stopIfTrue="1">
      <formula>IF(B54="",TRUE)</formula>
    </cfRule>
    <cfRule type="expression" dxfId="14210" priority="14211" stopIfTrue="1">
      <formula>IF(AND(COUNTIF(MetalSmelter,B54&amp;C54)=0,LEN(C54)&gt;0), TRUE, FALSE)</formula>
    </cfRule>
  </conditionalFormatting>
  <conditionalFormatting sqref="G54">
    <cfRule type="expression" dxfId="14209" priority="14212" stopIfTrue="1">
      <formula>IF(FIND("Enter smelter details",G54),TRUE)</formula>
    </cfRule>
  </conditionalFormatting>
  <conditionalFormatting sqref="F54">
    <cfRule type="expression" dxfId="14208" priority="14209" stopIfTrue="1">
      <formula>IF(AND(LEN($A54)&gt;0,$A54&lt;&gt;$F54),TRUE,FALSE)</formula>
    </cfRule>
  </conditionalFormatting>
  <conditionalFormatting sqref="C54">
    <cfRule type="expression" dxfId="14207" priority="14208" stopIfTrue="1">
      <formula>IF(AND(B54&lt;&gt;"",C54=""),TRUE)</formula>
    </cfRule>
  </conditionalFormatting>
  <conditionalFormatting sqref="B54">
    <cfRule type="expression" dxfId="14206" priority="14205" stopIfTrue="1">
      <formula>IF(B54="",TRUE)</formula>
    </cfRule>
    <cfRule type="expression" dxfId="14205" priority="14206" stopIfTrue="1">
      <formula>IF(AND(COUNTIF(MetalSmelter,B54&amp;C54)=0,LEN(C54)&gt;0), TRUE, FALSE)</formula>
    </cfRule>
  </conditionalFormatting>
  <conditionalFormatting sqref="G54">
    <cfRule type="expression" dxfId="14204" priority="14207" stopIfTrue="1">
      <formula>IF(FIND("Enter smelter details",G54),TRUE)</formula>
    </cfRule>
  </conditionalFormatting>
  <conditionalFormatting sqref="F54">
    <cfRule type="expression" dxfId="14203" priority="14204" stopIfTrue="1">
      <formula>IF(AND(LEN($A54)&gt;0,$A54&lt;&gt;$F54),TRUE,FALSE)</formula>
    </cfRule>
  </conditionalFormatting>
  <conditionalFormatting sqref="C54">
    <cfRule type="expression" dxfId="14202" priority="14203" stopIfTrue="1">
      <formula>IF(AND(B54&lt;&gt;"",C54=""),TRUE)</formula>
    </cfRule>
  </conditionalFormatting>
  <conditionalFormatting sqref="B54">
    <cfRule type="expression" dxfId="14201" priority="14200" stopIfTrue="1">
      <formula>IF(B54="",TRUE)</formula>
    </cfRule>
    <cfRule type="expression" dxfId="14200" priority="14201" stopIfTrue="1">
      <formula>IF(AND(COUNTIF(MetalSmelter,B54&amp;C54)=0,LEN(C54)&gt;0), TRUE, FALSE)</formula>
    </cfRule>
  </conditionalFormatting>
  <conditionalFormatting sqref="G54">
    <cfRule type="expression" dxfId="14199" priority="14202" stopIfTrue="1">
      <formula>IF(FIND("Enter smelter details",G54),TRUE)</formula>
    </cfRule>
  </conditionalFormatting>
  <conditionalFormatting sqref="F54">
    <cfRule type="expression" dxfId="14198" priority="14199" stopIfTrue="1">
      <formula>IF(AND(LEN($A54)&gt;0,$A54&lt;&gt;$F54),TRUE,FALSE)</formula>
    </cfRule>
  </conditionalFormatting>
  <conditionalFormatting sqref="C54">
    <cfRule type="expression" dxfId="14197" priority="14198" stopIfTrue="1">
      <formula>IF(AND(B54&lt;&gt;"",C54=""),TRUE)</formula>
    </cfRule>
  </conditionalFormatting>
  <conditionalFormatting sqref="B52">
    <cfRule type="expression" dxfId="14196" priority="14195" stopIfTrue="1">
      <formula>IF(B52="",TRUE)</formula>
    </cfRule>
    <cfRule type="expression" dxfId="14195" priority="14196" stopIfTrue="1">
      <formula>IF(AND(COUNTIF(MetalSmelter,B52&amp;C52)=0,LEN(C52)&gt;0), TRUE, FALSE)</formula>
    </cfRule>
  </conditionalFormatting>
  <conditionalFormatting sqref="G52">
    <cfRule type="expression" dxfId="14194" priority="14197" stopIfTrue="1">
      <formula>IF(FIND("Enter smelter details",G52),TRUE)</formula>
    </cfRule>
  </conditionalFormatting>
  <conditionalFormatting sqref="F52">
    <cfRule type="expression" dxfId="14193" priority="14194" stopIfTrue="1">
      <formula>IF(AND(LEN($A52)&gt;0,$A52&lt;&gt;$F52),TRUE,FALSE)</formula>
    </cfRule>
  </conditionalFormatting>
  <conditionalFormatting sqref="C52">
    <cfRule type="expression" dxfId="14192" priority="14193" stopIfTrue="1">
      <formula>IF(AND(B52&lt;&gt;"",C52=""),TRUE)</formula>
    </cfRule>
  </conditionalFormatting>
  <conditionalFormatting sqref="B52">
    <cfRule type="expression" dxfId="14191" priority="14190" stopIfTrue="1">
      <formula>IF(B52="",TRUE)</formula>
    </cfRule>
    <cfRule type="expression" dxfId="14190" priority="14191" stopIfTrue="1">
      <formula>IF(AND(COUNTIF(MetalSmelter,B52&amp;C52)=0,LEN(C52)&gt;0), TRUE, FALSE)</formula>
    </cfRule>
  </conditionalFormatting>
  <conditionalFormatting sqref="G52">
    <cfRule type="expression" dxfId="14189" priority="14192" stopIfTrue="1">
      <formula>IF(FIND("Enter smelter details",G52),TRUE)</formula>
    </cfRule>
  </conditionalFormatting>
  <conditionalFormatting sqref="F52">
    <cfRule type="expression" dxfId="14188" priority="14189" stopIfTrue="1">
      <formula>IF(AND(LEN($A52)&gt;0,$A52&lt;&gt;$F52),TRUE,FALSE)</formula>
    </cfRule>
  </conditionalFormatting>
  <conditionalFormatting sqref="C52">
    <cfRule type="expression" dxfId="14187" priority="14188" stopIfTrue="1">
      <formula>IF(AND(B52&lt;&gt;"",C52=""),TRUE)</formula>
    </cfRule>
  </conditionalFormatting>
  <conditionalFormatting sqref="B52">
    <cfRule type="expression" dxfId="14186" priority="14186" stopIfTrue="1">
      <formula>IF(B52="",TRUE)</formula>
    </cfRule>
    <cfRule type="expression" dxfId="14185" priority="14187" stopIfTrue="1">
      <formula>IF(AND(COUNTIF(MetalSmelter,B52&amp;C52)=0,LEN(C52)&gt;0), TRUE, FALSE)</formula>
    </cfRule>
  </conditionalFormatting>
  <conditionalFormatting sqref="F52">
    <cfRule type="expression" dxfId="14184" priority="14185" stopIfTrue="1">
      <formula>IF(AND(LEN($A52)&gt;0,$A52&lt;&gt;$F52),TRUE,FALSE)</formula>
    </cfRule>
  </conditionalFormatting>
  <conditionalFormatting sqref="C52">
    <cfRule type="expression" dxfId="14183" priority="14184" stopIfTrue="1">
      <formula>IF(AND(B52&lt;&gt;"",C52=""),TRUE)</formula>
    </cfRule>
  </conditionalFormatting>
  <conditionalFormatting sqref="G52">
    <cfRule type="expression" dxfId="14182" priority="14183" stopIfTrue="1">
      <formula>IF(FIND("Enter smelter details",G52),TRUE)</formula>
    </cfRule>
  </conditionalFormatting>
  <conditionalFormatting sqref="B53">
    <cfRule type="expression" dxfId="14181" priority="14180" stopIfTrue="1">
      <formula>IF(B53="",TRUE)</formula>
    </cfRule>
    <cfRule type="expression" dxfId="14180" priority="14181" stopIfTrue="1">
      <formula>IF(AND(COUNTIF(MetalSmelter,B53&amp;C53)=0,LEN(C53)&gt;0), TRUE, FALSE)</formula>
    </cfRule>
  </conditionalFormatting>
  <conditionalFormatting sqref="G53">
    <cfRule type="expression" dxfId="14179" priority="14182" stopIfTrue="1">
      <formula>IF(FIND("Enter smelter details",G53),TRUE)</formula>
    </cfRule>
  </conditionalFormatting>
  <conditionalFormatting sqref="F53">
    <cfRule type="expression" dxfId="14178" priority="14179" stopIfTrue="1">
      <formula>IF(AND(LEN($A53)&gt;0,$A53&lt;&gt;$F53),TRUE,FALSE)</formula>
    </cfRule>
  </conditionalFormatting>
  <conditionalFormatting sqref="C53">
    <cfRule type="expression" dxfId="14177" priority="14178" stopIfTrue="1">
      <formula>IF(AND(B53&lt;&gt;"",C53=""),TRUE)</formula>
    </cfRule>
  </conditionalFormatting>
  <conditionalFormatting sqref="B53">
    <cfRule type="expression" dxfId="14176" priority="14175" stopIfTrue="1">
      <formula>IF(B53="",TRUE)</formula>
    </cfRule>
    <cfRule type="expression" dxfId="14175" priority="14176" stopIfTrue="1">
      <formula>IF(AND(COUNTIF(MetalSmelter,B53&amp;C53)=0,LEN(C53)&gt;0), TRUE, FALSE)</formula>
    </cfRule>
  </conditionalFormatting>
  <conditionalFormatting sqref="G53">
    <cfRule type="expression" dxfId="14174" priority="14177" stopIfTrue="1">
      <formula>IF(FIND("Enter smelter details",G53),TRUE)</formula>
    </cfRule>
  </conditionalFormatting>
  <conditionalFormatting sqref="F53">
    <cfRule type="expression" dxfId="14173" priority="14174" stopIfTrue="1">
      <formula>IF(AND(LEN($A53)&gt;0,$A53&lt;&gt;$F53),TRUE,FALSE)</formula>
    </cfRule>
  </conditionalFormatting>
  <conditionalFormatting sqref="C53">
    <cfRule type="expression" dxfId="14172" priority="14173" stopIfTrue="1">
      <formula>IF(AND(B53&lt;&gt;"",C53=""),TRUE)</formula>
    </cfRule>
  </conditionalFormatting>
  <conditionalFormatting sqref="B53">
    <cfRule type="expression" dxfId="14171" priority="14170" stopIfTrue="1">
      <formula>IF(B53="",TRUE)</formula>
    </cfRule>
    <cfRule type="expression" dxfId="14170" priority="14171" stopIfTrue="1">
      <formula>IF(AND(COUNTIF(MetalSmelter,B53&amp;C53)=0,LEN(C53)&gt;0), TRUE, FALSE)</formula>
    </cfRule>
  </conditionalFormatting>
  <conditionalFormatting sqref="G53">
    <cfRule type="expression" dxfId="14169" priority="14172" stopIfTrue="1">
      <formula>IF(FIND("Enter smelter details",G53),TRUE)</formula>
    </cfRule>
  </conditionalFormatting>
  <conditionalFormatting sqref="F53">
    <cfRule type="expression" dxfId="14168" priority="14169" stopIfTrue="1">
      <formula>IF(AND(LEN($A53)&gt;0,$A53&lt;&gt;$F53),TRUE,FALSE)</formula>
    </cfRule>
  </conditionalFormatting>
  <conditionalFormatting sqref="C53">
    <cfRule type="expression" dxfId="14167" priority="14168" stopIfTrue="1">
      <formula>IF(AND(B53&lt;&gt;"",C53=""),TRUE)</formula>
    </cfRule>
  </conditionalFormatting>
  <conditionalFormatting sqref="B51">
    <cfRule type="expression" dxfId="14166" priority="14165" stopIfTrue="1">
      <formula>IF(B51="",TRUE)</formula>
    </cfRule>
    <cfRule type="expression" dxfId="14165" priority="14166" stopIfTrue="1">
      <formula>IF(AND(COUNTIF(MetalSmelter,B51&amp;C51)=0,LEN(C51)&gt;0), TRUE, FALSE)</formula>
    </cfRule>
  </conditionalFormatting>
  <conditionalFormatting sqref="G51">
    <cfRule type="expression" dxfId="14164" priority="14167" stopIfTrue="1">
      <formula>IF(FIND("Enter smelter details",G51),TRUE)</formula>
    </cfRule>
  </conditionalFormatting>
  <conditionalFormatting sqref="F51">
    <cfRule type="expression" dxfId="14163" priority="14164" stopIfTrue="1">
      <formula>IF(AND(LEN($A51)&gt;0,$A51&lt;&gt;$F51),TRUE,FALSE)</formula>
    </cfRule>
  </conditionalFormatting>
  <conditionalFormatting sqref="C51">
    <cfRule type="expression" dxfId="14162" priority="14163" stopIfTrue="1">
      <formula>IF(AND(B51&lt;&gt;"",C51=""),TRUE)</formula>
    </cfRule>
  </conditionalFormatting>
  <conditionalFormatting sqref="B51">
    <cfRule type="expression" dxfId="14161" priority="14160" stopIfTrue="1">
      <formula>IF(B51="",TRUE)</formula>
    </cfRule>
    <cfRule type="expression" dxfId="14160" priority="14161" stopIfTrue="1">
      <formula>IF(AND(COUNTIF(MetalSmelter,B51&amp;C51)=0,LEN(C51)&gt;0), TRUE, FALSE)</formula>
    </cfRule>
  </conditionalFormatting>
  <conditionalFormatting sqref="G51">
    <cfRule type="expression" dxfId="14159" priority="14162" stopIfTrue="1">
      <formula>IF(FIND("Enter smelter details",G51),TRUE)</formula>
    </cfRule>
  </conditionalFormatting>
  <conditionalFormatting sqref="F51">
    <cfRule type="expression" dxfId="14158" priority="14159" stopIfTrue="1">
      <formula>IF(AND(LEN($A51)&gt;0,$A51&lt;&gt;$F51),TRUE,FALSE)</formula>
    </cfRule>
  </conditionalFormatting>
  <conditionalFormatting sqref="C51">
    <cfRule type="expression" dxfId="14157" priority="14158" stopIfTrue="1">
      <formula>IF(AND(B51&lt;&gt;"",C51=""),TRUE)</formula>
    </cfRule>
  </conditionalFormatting>
  <conditionalFormatting sqref="B51">
    <cfRule type="expression" dxfId="14156" priority="14156" stopIfTrue="1">
      <formula>IF(B51="",TRUE)</formula>
    </cfRule>
    <cfRule type="expression" dxfId="14155" priority="14157" stopIfTrue="1">
      <formula>IF(AND(COUNTIF(MetalSmelter,B51&amp;C51)=0,LEN(C51)&gt;0), TRUE, FALSE)</formula>
    </cfRule>
  </conditionalFormatting>
  <conditionalFormatting sqref="F51">
    <cfRule type="expression" dxfId="14154" priority="14155" stopIfTrue="1">
      <formula>IF(AND(LEN($A51)&gt;0,$A51&lt;&gt;$F51),TRUE,FALSE)</formula>
    </cfRule>
  </conditionalFormatting>
  <conditionalFormatting sqref="C51">
    <cfRule type="expression" dxfId="14153" priority="14154" stopIfTrue="1">
      <formula>IF(AND(B51&lt;&gt;"",C51=""),TRUE)</formula>
    </cfRule>
  </conditionalFormatting>
  <conditionalFormatting sqref="G51">
    <cfRule type="expression" dxfId="14152" priority="14153" stopIfTrue="1">
      <formula>IF(FIND("Enter smelter details",G51),TRUE)</formula>
    </cfRule>
  </conditionalFormatting>
  <conditionalFormatting sqref="B52">
    <cfRule type="expression" dxfId="14151" priority="14150" stopIfTrue="1">
      <formula>IF(B52="",TRUE)</formula>
    </cfRule>
    <cfRule type="expression" dxfId="14150" priority="14151" stopIfTrue="1">
      <formula>IF(AND(COUNTIF(MetalSmelter,B52&amp;C52)=0,LEN(C52)&gt;0), TRUE, FALSE)</formula>
    </cfRule>
  </conditionalFormatting>
  <conditionalFormatting sqref="G52">
    <cfRule type="expression" dxfId="14149" priority="14152" stopIfTrue="1">
      <formula>IF(FIND("Enter smelter details",G52),TRUE)</formula>
    </cfRule>
  </conditionalFormatting>
  <conditionalFormatting sqref="F52">
    <cfRule type="expression" dxfId="14148" priority="14149" stopIfTrue="1">
      <formula>IF(AND(LEN($A52)&gt;0,$A52&lt;&gt;$F52),TRUE,FALSE)</formula>
    </cfRule>
  </conditionalFormatting>
  <conditionalFormatting sqref="C52">
    <cfRule type="expression" dxfId="14147" priority="14148" stopIfTrue="1">
      <formula>IF(AND(B52&lt;&gt;"",C52=""),TRUE)</formula>
    </cfRule>
  </conditionalFormatting>
  <conditionalFormatting sqref="B52">
    <cfRule type="expression" dxfId="14146" priority="14145" stopIfTrue="1">
      <formula>IF(B52="",TRUE)</formula>
    </cfRule>
    <cfRule type="expression" dxfId="14145" priority="14146" stopIfTrue="1">
      <formula>IF(AND(COUNTIF(MetalSmelter,B52&amp;C52)=0,LEN(C52)&gt;0), TRUE, FALSE)</formula>
    </cfRule>
  </conditionalFormatting>
  <conditionalFormatting sqref="G52">
    <cfRule type="expression" dxfId="14144" priority="14147" stopIfTrue="1">
      <formula>IF(FIND("Enter smelter details",G52),TRUE)</formula>
    </cfRule>
  </conditionalFormatting>
  <conditionalFormatting sqref="F52">
    <cfRule type="expression" dxfId="14143" priority="14144" stopIfTrue="1">
      <formula>IF(AND(LEN($A52)&gt;0,$A52&lt;&gt;$F52),TRUE,FALSE)</formula>
    </cfRule>
  </conditionalFormatting>
  <conditionalFormatting sqref="C52">
    <cfRule type="expression" dxfId="14142" priority="14143" stopIfTrue="1">
      <formula>IF(AND(B52&lt;&gt;"",C52=""),TRUE)</formula>
    </cfRule>
  </conditionalFormatting>
  <conditionalFormatting sqref="B52">
    <cfRule type="expression" dxfId="14141" priority="14140" stopIfTrue="1">
      <formula>IF(B52="",TRUE)</formula>
    </cfRule>
    <cfRule type="expression" dxfId="14140" priority="14141" stopIfTrue="1">
      <formula>IF(AND(COUNTIF(MetalSmelter,B52&amp;C52)=0,LEN(C52)&gt;0), TRUE, FALSE)</formula>
    </cfRule>
  </conditionalFormatting>
  <conditionalFormatting sqref="G52">
    <cfRule type="expression" dxfId="14139" priority="14142" stopIfTrue="1">
      <formula>IF(FIND("Enter smelter details",G52),TRUE)</formula>
    </cfRule>
  </conditionalFormatting>
  <conditionalFormatting sqref="F52">
    <cfRule type="expression" dxfId="14138" priority="14139" stopIfTrue="1">
      <formula>IF(AND(LEN($A52)&gt;0,$A52&lt;&gt;$F52),TRUE,FALSE)</formula>
    </cfRule>
  </conditionalFormatting>
  <conditionalFormatting sqref="C52">
    <cfRule type="expression" dxfId="14137" priority="14138" stopIfTrue="1">
      <formula>IF(AND(B52&lt;&gt;"",C52=""),TRUE)</formula>
    </cfRule>
  </conditionalFormatting>
  <conditionalFormatting sqref="B53">
    <cfRule type="expression" dxfId="14136" priority="14135" stopIfTrue="1">
      <formula>IF(B53="",TRUE)</formula>
    </cfRule>
    <cfRule type="expression" dxfId="14135" priority="14136" stopIfTrue="1">
      <formula>IF(AND(COUNTIF(MetalSmelter,B53&amp;C53)=0,LEN(C53)&gt;0), TRUE, FALSE)</formula>
    </cfRule>
  </conditionalFormatting>
  <conditionalFormatting sqref="G53">
    <cfRule type="expression" dxfId="14134" priority="14137" stopIfTrue="1">
      <formula>IF(FIND("Enter smelter details",G53),TRUE)</formula>
    </cfRule>
  </conditionalFormatting>
  <conditionalFormatting sqref="F53">
    <cfRule type="expression" dxfId="14133" priority="14134" stopIfTrue="1">
      <formula>IF(AND(LEN($A53)&gt;0,$A53&lt;&gt;$F53),TRUE,FALSE)</formula>
    </cfRule>
  </conditionalFormatting>
  <conditionalFormatting sqref="C53">
    <cfRule type="expression" dxfId="14132" priority="14133" stopIfTrue="1">
      <formula>IF(AND(B53&lt;&gt;"",C53=""),TRUE)</formula>
    </cfRule>
  </conditionalFormatting>
  <conditionalFormatting sqref="B53">
    <cfRule type="expression" dxfId="14131" priority="14130" stopIfTrue="1">
      <formula>IF(B53="",TRUE)</formula>
    </cfRule>
    <cfRule type="expression" dxfId="14130" priority="14131" stopIfTrue="1">
      <formula>IF(AND(COUNTIF(MetalSmelter,B53&amp;C53)=0,LEN(C53)&gt;0), TRUE, FALSE)</formula>
    </cfRule>
  </conditionalFormatting>
  <conditionalFormatting sqref="G53">
    <cfRule type="expression" dxfId="14129" priority="14132" stopIfTrue="1">
      <formula>IF(FIND("Enter smelter details",G53),TRUE)</formula>
    </cfRule>
  </conditionalFormatting>
  <conditionalFormatting sqref="F53">
    <cfRule type="expression" dxfId="14128" priority="14129" stopIfTrue="1">
      <formula>IF(AND(LEN($A53)&gt;0,$A53&lt;&gt;$F53),TRUE,FALSE)</formula>
    </cfRule>
  </conditionalFormatting>
  <conditionalFormatting sqref="C53">
    <cfRule type="expression" dxfId="14127" priority="14128" stopIfTrue="1">
      <formula>IF(AND(B53&lt;&gt;"",C53=""),TRUE)</formula>
    </cfRule>
  </conditionalFormatting>
  <conditionalFormatting sqref="B53">
    <cfRule type="expression" dxfId="14126" priority="14126" stopIfTrue="1">
      <formula>IF(B53="",TRUE)</formula>
    </cfRule>
    <cfRule type="expression" dxfId="14125" priority="14127" stopIfTrue="1">
      <formula>IF(AND(COUNTIF(MetalSmelter,B53&amp;C53)=0,LEN(C53)&gt;0), TRUE, FALSE)</formula>
    </cfRule>
  </conditionalFormatting>
  <conditionalFormatting sqref="F53">
    <cfRule type="expression" dxfId="14124" priority="14125" stopIfTrue="1">
      <formula>IF(AND(LEN($A53)&gt;0,$A53&lt;&gt;$F53),TRUE,FALSE)</formula>
    </cfRule>
  </conditionalFormatting>
  <conditionalFormatting sqref="C53">
    <cfRule type="expression" dxfId="14123" priority="14124" stopIfTrue="1">
      <formula>IF(AND(B53&lt;&gt;"",C53=""),TRUE)</formula>
    </cfRule>
  </conditionalFormatting>
  <conditionalFormatting sqref="G53">
    <cfRule type="expression" dxfId="14122" priority="14123" stopIfTrue="1">
      <formula>IF(FIND("Enter smelter details",G53),TRUE)</formula>
    </cfRule>
  </conditionalFormatting>
  <conditionalFormatting sqref="B54">
    <cfRule type="expression" dxfId="14121" priority="14120" stopIfTrue="1">
      <formula>IF(B54="",TRUE)</formula>
    </cfRule>
    <cfRule type="expression" dxfId="14120" priority="14121" stopIfTrue="1">
      <formula>IF(AND(COUNTIF(MetalSmelter,B54&amp;C54)=0,LEN(C54)&gt;0), TRUE, FALSE)</formula>
    </cfRule>
  </conditionalFormatting>
  <conditionalFormatting sqref="G54">
    <cfRule type="expression" dxfId="14119" priority="14122" stopIfTrue="1">
      <formula>IF(FIND("Enter smelter details",G54),TRUE)</formula>
    </cfRule>
  </conditionalFormatting>
  <conditionalFormatting sqref="F54">
    <cfRule type="expression" dxfId="14118" priority="14119" stopIfTrue="1">
      <formula>IF(AND(LEN($A54)&gt;0,$A54&lt;&gt;$F54),TRUE,FALSE)</formula>
    </cfRule>
  </conditionalFormatting>
  <conditionalFormatting sqref="C54">
    <cfRule type="expression" dxfId="14117" priority="14118" stopIfTrue="1">
      <formula>IF(AND(B54&lt;&gt;"",C54=""),TRUE)</formula>
    </cfRule>
  </conditionalFormatting>
  <conditionalFormatting sqref="B54">
    <cfRule type="expression" dxfId="14116" priority="14115" stopIfTrue="1">
      <formula>IF(B54="",TRUE)</formula>
    </cfRule>
    <cfRule type="expression" dxfId="14115" priority="14116" stopIfTrue="1">
      <formula>IF(AND(COUNTIF(MetalSmelter,B54&amp;C54)=0,LEN(C54)&gt;0), TRUE, FALSE)</formula>
    </cfRule>
  </conditionalFormatting>
  <conditionalFormatting sqref="G54">
    <cfRule type="expression" dxfId="14114" priority="14117" stopIfTrue="1">
      <formula>IF(FIND("Enter smelter details",G54),TRUE)</formula>
    </cfRule>
  </conditionalFormatting>
  <conditionalFormatting sqref="F54">
    <cfRule type="expression" dxfId="14113" priority="14114" stopIfTrue="1">
      <formula>IF(AND(LEN($A54)&gt;0,$A54&lt;&gt;$F54),TRUE,FALSE)</formula>
    </cfRule>
  </conditionalFormatting>
  <conditionalFormatting sqref="C54">
    <cfRule type="expression" dxfId="14112" priority="14113" stopIfTrue="1">
      <formula>IF(AND(B54&lt;&gt;"",C54=""),TRUE)</formula>
    </cfRule>
  </conditionalFormatting>
  <conditionalFormatting sqref="B54">
    <cfRule type="expression" dxfId="14111" priority="14110" stopIfTrue="1">
      <formula>IF(B54="",TRUE)</formula>
    </cfRule>
    <cfRule type="expression" dxfId="14110" priority="14111" stopIfTrue="1">
      <formula>IF(AND(COUNTIF(MetalSmelter,B54&amp;C54)=0,LEN(C54)&gt;0), TRUE, FALSE)</formula>
    </cfRule>
  </conditionalFormatting>
  <conditionalFormatting sqref="G54">
    <cfRule type="expression" dxfId="14109" priority="14112" stopIfTrue="1">
      <formula>IF(FIND("Enter smelter details",G54),TRUE)</formula>
    </cfRule>
  </conditionalFormatting>
  <conditionalFormatting sqref="F54">
    <cfRule type="expression" dxfId="14108" priority="14109" stopIfTrue="1">
      <formula>IF(AND(LEN($A54)&gt;0,$A54&lt;&gt;$F54),TRUE,FALSE)</formula>
    </cfRule>
  </conditionalFormatting>
  <conditionalFormatting sqref="C54">
    <cfRule type="expression" dxfId="14107" priority="14108" stopIfTrue="1">
      <formula>IF(AND(B54&lt;&gt;"",C54=""),TRUE)</formula>
    </cfRule>
  </conditionalFormatting>
  <conditionalFormatting sqref="B52">
    <cfRule type="expression" dxfId="14106" priority="14105" stopIfTrue="1">
      <formula>IF(B52="",TRUE)</formula>
    </cfRule>
    <cfRule type="expression" dxfId="14105" priority="14106" stopIfTrue="1">
      <formula>IF(AND(COUNTIF(MetalSmelter,B52&amp;C52)=0,LEN(C52)&gt;0), TRUE, FALSE)</formula>
    </cfRule>
  </conditionalFormatting>
  <conditionalFormatting sqref="G52">
    <cfRule type="expression" dxfId="14104" priority="14107" stopIfTrue="1">
      <formula>IF(FIND("Enter smelter details",G52),TRUE)</formula>
    </cfRule>
  </conditionalFormatting>
  <conditionalFormatting sqref="F52">
    <cfRule type="expression" dxfId="14103" priority="14104" stopIfTrue="1">
      <formula>IF(AND(LEN($A52)&gt;0,$A52&lt;&gt;$F52),TRUE,FALSE)</formula>
    </cfRule>
  </conditionalFormatting>
  <conditionalFormatting sqref="C52">
    <cfRule type="expression" dxfId="14102" priority="14103" stopIfTrue="1">
      <formula>IF(AND(B52&lt;&gt;"",C52=""),TRUE)</formula>
    </cfRule>
  </conditionalFormatting>
  <conditionalFormatting sqref="B52">
    <cfRule type="expression" dxfId="14101" priority="14100" stopIfTrue="1">
      <formula>IF(B52="",TRUE)</formula>
    </cfRule>
    <cfRule type="expression" dxfId="14100" priority="14101" stopIfTrue="1">
      <formula>IF(AND(COUNTIF(MetalSmelter,B52&amp;C52)=0,LEN(C52)&gt;0), TRUE, FALSE)</formula>
    </cfRule>
  </conditionalFormatting>
  <conditionalFormatting sqref="G52">
    <cfRule type="expression" dxfId="14099" priority="14102" stopIfTrue="1">
      <formula>IF(FIND("Enter smelter details",G52),TRUE)</formula>
    </cfRule>
  </conditionalFormatting>
  <conditionalFormatting sqref="F52">
    <cfRule type="expression" dxfId="14098" priority="14099" stopIfTrue="1">
      <formula>IF(AND(LEN($A52)&gt;0,$A52&lt;&gt;$F52),TRUE,FALSE)</formula>
    </cfRule>
  </conditionalFormatting>
  <conditionalFormatting sqref="C52">
    <cfRule type="expression" dxfId="14097" priority="14098" stopIfTrue="1">
      <formula>IF(AND(B52&lt;&gt;"",C52=""),TRUE)</formula>
    </cfRule>
  </conditionalFormatting>
  <conditionalFormatting sqref="B52">
    <cfRule type="expression" dxfId="14096" priority="14096" stopIfTrue="1">
      <formula>IF(B52="",TRUE)</formula>
    </cfRule>
    <cfRule type="expression" dxfId="14095" priority="14097" stopIfTrue="1">
      <formula>IF(AND(COUNTIF(MetalSmelter,B52&amp;C52)=0,LEN(C52)&gt;0), TRUE, FALSE)</formula>
    </cfRule>
  </conditionalFormatting>
  <conditionalFormatting sqref="F52">
    <cfRule type="expression" dxfId="14094" priority="14095" stopIfTrue="1">
      <formula>IF(AND(LEN($A52)&gt;0,$A52&lt;&gt;$F52),TRUE,FALSE)</formula>
    </cfRule>
  </conditionalFormatting>
  <conditionalFormatting sqref="C52">
    <cfRule type="expression" dxfId="14093" priority="14094" stopIfTrue="1">
      <formula>IF(AND(B52&lt;&gt;"",C52=""),TRUE)</formula>
    </cfRule>
  </conditionalFormatting>
  <conditionalFormatting sqref="G52">
    <cfRule type="expression" dxfId="14092" priority="14093" stopIfTrue="1">
      <formula>IF(FIND("Enter smelter details",G52),TRUE)</formula>
    </cfRule>
  </conditionalFormatting>
  <conditionalFormatting sqref="B53">
    <cfRule type="expression" dxfId="14091" priority="14090" stopIfTrue="1">
      <formula>IF(B53="",TRUE)</formula>
    </cfRule>
    <cfRule type="expression" dxfId="14090" priority="14091" stopIfTrue="1">
      <formula>IF(AND(COUNTIF(MetalSmelter,B53&amp;C53)=0,LEN(C53)&gt;0), TRUE, FALSE)</formula>
    </cfRule>
  </conditionalFormatting>
  <conditionalFormatting sqref="G53">
    <cfRule type="expression" dxfId="14089" priority="14092" stopIfTrue="1">
      <formula>IF(FIND("Enter smelter details",G53),TRUE)</formula>
    </cfRule>
  </conditionalFormatting>
  <conditionalFormatting sqref="F53">
    <cfRule type="expression" dxfId="14088" priority="14089" stopIfTrue="1">
      <formula>IF(AND(LEN($A53)&gt;0,$A53&lt;&gt;$F53),TRUE,FALSE)</formula>
    </cfRule>
  </conditionalFormatting>
  <conditionalFormatting sqref="C53">
    <cfRule type="expression" dxfId="14087" priority="14088" stopIfTrue="1">
      <formula>IF(AND(B53&lt;&gt;"",C53=""),TRUE)</formula>
    </cfRule>
  </conditionalFormatting>
  <conditionalFormatting sqref="B53">
    <cfRule type="expression" dxfId="14086" priority="14085" stopIfTrue="1">
      <formula>IF(B53="",TRUE)</formula>
    </cfRule>
    <cfRule type="expression" dxfId="14085" priority="14086" stopIfTrue="1">
      <formula>IF(AND(COUNTIF(MetalSmelter,B53&amp;C53)=0,LEN(C53)&gt;0), TRUE, FALSE)</formula>
    </cfRule>
  </conditionalFormatting>
  <conditionalFormatting sqref="G53">
    <cfRule type="expression" dxfId="14084" priority="14087" stopIfTrue="1">
      <formula>IF(FIND("Enter smelter details",G53),TRUE)</formula>
    </cfRule>
  </conditionalFormatting>
  <conditionalFormatting sqref="F53">
    <cfRule type="expression" dxfId="14083" priority="14084" stopIfTrue="1">
      <formula>IF(AND(LEN($A53)&gt;0,$A53&lt;&gt;$F53),TRUE,FALSE)</formula>
    </cfRule>
  </conditionalFormatting>
  <conditionalFormatting sqref="C53">
    <cfRule type="expression" dxfId="14082" priority="14083" stopIfTrue="1">
      <formula>IF(AND(B53&lt;&gt;"",C53=""),TRUE)</formula>
    </cfRule>
  </conditionalFormatting>
  <conditionalFormatting sqref="B53">
    <cfRule type="expression" dxfId="14081" priority="14080" stopIfTrue="1">
      <formula>IF(B53="",TRUE)</formula>
    </cfRule>
    <cfRule type="expression" dxfId="14080" priority="14081" stopIfTrue="1">
      <formula>IF(AND(COUNTIF(MetalSmelter,B53&amp;C53)=0,LEN(C53)&gt;0), TRUE, FALSE)</formula>
    </cfRule>
  </conditionalFormatting>
  <conditionalFormatting sqref="G53">
    <cfRule type="expression" dxfId="14079" priority="14082" stopIfTrue="1">
      <formula>IF(FIND("Enter smelter details",G53),TRUE)</formula>
    </cfRule>
  </conditionalFormatting>
  <conditionalFormatting sqref="F53">
    <cfRule type="expression" dxfId="14078" priority="14079" stopIfTrue="1">
      <formula>IF(AND(LEN($A53)&gt;0,$A53&lt;&gt;$F53),TRUE,FALSE)</formula>
    </cfRule>
  </conditionalFormatting>
  <conditionalFormatting sqref="C53">
    <cfRule type="expression" dxfId="14077" priority="14078" stopIfTrue="1">
      <formula>IF(AND(B53&lt;&gt;"",C53=""),TRUE)</formula>
    </cfRule>
  </conditionalFormatting>
  <conditionalFormatting sqref="B50">
    <cfRule type="expression" dxfId="14076" priority="14075" stopIfTrue="1">
      <formula>IF(B50="",TRUE)</formula>
    </cfRule>
    <cfRule type="expression" dxfId="14075" priority="14076" stopIfTrue="1">
      <formula>IF(AND(COUNTIF(MetalSmelter,B50&amp;C50)=0,LEN(C50)&gt;0), TRUE, FALSE)</formula>
    </cfRule>
  </conditionalFormatting>
  <conditionalFormatting sqref="G50">
    <cfRule type="expression" dxfId="14074" priority="14077" stopIfTrue="1">
      <formula>IF(FIND("Enter smelter details",G50),TRUE)</formula>
    </cfRule>
  </conditionalFormatting>
  <conditionalFormatting sqref="F50">
    <cfRule type="expression" dxfId="14073" priority="14074" stopIfTrue="1">
      <formula>IF(AND(LEN($A50)&gt;0,$A50&lt;&gt;$F50),TRUE,FALSE)</formula>
    </cfRule>
  </conditionalFormatting>
  <conditionalFormatting sqref="C50">
    <cfRule type="expression" dxfId="14072" priority="14073" stopIfTrue="1">
      <formula>IF(AND(B50&lt;&gt;"",C50=""),TRUE)</formula>
    </cfRule>
  </conditionalFormatting>
  <conditionalFormatting sqref="B50">
    <cfRule type="expression" dxfId="14071" priority="14070" stopIfTrue="1">
      <formula>IF(B50="",TRUE)</formula>
    </cfRule>
    <cfRule type="expression" dxfId="14070" priority="14071" stopIfTrue="1">
      <formula>IF(AND(COUNTIF(MetalSmelter,B50&amp;C50)=0,LEN(C50)&gt;0), TRUE, FALSE)</formula>
    </cfRule>
  </conditionalFormatting>
  <conditionalFormatting sqref="G50">
    <cfRule type="expression" dxfId="14069" priority="14072" stopIfTrue="1">
      <formula>IF(FIND("Enter smelter details",G50),TRUE)</formula>
    </cfRule>
  </conditionalFormatting>
  <conditionalFormatting sqref="F50">
    <cfRule type="expression" dxfId="14068" priority="14069" stopIfTrue="1">
      <formula>IF(AND(LEN($A50)&gt;0,$A50&lt;&gt;$F50),TRUE,FALSE)</formula>
    </cfRule>
  </conditionalFormatting>
  <conditionalFormatting sqref="C50">
    <cfRule type="expression" dxfId="14067" priority="14068" stopIfTrue="1">
      <formula>IF(AND(B50&lt;&gt;"",C50=""),TRUE)</formula>
    </cfRule>
  </conditionalFormatting>
  <conditionalFormatting sqref="B50">
    <cfRule type="expression" dxfId="14066" priority="14065" stopIfTrue="1">
      <formula>IF(B50="",TRUE)</formula>
    </cfRule>
    <cfRule type="expression" dxfId="14065" priority="14066" stopIfTrue="1">
      <formula>IF(AND(COUNTIF(MetalSmelter,B50&amp;C50)=0,LEN(C50)&gt;0), TRUE, FALSE)</formula>
    </cfRule>
  </conditionalFormatting>
  <conditionalFormatting sqref="G50">
    <cfRule type="expression" dxfId="14064" priority="14067" stopIfTrue="1">
      <formula>IF(FIND("Enter smelter details",G50),TRUE)</formula>
    </cfRule>
  </conditionalFormatting>
  <conditionalFormatting sqref="F50">
    <cfRule type="expression" dxfId="14063" priority="14064" stopIfTrue="1">
      <formula>IF(AND(LEN($A50)&gt;0,$A50&lt;&gt;$F50),TRUE,FALSE)</formula>
    </cfRule>
  </conditionalFormatting>
  <conditionalFormatting sqref="C50">
    <cfRule type="expression" dxfId="14062" priority="14063" stopIfTrue="1">
      <formula>IF(AND(B50&lt;&gt;"",C50=""),TRUE)</formula>
    </cfRule>
  </conditionalFormatting>
  <conditionalFormatting sqref="B51">
    <cfRule type="expression" dxfId="14061" priority="14060" stopIfTrue="1">
      <formula>IF(B51="",TRUE)</formula>
    </cfRule>
    <cfRule type="expression" dxfId="14060" priority="14061" stopIfTrue="1">
      <formula>IF(AND(COUNTIF(MetalSmelter,B51&amp;C51)=0,LEN(C51)&gt;0), TRUE, FALSE)</formula>
    </cfRule>
  </conditionalFormatting>
  <conditionalFormatting sqref="G51">
    <cfRule type="expression" dxfId="14059" priority="14062" stopIfTrue="1">
      <formula>IF(FIND("Enter smelter details",G51),TRUE)</formula>
    </cfRule>
  </conditionalFormatting>
  <conditionalFormatting sqref="F51">
    <cfRule type="expression" dxfId="14058" priority="14059" stopIfTrue="1">
      <formula>IF(AND(LEN($A51)&gt;0,$A51&lt;&gt;$F51),TRUE,FALSE)</formula>
    </cfRule>
  </conditionalFormatting>
  <conditionalFormatting sqref="C51">
    <cfRule type="expression" dxfId="14057" priority="14058" stopIfTrue="1">
      <formula>IF(AND(B51&lt;&gt;"",C51=""),TRUE)</formula>
    </cfRule>
  </conditionalFormatting>
  <conditionalFormatting sqref="B51">
    <cfRule type="expression" dxfId="14056" priority="14055" stopIfTrue="1">
      <formula>IF(B51="",TRUE)</formula>
    </cfRule>
    <cfRule type="expression" dxfId="14055" priority="14056" stopIfTrue="1">
      <formula>IF(AND(COUNTIF(MetalSmelter,B51&amp;C51)=0,LEN(C51)&gt;0), TRUE, FALSE)</formula>
    </cfRule>
  </conditionalFormatting>
  <conditionalFormatting sqref="G51">
    <cfRule type="expression" dxfId="14054" priority="14057" stopIfTrue="1">
      <formula>IF(FIND("Enter smelter details",G51),TRUE)</formula>
    </cfRule>
  </conditionalFormatting>
  <conditionalFormatting sqref="F51">
    <cfRule type="expression" dxfId="14053" priority="14054" stopIfTrue="1">
      <formula>IF(AND(LEN($A51)&gt;0,$A51&lt;&gt;$F51),TRUE,FALSE)</formula>
    </cfRule>
  </conditionalFormatting>
  <conditionalFormatting sqref="C51">
    <cfRule type="expression" dxfId="14052" priority="14053" stopIfTrue="1">
      <formula>IF(AND(B51&lt;&gt;"",C51=""),TRUE)</formula>
    </cfRule>
  </conditionalFormatting>
  <conditionalFormatting sqref="B51">
    <cfRule type="expression" dxfId="14051" priority="14051" stopIfTrue="1">
      <formula>IF(B51="",TRUE)</formula>
    </cfRule>
    <cfRule type="expression" dxfId="14050" priority="14052" stopIfTrue="1">
      <formula>IF(AND(COUNTIF(MetalSmelter,B51&amp;C51)=0,LEN(C51)&gt;0), TRUE, FALSE)</formula>
    </cfRule>
  </conditionalFormatting>
  <conditionalFormatting sqref="F51">
    <cfRule type="expression" dxfId="14049" priority="14050" stopIfTrue="1">
      <formula>IF(AND(LEN($A51)&gt;0,$A51&lt;&gt;$F51),TRUE,FALSE)</formula>
    </cfRule>
  </conditionalFormatting>
  <conditionalFormatting sqref="C51">
    <cfRule type="expression" dxfId="14048" priority="14049" stopIfTrue="1">
      <formula>IF(AND(B51&lt;&gt;"",C51=""),TRUE)</formula>
    </cfRule>
  </conditionalFormatting>
  <conditionalFormatting sqref="G51">
    <cfRule type="expression" dxfId="14047" priority="14048" stopIfTrue="1">
      <formula>IF(FIND("Enter smelter details",G51),TRUE)</formula>
    </cfRule>
  </conditionalFormatting>
  <conditionalFormatting sqref="B52">
    <cfRule type="expression" dxfId="14046" priority="14045" stopIfTrue="1">
      <formula>IF(B52="",TRUE)</formula>
    </cfRule>
    <cfRule type="expression" dxfId="14045" priority="14046" stopIfTrue="1">
      <formula>IF(AND(COUNTIF(MetalSmelter,B52&amp;C52)=0,LEN(C52)&gt;0), TRUE, FALSE)</formula>
    </cfRule>
  </conditionalFormatting>
  <conditionalFormatting sqref="G52">
    <cfRule type="expression" dxfId="14044" priority="14047" stopIfTrue="1">
      <formula>IF(FIND("Enter smelter details",G52),TRUE)</formula>
    </cfRule>
  </conditionalFormatting>
  <conditionalFormatting sqref="F52">
    <cfRule type="expression" dxfId="14043" priority="14044" stopIfTrue="1">
      <formula>IF(AND(LEN($A52)&gt;0,$A52&lt;&gt;$F52),TRUE,FALSE)</formula>
    </cfRule>
  </conditionalFormatting>
  <conditionalFormatting sqref="C52">
    <cfRule type="expression" dxfId="14042" priority="14043" stopIfTrue="1">
      <formula>IF(AND(B52&lt;&gt;"",C52=""),TRUE)</formula>
    </cfRule>
  </conditionalFormatting>
  <conditionalFormatting sqref="B52">
    <cfRule type="expression" dxfId="14041" priority="14040" stopIfTrue="1">
      <formula>IF(B52="",TRUE)</formula>
    </cfRule>
    <cfRule type="expression" dxfId="14040" priority="14041" stopIfTrue="1">
      <formula>IF(AND(COUNTIF(MetalSmelter,B52&amp;C52)=0,LEN(C52)&gt;0), TRUE, FALSE)</formula>
    </cfRule>
  </conditionalFormatting>
  <conditionalFormatting sqref="G52">
    <cfRule type="expression" dxfId="14039" priority="14042" stopIfTrue="1">
      <formula>IF(FIND("Enter smelter details",G52),TRUE)</formula>
    </cfRule>
  </conditionalFormatting>
  <conditionalFormatting sqref="F52">
    <cfRule type="expression" dxfId="14038" priority="14039" stopIfTrue="1">
      <formula>IF(AND(LEN($A52)&gt;0,$A52&lt;&gt;$F52),TRUE,FALSE)</formula>
    </cfRule>
  </conditionalFormatting>
  <conditionalFormatting sqref="C52">
    <cfRule type="expression" dxfId="14037" priority="14038" stopIfTrue="1">
      <formula>IF(AND(B52&lt;&gt;"",C52=""),TRUE)</formula>
    </cfRule>
  </conditionalFormatting>
  <conditionalFormatting sqref="B52">
    <cfRule type="expression" dxfId="14036" priority="14035" stopIfTrue="1">
      <formula>IF(B52="",TRUE)</formula>
    </cfRule>
    <cfRule type="expression" dxfId="14035" priority="14036" stopIfTrue="1">
      <formula>IF(AND(COUNTIF(MetalSmelter,B52&amp;C52)=0,LEN(C52)&gt;0), TRUE, FALSE)</formula>
    </cfRule>
  </conditionalFormatting>
  <conditionalFormatting sqref="G52">
    <cfRule type="expression" dxfId="14034" priority="14037" stopIfTrue="1">
      <formula>IF(FIND("Enter smelter details",G52),TRUE)</formula>
    </cfRule>
  </conditionalFormatting>
  <conditionalFormatting sqref="F52">
    <cfRule type="expression" dxfId="14033" priority="14034" stopIfTrue="1">
      <formula>IF(AND(LEN($A52)&gt;0,$A52&lt;&gt;$F52),TRUE,FALSE)</formula>
    </cfRule>
  </conditionalFormatting>
  <conditionalFormatting sqref="C52">
    <cfRule type="expression" dxfId="14032" priority="14033" stopIfTrue="1">
      <formula>IF(AND(B52&lt;&gt;"",C52=""),TRUE)</formula>
    </cfRule>
  </conditionalFormatting>
  <conditionalFormatting sqref="B50">
    <cfRule type="expression" dxfId="14031" priority="14030" stopIfTrue="1">
      <formula>IF(B50="",TRUE)</formula>
    </cfRule>
    <cfRule type="expression" dxfId="14030" priority="14031" stopIfTrue="1">
      <formula>IF(AND(COUNTIF(MetalSmelter,B50&amp;C50)=0,LEN(C50)&gt;0), TRUE, FALSE)</formula>
    </cfRule>
  </conditionalFormatting>
  <conditionalFormatting sqref="G50">
    <cfRule type="expression" dxfId="14029" priority="14032" stopIfTrue="1">
      <formula>IF(FIND("Enter smelter details",G50),TRUE)</formula>
    </cfRule>
  </conditionalFormatting>
  <conditionalFormatting sqref="F50">
    <cfRule type="expression" dxfId="14028" priority="14029" stopIfTrue="1">
      <formula>IF(AND(LEN($A50)&gt;0,$A50&lt;&gt;$F50),TRUE,FALSE)</formula>
    </cfRule>
  </conditionalFormatting>
  <conditionalFormatting sqref="C50">
    <cfRule type="expression" dxfId="14027" priority="14028" stopIfTrue="1">
      <formula>IF(AND(B50&lt;&gt;"",C50=""),TRUE)</formula>
    </cfRule>
  </conditionalFormatting>
  <conditionalFormatting sqref="B50">
    <cfRule type="expression" dxfId="14026" priority="14025" stopIfTrue="1">
      <formula>IF(B50="",TRUE)</formula>
    </cfRule>
    <cfRule type="expression" dxfId="14025" priority="14026" stopIfTrue="1">
      <formula>IF(AND(COUNTIF(MetalSmelter,B50&amp;C50)=0,LEN(C50)&gt;0), TRUE, FALSE)</formula>
    </cfRule>
  </conditionalFormatting>
  <conditionalFormatting sqref="G50">
    <cfRule type="expression" dxfId="14024" priority="14027" stopIfTrue="1">
      <formula>IF(FIND("Enter smelter details",G50),TRUE)</formula>
    </cfRule>
  </conditionalFormatting>
  <conditionalFormatting sqref="F50">
    <cfRule type="expression" dxfId="14023" priority="14024" stopIfTrue="1">
      <formula>IF(AND(LEN($A50)&gt;0,$A50&lt;&gt;$F50),TRUE,FALSE)</formula>
    </cfRule>
  </conditionalFormatting>
  <conditionalFormatting sqref="C50">
    <cfRule type="expression" dxfId="14022" priority="14023" stopIfTrue="1">
      <formula>IF(AND(B50&lt;&gt;"",C50=""),TRUE)</formula>
    </cfRule>
  </conditionalFormatting>
  <conditionalFormatting sqref="B50">
    <cfRule type="expression" dxfId="14021" priority="14021" stopIfTrue="1">
      <formula>IF(B50="",TRUE)</formula>
    </cfRule>
    <cfRule type="expression" dxfId="14020" priority="14022" stopIfTrue="1">
      <formula>IF(AND(COUNTIF(MetalSmelter,B50&amp;C50)=0,LEN(C50)&gt;0), TRUE, FALSE)</formula>
    </cfRule>
  </conditionalFormatting>
  <conditionalFormatting sqref="F50">
    <cfRule type="expression" dxfId="14019" priority="14020" stopIfTrue="1">
      <formula>IF(AND(LEN($A50)&gt;0,$A50&lt;&gt;$F50),TRUE,FALSE)</formula>
    </cfRule>
  </conditionalFormatting>
  <conditionalFormatting sqref="C50">
    <cfRule type="expression" dxfId="14018" priority="14019" stopIfTrue="1">
      <formula>IF(AND(B50&lt;&gt;"",C50=""),TRUE)</formula>
    </cfRule>
  </conditionalFormatting>
  <conditionalFormatting sqref="G50">
    <cfRule type="expression" dxfId="14017" priority="14018" stopIfTrue="1">
      <formula>IF(FIND("Enter smelter details",G50),TRUE)</formula>
    </cfRule>
  </conditionalFormatting>
  <conditionalFormatting sqref="B51">
    <cfRule type="expression" dxfId="14016" priority="14015" stopIfTrue="1">
      <formula>IF(B51="",TRUE)</formula>
    </cfRule>
    <cfRule type="expression" dxfId="14015" priority="14016" stopIfTrue="1">
      <formula>IF(AND(COUNTIF(MetalSmelter,B51&amp;C51)=0,LEN(C51)&gt;0), TRUE, FALSE)</formula>
    </cfRule>
  </conditionalFormatting>
  <conditionalFormatting sqref="G51">
    <cfRule type="expression" dxfId="14014" priority="14017" stopIfTrue="1">
      <formula>IF(FIND("Enter smelter details",G51),TRUE)</formula>
    </cfRule>
  </conditionalFormatting>
  <conditionalFormatting sqref="F51">
    <cfRule type="expression" dxfId="14013" priority="14014" stopIfTrue="1">
      <formula>IF(AND(LEN($A51)&gt;0,$A51&lt;&gt;$F51),TRUE,FALSE)</formula>
    </cfRule>
  </conditionalFormatting>
  <conditionalFormatting sqref="C51">
    <cfRule type="expression" dxfId="14012" priority="14013" stopIfTrue="1">
      <formula>IF(AND(B51&lt;&gt;"",C51=""),TRUE)</formula>
    </cfRule>
  </conditionalFormatting>
  <conditionalFormatting sqref="B51">
    <cfRule type="expression" dxfId="14011" priority="14010" stopIfTrue="1">
      <formula>IF(B51="",TRUE)</formula>
    </cfRule>
    <cfRule type="expression" dxfId="14010" priority="14011" stopIfTrue="1">
      <formula>IF(AND(COUNTIF(MetalSmelter,B51&amp;C51)=0,LEN(C51)&gt;0), TRUE, FALSE)</formula>
    </cfRule>
  </conditionalFormatting>
  <conditionalFormatting sqref="G51">
    <cfRule type="expression" dxfId="14009" priority="14012" stopIfTrue="1">
      <formula>IF(FIND("Enter smelter details",G51),TRUE)</formula>
    </cfRule>
  </conditionalFormatting>
  <conditionalFormatting sqref="F51">
    <cfRule type="expression" dxfId="14008" priority="14009" stopIfTrue="1">
      <formula>IF(AND(LEN($A51)&gt;0,$A51&lt;&gt;$F51),TRUE,FALSE)</formula>
    </cfRule>
  </conditionalFormatting>
  <conditionalFormatting sqref="C51">
    <cfRule type="expression" dxfId="14007" priority="14008" stopIfTrue="1">
      <formula>IF(AND(B51&lt;&gt;"",C51=""),TRUE)</formula>
    </cfRule>
  </conditionalFormatting>
  <conditionalFormatting sqref="B51">
    <cfRule type="expression" dxfId="14006" priority="14005" stopIfTrue="1">
      <formula>IF(B51="",TRUE)</formula>
    </cfRule>
    <cfRule type="expression" dxfId="14005" priority="14006" stopIfTrue="1">
      <formula>IF(AND(COUNTIF(MetalSmelter,B51&amp;C51)=0,LEN(C51)&gt;0), TRUE, FALSE)</formula>
    </cfRule>
  </conditionalFormatting>
  <conditionalFormatting sqref="G51">
    <cfRule type="expression" dxfId="14004" priority="14007" stopIfTrue="1">
      <formula>IF(FIND("Enter smelter details",G51),TRUE)</formula>
    </cfRule>
  </conditionalFormatting>
  <conditionalFormatting sqref="F51">
    <cfRule type="expression" dxfId="14003" priority="14004" stopIfTrue="1">
      <formula>IF(AND(LEN($A51)&gt;0,$A51&lt;&gt;$F51),TRUE,FALSE)</formula>
    </cfRule>
  </conditionalFormatting>
  <conditionalFormatting sqref="C51">
    <cfRule type="expression" dxfId="14002" priority="14003" stopIfTrue="1">
      <formula>IF(AND(B51&lt;&gt;"",C51=""),TRUE)</formula>
    </cfRule>
  </conditionalFormatting>
  <conditionalFormatting sqref="B52">
    <cfRule type="expression" dxfId="14001" priority="14000" stopIfTrue="1">
      <formula>IF(B52="",TRUE)</formula>
    </cfRule>
    <cfRule type="expression" dxfId="14000" priority="14001" stopIfTrue="1">
      <formula>IF(AND(COUNTIF(MetalSmelter,B52&amp;C52)=0,LEN(C52)&gt;0), TRUE, FALSE)</formula>
    </cfRule>
  </conditionalFormatting>
  <conditionalFormatting sqref="G52">
    <cfRule type="expression" dxfId="13999" priority="14002" stopIfTrue="1">
      <formula>IF(FIND("Enter smelter details",G52),TRUE)</formula>
    </cfRule>
  </conditionalFormatting>
  <conditionalFormatting sqref="F52">
    <cfRule type="expression" dxfId="13998" priority="13999" stopIfTrue="1">
      <formula>IF(AND(LEN($A52)&gt;0,$A52&lt;&gt;$F52),TRUE,FALSE)</formula>
    </cfRule>
  </conditionalFormatting>
  <conditionalFormatting sqref="C52">
    <cfRule type="expression" dxfId="13997" priority="13998" stopIfTrue="1">
      <formula>IF(AND(B52&lt;&gt;"",C52=""),TRUE)</formula>
    </cfRule>
  </conditionalFormatting>
  <conditionalFormatting sqref="B52">
    <cfRule type="expression" dxfId="13996" priority="13995" stopIfTrue="1">
      <formula>IF(B52="",TRUE)</formula>
    </cfRule>
    <cfRule type="expression" dxfId="13995" priority="13996" stopIfTrue="1">
      <formula>IF(AND(COUNTIF(MetalSmelter,B52&amp;C52)=0,LEN(C52)&gt;0), TRUE, FALSE)</formula>
    </cfRule>
  </conditionalFormatting>
  <conditionalFormatting sqref="G52">
    <cfRule type="expression" dxfId="13994" priority="13997" stopIfTrue="1">
      <formula>IF(FIND("Enter smelter details",G52),TRUE)</formula>
    </cfRule>
  </conditionalFormatting>
  <conditionalFormatting sqref="F52">
    <cfRule type="expression" dxfId="13993" priority="13994" stopIfTrue="1">
      <formula>IF(AND(LEN($A52)&gt;0,$A52&lt;&gt;$F52),TRUE,FALSE)</formula>
    </cfRule>
  </conditionalFormatting>
  <conditionalFormatting sqref="C52">
    <cfRule type="expression" dxfId="13992" priority="13993" stopIfTrue="1">
      <formula>IF(AND(B52&lt;&gt;"",C52=""),TRUE)</formula>
    </cfRule>
  </conditionalFormatting>
  <conditionalFormatting sqref="B52">
    <cfRule type="expression" dxfId="13991" priority="13991" stopIfTrue="1">
      <formula>IF(B52="",TRUE)</formula>
    </cfRule>
    <cfRule type="expression" dxfId="13990" priority="13992" stopIfTrue="1">
      <formula>IF(AND(COUNTIF(MetalSmelter,B52&amp;C52)=0,LEN(C52)&gt;0), TRUE, FALSE)</formula>
    </cfRule>
  </conditionalFormatting>
  <conditionalFormatting sqref="F52">
    <cfRule type="expression" dxfId="13989" priority="13990" stopIfTrue="1">
      <formula>IF(AND(LEN($A52)&gt;0,$A52&lt;&gt;$F52),TRUE,FALSE)</formula>
    </cfRule>
  </conditionalFormatting>
  <conditionalFormatting sqref="C52">
    <cfRule type="expression" dxfId="13988" priority="13989" stopIfTrue="1">
      <formula>IF(AND(B52&lt;&gt;"",C52=""),TRUE)</formula>
    </cfRule>
  </conditionalFormatting>
  <conditionalFormatting sqref="G52">
    <cfRule type="expression" dxfId="13987" priority="13988" stopIfTrue="1">
      <formula>IF(FIND("Enter smelter details",G52),TRUE)</formula>
    </cfRule>
  </conditionalFormatting>
  <conditionalFormatting sqref="B53">
    <cfRule type="expression" dxfId="13986" priority="13985" stopIfTrue="1">
      <formula>IF(B53="",TRUE)</formula>
    </cfRule>
    <cfRule type="expression" dxfId="13985" priority="13986" stopIfTrue="1">
      <formula>IF(AND(COUNTIF(MetalSmelter,B53&amp;C53)=0,LEN(C53)&gt;0), TRUE, FALSE)</formula>
    </cfRule>
  </conditionalFormatting>
  <conditionalFormatting sqref="G53">
    <cfRule type="expression" dxfId="13984" priority="13987" stopIfTrue="1">
      <formula>IF(FIND("Enter smelter details",G53),TRUE)</formula>
    </cfRule>
  </conditionalFormatting>
  <conditionalFormatting sqref="F53">
    <cfRule type="expression" dxfId="13983" priority="13984" stopIfTrue="1">
      <formula>IF(AND(LEN($A53)&gt;0,$A53&lt;&gt;$F53),TRUE,FALSE)</formula>
    </cfRule>
  </conditionalFormatting>
  <conditionalFormatting sqref="C53">
    <cfRule type="expression" dxfId="13982" priority="13983" stopIfTrue="1">
      <formula>IF(AND(B53&lt;&gt;"",C53=""),TRUE)</formula>
    </cfRule>
  </conditionalFormatting>
  <conditionalFormatting sqref="B53">
    <cfRule type="expression" dxfId="13981" priority="13980" stopIfTrue="1">
      <formula>IF(B53="",TRUE)</formula>
    </cfRule>
    <cfRule type="expression" dxfId="13980" priority="13981" stopIfTrue="1">
      <formula>IF(AND(COUNTIF(MetalSmelter,B53&amp;C53)=0,LEN(C53)&gt;0), TRUE, FALSE)</formula>
    </cfRule>
  </conditionalFormatting>
  <conditionalFormatting sqref="G53">
    <cfRule type="expression" dxfId="13979" priority="13982" stopIfTrue="1">
      <formula>IF(FIND("Enter smelter details",G53),TRUE)</formula>
    </cfRule>
  </conditionalFormatting>
  <conditionalFormatting sqref="F53">
    <cfRule type="expression" dxfId="13978" priority="13979" stopIfTrue="1">
      <formula>IF(AND(LEN($A53)&gt;0,$A53&lt;&gt;$F53),TRUE,FALSE)</formula>
    </cfRule>
  </conditionalFormatting>
  <conditionalFormatting sqref="C53">
    <cfRule type="expression" dxfId="13977" priority="13978" stopIfTrue="1">
      <formula>IF(AND(B53&lt;&gt;"",C53=""),TRUE)</formula>
    </cfRule>
  </conditionalFormatting>
  <conditionalFormatting sqref="B53">
    <cfRule type="expression" dxfId="13976" priority="13975" stopIfTrue="1">
      <formula>IF(B53="",TRUE)</formula>
    </cfRule>
    <cfRule type="expression" dxfId="13975" priority="13976" stopIfTrue="1">
      <formula>IF(AND(COUNTIF(MetalSmelter,B53&amp;C53)=0,LEN(C53)&gt;0), TRUE, FALSE)</formula>
    </cfRule>
  </conditionalFormatting>
  <conditionalFormatting sqref="G53">
    <cfRule type="expression" dxfId="13974" priority="13977" stopIfTrue="1">
      <formula>IF(FIND("Enter smelter details",G53),TRUE)</formula>
    </cfRule>
  </conditionalFormatting>
  <conditionalFormatting sqref="F53">
    <cfRule type="expression" dxfId="13973" priority="13974" stopIfTrue="1">
      <formula>IF(AND(LEN($A53)&gt;0,$A53&lt;&gt;$F53),TRUE,FALSE)</formula>
    </cfRule>
  </conditionalFormatting>
  <conditionalFormatting sqref="C53">
    <cfRule type="expression" dxfId="13972" priority="13973" stopIfTrue="1">
      <formula>IF(AND(B53&lt;&gt;"",C53=""),TRUE)</formula>
    </cfRule>
  </conditionalFormatting>
  <conditionalFormatting sqref="B51">
    <cfRule type="expression" dxfId="13971" priority="13970" stopIfTrue="1">
      <formula>IF(B51="",TRUE)</formula>
    </cfRule>
    <cfRule type="expression" dxfId="13970" priority="13971" stopIfTrue="1">
      <formula>IF(AND(COUNTIF(MetalSmelter,B51&amp;C51)=0,LEN(C51)&gt;0), TRUE, FALSE)</formula>
    </cfRule>
  </conditionalFormatting>
  <conditionalFormatting sqref="G51">
    <cfRule type="expression" dxfId="13969" priority="13972" stopIfTrue="1">
      <formula>IF(FIND("Enter smelter details",G51),TRUE)</formula>
    </cfRule>
  </conditionalFormatting>
  <conditionalFormatting sqref="F51">
    <cfRule type="expression" dxfId="13968" priority="13969" stopIfTrue="1">
      <formula>IF(AND(LEN($A51)&gt;0,$A51&lt;&gt;$F51),TRUE,FALSE)</formula>
    </cfRule>
  </conditionalFormatting>
  <conditionalFormatting sqref="C51">
    <cfRule type="expression" dxfId="13967" priority="13968" stopIfTrue="1">
      <formula>IF(AND(B51&lt;&gt;"",C51=""),TRUE)</formula>
    </cfRule>
  </conditionalFormatting>
  <conditionalFormatting sqref="B51">
    <cfRule type="expression" dxfId="13966" priority="13965" stopIfTrue="1">
      <formula>IF(B51="",TRUE)</formula>
    </cfRule>
    <cfRule type="expression" dxfId="13965" priority="13966" stopIfTrue="1">
      <formula>IF(AND(COUNTIF(MetalSmelter,B51&amp;C51)=0,LEN(C51)&gt;0), TRUE, FALSE)</formula>
    </cfRule>
  </conditionalFormatting>
  <conditionalFormatting sqref="G51">
    <cfRule type="expression" dxfId="13964" priority="13967" stopIfTrue="1">
      <formula>IF(FIND("Enter smelter details",G51),TRUE)</formula>
    </cfRule>
  </conditionalFormatting>
  <conditionalFormatting sqref="F51">
    <cfRule type="expression" dxfId="13963" priority="13964" stopIfTrue="1">
      <formula>IF(AND(LEN($A51)&gt;0,$A51&lt;&gt;$F51),TRUE,FALSE)</formula>
    </cfRule>
  </conditionalFormatting>
  <conditionalFormatting sqref="C51">
    <cfRule type="expression" dxfId="13962" priority="13963" stopIfTrue="1">
      <formula>IF(AND(B51&lt;&gt;"",C51=""),TRUE)</formula>
    </cfRule>
  </conditionalFormatting>
  <conditionalFormatting sqref="B51">
    <cfRule type="expression" dxfId="13961" priority="13961" stopIfTrue="1">
      <formula>IF(B51="",TRUE)</formula>
    </cfRule>
    <cfRule type="expression" dxfId="13960" priority="13962" stopIfTrue="1">
      <formula>IF(AND(COUNTIF(MetalSmelter,B51&amp;C51)=0,LEN(C51)&gt;0), TRUE, FALSE)</formula>
    </cfRule>
  </conditionalFormatting>
  <conditionalFormatting sqref="F51">
    <cfRule type="expression" dxfId="13959" priority="13960" stopIfTrue="1">
      <formula>IF(AND(LEN($A51)&gt;0,$A51&lt;&gt;$F51),TRUE,FALSE)</formula>
    </cfRule>
  </conditionalFormatting>
  <conditionalFormatting sqref="C51">
    <cfRule type="expression" dxfId="13958" priority="13959" stopIfTrue="1">
      <formula>IF(AND(B51&lt;&gt;"",C51=""),TRUE)</formula>
    </cfRule>
  </conditionalFormatting>
  <conditionalFormatting sqref="G51">
    <cfRule type="expression" dxfId="13957" priority="13958" stopIfTrue="1">
      <formula>IF(FIND("Enter smelter details",G51),TRUE)</formula>
    </cfRule>
  </conditionalFormatting>
  <conditionalFormatting sqref="B52">
    <cfRule type="expression" dxfId="13956" priority="13955" stopIfTrue="1">
      <formula>IF(B52="",TRUE)</formula>
    </cfRule>
    <cfRule type="expression" dxfId="13955" priority="13956" stopIfTrue="1">
      <formula>IF(AND(COUNTIF(MetalSmelter,B52&amp;C52)=0,LEN(C52)&gt;0), TRUE, FALSE)</formula>
    </cfRule>
  </conditionalFormatting>
  <conditionalFormatting sqref="G52">
    <cfRule type="expression" dxfId="13954" priority="13957" stopIfTrue="1">
      <formula>IF(FIND("Enter smelter details",G52),TRUE)</formula>
    </cfRule>
  </conditionalFormatting>
  <conditionalFormatting sqref="F52">
    <cfRule type="expression" dxfId="13953" priority="13954" stopIfTrue="1">
      <formula>IF(AND(LEN($A52)&gt;0,$A52&lt;&gt;$F52),TRUE,FALSE)</formula>
    </cfRule>
  </conditionalFormatting>
  <conditionalFormatting sqref="C52">
    <cfRule type="expression" dxfId="13952" priority="13953" stopIfTrue="1">
      <formula>IF(AND(B52&lt;&gt;"",C52=""),TRUE)</formula>
    </cfRule>
  </conditionalFormatting>
  <conditionalFormatting sqref="B52">
    <cfRule type="expression" dxfId="13951" priority="13950" stopIfTrue="1">
      <formula>IF(B52="",TRUE)</formula>
    </cfRule>
    <cfRule type="expression" dxfId="13950" priority="13951" stopIfTrue="1">
      <formula>IF(AND(COUNTIF(MetalSmelter,B52&amp;C52)=0,LEN(C52)&gt;0), TRUE, FALSE)</formula>
    </cfRule>
  </conditionalFormatting>
  <conditionalFormatting sqref="G52">
    <cfRule type="expression" dxfId="13949" priority="13952" stopIfTrue="1">
      <formula>IF(FIND("Enter smelter details",G52),TRUE)</formula>
    </cfRule>
  </conditionalFormatting>
  <conditionalFormatting sqref="F52">
    <cfRule type="expression" dxfId="13948" priority="13949" stopIfTrue="1">
      <formula>IF(AND(LEN($A52)&gt;0,$A52&lt;&gt;$F52),TRUE,FALSE)</formula>
    </cfRule>
  </conditionalFormatting>
  <conditionalFormatting sqref="C52">
    <cfRule type="expression" dxfId="13947" priority="13948" stopIfTrue="1">
      <formula>IF(AND(B52&lt;&gt;"",C52=""),TRUE)</formula>
    </cfRule>
  </conditionalFormatting>
  <conditionalFormatting sqref="B52">
    <cfRule type="expression" dxfId="13946" priority="13945" stopIfTrue="1">
      <formula>IF(B52="",TRUE)</formula>
    </cfRule>
    <cfRule type="expression" dxfId="13945" priority="13946" stopIfTrue="1">
      <formula>IF(AND(COUNTIF(MetalSmelter,B52&amp;C52)=0,LEN(C52)&gt;0), TRUE, FALSE)</formula>
    </cfRule>
  </conditionalFormatting>
  <conditionalFormatting sqref="G52">
    <cfRule type="expression" dxfId="13944" priority="13947" stopIfTrue="1">
      <formula>IF(FIND("Enter smelter details",G52),TRUE)</formula>
    </cfRule>
  </conditionalFormatting>
  <conditionalFormatting sqref="F52">
    <cfRule type="expression" dxfId="13943" priority="13944" stopIfTrue="1">
      <formula>IF(AND(LEN($A52)&gt;0,$A52&lt;&gt;$F52),TRUE,FALSE)</formula>
    </cfRule>
  </conditionalFormatting>
  <conditionalFormatting sqref="C52">
    <cfRule type="expression" dxfId="13942" priority="13943" stopIfTrue="1">
      <formula>IF(AND(B52&lt;&gt;"",C52=""),TRUE)</formula>
    </cfRule>
  </conditionalFormatting>
  <conditionalFormatting sqref="B50">
    <cfRule type="expression" dxfId="13941" priority="13940" stopIfTrue="1">
      <formula>IF(B50="",TRUE)</formula>
    </cfRule>
    <cfRule type="expression" dxfId="13940" priority="13941" stopIfTrue="1">
      <formula>IF(AND(COUNTIF(MetalSmelter,B50&amp;C50)=0,LEN(C50)&gt;0), TRUE, FALSE)</formula>
    </cfRule>
  </conditionalFormatting>
  <conditionalFormatting sqref="G50">
    <cfRule type="expression" dxfId="13939" priority="13942" stopIfTrue="1">
      <formula>IF(FIND("Enter smelter details",G50),TRUE)</formula>
    </cfRule>
  </conditionalFormatting>
  <conditionalFormatting sqref="F50">
    <cfRule type="expression" dxfId="13938" priority="13939" stopIfTrue="1">
      <formula>IF(AND(LEN($A50)&gt;0,$A50&lt;&gt;$F50),TRUE,FALSE)</formula>
    </cfRule>
  </conditionalFormatting>
  <conditionalFormatting sqref="C50">
    <cfRule type="expression" dxfId="13937" priority="13938" stopIfTrue="1">
      <formula>IF(AND(B50&lt;&gt;"",C50=""),TRUE)</formula>
    </cfRule>
  </conditionalFormatting>
  <conditionalFormatting sqref="B50">
    <cfRule type="expression" dxfId="13936" priority="13935" stopIfTrue="1">
      <formula>IF(B50="",TRUE)</formula>
    </cfRule>
    <cfRule type="expression" dxfId="13935" priority="13936" stopIfTrue="1">
      <formula>IF(AND(COUNTIF(MetalSmelter,B50&amp;C50)=0,LEN(C50)&gt;0), TRUE, FALSE)</formula>
    </cfRule>
  </conditionalFormatting>
  <conditionalFormatting sqref="G50">
    <cfRule type="expression" dxfId="13934" priority="13937" stopIfTrue="1">
      <formula>IF(FIND("Enter smelter details",G50),TRUE)</formula>
    </cfRule>
  </conditionalFormatting>
  <conditionalFormatting sqref="F50">
    <cfRule type="expression" dxfId="13933" priority="13934" stopIfTrue="1">
      <formula>IF(AND(LEN($A50)&gt;0,$A50&lt;&gt;$F50),TRUE,FALSE)</formula>
    </cfRule>
  </conditionalFormatting>
  <conditionalFormatting sqref="C50">
    <cfRule type="expression" dxfId="13932" priority="13933" stopIfTrue="1">
      <formula>IF(AND(B50&lt;&gt;"",C50=""),TRUE)</formula>
    </cfRule>
  </conditionalFormatting>
  <conditionalFormatting sqref="B50">
    <cfRule type="expression" dxfId="13931" priority="13931" stopIfTrue="1">
      <formula>IF(B50="",TRUE)</formula>
    </cfRule>
    <cfRule type="expression" dxfId="13930" priority="13932" stopIfTrue="1">
      <formula>IF(AND(COUNTIF(MetalSmelter,B50&amp;C50)=0,LEN(C50)&gt;0), TRUE, FALSE)</formula>
    </cfRule>
  </conditionalFormatting>
  <conditionalFormatting sqref="F50">
    <cfRule type="expression" dxfId="13929" priority="13930" stopIfTrue="1">
      <formula>IF(AND(LEN($A50)&gt;0,$A50&lt;&gt;$F50),TRUE,FALSE)</formula>
    </cfRule>
  </conditionalFormatting>
  <conditionalFormatting sqref="C50">
    <cfRule type="expression" dxfId="13928" priority="13929" stopIfTrue="1">
      <formula>IF(AND(B50&lt;&gt;"",C50=""),TRUE)</formula>
    </cfRule>
  </conditionalFormatting>
  <conditionalFormatting sqref="G50">
    <cfRule type="expression" dxfId="13927" priority="13928" stopIfTrue="1">
      <formula>IF(FIND("Enter smelter details",G50),TRUE)</formula>
    </cfRule>
  </conditionalFormatting>
  <conditionalFormatting sqref="B51">
    <cfRule type="expression" dxfId="13926" priority="13925" stopIfTrue="1">
      <formula>IF(B51="",TRUE)</formula>
    </cfRule>
    <cfRule type="expression" dxfId="13925" priority="13926" stopIfTrue="1">
      <formula>IF(AND(COUNTIF(MetalSmelter,B51&amp;C51)=0,LEN(C51)&gt;0), TRUE, FALSE)</formula>
    </cfRule>
  </conditionalFormatting>
  <conditionalFormatting sqref="G51">
    <cfRule type="expression" dxfId="13924" priority="13927" stopIfTrue="1">
      <formula>IF(FIND("Enter smelter details",G51),TRUE)</formula>
    </cfRule>
  </conditionalFormatting>
  <conditionalFormatting sqref="F51">
    <cfRule type="expression" dxfId="13923" priority="13924" stopIfTrue="1">
      <formula>IF(AND(LEN($A51)&gt;0,$A51&lt;&gt;$F51),TRUE,FALSE)</formula>
    </cfRule>
  </conditionalFormatting>
  <conditionalFormatting sqref="C51">
    <cfRule type="expression" dxfId="13922" priority="13923" stopIfTrue="1">
      <formula>IF(AND(B51&lt;&gt;"",C51=""),TRUE)</formula>
    </cfRule>
  </conditionalFormatting>
  <conditionalFormatting sqref="B51">
    <cfRule type="expression" dxfId="13921" priority="13920" stopIfTrue="1">
      <formula>IF(B51="",TRUE)</formula>
    </cfRule>
    <cfRule type="expression" dxfId="13920" priority="13921" stopIfTrue="1">
      <formula>IF(AND(COUNTIF(MetalSmelter,B51&amp;C51)=0,LEN(C51)&gt;0), TRUE, FALSE)</formula>
    </cfRule>
  </conditionalFormatting>
  <conditionalFormatting sqref="G51">
    <cfRule type="expression" dxfId="13919" priority="13922" stopIfTrue="1">
      <formula>IF(FIND("Enter smelter details",G51),TRUE)</formula>
    </cfRule>
  </conditionalFormatting>
  <conditionalFormatting sqref="F51">
    <cfRule type="expression" dxfId="13918" priority="13919" stopIfTrue="1">
      <formula>IF(AND(LEN($A51)&gt;0,$A51&lt;&gt;$F51),TRUE,FALSE)</formula>
    </cfRule>
  </conditionalFormatting>
  <conditionalFormatting sqref="C51">
    <cfRule type="expression" dxfId="13917" priority="13918" stopIfTrue="1">
      <formula>IF(AND(B51&lt;&gt;"",C51=""),TRUE)</formula>
    </cfRule>
  </conditionalFormatting>
  <conditionalFormatting sqref="B51">
    <cfRule type="expression" dxfId="13916" priority="13915" stopIfTrue="1">
      <formula>IF(B51="",TRUE)</formula>
    </cfRule>
    <cfRule type="expression" dxfId="13915" priority="13916" stopIfTrue="1">
      <formula>IF(AND(COUNTIF(MetalSmelter,B51&amp;C51)=0,LEN(C51)&gt;0), TRUE, FALSE)</formula>
    </cfRule>
  </conditionalFormatting>
  <conditionalFormatting sqref="G51">
    <cfRule type="expression" dxfId="13914" priority="13917" stopIfTrue="1">
      <formula>IF(FIND("Enter smelter details",G51),TRUE)</formula>
    </cfRule>
  </conditionalFormatting>
  <conditionalFormatting sqref="F51">
    <cfRule type="expression" dxfId="13913" priority="13914" stopIfTrue="1">
      <formula>IF(AND(LEN($A51)&gt;0,$A51&lt;&gt;$F51),TRUE,FALSE)</formula>
    </cfRule>
  </conditionalFormatting>
  <conditionalFormatting sqref="C51">
    <cfRule type="expression" dxfId="13912" priority="13913" stopIfTrue="1">
      <formula>IF(AND(B51&lt;&gt;"",C51=""),TRUE)</formula>
    </cfRule>
  </conditionalFormatting>
  <conditionalFormatting sqref="B50">
    <cfRule type="expression" dxfId="13911" priority="13910" stopIfTrue="1">
      <formula>IF(B50="",TRUE)</formula>
    </cfRule>
    <cfRule type="expression" dxfId="13910" priority="13911" stopIfTrue="1">
      <formula>IF(AND(COUNTIF(MetalSmelter,B50&amp;C50)=0,LEN(C50)&gt;0), TRUE, FALSE)</formula>
    </cfRule>
  </conditionalFormatting>
  <conditionalFormatting sqref="G50">
    <cfRule type="expression" dxfId="13909" priority="13912" stopIfTrue="1">
      <formula>IF(FIND("Enter smelter details",G50),TRUE)</formula>
    </cfRule>
  </conditionalFormatting>
  <conditionalFormatting sqref="F50">
    <cfRule type="expression" dxfId="13908" priority="13909" stopIfTrue="1">
      <formula>IF(AND(LEN($A50)&gt;0,$A50&lt;&gt;$F50),TRUE,FALSE)</formula>
    </cfRule>
  </conditionalFormatting>
  <conditionalFormatting sqref="C50">
    <cfRule type="expression" dxfId="13907" priority="13908" stopIfTrue="1">
      <formula>IF(AND(B50&lt;&gt;"",C50=""),TRUE)</formula>
    </cfRule>
  </conditionalFormatting>
  <conditionalFormatting sqref="B50">
    <cfRule type="expression" dxfId="13906" priority="13905" stopIfTrue="1">
      <formula>IF(B50="",TRUE)</formula>
    </cfRule>
    <cfRule type="expression" dxfId="13905" priority="13906" stopIfTrue="1">
      <formula>IF(AND(COUNTIF(MetalSmelter,B50&amp;C50)=0,LEN(C50)&gt;0), TRUE, FALSE)</formula>
    </cfRule>
  </conditionalFormatting>
  <conditionalFormatting sqref="G50">
    <cfRule type="expression" dxfId="13904" priority="13907" stopIfTrue="1">
      <formula>IF(FIND("Enter smelter details",G50),TRUE)</formula>
    </cfRule>
  </conditionalFormatting>
  <conditionalFormatting sqref="F50">
    <cfRule type="expression" dxfId="13903" priority="13904" stopIfTrue="1">
      <formula>IF(AND(LEN($A50)&gt;0,$A50&lt;&gt;$F50),TRUE,FALSE)</formula>
    </cfRule>
  </conditionalFormatting>
  <conditionalFormatting sqref="C50">
    <cfRule type="expression" dxfId="13902" priority="13903" stopIfTrue="1">
      <formula>IF(AND(B50&lt;&gt;"",C50=""),TRUE)</formula>
    </cfRule>
  </conditionalFormatting>
  <conditionalFormatting sqref="B50">
    <cfRule type="expression" dxfId="13901" priority="13900" stopIfTrue="1">
      <formula>IF(B50="",TRUE)</formula>
    </cfRule>
    <cfRule type="expression" dxfId="13900" priority="13901" stopIfTrue="1">
      <formula>IF(AND(COUNTIF(MetalSmelter,B50&amp;C50)=0,LEN(C50)&gt;0), TRUE, FALSE)</formula>
    </cfRule>
  </conditionalFormatting>
  <conditionalFormatting sqref="G50">
    <cfRule type="expression" dxfId="13899" priority="13902" stopIfTrue="1">
      <formula>IF(FIND("Enter smelter details",G50),TRUE)</formula>
    </cfRule>
  </conditionalFormatting>
  <conditionalFormatting sqref="F50">
    <cfRule type="expression" dxfId="13898" priority="13899" stopIfTrue="1">
      <formula>IF(AND(LEN($A50)&gt;0,$A50&lt;&gt;$F50),TRUE,FALSE)</formula>
    </cfRule>
  </conditionalFormatting>
  <conditionalFormatting sqref="C50">
    <cfRule type="expression" dxfId="13897" priority="13898" stopIfTrue="1">
      <formula>IF(AND(B50&lt;&gt;"",C50=""),TRUE)</formula>
    </cfRule>
  </conditionalFormatting>
  <conditionalFormatting sqref="B51">
    <cfRule type="expression" dxfId="13896" priority="13895" stopIfTrue="1">
      <formula>IF(B51="",TRUE)</formula>
    </cfRule>
    <cfRule type="expression" dxfId="13895" priority="13896" stopIfTrue="1">
      <formula>IF(AND(COUNTIF(MetalSmelter,B51&amp;C51)=0,LEN(C51)&gt;0), TRUE, FALSE)</formula>
    </cfRule>
  </conditionalFormatting>
  <conditionalFormatting sqref="G51">
    <cfRule type="expression" dxfId="13894" priority="13897" stopIfTrue="1">
      <formula>IF(FIND("Enter smelter details",G51),TRUE)</formula>
    </cfRule>
  </conditionalFormatting>
  <conditionalFormatting sqref="F51">
    <cfRule type="expression" dxfId="13893" priority="13894" stopIfTrue="1">
      <formula>IF(AND(LEN($A51)&gt;0,$A51&lt;&gt;$F51),TRUE,FALSE)</formula>
    </cfRule>
  </conditionalFormatting>
  <conditionalFormatting sqref="C51">
    <cfRule type="expression" dxfId="13892" priority="13893" stopIfTrue="1">
      <formula>IF(AND(B51&lt;&gt;"",C51=""),TRUE)</formula>
    </cfRule>
  </conditionalFormatting>
  <conditionalFormatting sqref="B51">
    <cfRule type="expression" dxfId="13891" priority="13890" stopIfTrue="1">
      <formula>IF(B51="",TRUE)</formula>
    </cfRule>
    <cfRule type="expression" dxfId="13890" priority="13891" stopIfTrue="1">
      <formula>IF(AND(COUNTIF(MetalSmelter,B51&amp;C51)=0,LEN(C51)&gt;0), TRUE, FALSE)</formula>
    </cfRule>
  </conditionalFormatting>
  <conditionalFormatting sqref="G51">
    <cfRule type="expression" dxfId="13889" priority="13892" stopIfTrue="1">
      <formula>IF(FIND("Enter smelter details",G51),TRUE)</formula>
    </cfRule>
  </conditionalFormatting>
  <conditionalFormatting sqref="F51">
    <cfRule type="expression" dxfId="13888" priority="13889" stopIfTrue="1">
      <formula>IF(AND(LEN($A51)&gt;0,$A51&lt;&gt;$F51),TRUE,FALSE)</formula>
    </cfRule>
  </conditionalFormatting>
  <conditionalFormatting sqref="C51">
    <cfRule type="expression" dxfId="13887" priority="13888" stopIfTrue="1">
      <formula>IF(AND(B51&lt;&gt;"",C51=""),TRUE)</formula>
    </cfRule>
  </conditionalFormatting>
  <conditionalFormatting sqref="B51">
    <cfRule type="expression" dxfId="13886" priority="13886" stopIfTrue="1">
      <formula>IF(B51="",TRUE)</formula>
    </cfRule>
    <cfRule type="expression" dxfId="13885" priority="13887" stopIfTrue="1">
      <formula>IF(AND(COUNTIF(MetalSmelter,B51&amp;C51)=0,LEN(C51)&gt;0), TRUE, FALSE)</formula>
    </cfRule>
  </conditionalFormatting>
  <conditionalFormatting sqref="F51">
    <cfRule type="expression" dxfId="13884" priority="13885" stopIfTrue="1">
      <formula>IF(AND(LEN($A51)&gt;0,$A51&lt;&gt;$F51),TRUE,FALSE)</formula>
    </cfRule>
  </conditionalFormatting>
  <conditionalFormatting sqref="C51">
    <cfRule type="expression" dxfId="13883" priority="13884" stopIfTrue="1">
      <formula>IF(AND(B51&lt;&gt;"",C51=""),TRUE)</formula>
    </cfRule>
  </conditionalFormatting>
  <conditionalFormatting sqref="G51">
    <cfRule type="expression" dxfId="13882" priority="13883" stopIfTrue="1">
      <formula>IF(FIND("Enter smelter details",G51),TRUE)</formula>
    </cfRule>
  </conditionalFormatting>
  <conditionalFormatting sqref="B52">
    <cfRule type="expression" dxfId="13881" priority="13880" stopIfTrue="1">
      <formula>IF(B52="",TRUE)</formula>
    </cfRule>
    <cfRule type="expression" dxfId="13880" priority="13881" stopIfTrue="1">
      <formula>IF(AND(COUNTIF(MetalSmelter,B52&amp;C52)=0,LEN(C52)&gt;0), TRUE, FALSE)</formula>
    </cfRule>
  </conditionalFormatting>
  <conditionalFormatting sqref="G52">
    <cfRule type="expression" dxfId="13879" priority="13882" stopIfTrue="1">
      <formula>IF(FIND("Enter smelter details",G52),TRUE)</formula>
    </cfRule>
  </conditionalFormatting>
  <conditionalFormatting sqref="F52">
    <cfRule type="expression" dxfId="13878" priority="13879" stopIfTrue="1">
      <formula>IF(AND(LEN($A52)&gt;0,$A52&lt;&gt;$F52),TRUE,FALSE)</formula>
    </cfRule>
  </conditionalFormatting>
  <conditionalFormatting sqref="C52">
    <cfRule type="expression" dxfId="13877" priority="13878" stopIfTrue="1">
      <formula>IF(AND(B52&lt;&gt;"",C52=""),TRUE)</formula>
    </cfRule>
  </conditionalFormatting>
  <conditionalFormatting sqref="B52">
    <cfRule type="expression" dxfId="13876" priority="13875" stopIfTrue="1">
      <formula>IF(B52="",TRUE)</formula>
    </cfRule>
    <cfRule type="expression" dxfId="13875" priority="13876" stopIfTrue="1">
      <formula>IF(AND(COUNTIF(MetalSmelter,B52&amp;C52)=0,LEN(C52)&gt;0), TRUE, FALSE)</formula>
    </cfRule>
  </conditionalFormatting>
  <conditionalFormatting sqref="G52">
    <cfRule type="expression" dxfId="13874" priority="13877" stopIfTrue="1">
      <formula>IF(FIND("Enter smelter details",G52),TRUE)</formula>
    </cfRule>
  </conditionalFormatting>
  <conditionalFormatting sqref="F52">
    <cfRule type="expression" dxfId="13873" priority="13874" stopIfTrue="1">
      <formula>IF(AND(LEN($A52)&gt;0,$A52&lt;&gt;$F52),TRUE,FALSE)</formula>
    </cfRule>
  </conditionalFormatting>
  <conditionalFormatting sqref="C52">
    <cfRule type="expression" dxfId="13872" priority="13873" stopIfTrue="1">
      <formula>IF(AND(B52&lt;&gt;"",C52=""),TRUE)</formula>
    </cfRule>
  </conditionalFormatting>
  <conditionalFormatting sqref="B52">
    <cfRule type="expression" dxfId="13871" priority="13870" stopIfTrue="1">
      <formula>IF(B52="",TRUE)</formula>
    </cfRule>
    <cfRule type="expression" dxfId="13870" priority="13871" stopIfTrue="1">
      <formula>IF(AND(COUNTIF(MetalSmelter,B52&amp;C52)=0,LEN(C52)&gt;0), TRUE, FALSE)</formula>
    </cfRule>
  </conditionalFormatting>
  <conditionalFormatting sqref="G52">
    <cfRule type="expression" dxfId="13869" priority="13872" stopIfTrue="1">
      <formula>IF(FIND("Enter smelter details",G52),TRUE)</formula>
    </cfRule>
  </conditionalFormatting>
  <conditionalFormatting sqref="F52">
    <cfRule type="expression" dxfId="13868" priority="13869" stopIfTrue="1">
      <formula>IF(AND(LEN($A52)&gt;0,$A52&lt;&gt;$F52),TRUE,FALSE)</formula>
    </cfRule>
  </conditionalFormatting>
  <conditionalFormatting sqref="C52">
    <cfRule type="expression" dxfId="13867" priority="13868" stopIfTrue="1">
      <formula>IF(AND(B52&lt;&gt;"",C52=""),TRUE)</formula>
    </cfRule>
  </conditionalFormatting>
  <conditionalFormatting sqref="B50">
    <cfRule type="expression" dxfId="13866" priority="13865" stopIfTrue="1">
      <formula>IF(B50="",TRUE)</formula>
    </cfRule>
    <cfRule type="expression" dxfId="13865" priority="13866" stopIfTrue="1">
      <formula>IF(AND(COUNTIF(MetalSmelter,B50&amp;C50)=0,LEN(C50)&gt;0), TRUE, FALSE)</formula>
    </cfRule>
  </conditionalFormatting>
  <conditionalFormatting sqref="G50">
    <cfRule type="expression" dxfId="13864" priority="13867" stopIfTrue="1">
      <formula>IF(FIND("Enter smelter details",G50),TRUE)</formula>
    </cfRule>
  </conditionalFormatting>
  <conditionalFormatting sqref="F50">
    <cfRule type="expression" dxfId="13863" priority="13864" stopIfTrue="1">
      <formula>IF(AND(LEN($A50)&gt;0,$A50&lt;&gt;$F50),TRUE,FALSE)</formula>
    </cfRule>
  </conditionalFormatting>
  <conditionalFormatting sqref="C50">
    <cfRule type="expression" dxfId="13862" priority="13863" stopIfTrue="1">
      <formula>IF(AND(B50&lt;&gt;"",C50=""),TRUE)</formula>
    </cfRule>
  </conditionalFormatting>
  <conditionalFormatting sqref="B50">
    <cfRule type="expression" dxfId="13861" priority="13860" stopIfTrue="1">
      <formula>IF(B50="",TRUE)</formula>
    </cfRule>
    <cfRule type="expression" dxfId="13860" priority="13861" stopIfTrue="1">
      <formula>IF(AND(COUNTIF(MetalSmelter,B50&amp;C50)=0,LEN(C50)&gt;0), TRUE, FALSE)</formula>
    </cfRule>
  </conditionalFormatting>
  <conditionalFormatting sqref="G50">
    <cfRule type="expression" dxfId="13859" priority="13862" stopIfTrue="1">
      <formula>IF(FIND("Enter smelter details",G50),TRUE)</formula>
    </cfRule>
  </conditionalFormatting>
  <conditionalFormatting sqref="F50">
    <cfRule type="expression" dxfId="13858" priority="13859" stopIfTrue="1">
      <formula>IF(AND(LEN($A50)&gt;0,$A50&lt;&gt;$F50),TRUE,FALSE)</formula>
    </cfRule>
  </conditionalFormatting>
  <conditionalFormatting sqref="C50">
    <cfRule type="expression" dxfId="13857" priority="13858" stopIfTrue="1">
      <formula>IF(AND(B50&lt;&gt;"",C50=""),TRUE)</formula>
    </cfRule>
  </conditionalFormatting>
  <conditionalFormatting sqref="B50">
    <cfRule type="expression" dxfId="13856" priority="13856" stopIfTrue="1">
      <formula>IF(B50="",TRUE)</formula>
    </cfRule>
    <cfRule type="expression" dxfId="13855" priority="13857" stopIfTrue="1">
      <formula>IF(AND(COUNTIF(MetalSmelter,B50&amp;C50)=0,LEN(C50)&gt;0), TRUE, FALSE)</formula>
    </cfRule>
  </conditionalFormatting>
  <conditionalFormatting sqref="F50">
    <cfRule type="expression" dxfId="13854" priority="13855" stopIfTrue="1">
      <formula>IF(AND(LEN($A50)&gt;0,$A50&lt;&gt;$F50),TRUE,FALSE)</formula>
    </cfRule>
  </conditionalFormatting>
  <conditionalFormatting sqref="C50">
    <cfRule type="expression" dxfId="13853" priority="13854" stopIfTrue="1">
      <formula>IF(AND(B50&lt;&gt;"",C50=""),TRUE)</formula>
    </cfRule>
  </conditionalFormatting>
  <conditionalFormatting sqref="G50">
    <cfRule type="expression" dxfId="13852" priority="13853" stopIfTrue="1">
      <formula>IF(FIND("Enter smelter details",G50),TRUE)</formula>
    </cfRule>
  </conditionalFormatting>
  <conditionalFormatting sqref="B51">
    <cfRule type="expression" dxfId="13851" priority="13850" stopIfTrue="1">
      <formula>IF(B51="",TRUE)</formula>
    </cfRule>
    <cfRule type="expression" dxfId="13850" priority="13851" stopIfTrue="1">
      <formula>IF(AND(COUNTIF(MetalSmelter,B51&amp;C51)=0,LEN(C51)&gt;0), TRUE, FALSE)</formula>
    </cfRule>
  </conditionalFormatting>
  <conditionalFormatting sqref="G51">
    <cfRule type="expression" dxfId="13849" priority="13852" stopIfTrue="1">
      <formula>IF(FIND("Enter smelter details",G51),TRUE)</formula>
    </cfRule>
  </conditionalFormatting>
  <conditionalFormatting sqref="F51">
    <cfRule type="expression" dxfId="13848" priority="13849" stopIfTrue="1">
      <formula>IF(AND(LEN($A51)&gt;0,$A51&lt;&gt;$F51),TRUE,FALSE)</formula>
    </cfRule>
  </conditionalFormatting>
  <conditionalFormatting sqref="C51">
    <cfRule type="expression" dxfId="13847" priority="13848" stopIfTrue="1">
      <formula>IF(AND(B51&lt;&gt;"",C51=""),TRUE)</formula>
    </cfRule>
  </conditionalFormatting>
  <conditionalFormatting sqref="B51">
    <cfRule type="expression" dxfId="13846" priority="13845" stopIfTrue="1">
      <formula>IF(B51="",TRUE)</formula>
    </cfRule>
    <cfRule type="expression" dxfId="13845" priority="13846" stopIfTrue="1">
      <formula>IF(AND(COUNTIF(MetalSmelter,B51&amp;C51)=0,LEN(C51)&gt;0), TRUE, FALSE)</formula>
    </cfRule>
  </conditionalFormatting>
  <conditionalFormatting sqref="G51">
    <cfRule type="expression" dxfId="13844" priority="13847" stopIfTrue="1">
      <formula>IF(FIND("Enter smelter details",G51),TRUE)</formula>
    </cfRule>
  </conditionalFormatting>
  <conditionalFormatting sqref="F51">
    <cfRule type="expression" dxfId="13843" priority="13844" stopIfTrue="1">
      <formula>IF(AND(LEN($A51)&gt;0,$A51&lt;&gt;$F51),TRUE,FALSE)</formula>
    </cfRule>
  </conditionalFormatting>
  <conditionalFormatting sqref="C51">
    <cfRule type="expression" dxfId="13842" priority="13843" stopIfTrue="1">
      <formula>IF(AND(B51&lt;&gt;"",C51=""),TRUE)</formula>
    </cfRule>
  </conditionalFormatting>
  <conditionalFormatting sqref="B51">
    <cfRule type="expression" dxfId="13841" priority="13840" stopIfTrue="1">
      <formula>IF(B51="",TRUE)</formula>
    </cfRule>
    <cfRule type="expression" dxfId="13840" priority="13841" stopIfTrue="1">
      <formula>IF(AND(COUNTIF(MetalSmelter,B51&amp;C51)=0,LEN(C51)&gt;0), TRUE, FALSE)</formula>
    </cfRule>
  </conditionalFormatting>
  <conditionalFormatting sqref="G51">
    <cfRule type="expression" dxfId="13839" priority="13842" stopIfTrue="1">
      <formula>IF(FIND("Enter smelter details",G51),TRUE)</formula>
    </cfRule>
  </conditionalFormatting>
  <conditionalFormatting sqref="F51">
    <cfRule type="expression" dxfId="13838" priority="13839" stopIfTrue="1">
      <formula>IF(AND(LEN($A51)&gt;0,$A51&lt;&gt;$F51),TRUE,FALSE)</formula>
    </cfRule>
  </conditionalFormatting>
  <conditionalFormatting sqref="C51">
    <cfRule type="expression" dxfId="13837" priority="13838" stopIfTrue="1">
      <formula>IF(AND(B51&lt;&gt;"",C51=""),TRUE)</formula>
    </cfRule>
  </conditionalFormatting>
  <conditionalFormatting sqref="B50">
    <cfRule type="expression" dxfId="13836" priority="13835" stopIfTrue="1">
      <formula>IF(B50="",TRUE)</formula>
    </cfRule>
    <cfRule type="expression" dxfId="13835" priority="13836" stopIfTrue="1">
      <formula>IF(AND(COUNTIF(MetalSmelter,B50&amp;C50)=0,LEN(C50)&gt;0), TRUE, FALSE)</formula>
    </cfRule>
  </conditionalFormatting>
  <conditionalFormatting sqref="G50">
    <cfRule type="expression" dxfId="13834" priority="13837" stopIfTrue="1">
      <formula>IF(FIND("Enter smelter details",G50),TRUE)</formula>
    </cfRule>
  </conditionalFormatting>
  <conditionalFormatting sqref="F50">
    <cfRule type="expression" dxfId="13833" priority="13834" stopIfTrue="1">
      <formula>IF(AND(LEN($A50)&gt;0,$A50&lt;&gt;$F50),TRUE,FALSE)</formula>
    </cfRule>
  </conditionalFormatting>
  <conditionalFormatting sqref="C50">
    <cfRule type="expression" dxfId="13832" priority="13833" stopIfTrue="1">
      <formula>IF(AND(B50&lt;&gt;"",C50=""),TRUE)</formula>
    </cfRule>
  </conditionalFormatting>
  <conditionalFormatting sqref="B51">
    <cfRule type="expression" dxfId="13831" priority="13830" stopIfTrue="1">
      <formula>IF(B51="",TRUE)</formula>
    </cfRule>
    <cfRule type="expression" dxfId="13830" priority="13831" stopIfTrue="1">
      <formula>IF(AND(COUNTIF(MetalSmelter,B51&amp;C51)=0,LEN(C51)&gt;0), TRUE, FALSE)</formula>
    </cfRule>
  </conditionalFormatting>
  <conditionalFormatting sqref="G51">
    <cfRule type="expression" dxfId="13829" priority="13832" stopIfTrue="1">
      <formula>IF(FIND("Enter smelter details",G51),TRUE)</formula>
    </cfRule>
  </conditionalFormatting>
  <conditionalFormatting sqref="F51">
    <cfRule type="expression" dxfId="13828" priority="13829" stopIfTrue="1">
      <formula>IF(AND(LEN($A51)&gt;0,$A51&lt;&gt;$F51),TRUE,FALSE)</formula>
    </cfRule>
  </conditionalFormatting>
  <conditionalFormatting sqref="C51">
    <cfRule type="expression" dxfId="13827" priority="13828" stopIfTrue="1">
      <formula>IF(AND(B51&lt;&gt;"",C51=""),TRUE)</formula>
    </cfRule>
  </conditionalFormatting>
  <conditionalFormatting sqref="B51">
    <cfRule type="expression" dxfId="13826" priority="13825" stopIfTrue="1">
      <formula>IF(B51="",TRUE)</formula>
    </cfRule>
    <cfRule type="expression" dxfId="13825" priority="13826" stopIfTrue="1">
      <formula>IF(AND(COUNTIF(MetalSmelter,B51&amp;C51)=0,LEN(C51)&gt;0), TRUE, FALSE)</formula>
    </cfRule>
  </conditionalFormatting>
  <conditionalFormatting sqref="G51">
    <cfRule type="expression" dxfId="13824" priority="13827" stopIfTrue="1">
      <formula>IF(FIND("Enter smelter details",G51),TRUE)</formula>
    </cfRule>
  </conditionalFormatting>
  <conditionalFormatting sqref="F51">
    <cfRule type="expression" dxfId="13823" priority="13824" stopIfTrue="1">
      <formula>IF(AND(LEN($A51)&gt;0,$A51&lt;&gt;$F51),TRUE,FALSE)</formula>
    </cfRule>
  </conditionalFormatting>
  <conditionalFormatting sqref="C51">
    <cfRule type="expression" dxfId="13822" priority="13823" stopIfTrue="1">
      <formula>IF(AND(B51&lt;&gt;"",C51=""),TRUE)</formula>
    </cfRule>
  </conditionalFormatting>
  <conditionalFormatting sqref="B50">
    <cfRule type="expression" dxfId="13821" priority="13820" stopIfTrue="1">
      <formula>IF(B50="",TRUE)</formula>
    </cfRule>
    <cfRule type="expression" dxfId="13820" priority="13821" stopIfTrue="1">
      <formula>IF(AND(COUNTIF(MetalSmelter,B50&amp;C50)=0,LEN(C50)&gt;0), TRUE, FALSE)</formula>
    </cfRule>
  </conditionalFormatting>
  <conditionalFormatting sqref="G50">
    <cfRule type="expression" dxfId="13819" priority="13822" stopIfTrue="1">
      <formula>IF(FIND("Enter smelter details",G50),TRUE)</formula>
    </cfRule>
  </conditionalFormatting>
  <conditionalFormatting sqref="F50">
    <cfRule type="expression" dxfId="13818" priority="13819" stopIfTrue="1">
      <formula>IF(AND(LEN($A50)&gt;0,$A50&lt;&gt;$F50),TRUE,FALSE)</formula>
    </cfRule>
  </conditionalFormatting>
  <conditionalFormatting sqref="C50">
    <cfRule type="expression" dxfId="13817" priority="13818" stopIfTrue="1">
      <formula>IF(AND(B50&lt;&gt;"",C50=""),TRUE)</formula>
    </cfRule>
  </conditionalFormatting>
  <conditionalFormatting sqref="G50">
    <cfRule type="expression" dxfId="13816" priority="13817" stopIfTrue="1">
      <formula>IF(FIND("Enter smelter details",G50),TRUE)</formula>
    </cfRule>
  </conditionalFormatting>
  <conditionalFormatting sqref="B51">
    <cfRule type="expression" dxfId="13815" priority="13814" stopIfTrue="1">
      <formula>IF(B51="",TRUE)</formula>
    </cfRule>
    <cfRule type="expression" dxfId="13814" priority="13815" stopIfTrue="1">
      <formula>IF(AND(COUNTIF(MetalSmelter,B51&amp;C51)=0,LEN(C51)&gt;0), TRUE, FALSE)</formula>
    </cfRule>
  </conditionalFormatting>
  <conditionalFormatting sqref="G51">
    <cfRule type="expression" dxfId="13813" priority="13816" stopIfTrue="1">
      <formula>IF(FIND("Enter smelter details",G51),TRUE)</formula>
    </cfRule>
  </conditionalFormatting>
  <conditionalFormatting sqref="F51">
    <cfRule type="expression" dxfId="13812" priority="13813" stopIfTrue="1">
      <formula>IF(AND(LEN($A51)&gt;0,$A51&lt;&gt;$F51),TRUE,FALSE)</formula>
    </cfRule>
  </conditionalFormatting>
  <conditionalFormatting sqref="C51">
    <cfRule type="expression" dxfId="13811" priority="13812" stopIfTrue="1">
      <formula>IF(AND(B51&lt;&gt;"",C51=""),TRUE)</formula>
    </cfRule>
  </conditionalFormatting>
  <conditionalFormatting sqref="B52">
    <cfRule type="expression" dxfId="13810" priority="13809" stopIfTrue="1">
      <formula>IF(B52="",TRUE)</formula>
    </cfRule>
    <cfRule type="expression" dxfId="13809" priority="13810" stopIfTrue="1">
      <formula>IF(AND(COUNTIF(MetalSmelter,B52&amp;C52)=0,LEN(C52)&gt;0), TRUE, FALSE)</formula>
    </cfRule>
  </conditionalFormatting>
  <conditionalFormatting sqref="G52">
    <cfRule type="expression" dxfId="13808" priority="13811" stopIfTrue="1">
      <formula>IF(FIND("Enter smelter details",G52),TRUE)</formula>
    </cfRule>
  </conditionalFormatting>
  <conditionalFormatting sqref="F52">
    <cfRule type="expression" dxfId="13807" priority="13808" stopIfTrue="1">
      <formula>IF(AND(LEN($A52)&gt;0,$A52&lt;&gt;$F52),TRUE,FALSE)</formula>
    </cfRule>
  </conditionalFormatting>
  <conditionalFormatting sqref="C52">
    <cfRule type="expression" dxfId="13806" priority="13807" stopIfTrue="1">
      <formula>IF(AND(B52&lt;&gt;"",C52=""),TRUE)</formula>
    </cfRule>
  </conditionalFormatting>
  <conditionalFormatting sqref="B52">
    <cfRule type="expression" dxfId="13805" priority="13804" stopIfTrue="1">
      <formula>IF(B52="",TRUE)</formula>
    </cfRule>
    <cfRule type="expression" dxfId="13804" priority="13805" stopIfTrue="1">
      <formula>IF(AND(COUNTIF(MetalSmelter,B52&amp;C52)=0,LEN(C52)&gt;0), TRUE, FALSE)</formula>
    </cfRule>
  </conditionalFormatting>
  <conditionalFormatting sqref="G52">
    <cfRule type="expression" dxfId="13803" priority="13806" stopIfTrue="1">
      <formula>IF(FIND("Enter smelter details",G52),TRUE)</formula>
    </cfRule>
  </conditionalFormatting>
  <conditionalFormatting sqref="F52">
    <cfRule type="expression" dxfId="13802" priority="13803" stopIfTrue="1">
      <formula>IF(AND(LEN($A52)&gt;0,$A52&lt;&gt;$F52),TRUE,FALSE)</formula>
    </cfRule>
  </conditionalFormatting>
  <conditionalFormatting sqref="C52">
    <cfRule type="expression" dxfId="13801" priority="13802" stopIfTrue="1">
      <formula>IF(AND(B52&lt;&gt;"",C52=""),TRUE)</formula>
    </cfRule>
  </conditionalFormatting>
  <conditionalFormatting sqref="B52">
    <cfRule type="expression" dxfId="13800" priority="13800" stopIfTrue="1">
      <formula>IF(B52="",TRUE)</formula>
    </cfRule>
    <cfRule type="expression" dxfId="13799" priority="13801" stopIfTrue="1">
      <formula>IF(AND(COUNTIF(MetalSmelter,B52&amp;C52)=0,LEN(C52)&gt;0), TRUE, FALSE)</formula>
    </cfRule>
  </conditionalFormatting>
  <conditionalFormatting sqref="F52">
    <cfRule type="expression" dxfId="13798" priority="13799" stopIfTrue="1">
      <formula>IF(AND(LEN($A52)&gt;0,$A52&lt;&gt;$F52),TRUE,FALSE)</formula>
    </cfRule>
  </conditionalFormatting>
  <conditionalFormatting sqref="C52">
    <cfRule type="expression" dxfId="13797" priority="13798" stopIfTrue="1">
      <formula>IF(AND(B52&lt;&gt;"",C52=""),TRUE)</formula>
    </cfRule>
  </conditionalFormatting>
  <conditionalFormatting sqref="G52">
    <cfRule type="expression" dxfId="13796" priority="13797" stopIfTrue="1">
      <formula>IF(FIND("Enter smelter details",G52),TRUE)</formula>
    </cfRule>
  </conditionalFormatting>
  <conditionalFormatting sqref="B53">
    <cfRule type="expression" dxfId="13795" priority="13794" stopIfTrue="1">
      <formula>IF(B53="",TRUE)</formula>
    </cfRule>
    <cfRule type="expression" dxfId="13794" priority="13795" stopIfTrue="1">
      <formula>IF(AND(COUNTIF(MetalSmelter,B53&amp;C53)=0,LEN(C53)&gt;0), TRUE, FALSE)</formula>
    </cfRule>
  </conditionalFormatting>
  <conditionalFormatting sqref="G53">
    <cfRule type="expression" dxfId="13793" priority="13796" stopIfTrue="1">
      <formula>IF(FIND("Enter smelter details",G53),TRUE)</formula>
    </cfRule>
  </conditionalFormatting>
  <conditionalFormatting sqref="F53">
    <cfRule type="expression" dxfId="13792" priority="13793" stopIfTrue="1">
      <formula>IF(AND(LEN($A53)&gt;0,$A53&lt;&gt;$F53),TRUE,FALSE)</formula>
    </cfRule>
  </conditionalFormatting>
  <conditionalFormatting sqref="C53">
    <cfRule type="expression" dxfId="13791" priority="13792" stopIfTrue="1">
      <formula>IF(AND(B53&lt;&gt;"",C53=""),TRUE)</formula>
    </cfRule>
  </conditionalFormatting>
  <conditionalFormatting sqref="B53">
    <cfRule type="expression" dxfId="13790" priority="13789" stopIfTrue="1">
      <formula>IF(B53="",TRUE)</formula>
    </cfRule>
    <cfRule type="expression" dxfId="13789" priority="13790" stopIfTrue="1">
      <formula>IF(AND(COUNTIF(MetalSmelter,B53&amp;C53)=0,LEN(C53)&gt;0), TRUE, FALSE)</formula>
    </cfRule>
  </conditionalFormatting>
  <conditionalFormatting sqref="G53">
    <cfRule type="expression" dxfId="13788" priority="13791" stopIfTrue="1">
      <formula>IF(FIND("Enter smelter details",G53),TRUE)</formula>
    </cfRule>
  </conditionalFormatting>
  <conditionalFormatting sqref="F53">
    <cfRule type="expression" dxfId="13787" priority="13788" stopIfTrue="1">
      <formula>IF(AND(LEN($A53)&gt;0,$A53&lt;&gt;$F53),TRUE,FALSE)</formula>
    </cfRule>
  </conditionalFormatting>
  <conditionalFormatting sqref="C53">
    <cfRule type="expression" dxfId="13786" priority="13787" stopIfTrue="1">
      <formula>IF(AND(B53&lt;&gt;"",C53=""),TRUE)</formula>
    </cfRule>
  </conditionalFormatting>
  <conditionalFormatting sqref="B53">
    <cfRule type="expression" dxfId="13785" priority="13784" stopIfTrue="1">
      <formula>IF(B53="",TRUE)</formula>
    </cfRule>
    <cfRule type="expression" dxfId="13784" priority="13785" stopIfTrue="1">
      <formula>IF(AND(COUNTIF(MetalSmelter,B53&amp;C53)=0,LEN(C53)&gt;0), TRUE, FALSE)</formula>
    </cfRule>
  </conditionalFormatting>
  <conditionalFormatting sqref="G53">
    <cfRule type="expression" dxfId="13783" priority="13786" stopIfTrue="1">
      <formula>IF(FIND("Enter smelter details",G53),TRUE)</formula>
    </cfRule>
  </conditionalFormatting>
  <conditionalFormatting sqref="F53">
    <cfRule type="expression" dxfId="13782" priority="13783" stopIfTrue="1">
      <formula>IF(AND(LEN($A53)&gt;0,$A53&lt;&gt;$F53),TRUE,FALSE)</formula>
    </cfRule>
  </conditionalFormatting>
  <conditionalFormatting sqref="C53">
    <cfRule type="expression" dxfId="13781" priority="13782" stopIfTrue="1">
      <formula>IF(AND(B53&lt;&gt;"",C53=""),TRUE)</formula>
    </cfRule>
  </conditionalFormatting>
  <conditionalFormatting sqref="B51">
    <cfRule type="expression" dxfId="13780" priority="13779" stopIfTrue="1">
      <formula>IF(B51="",TRUE)</formula>
    </cfRule>
    <cfRule type="expression" dxfId="13779" priority="13780" stopIfTrue="1">
      <formula>IF(AND(COUNTIF(MetalSmelter,B51&amp;C51)=0,LEN(C51)&gt;0), TRUE, FALSE)</formula>
    </cfRule>
  </conditionalFormatting>
  <conditionalFormatting sqref="G51">
    <cfRule type="expression" dxfId="13778" priority="13781" stopIfTrue="1">
      <formula>IF(FIND("Enter smelter details",G51),TRUE)</formula>
    </cfRule>
  </conditionalFormatting>
  <conditionalFormatting sqref="F51">
    <cfRule type="expression" dxfId="13777" priority="13778" stopIfTrue="1">
      <formula>IF(AND(LEN($A51)&gt;0,$A51&lt;&gt;$F51),TRUE,FALSE)</formula>
    </cfRule>
  </conditionalFormatting>
  <conditionalFormatting sqref="C51">
    <cfRule type="expression" dxfId="13776" priority="13777" stopIfTrue="1">
      <formula>IF(AND(B51&lt;&gt;"",C51=""),TRUE)</formula>
    </cfRule>
  </conditionalFormatting>
  <conditionalFormatting sqref="B51">
    <cfRule type="expression" dxfId="13775" priority="13774" stopIfTrue="1">
      <formula>IF(B51="",TRUE)</formula>
    </cfRule>
    <cfRule type="expression" dxfId="13774" priority="13775" stopIfTrue="1">
      <formula>IF(AND(COUNTIF(MetalSmelter,B51&amp;C51)=0,LEN(C51)&gt;0), TRUE, FALSE)</formula>
    </cfRule>
  </conditionalFormatting>
  <conditionalFormatting sqref="G51">
    <cfRule type="expression" dxfId="13773" priority="13776" stopIfTrue="1">
      <formula>IF(FIND("Enter smelter details",G51),TRUE)</formula>
    </cfRule>
  </conditionalFormatting>
  <conditionalFormatting sqref="F51">
    <cfRule type="expression" dxfId="13772" priority="13773" stopIfTrue="1">
      <formula>IF(AND(LEN($A51)&gt;0,$A51&lt;&gt;$F51),TRUE,FALSE)</formula>
    </cfRule>
  </conditionalFormatting>
  <conditionalFormatting sqref="C51">
    <cfRule type="expression" dxfId="13771" priority="13772" stopIfTrue="1">
      <formula>IF(AND(B51&lt;&gt;"",C51=""),TRUE)</formula>
    </cfRule>
  </conditionalFormatting>
  <conditionalFormatting sqref="B51">
    <cfRule type="expression" dxfId="13770" priority="13770" stopIfTrue="1">
      <formula>IF(B51="",TRUE)</formula>
    </cfRule>
    <cfRule type="expression" dxfId="13769" priority="13771" stopIfTrue="1">
      <formula>IF(AND(COUNTIF(MetalSmelter,B51&amp;C51)=0,LEN(C51)&gt;0), TRUE, FALSE)</formula>
    </cfRule>
  </conditionalFormatting>
  <conditionalFormatting sqref="F51">
    <cfRule type="expression" dxfId="13768" priority="13769" stopIfTrue="1">
      <formula>IF(AND(LEN($A51)&gt;0,$A51&lt;&gt;$F51),TRUE,FALSE)</formula>
    </cfRule>
  </conditionalFormatting>
  <conditionalFormatting sqref="C51">
    <cfRule type="expression" dxfId="13767" priority="13768" stopIfTrue="1">
      <formula>IF(AND(B51&lt;&gt;"",C51=""),TRUE)</formula>
    </cfRule>
  </conditionalFormatting>
  <conditionalFormatting sqref="G51">
    <cfRule type="expression" dxfId="13766" priority="13767" stopIfTrue="1">
      <formula>IF(FIND("Enter smelter details",G51),TRUE)</formula>
    </cfRule>
  </conditionalFormatting>
  <conditionalFormatting sqref="B52">
    <cfRule type="expression" dxfId="13765" priority="13764" stopIfTrue="1">
      <formula>IF(B52="",TRUE)</formula>
    </cfRule>
    <cfRule type="expression" dxfId="13764" priority="13765" stopIfTrue="1">
      <formula>IF(AND(COUNTIF(MetalSmelter,B52&amp;C52)=0,LEN(C52)&gt;0), TRUE, FALSE)</formula>
    </cfRule>
  </conditionalFormatting>
  <conditionalFormatting sqref="G52">
    <cfRule type="expression" dxfId="13763" priority="13766" stopIfTrue="1">
      <formula>IF(FIND("Enter smelter details",G52),TRUE)</formula>
    </cfRule>
  </conditionalFormatting>
  <conditionalFormatting sqref="F52">
    <cfRule type="expression" dxfId="13762" priority="13763" stopIfTrue="1">
      <formula>IF(AND(LEN($A52)&gt;0,$A52&lt;&gt;$F52),TRUE,FALSE)</formula>
    </cfRule>
  </conditionalFormatting>
  <conditionalFormatting sqref="C52">
    <cfRule type="expression" dxfId="13761" priority="13762" stopIfTrue="1">
      <formula>IF(AND(B52&lt;&gt;"",C52=""),TRUE)</formula>
    </cfRule>
  </conditionalFormatting>
  <conditionalFormatting sqref="B52">
    <cfRule type="expression" dxfId="13760" priority="13759" stopIfTrue="1">
      <formula>IF(B52="",TRUE)</formula>
    </cfRule>
    <cfRule type="expression" dxfId="13759" priority="13760" stopIfTrue="1">
      <formula>IF(AND(COUNTIF(MetalSmelter,B52&amp;C52)=0,LEN(C52)&gt;0), TRUE, FALSE)</formula>
    </cfRule>
  </conditionalFormatting>
  <conditionalFormatting sqref="G52">
    <cfRule type="expression" dxfId="13758" priority="13761" stopIfTrue="1">
      <formula>IF(FIND("Enter smelter details",G52),TRUE)</formula>
    </cfRule>
  </conditionalFormatting>
  <conditionalFormatting sqref="F52">
    <cfRule type="expression" dxfId="13757" priority="13758" stopIfTrue="1">
      <formula>IF(AND(LEN($A52)&gt;0,$A52&lt;&gt;$F52),TRUE,FALSE)</formula>
    </cfRule>
  </conditionalFormatting>
  <conditionalFormatting sqref="C52">
    <cfRule type="expression" dxfId="13756" priority="13757" stopIfTrue="1">
      <formula>IF(AND(B52&lt;&gt;"",C52=""),TRUE)</formula>
    </cfRule>
  </conditionalFormatting>
  <conditionalFormatting sqref="B52">
    <cfRule type="expression" dxfId="13755" priority="13754" stopIfTrue="1">
      <formula>IF(B52="",TRUE)</formula>
    </cfRule>
    <cfRule type="expression" dxfId="13754" priority="13755" stopIfTrue="1">
      <formula>IF(AND(COUNTIF(MetalSmelter,B52&amp;C52)=0,LEN(C52)&gt;0), TRUE, FALSE)</formula>
    </cfRule>
  </conditionalFormatting>
  <conditionalFormatting sqref="G52">
    <cfRule type="expression" dxfId="13753" priority="13756" stopIfTrue="1">
      <formula>IF(FIND("Enter smelter details",G52),TRUE)</formula>
    </cfRule>
  </conditionalFormatting>
  <conditionalFormatting sqref="F52">
    <cfRule type="expression" dxfId="13752" priority="13753" stopIfTrue="1">
      <formula>IF(AND(LEN($A52)&gt;0,$A52&lt;&gt;$F52),TRUE,FALSE)</formula>
    </cfRule>
  </conditionalFormatting>
  <conditionalFormatting sqref="C52">
    <cfRule type="expression" dxfId="13751" priority="13752" stopIfTrue="1">
      <formula>IF(AND(B52&lt;&gt;"",C52=""),TRUE)</formula>
    </cfRule>
  </conditionalFormatting>
  <conditionalFormatting sqref="B53">
    <cfRule type="expression" dxfId="13750" priority="13749" stopIfTrue="1">
      <formula>IF(B53="",TRUE)</formula>
    </cfRule>
    <cfRule type="expression" dxfId="13749" priority="13750" stopIfTrue="1">
      <formula>IF(AND(COUNTIF(MetalSmelter,B53&amp;C53)=0,LEN(C53)&gt;0), TRUE, FALSE)</formula>
    </cfRule>
  </conditionalFormatting>
  <conditionalFormatting sqref="G53">
    <cfRule type="expression" dxfId="13748" priority="13751" stopIfTrue="1">
      <formula>IF(FIND("Enter smelter details",G53),TRUE)</formula>
    </cfRule>
  </conditionalFormatting>
  <conditionalFormatting sqref="F53">
    <cfRule type="expression" dxfId="13747" priority="13748" stopIfTrue="1">
      <formula>IF(AND(LEN($A53)&gt;0,$A53&lt;&gt;$F53),TRUE,FALSE)</formula>
    </cfRule>
  </conditionalFormatting>
  <conditionalFormatting sqref="C53">
    <cfRule type="expression" dxfId="13746" priority="13747" stopIfTrue="1">
      <formula>IF(AND(B53&lt;&gt;"",C53=""),TRUE)</formula>
    </cfRule>
  </conditionalFormatting>
  <conditionalFormatting sqref="B53">
    <cfRule type="expression" dxfId="13745" priority="13744" stopIfTrue="1">
      <formula>IF(B53="",TRUE)</formula>
    </cfRule>
    <cfRule type="expression" dxfId="13744" priority="13745" stopIfTrue="1">
      <formula>IF(AND(COUNTIF(MetalSmelter,B53&amp;C53)=0,LEN(C53)&gt;0), TRUE, FALSE)</formula>
    </cfRule>
  </conditionalFormatting>
  <conditionalFormatting sqref="G53">
    <cfRule type="expression" dxfId="13743" priority="13746" stopIfTrue="1">
      <formula>IF(FIND("Enter smelter details",G53),TRUE)</formula>
    </cfRule>
  </conditionalFormatting>
  <conditionalFormatting sqref="F53">
    <cfRule type="expression" dxfId="13742" priority="13743" stopIfTrue="1">
      <formula>IF(AND(LEN($A53)&gt;0,$A53&lt;&gt;$F53),TRUE,FALSE)</formula>
    </cfRule>
  </conditionalFormatting>
  <conditionalFormatting sqref="C53">
    <cfRule type="expression" dxfId="13741" priority="13742" stopIfTrue="1">
      <formula>IF(AND(B53&lt;&gt;"",C53=""),TRUE)</formula>
    </cfRule>
  </conditionalFormatting>
  <conditionalFormatting sqref="B53">
    <cfRule type="expression" dxfId="13740" priority="13740" stopIfTrue="1">
      <formula>IF(B53="",TRUE)</formula>
    </cfRule>
    <cfRule type="expression" dxfId="13739" priority="13741" stopIfTrue="1">
      <formula>IF(AND(COUNTIF(MetalSmelter,B53&amp;C53)=0,LEN(C53)&gt;0), TRUE, FALSE)</formula>
    </cfRule>
  </conditionalFormatting>
  <conditionalFormatting sqref="F53">
    <cfRule type="expression" dxfId="13738" priority="13739" stopIfTrue="1">
      <formula>IF(AND(LEN($A53)&gt;0,$A53&lt;&gt;$F53),TRUE,FALSE)</formula>
    </cfRule>
  </conditionalFormatting>
  <conditionalFormatting sqref="C53">
    <cfRule type="expression" dxfId="13737" priority="13738" stopIfTrue="1">
      <formula>IF(AND(B53&lt;&gt;"",C53=""),TRUE)</formula>
    </cfRule>
  </conditionalFormatting>
  <conditionalFormatting sqref="G53">
    <cfRule type="expression" dxfId="13736" priority="13737" stopIfTrue="1">
      <formula>IF(FIND("Enter smelter details",G53),TRUE)</formula>
    </cfRule>
  </conditionalFormatting>
  <conditionalFormatting sqref="B54">
    <cfRule type="expression" dxfId="13735" priority="13734" stopIfTrue="1">
      <formula>IF(B54="",TRUE)</formula>
    </cfRule>
    <cfRule type="expression" dxfId="13734" priority="13735" stopIfTrue="1">
      <formula>IF(AND(COUNTIF(MetalSmelter,B54&amp;C54)=0,LEN(C54)&gt;0), TRUE, FALSE)</formula>
    </cfRule>
  </conditionalFormatting>
  <conditionalFormatting sqref="G54">
    <cfRule type="expression" dxfId="13733" priority="13736" stopIfTrue="1">
      <formula>IF(FIND("Enter smelter details",G54),TRUE)</formula>
    </cfRule>
  </conditionalFormatting>
  <conditionalFormatting sqref="F54">
    <cfRule type="expression" dxfId="13732" priority="13733" stopIfTrue="1">
      <formula>IF(AND(LEN($A54)&gt;0,$A54&lt;&gt;$F54),TRUE,FALSE)</formula>
    </cfRule>
  </conditionalFormatting>
  <conditionalFormatting sqref="C54">
    <cfRule type="expression" dxfId="13731" priority="13732" stopIfTrue="1">
      <formula>IF(AND(B54&lt;&gt;"",C54=""),TRUE)</formula>
    </cfRule>
  </conditionalFormatting>
  <conditionalFormatting sqref="B54">
    <cfRule type="expression" dxfId="13730" priority="13729" stopIfTrue="1">
      <formula>IF(B54="",TRUE)</formula>
    </cfRule>
    <cfRule type="expression" dxfId="13729" priority="13730" stopIfTrue="1">
      <formula>IF(AND(COUNTIF(MetalSmelter,B54&amp;C54)=0,LEN(C54)&gt;0), TRUE, FALSE)</formula>
    </cfRule>
  </conditionalFormatting>
  <conditionalFormatting sqref="G54">
    <cfRule type="expression" dxfId="13728" priority="13731" stopIfTrue="1">
      <formula>IF(FIND("Enter smelter details",G54),TRUE)</formula>
    </cfRule>
  </conditionalFormatting>
  <conditionalFormatting sqref="F54">
    <cfRule type="expression" dxfId="13727" priority="13728" stopIfTrue="1">
      <formula>IF(AND(LEN($A54)&gt;0,$A54&lt;&gt;$F54),TRUE,FALSE)</formula>
    </cfRule>
  </conditionalFormatting>
  <conditionalFormatting sqref="C54">
    <cfRule type="expression" dxfId="13726" priority="13727" stopIfTrue="1">
      <formula>IF(AND(B54&lt;&gt;"",C54=""),TRUE)</formula>
    </cfRule>
  </conditionalFormatting>
  <conditionalFormatting sqref="B54">
    <cfRule type="expression" dxfId="13725" priority="13724" stopIfTrue="1">
      <formula>IF(B54="",TRUE)</formula>
    </cfRule>
    <cfRule type="expression" dxfId="13724" priority="13725" stopIfTrue="1">
      <formula>IF(AND(COUNTIF(MetalSmelter,B54&amp;C54)=0,LEN(C54)&gt;0), TRUE, FALSE)</formula>
    </cfRule>
  </conditionalFormatting>
  <conditionalFormatting sqref="G54">
    <cfRule type="expression" dxfId="13723" priority="13726" stopIfTrue="1">
      <formula>IF(FIND("Enter smelter details",G54),TRUE)</formula>
    </cfRule>
  </conditionalFormatting>
  <conditionalFormatting sqref="F54">
    <cfRule type="expression" dxfId="13722" priority="13723" stopIfTrue="1">
      <formula>IF(AND(LEN($A54)&gt;0,$A54&lt;&gt;$F54),TRUE,FALSE)</formula>
    </cfRule>
  </conditionalFormatting>
  <conditionalFormatting sqref="C54">
    <cfRule type="expression" dxfId="13721" priority="13722" stopIfTrue="1">
      <formula>IF(AND(B54&lt;&gt;"",C54=""),TRUE)</formula>
    </cfRule>
  </conditionalFormatting>
  <conditionalFormatting sqref="B52">
    <cfRule type="expression" dxfId="13720" priority="13719" stopIfTrue="1">
      <formula>IF(B52="",TRUE)</formula>
    </cfRule>
    <cfRule type="expression" dxfId="13719" priority="13720" stopIfTrue="1">
      <formula>IF(AND(COUNTIF(MetalSmelter,B52&amp;C52)=0,LEN(C52)&gt;0), TRUE, FALSE)</formula>
    </cfRule>
  </conditionalFormatting>
  <conditionalFormatting sqref="G52">
    <cfRule type="expression" dxfId="13718" priority="13721" stopIfTrue="1">
      <formula>IF(FIND("Enter smelter details",G52),TRUE)</formula>
    </cfRule>
  </conditionalFormatting>
  <conditionalFormatting sqref="F52">
    <cfRule type="expression" dxfId="13717" priority="13718" stopIfTrue="1">
      <formula>IF(AND(LEN($A52)&gt;0,$A52&lt;&gt;$F52),TRUE,FALSE)</formula>
    </cfRule>
  </conditionalFormatting>
  <conditionalFormatting sqref="C52">
    <cfRule type="expression" dxfId="13716" priority="13717" stopIfTrue="1">
      <formula>IF(AND(B52&lt;&gt;"",C52=""),TRUE)</formula>
    </cfRule>
  </conditionalFormatting>
  <conditionalFormatting sqref="B52">
    <cfRule type="expression" dxfId="13715" priority="13714" stopIfTrue="1">
      <formula>IF(B52="",TRUE)</formula>
    </cfRule>
    <cfRule type="expression" dxfId="13714" priority="13715" stopIfTrue="1">
      <formula>IF(AND(COUNTIF(MetalSmelter,B52&amp;C52)=0,LEN(C52)&gt;0), TRUE, FALSE)</formula>
    </cfRule>
  </conditionalFormatting>
  <conditionalFormatting sqref="G52">
    <cfRule type="expression" dxfId="13713" priority="13716" stopIfTrue="1">
      <formula>IF(FIND("Enter smelter details",G52),TRUE)</formula>
    </cfRule>
  </conditionalFormatting>
  <conditionalFormatting sqref="F52">
    <cfRule type="expression" dxfId="13712" priority="13713" stopIfTrue="1">
      <formula>IF(AND(LEN($A52)&gt;0,$A52&lt;&gt;$F52),TRUE,FALSE)</formula>
    </cfRule>
  </conditionalFormatting>
  <conditionalFormatting sqref="C52">
    <cfRule type="expression" dxfId="13711" priority="13712" stopIfTrue="1">
      <formula>IF(AND(B52&lt;&gt;"",C52=""),TRUE)</formula>
    </cfRule>
  </conditionalFormatting>
  <conditionalFormatting sqref="B52">
    <cfRule type="expression" dxfId="13710" priority="13710" stopIfTrue="1">
      <formula>IF(B52="",TRUE)</formula>
    </cfRule>
    <cfRule type="expression" dxfId="13709" priority="13711" stopIfTrue="1">
      <formula>IF(AND(COUNTIF(MetalSmelter,B52&amp;C52)=0,LEN(C52)&gt;0), TRUE, FALSE)</formula>
    </cfRule>
  </conditionalFormatting>
  <conditionalFormatting sqref="F52">
    <cfRule type="expression" dxfId="13708" priority="13709" stopIfTrue="1">
      <formula>IF(AND(LEN($A52)&gt;0,$A52&lt;&gt;$F52),TRUE,FALSE)</formula>
    </cfRule>
  </conditionalFormatting>
  <conditionalFormatting sqref="C52">
    <cfRule type="expression" dxfId="13707" priority="13708" stopIfTrue="1">
      <formula>IF(AND(B52&lt;&gt;"",C52=""),TRUE)</formula>
    </cfRule>
  </conditionalFormatting>
  <conditionalFormatting sqref="G52">
    <cfRule type="expression" dxfId="13706" priority="13707" stopIfTrue="1">
      <formula>IF(FIND("Enter smelter details",G52),TRUE)</formula>
    </cfRule>
  </conditionalFormatting>
  <conditionalFormatting sqref="B53">
    <cfRule type="expression" dxfId="13705" priority="13704" stopIfTrue="1">
      <formula>IF(B53="",TRUE)</formula>
    </cfRule>
    <cfRule type="expression" dxfId="13704" priority="13705" stopIfTrue="1">
      <formula>IF(AND(COUNTIF(MetalSmelter,B53&amp;C53)=0,LEN(C53)&gt;0), TRUE, FALSE)</formula>
    </cfRule>
  </conditionalFormatting>
  <conditionalFormatting sqref="G53">
    <cfRule type="expression" dxfId="13703" priority="13706" stopIfTrue="1">
      <formula>IF(FIND("Enter smelter details",G53),TRUE)</formula>
    </cfRule>
  </conditionalFormatting>
  <conditionalFormatting sqref="F53">
    <cfRule type="expression" dxfId="13702" priority="13703" stopIfTrue="1">
      <formula>IF(AND(LEN($A53)&gt;0,$A53&lt;&gt;$F53),TRUE,FALSE)</formula>
    </cfRule>
  </conditionalFormatting>
  <conditionalFormatting sqref="C53">
    <cfRule type="expression" dxfId="13701" priority="13702" stopIfTrue="1">
      <formula>IF(AND(B53&lt;&gt;"",C53=""),TRUE)</formula>
    </cfRule>
  </conditionalFormatting>
  <conditionalFormatting sqref="B53">
    <cfRule type="expression" dxfId="13700" priority="13699" stopIfTrue="1">
      <formula>IF(B53="",TRUE)</formula>
    </cfRule>
    <cfRule type="expression" dxfId="13699" priority="13700" stopIfTrue="1">
      <formula>IF(AND(COUNTIF(MetalSmelter,B53&amp;C53)=0,LEN(C53)&gt;0), TRUE, FALSE)</formula>
    </cfRule>
  </conditionalFormatting>
  <conditionalFormatting sqref="G53">
    <cfRule type="expression" dxfId="13698" priority="13701" stopIfTrue="1">
      <formula>IF(FIND("Enter smelter details",G53),TRUE)</formula>
    </cfRule>
  </conditionalFormatting>
  <conditionalFormatting sqref="F53">
    <cfRule type="expression" dxfId="13697" priority="13698" stopIfTrue="1">
      <formula>IF(AND(LEN($A53)&gt;0,$A53&lt;&gt;$F53),TRUE,FALSE)</formula>
    </cfRule>
  </conditionalFormatting>
  <conditionalFormatting sqref="C53">
    <cfRule type="expression" dxfId="13696" priority="13697" stopIfTrue="1">
      <formula>IF(AND(B53&lt;&gt;"",C53=""),TRUE)</formula>
    </cfRule>
  </conditionalFormatting>
  <conditionalFormatting sqref="B53">
    <cfRule type="expression" dxfId="13695" priority="13694" stopIfTrue="1">
      <formula>IF(B53="",TRUE)</formula>
    </cfRule>
    <cfRule type="expression" dxfId="13694" priority="13695" stopIfTrue="1">
      <formula>IF(AND(COUNTIF(MetalSmelter,B53&amp;C53)=0,LEN(C53)&gt;0), TRUE, FALSE)</formula>
    </cfRule>
  </conditionalFormatting>
  <conditionalFormatting sqref="G53">
    <cfRule type="expression" dxfId="13693" priority="13696" stopIfTrue="1">
      <formula>IF(FIND("Enter smelter details",G53),TRUE)</formula>
    </cfRule>
  </conditionalFormatting>
  <conditionalFormatting sqref="F53">
    <cfRule type="expression" dxfId="13692" priority="13693" stopIfTrue="1">
      <formula>IF(AND(LEN($A53)&gt;0,$A53&lt;&gt;$F53),TRUE,FALSE)</formula>
    </cfRule>
  </conditionalFormatting>
  <conditionalFormatting sqref="C53">
    <cfRule type="expression" dxfId="13691" priority="13692" stopIfTrue="1">
      <formula>IF(AND(B53&lt;&gt;"",C53=""),TRUE)</formula>
    </cfRule>
  </conditionalFormatting>
  <conditionalFormatting sqref="B51">
    <cfRule type="expression" dxfId="13690" priority="13689" stopIfTrue="1">
      <formula>IF(B51="",TRUE)</formula>
    </cfRule>
    <cfRule type="expression" dxfId="13689" priority="13690" stopIfTrue="1">
      <formula>IF(AND(COUNTIF(MetalSmelter,B51&amp;C51)=0,LEN(C51)&gt;0), TRUE, FALSE)</formula>
    </cfRule>
  </conditionalFormatting>
  <conditionalFormatting sqref="G51">
    <cfRule type="expression" dxfId="13688" priority="13691" stopIfTrue="1">
      <formula>IF(FIND("Enter smelter details",G51),TRUE)</formula>
    </cfRule>
  </conditionalFormatting>
  <conditionalFormatting sqref="F51">
    <cfRule type="expression" dxfId="13687" priority="13688" stopIfTrue="1">
      <formula>IF(AND(LEN($A51)&gt;0,$A51&lt;&gt;$F51),TRUE,FALSE)</formula>
    </cfRule>
  </conditionalFormatting>
  <conditionalFormatting sqref="C51">
    <cfRule type="expression" dxfId="13686" priority="13687" stopIfTrue="1">
      <formula>IF(AND(B51&lt;&gt;"",C51=""),TRUE)</formula>
    </cfRule>
  </conditionalFormatting>
  <conditionalFormatting sqref="B51">
    <cfRule type="expression" dxfId="13685" priority="13684" stopIfTrue="1">
      <formula>IF(B51="",TRUE)</formula>
    </cfRule>
    <cfRule type="expression" dxfId="13684" priority="13685" stopIfTrue="1">
      <formula>IF(AND(COUNTIF(MetalSmelter,B51&amp;C51)=0,LEN(C51)&gt;0), TRUE, FALSE)</formula>
    </cfRule>
  </conditionalFormatting>
  <conditionalFormatting sqref="G51">
    <cfRule type="expression" dxfId="13683" priority="13686" stopIfTrue="1">
      <formula>IF(FIND("Enter smelter details",G51),TRUE)</formula>
    </cfRule>
  </conditionalFormatting>
  <conditionalFormatting sqref="F51">
    <cfRule type="expression" dxfId="13682" priority="13683" stopIfTrue="1">
      <formula>IF(AND(LEN($A51)&gt;0,$A51&lt;&gt;$F51),TRUE,FALSE)</formula>
    </cfRule>
  </conditionalFormatting>
  <conditionalFormatting sqref="C51">
    <cfRule type="expression" dxfId="13681" priority="13682" stopIfTrue="1">
      <formula>IF(AND(B51&lt;&gt;"",C51=""),TRUE)</formula>
    </cfRule>
  </conditionalFormatting>
  <conditionalFormatting sqref="B51">
    <cfRule type="expression" dxfId="13680" priority="13680" stopIfTrue="1">
      <formula>IF(B51="",TRUE)</formula>
    </cfRule>
    <cfRule type="expression" dxfId="13679" priority="13681" stopIfTrue="1">
      <formula>IF(AND(COUNTIF(MetalSmelter,B51&amp;C51)=0,LEN(C51)&gt;0), TRUE, FALSE)</formula>
    </cfRule>
  </conditionalFormatting>
  <conditionalFormatting sqref="F51">
    <cfRule type="expression" dxfId="13678" priority="13679" stopIfTrue="1">
      <formula>IF(AND(LEN($A51)&gt;0,$A51&lt;&gt;$F51),TRUE,FALSE)</formula>
    </cfRule>
  </conditionalFormatting>
  <conditionalFormatting sqref="C51">
    <cfRule type="expression" dxfId="13677" priority="13678" stopIfTrue="1">
      <formula>IF(AND(B51&lt;&gt;"",C51=""),TRUE)</formula>
    </cfRule>
  </conditionalFormatting>
  <conditionalFormatting sqref="G51">
    <cfRule type="expression" dxfId="13676" priority="13677" stopIfTrue="1">
      <formula>IF(FIND("Enter smelter details",G51),TRUE)</formula>
    </cfRule>
  </conditionalFormatting>
  <conditionalFormatting sqref="B52">
    <cfRule type="expression" dxfId="13675" priority="13674" stopIfTrue="1">
      <formula>IF(B52="",TRUE)</formula>
    </cfRule>
    <cfRule type="expression" dxfId="13674" priority="13675" stopIfTrue="1">
      <formula>IF(AND(COUNTIF(MetalSmelter,B52&amp;C52)=0,LEN(C52)&gt;0), TRUE, FALSE)</formula>
    </cfRule>
  </conditionalFormatting>
  <conditionalFormatting sqref="G52">
    <cfRule type="expression" dxfId="13673" priority="13676" stopIfTrue="1">
      <formula>IF(FIND("Enter smelter details",G52),TRUE)</formula>
    </cfRule>
  </conditionalFormatting>
  <conditionalFormatting sqref="F52">
    <cfRule type="expression" dxfId="13672" priority="13673" stopIfTrue="1">
      <formula>IF(AND(LEN($A52)&gt;0,$A52&lt;&gt;$F52),TRUE,FALSE)</formula>
    </cfRule>
  </conditionalFormatting>
  <conditionalFormatting sqref="C52">
    <cfRule type="expression" dxfId="13671" priority="13672" stopIfTrue="1">
      <formula>IF(AND(B52&lt;&gt;"",C52=""),TRUE)</formula>
    </cfRule>
  </conditionalFormatting>
  <conditionalFormatting sqref="B52">
    <cfRule type="expression" dxfId="13670" priority="13669" stopIfTrue="1">
      <formula>IF(B52="",TRUE)</formula>
    </cfRule>
    <cfRule type="expression" dxfId="13669" priority="13670" stopIfTrue="1">
      <formula>IF(AND(COUNTIF(MetalSmelter,B52&amp;C52)=0,LEN(C52)&gt;0), TRUE, FALSE)</formula>
    </cfRule>
  </conditionalFormatting>
  <conditionalFormatting sqref="G52">
    <cfRule type="expression" dxfId="13668" priority="13671" stopIfTrue="1">
      <formula>IF(FIND("Enter smelter details",G52),TRUE)</formula>
    </cfRule>
  </conditionalFormatting>
  <conditionalFormatting sqref="F52">
    <cfRule type="expression" dxfId="13667" priority="13668" stopIfTrue="1">
      <formula>IF(AND(LEN($A52)&gt;0,$A52&lt;&gt;$F52),TRUE,FALSE)</formula>
    </cfRule>
  </conditionalFormatting>
  <conditionalFormatting sqref="C52">
    <cfRule type="expression" dxfId="13666" priority="13667" stopIfTrue="1">
      <formula>IF(AND(B52&lt;&gt;"",C52=""),TRUE)</formula>
    </cfRule>
  </conditionalFormatting>
  <conditionalFormatting sqref="B52">
    <cfRule type="expression" dxfId="13665" priority="13664" stopIfTrue="1">
      <formula>IF(B52="",TRUE)</formula>
    </cfRule>
    <cfRule type="expression" dxfId="13664" priority="13665" stopIfTrue="1">
      <formula>IF(AND(COUNTIF(MetalSmelter,B52&amp;C52)=0,LEN(C52)&gt;0), TRUE, FALSE)</formula>
    </cfRule>
  </conditionalFormatting>
  <conditionalFormatting sqref="G52">
    <cfRule type="expression" dxfId="13663" priority="13666" stopIfTrue="1">
      <formula>IF(FIND("Enter smelter details",G52),TRUE)</formula>
    </cfRule>
  </conditionalFormatting>
  <conditionalFormatting sqref="F52">
    <cfRule type="expression" dxfId="13662" priority="13663" stopIfTrue="1">
      <formula>IF(AND(LEN($A52)&gt;0,$A52&lt;&gt;$F52),TRUE,FALSE)</formula>
    </cfRule>
  </conditionalFormatting>
  <conditionalFormatting sqref="C52">
    <cfRule type="expression" dxfId="13661" priority="13662" stopIfTrue="1">
      <formula>IF(AND(B52&lt;&gt;"",C52=""),TRUE)</formula>
    </cfRule>
  </conditionalFormatting>
  <conditionalFormatting sqref="B50">
    <cfRule type="expression" dxfId="13660" priority="13659" stopIfTrue="1">
      <formula>IF(B50="",TRUE)</formula>
    </cfRule>
    <cfRule type="expression" dxfId="13659" priority="13660" stopIfTrue="1">
      <formula>IF(AND(COUNTIF(MetalSmelter,B50&amp;C50)=0,LEN(C50)&gt;0), TRUE, FALSE)</formula>
    </cfRule>
  </conditionalFormatting>
  <conditionalFormatting sqref="G50">
    <cfRule type="expression" dxfId="13658" priority="13661" stopIfTrue="1">
      <formula>IF(FIND("Enter smelter details",G50),TRUE)</formula>
    </cfRule>
  </conditionalFormatting>
  <conditionalFormatting sqref="F50">
    <cfRule type="expression" dxfId="13657" priority="13658" stopIfTrue="1">
      <formula>IF(AND(LEN($A50)&gt;0,$A50&lt;&gt;$F50),TRUE,FALSE)</formula>
    </cfRule>
  </conditionalFormatting>
  <conditionalFormatting sqref="C50">
    <cfRule type="expression" dxfId="13656" priority="13657" stopIfTrue="1">
      <formula>IF(AND(B50&lt;&gt;"",C50=""),TRUE)</formula>
    </cfRule>
  </conditionalFormatting>
  <conditionalFormatting sqref="B50">
    <cfRule type="expression" dxfId="13655" priority="13654" stopIfTrue="1">
      <formula>IF(B50="",TRUE)</formula>
    </cfRule>
    <cfRule type="expression" dxfId="13654" priority="13655" stopIfTrue="1">
      <formula>IF(AND(COUNTIF(MetalSmelter,B50&amp;C50)=0,LEN(C50)&gt;0), TRUE, FALSE)</formula>
    </cfRule>
  </conditionalFormatting>
  <conditionalFormatting sqref="G50">
    <cfRule type="expression" dxfId="13653" priority="13656" stopIfTrue="1">
      <formula>IF(FIND("Enter smelter details",G50),TRUE)</formula>
    </cfRule>
  </conditionalFormatting>
  <conditionalFormatting sqref="F50">
    <cfRule type="expression" dxfId="13652" priority="13653" stopIfTrue="1">
      <formula>IF(AND(LEN($A50)&gt;0,$A50&lt;&gt;$F50),TRUE,FALSE)</formula>
    </cfRule>
  </conditionalFormatting>
  <conditionalFormatting sqref="C50">
    <cfRule type="expression" dxfId="13651" priority="13652" stopIfTrue="1">
      <formula>IF(AND(B50&lt;&gt;"",C50=""),TRUE)</formula>
    </cfRule>
  </conditionalFormatting>
  <conditionalFormatting sqref="B50">
    <cfRule type="expression" dxfId="13650" priority="13650" stopIfTrue="1">
      <formula>IF(B50="",TRUE)</formula>
    </cfRule>
    <cfRule type="expression" dxfId="13649" priority="13651" stopIfTrue="1">
      <formula>IF(AND(COUNTIF(MetalSmelter,B50&amp;C50)=0,LEN(C50)&gt;0), TRUE, FALSE)</formula>
    </cfRule>
  </conditionalFormatting>
  <conditionalFormatting sqref="F50">
    <cfRule type="expression" dxfId="13648" priority="13649" stopIfTrue="1">
      <formula>IF(AND(LEN($A50)&gt;0,$A50&lt;&gt;$F50),TRUE,FALSE)</formula>
    </cfRule>
  </conditionalFormatting>
  <conditionalFormatting sqref="C50">
    <cfRule type="expression" dxfId="13647" priority="13648" stopIfTrue="1">
      <formula>IF(AND(B50&lt;&gt;"",C50=""),TRUE)</formula>
    </cfRule>
  </conditionalFormatting>
  <conditionalFormatting sqref="G50">
    <cfRule type="expression" dxfId="13646" priority="13647" stopIfTrue="1">
      <formula>IF(FIND("Enter smelter details",G50),TRUE)</formula>
    </cfRule>
  </conditionalFormatting>
  <conditionalFormatting sqref="B51">
    <cfRule type="expression" dxfId="13645" priority="13644" stopIfTrue="1">
      <formula>IF(B51="",TRUE)</formula>
    </cfRule>
    <cfRule type="expression" dxfId="13644" priority="13645" stopIfTrue="1">
      <formula>IF(AND(COUNTIF(MetalSmelter,B51&amp;C51)=0,LEN(C51)&gt;0), TRUE, FALSE)</formula>
    </cfRule>
  </conditionalFormatting>
  <conditionalFormatting sqref="G51">
    <cfRule type="expression" dxfId="13643" priority="13646" stopIfTrue="1">
      <formula>IF(FIND("Enter smelter details",G51),TRUE)</formula>
    </cfRule>
  </conditionalFormatting>
  <conditionalFormatting sqref="F51">
    <cfRule type="expression" dxfId="13642" priority="13643" stopIfTrue="1">
      <formula>IF(AND(LEN($A51)&gt;0,$A51&lt;&gt;$F51),TRUE,FALSE)</formula>
    </cfRule>
  </conditionalFormatting>
  <conditionalFormatting sqref="C51">
    <cfRule type="expression" dxfId="13641" priority="13642" stopIfTrue="1">
      <formula>IF(AND(B51&lt;&gt;"",C51=""),TRUE)</formula>
    </cfRule>
  </conditionalFormatting>
  <conditionalFormatting sqref="B51">
    <cfRule type="expression" dxfId="13640" priority="13639" stopIfTrue="1">
      <formula>IF(B51="",TRUE)</formula>
    </cfRule>
    <cfRule type="expression" dxfId="13639" priority="13640" stopIfTrue="1">
      <formula>IF(AND(COUNTIF(MetalSmelter,B51&amp;C51)=0,LEN(C51)&gt;0), TRUE, FALSE)</formula>
    </cfRule>
  </conditionalFormatting>
  <conditionalFormatting sqref="G51">
    <cfRule type="expression" dxfId="13638" priority="13641" stopIfTrue="1">
      <formula>IF(FIND("Enter smelter details",G51),TRUE)</formula>
    </cfRule>
  </conditionalFormatting>
  <conditionalFormatting sqref="F51">
    <cfRule type="expression" dxfId="13637" priority="13638" stopIfTrue="1">
      <formula>IF(AND(LEN($A51)&gt;0,$A51&lt;&gt;$F51),TRUE,FALSE)</formula>
    </cfRule>
  </conditionalFormatting>
  <conditionalFormatting sqref="C51">
    <cfRule type="expression" dxfId="13636" priority="13637" stopIfTrue="1">
      <formula>IF(AND(B51&lt;&gt;"",C51=""),TRUE)</formula>
    </cfRule>
  </conditionalFormatting>
  <conditionalFormatting sqref="B51">
    <cfRule type="expression" dxfId="13635" priority="13634" stopIfTrue="1">
      <formula>IF(B51="",TRUE)</formula>
    </cfRule>
    <cfRule type="expression" dxfId="13634" priority="13635" stopIfTrue="1">
      <formula>IF(AND(COUNTIF(MetalSmelter,B51&amp;C51)=0,LEN(C51)&gt;0), TRUE, FALSE)</formula>
    </cfRule>
  </conditionalFormatting>
  <conditionalFormatting sqref="G51">
    <cfRule type="expression" dxfId="13633" priority="13636" stopIfTrue="1">
      <formula>IF(FIND("Enter smelter details",G51),TRUE)</formula>
    </cfRule>
  </conditionalFormatting>
  <conditionalFormatting sqref="F51">
    <cfRule type="expression" dxfId="13632" priority="13633" stopIfTrue="1">
      <formula>IF(AND(LEN($A51)&gt;0,$A51&lt;&gt;$F51),TRUE,FALSE)</formula>
    </cfRule>
  </conditionalFormatting>
  <conditionalFormatting sqref="C51">
    <cfRule type="expression" dxfId="13631" priority="13632" stopIfTrue="1">
      <formula>IF(AND(B51&lt;&gt;"",C51=""),TRUE)</formula>
    </cfRule>
  </conditionalFormatting>
  <conditionalFormatting sqref="B52">
    <cfRule type="expression" dxfId="13630" priority="13629" stopIfTrue="1">
      <formula>IF(B52="",TRUE)</formula>
    </cfRule>
    <cfRule type="expression" dxfId="13629" priority="13630" stopIfTrue="1">
      <formula>IF(AND(COUNTIF(MetalSmelter,B52&amp;C52)=0,LEN(C52)&gt;0), TRUE, FALSE)</formula>
    </cfRule>
  </conditionalFormatting>
  <conditionalFormatting sqref="G52">
    <cfRule type="expression" dxfId="13628" priority="13631" stopIfTrue="1">
      <formula>IF(FIND("Enter smelter details",G52),TRUE)</formula>
    </cfRule>
  </conditionalFormatting>
  <conditionalFormatting sqref="F52">
    <cfRule type="expression" dxfId="13627" priority="13628" stopIfTrue="1">
      <formula>IF(AND(LEN($A52)&gt;0,$A52&lt;&gt;$F52),TRUE,FALSE)</formula>
    </cfRule>
  </conditionalFormatting>
  <conditionalFormatting sqref="C52">
    <cfRule type="expression" dxfId="13626" priority="13627" stopIfTrue="1">
      <formula>IF(AND(B52&lt;&gt;"",C52=""),TRUE)</formula>
    </cfRule>
  </conditionalFormatting>
  <conditionalFormatting sqref="B52">
    <cfRule type="expression" dxfId="13625" priority="13624" stopIfTrue="1">
      <formula>IF(B52="",TRUE)</formula>
    </cfRule>
    <cfRule type="expression" dxfId="13624" priority="13625" stopIfTrue="1">
      <formula>IF(AND(COUNTIF(MetalSmelter,B52&amp;C52)=0,LEN(C52)&gt;0), TRUE, FALSE)</formula>
    </cfRule>
  </conditionalFormatting>
  <conditionalFormatting sqref="G52">
    <cfRule type="expression" dxfId="13623" priority="13626" stopIfTrue="1">
      <formula>IF(FIND("Enter smelter details",G52),TRUE)</formula>
    </cfRule>
  </conditionalFormatting>
  <conditionalFormatting sqref="F52">
    <cfRule type="expression" dxfId="13622" priority="13623" stopIfTrue="1">
      <formula>IF(AND(LEN($A52)&gt;0,$A52&lt;&gt;$F52),TRUE,FALSE)</formula>
    </cfRule>
  </conditionalFormatting>
  <conditionalFormatting sqref="C52">
    <cfRule type="expression" dxfId="13621" priority="13622" stopIfTrue="1">
      <formula>IF(AND(B52&lt;&gt;"",C52=""),TRUE)</formula>
    </cfRule>
  </conditionalFormatting>
  <conditionalFormatting sqref="B52">
    <cfRule type="expression" dxfId="13620" priority="13620" stopIfTrue="1">
      <formula>IF(B52="",TRUE)</formula>
    </cfRule>
    <cfRule type="expression" dxfId="13619" priority="13621" stopIfTrue="1">
      <formula>IF(AND(COUNTIF(MetalSmelter,B52&amp;C52)=0,LEN(C52)&gt;0), TRUE, FALSE)</formula>
    </cfRule>
  </conditionalFormatting>
  <conditionalFormatting sqref="F52">
    <cfRule type="expression" dxfId="13618" priority="13619" stopIfTrue="1">
      <formula>IF(AND(LEN($A52)&gt;0,$A52&lt;&gt;$F52),TRUE,FALSE)</formula>
    </cfRule>
  </conditionalFormatting>
  <conditionalFormatting sqref="C52">
    <cfRule type="expression" dxfId="13617" priority="13618" stopIfTrue="1">
      <formula>IF(AND(B52&lt;&gt;"",C52=""),TRUE)</formula>
    </cfRule>
  </conditionalFormatting>
  <conditionalFormatting sqref="G52">
    <cfRule type="expression" dxfId="13616" priority="13617" stopIfTrue="1">
      <formula>IF(FIND("Enter smelter details",G52),TRUE)</formula>
    </cfRule>
  </conditionalFormatting>
  <conditionalFormatting sqref="B53">
    <cfRule type="expression" dxfId="13615" priority="13614" stopIfTrue="1">
      <formula>IF(B53="",TRUE)</formula>
    </cfRule>
    <cfRule type="expression" dxfId="13614" priority="13615" stopIfTrue="1">
      <formula>IF(AND(COUNTIF(MetalSmelter,B53&amp;C53)=0,LEN(C53)&gt;0), TRUE, FALSE)</formula>
    </cfRule>
  </conditionalFormatting>
  <conditionalFormatting sqref="G53">
    <cfRule type="expression" dxfId="13613" priority="13616" stopIfTrue="1">
      <formula>IF(FIND("Enter smelter details",G53),TRUE)</formula>
    </cfRule>
  </conditionalFormatting>
  <conditionalFormatting sqref="F53">
    <cfRule type="expression" dxfId="13612" priority="13613" stopIfTrue="1">
      <formula>IF(AND(LEN($A53)&gt;0,$A53&lt;&gt;$F53),TRUE,FALSE)</formula>
    </cfRule>
  </conditionalFormatting>
  <conditionalFormatting sqref="C53">
    <cfRule type="expression" dxfId="13611" priority="13612" stopIfTrue="1">
      <formula>IF(AND(B53&lt;&gt;"",C53=""),TRUE)</formula>
    </cfRule>
  </conditionalFormatting>
  <conditionalFormatting sqref="B53">
    <cfRule type="expression" dxfId="13610" priority="13609" stopIfTrue="1">
      <formula>IF(B53="",TRUE)</formula>
    </cfRule>
    <cfRule type="expression" dxfId="13609" priority="13610" stopIfTrue="1">
      <formula>IF(AND(COUNTIF(MetalSmelter,B53&amp;C53)=0,LEN(C53)&gt;0), TRUE, FALSE)</formula>
    </cfRule>
  </conditionalFormatting>
  <conditionalFormatting sqref="G53">
    <cfRule type="expression" dxfId="13608" priority="13611" stopIfTrue="1">
      <formula>IF(FIND("Enter smelter details",G53),TRUE)</formula>
    </cfRule>
  </conditionalFormatting>
  <conditionalFormatting sqref="F53">
    <cfRule type="expression" dxfId="13607" priority="13608" stopIfTrue="1">
      <formula>IF(AND(LEN($A53)&gt;0,$A53&lt;&gt;$F53),TRUE,FALSE)</formula>
    </cfRule>
  </conditionalFormatting>
  <conditionalFormatting sqref="C53">
    <cfRule type="expression" dxfId="13606" priority="13607" stopIfTrue="1">
      <formula>IF(AND(B53&lt;&gt;"",C53=""),TRUE)</formula>
    </cfRule>
  </conditionalFormatting>
  <conditionalFormatting sqref="B53">
    <cfRule type="expression" dxfId="13605" priority="13604" stopIfTrue="1">
      <formula>IF(B53="",TRUE)</formula>
    </cfRule>
    <cfRule type="expression" dxfId="13604" priority="13605" stopIfTrue="1">
      <formula>IF(AND(COUNTIF(MetalSmelter,B53&amp;C53)=0,LEN(C53)&gt;0), TRUE, FALSE)</formula>
    </cfRule>
  </conditionalFormatting>
  <conditionalFormatting sqref="G53">
    <cfRule type="expression" dxfId="13603" priority="13606" stopIfTrue="1">
      <formula>IF(FIND("Enter smelter details",G53),TRUE)</formula>
    </cfRule>
  </conditionalFormatting>
  <conditionalFormatting sqref="F53">
    <cfRule type="expression" dxfId="13602" priority="13603" stopIfTrue="1">
      <formula>IF(AND(LEN($A53)&gt;0,$A53&lt;&gt;$F53),TRUE,FALSE)</formula>
    </cfRule>
  </conditionalFormatting>
  <conditionalFormatting sqref="C53">
    <cfRule type="expression" dxfId="13601" priority="13602" stopIfTrue="1">
      <formula>IF(AND(B53&lt;&gt;"",C53=""),TRUE)</formula>
    </cfRule>
  </conditionalFormatting>
  <conditionalFormatting sqref="B51">
    <cfRule type="expression" dxfId="13600" priority="13599" stopIfTrue="1">
      <formula>IF(B51="",TRUE)</formula>
    </cfRule>
    <cfRule type="expression" dxfId="13599" priority="13600" stopIfTrue="1">
      <formula>IF(AND(COUNTIF(MetalSmelter,B51&amp;C51)=0,LEN(C51)&gt;0), TRUE, FALSE)</formula>
    </cfRule>
  </conditionalFormatting>
  <conditionalFormatting sqref="G51">
    <cfRule type="expression" dxfId="13598" priority="13601" stopIfTrue="1">
      <formula>IF(FIND("Enter smelter details",G51),TRUE)</formula>
    </cfRule>
  </conditionalFormatting>
  <conditionalFormatting sqref="F51">
    <cfRule type="expression" dxfId="13597" priority="13598" stopIfTrue="1">
      <formula>IF(AND(LEN($A51)&gt;0,$A51&lt;&gt;$F51),TRUE,FALSE)</formula>
    </cfRule>
  </conditionalFormatting>
  <conditionalFormatting sqref="C51">
    <cfRule type="expression" dxfId="13596" priority="13597" stopIfTrue="1">
      <formula>IF(AND(B51&lt;&gt;"",C51=""),TRUE)</formula>
    </cfRule>
  </conditionalFormatting>
  <conditionalFormatting sqref="B51">
    <cfRule type="expression" dxfId="13595" priority="13594" stopIfTrue="1">
      <formula>IF(B51="",TRUE)</formula>
    </cfRule>
    <cfRule type="expression" dxfId="13594" priority="13595" stopIfTrue="1">
      <formula>IF(AND(COUNTIF(MetalSmelter,B51&amp;C51)=0,LEN(C51)&gt;0), TRUE, FALSE)</formula>
    </cfRule>
  </conditionalFormatting>
  <conditionalFormatting sqref="G51">
    <cfRule type="expression" dxfId="13593" priority="13596" stopIfTrue="1">
      <formula>IF(FIND("Enter smelter details",G51),TRUE)</formula>
    </cfRule>
  </conditionalFormatting>
  <conditionalFormatting sqref="F51">
    <cfRule type="expression" dxfId="13592" priority="13593" stopIfTrue="1">
      <formula>IF(AND(LEN($A51)&gt;0,$A51&lt;&gt;$F51),TRUE,FALSE)</formula>
    </cfRule>
  </conditionalFormatting>
  <conditionalFormatting sqref="C51">
    <cfRule type="expression" dxfId="13591" priority="13592" stopIfTrue="1">
      <formula>IF(AND(B51&lt;&gt;"",C51=""),TRUE)</formula>
    </cfRule>
  </conditionalFormatting>
  <conditionalFormatting sqref="B51">
    <cfRule type="expression" dxfId="13590" priority="13590" stopIfTrue="1">
      <formula>IF(B51="",TRUE)</formula>
    </cfRule>
    <cfRule type="expression" dxfId="13589" priority="13591" stopIfTrue="1">
      <formula>IF(AND(COUNTIF(MetalSmelter,B51&amp;C51)=0,LEN(C51)&gt;0), TRUE, FALSE)</formula>
    </cfRule>
  </conditionalFormatting>
  <conditionalFormatting sqref="F51">
    <cfRule type="expression" dxfId="13588" priority="13589" stopIfTrue="1">
      <formula>IF(AND(LEN($A51)&gt;0,$A51&lt;&gt;$F51),TRUE,FALSE)</formula>
    </cfRule>
  </conditionalFormatting>
  <conditionalFormatting sqref="C51">
    <cfRule type="expression" dxfId="13587" priority="13588" stopIfTrue="1">
      <formula>IF(AND(B51&lt;&gt;"",C51=""),TRUE)</formula>
    </cfRule>
  </conditionalFormatting>
  <conditionalFormatting sqref="G51">
    <cfRule type="expression" dxfId="13586" priority="13587" stopIfTrue="1">
      <formula>IF(FIND("Enter smelter details",G51),TRUE)</formula>
    </cfRule>
  </conditionalFormatting>
  <conditionalFormatting sqref="B52">
    <cfRule type="expression" dxfId="13585" priority="13584" stopIfTrue="1">
      <formula>IF(B52="",TRUE)</formula>
    </cfRule>
    <cfRule type="expression" dxfId="13584" priority="13585" stopIfTrue="1">
      <formula>IF(AND(COUNTIF(MetalSmelter,B52&amp;C52)=0,LEN(C52)&gt;0), TRUE, FALSE)</formula>
    </cfRule>
  </conditionalFormatting>
  <conditionalFormatting sqref="G52">
    <cfRule type="expression" dxfId="13583" priority="13586" stopIfTrue="1">
      <formula>IF(FIND("Enter smelter details",G52),TRUE)</formula>
    </cfRule>
  </conditionalFormatting>
  <conditionalFormatting sqref="F52">
    <cfRule type="expression" dxfId="13582" priority="13583" stopIfTrue="1">
      <formula>IF(AND(LEN($A52)&gt;0,$A52&lt;&gt;$F52),TRUE,FALSE)</formula>
    </cfRule>
  </conditionalFormatting>
  <conditionalFormatting sqref="C52">
    <cfRule type="expression" dxfId="13581" priority="13582" stopIfTrue="1">
      <formula>IF(AND(B52&lt;&gt;"",C52=""),TRUE)</formula>
    </cfRule>
  </conditionalFormatting>
  <conditionalFormatting sqref="B52">
    <cfRule type="expression" dxfId="13580" priority="13579" stopIfTrue="1">
      <formula>IF(B52="",TRUE)</formula>
    </cfRule>
    <cfRule type="expression" dxfId="13579" priority="13580" stopIfTrue="1">
      <formula>IF(AND(COUNTIF(MetalSmelter,B52&amp;C52)=0,LEN(C52)&gt;0), TRUE, FALSE)</formula>
    </cfRule>
  </conditionalFormatting>
  <conditionalFormatting sqref="G52">
    <cfRule type="expression" dxfId="13578" priority="13581" stopIfTrue="1">
      <formula>IF(FIND("Enter smelter details",G52),TRUE)</formula>
    </cfRule>
  </conditionalFormatting>
  <conditionalFormatting sqref="F52">
    <cfRule type="expression" dxfId="13577" priority="13578" stopIfTrue="1">
      <formula>IF(AND(LEN($A52)&gt;0,$A52&lt;&gt;$F52),TRUE,FALSE)</formula>
    </cfRule>
  </conditionalFormatting>
  <conditionalFormatting sqref="C52">
    <cfRule type="expression" dxfId="13576" priority="13577" stopIfTrue="1">
      <formula>IF(AND(B52&lt;&gt;"",C52=""),TRUE)</formula>
    </cfRule>
  </conditionalFormatting>
  <conditionalFormatting sqref="B52">
    <cfRule type="expression" dxfId="13575" priority="13574" stopIfTrue="1">
      <formula>IF(B52="",TRUE)</formula>
    </cfRule>
    <cfRule type="expression" dxfId="13574" priority="13575" stopIfTrue="1">
      <formula>IF(AND(COUNTIF(MetalSmelter,B52&amp;C52)=0,LEN(C52)&gt;0), TRUE, FALSE)</formula>
    </cfRule>
  </conditionalFormatting>
  <conditionalFormatting sqref="G52">
    <cfRule type="expression" dxfId="13573" priority="13576" stopIfTrue="1">
      <formula>IF(FIND("Enter smelter details",G52),TRUE)</formula>
    </cfRule>
  </conditionalFormatting>
  <conditionalFormatting sqref="F52">
    <cfRule type="expression" dxfId="13572" priority="13573" stopIfTrue="1">
      <formula>IF(AND(LEN($A52)&gt;0,$A52&lt;&gt;$F52),TRUE,FALSE)</formula>
    </cfRule>
  </conditionalFormatting>
  <conditionalFormatting sqref="C52">
    <cfRule type="expression" dxfId="13571" priority="13572" stopIfTrue="1">
      <formula>IF(AND(B52&lt;&gt;"",C52=""),TRUE)</formula>
    </cfRule>
  </conditionalFormatting>
  <conditionalFormatting sqref="B50">
    <cfRule type="expression" dxfId="13570" priority="13569" stopIfTrue="1">
      <formula>IF(B50="",TRUE)</formula>
    </cfRule>
    <cfRule type="expression" dxfId="13569" priority="13570" stopIfTrue="1">
      <formula>IF(AND(COUNTIF(MetalSmelter,B50&amp;C50)=0,LEN(C50)&gt;0), TRUE, FALSE)</formula>
    </cfRule>
  </conditionalFormatting>
  <conditionalFormatting sqref="G50">
    <cfRule type="expression" dxfId="13568" priority="13571" stopIfTrue="1">
      <formula>IF(FIND("Enter smelter details",G50),TRUE)</formula>
    </cfRule>
  </conditionalFormatting>
  <conditionalFormatting sqref="F50">
    <cfRule type="expression" dxfId="13567" priority="13568" stopIfTrue="1">
      <formula>IF(AND(LEN($A50)&gt;0,$A50&lt;&gt;$F50),TRUE,FALSE)</formula>
    </cfRule>
  </conditionalFormatting>
  <conditionalFormatting sqref="C50">
    <cfRule type="expression" dxfId="13566" priority="13567" stopIfTrue="1">
      <formula>IF(AND(B50&lt;&gt;"",C50=""),TRUE)</formula>
    </cfRule>
  </conditionalFormatting>
  <conditionalFormatting sqref="B50">
    <cfRule type="expression" dxfId="13565" priority="13564" stopIfTrue="1">
      <formula>IF(B50="",TRUE)</formula>
    </cfRule>
    <cfRule type="expression" dxfId="13564" priority="13565" stopIfTrue="1">
      <formula>IF(AND(COUNTIF(MetalSmelter,B50&amp;C50)=0,LEN(C50)&gt;0), TRUE, FALSE)</formula>
    </cfRule>
  </conditionalFormatting>
  <conditionalFormatting sqref="G50">
    <cfRule type="expression" dxfId="13563" priority="13566" stopIfTrue="1">
      <formula>IF(FIND("Enter smelter details",G50),TRUE)</formula>
    </cfRule>
  </conditionalFormatting>
  <conditionalFormatting sqref="F50">
    <cfRule type="expression" dxfId="13562" priority="13563" stopIfTrue="1">
      <formula>IF(AND(LEN($A50)&gt;0,$A50&lt;&gt;$F50),TRUE,FALSE)</formula>
    </cfRule>
  </conditionalFormatting>
  <conditionalFormatting sqref="C50">
    <cfRule type="expression" dxfId="13561" priority="13562" stopIfTrue="1">
      <formula>IF(AND(B50&lt;&gt;"",C50=""),TRUE)</formula>
    </cfRule>
  </conditionalFormatting>
  <conditionalFormatting sqref="B50">
    <cfRule type="expression" dxfId="13560" priority="13560" stopIfTrue="1">
      <formula>IF(B50="",TRUE)</formula>
    </cfRule>
    <cfRule type="expression" dxfId="13559" priority="13561" stopIfTrue="1">
      <formula>IF(AND(COUNTIF(MetalSmelter,B50&amp;C50)=0,LEN(C50)&gt;0), TRUE, FALSE)</formula>
    </cfRule>
  </conditionalFormatting>
  <conditionalFormatting sqref="F50">
    <cfRule type="expression" dxfId="13558" priority="13559" stopIfTrue="1">
      <formula>IF(AND(LEN($A50)&gt;0,$A50&lt;&gt;$F50),TRUE,FALSE)</formula>
    </cfRule>
  </conditionalFormatting>
  <conditionalFormatting sqref="C50">
    <cfRule type="expression" dxfId="13557" priority="13558" stopIfTrue="1">
      <formula>IF(AND(B50&lt;&gt;"",C50=""),TRUE)</formula>
    </cfRule>
  </conditionalFormatting>
  <conditionalFormatting sqref="G50">
    <cfRule type="expression" dxfId="13556" priority="13557" stopIfTrue="1">
      <formula>IF(FIND("Enter smelter details",G50),TRUE)</formula>
    </cfRule>
  </conditionalFormatting>
  <conditionalFormatting sqref="B51">
    <cfRule type="expression" dxfId="13555" priority="13554" stopIfTrue="1">
      <formula>IF(B51="",TRUE)</formula>
    </cfRule>
    <cfRule type="expression" dxfId="13554" priority="13555" stopIfTrue="1">
      <formula>IF(AND(COUNTIF(MetalSmelter,B51&amp;C51)=0,LEN(C51)&gt;0), TRUE, FALSE)</formula>
    </cfRule>
  </conditionalFormatting>
  <conditionalFormatting sqref="G51">
    <cfRule type="expression" dxfId="13553" priority="13556" stopIfTrue="1">
      <formula>IF(FIND("Enter smelter details",G51),TRUE)</formula>
    </cfRule>
  </conditionalFormatting>
  <conditionalFormatting sqref="F51">
    <cfRule type="expression" dxfId="13552" priority="13553" stopIfTrue="1">
      <formula>IF(AND(LEN($A51)&gt;0,$A51&lt;&gt;$F51),TRUE,FALSE)</formula>
    </cfRule>
  </conditionalFormatting>
  <conditionalFormatting sqref="C51">
    <cfRule type="expression" dxfId="13551" priority="13552" stopIfTrue="1">
      <formula>IF(AND(B51&lt;&gt;"",C51=""),TRUE)</formula>
    </cfRule>
  </conditionalFormatting>
  <conditionalFormatting sqref="B51">
    <cfRule type="expression" dxfId="13550" priority="13549" stopIfTrue="1">
      <formula>IF(B51="",TRUE)</formula>
    </cfRule>
    <cfRule type="expression" dxfId="13549" priority="13550" stopIfTrue="1">
      <formula>IF(AND(COUNTIF(MetalSmelter,B51&amp;C51)=0,LEN(C51)&gt;0), TRUE, FALSE)</formula>
    </cfRule>
  </conditionalFormatting>
  <conditionalFormatting sqref="G51">
    <cfRule type="expression" dxfId="13548" priority="13551" stopIfTrue="1">
      <formula>IF(FIND("Enter smelter details",G51),TRUE)</formula>
    </cfRule>
  </conditionalFormatting>
  <conditionalFormatting sqref="F51">
    <cfRule type="expression" dxfId="13547" priority="13548" stopIfTrue="1">
      <formula>IF(AND(LEN($A51)&gt;0,$A51&lt;&gt;$F51),TRUE,FALSE)</formula>
    </cfRule>
  </conditionalFormatting>
  <conditionalFormatting sqref="C51">
    <cfRule type="expression" dxfId="13546" priority="13547" stopIfTrue="1">
      <formula>IF(AND(B51&lt;&gt;"",C51=""),TRUE)</formula>
    </cfRule>
  </conditionalFormatting>
  <conditionalFormatting sqref="B51">
    <cfRule type="expression" dxfId="13545" priority="13544" stopIfTrue="1">
      <formula>IF(B51="",TRUE)</formula>
    </cfRule>
    <cfRule type="expression" dxfId="13544" priority="13545" stopIfTrue="1">
      <formula>IF(AND(COUNTIF(MetalSmelter,B51&amp;C51)=0,LEN(C51)&gt;0), TRUE, FALSE)</formula>
    </cfRule>
  </conditionalFormatting>
  <conditionalFormatting sqref="G51">
    <cfRule type="expression" dxfId="13543" priority="13546" stopIfTrue="1">
      <formula>IF(FIND("Enter smelter details",G51),TRUE)</formula>
    </cfRule>
  </conditionalFormatting>
  <conditionalFormatting sqref="F51">
    <cfRule type="expression" dxfId="13542" priority="13543" stopIfTrue="1">
      <formula>IF(AND(LEN($A51)&gt;0,$A51&lt;&gt;$F51),TRUE,FALSE)</formula>
    </cfRule>
  </conditionalFormatting>
  <conditionalFormatting sqref="C51">
    <cfRule type="expression" dxfId="13541" priority="13542" stopIfTrue="1">
      <formula>IF(AND(B51&lt;&gt;"",C51=""),TRUE)</formula>
    </cfRule>
  </conditionalFormatting>
  <conditionalFormatting sqref="B50">
    <cfRule type="expression" dxfId="13540" priority="13539" stopIfTrue="1">
      <formula>IF(B50="",TRUE)</formula>
    </cfRule>
    <cfRule type="expression" dxfId="13539" priority="13540" stopIfTrue="1">
      <formula>IF(AND(COUNTIF(MetalSmelter,B50&amp;C50)=0,LEN(C50)&gt;0), TRUE, FALSE)</formula>
    </cfRule>
  </conditionalFormatting>
  <conditionalFormatting sqref="G50">
    <cfRule type="expression" dxfId="13538" priority="13541" stopIfTrue="1">
      <formula>IF(FIND("Enter smelter details",G50),TRUE)</formula>
    </cfRule>
  </conditionalFormatting>
  <conditionalFormatting sqref="F50">
    <cfRule type="expression" dxfId="13537" priority="13538" stopIfTrue="1">
      <formula>IF(AND(LEN($A50)&gt;0,$A50&lt;&gt;$F50),TRUE,FALSE)</formula>
    </cfRule>
  </conditionalFormatting>
  <conditionalFormatting sqref="C50">
    <cfRule type="expression" dxfId="13536" priority="13537" stopIfTrue="1">
      <formula>IF(AND(B50&lt;&gt;"",C50=""),TRUE)</formula>
    </cfRule>
  </conditionalFormatting>
  <conditionalFormatting sqref="B50">
    <cfRule type="expression" dxfId="13535" priority="13534" stopIfTrue="1">
      <formula>IF(B50="",TRUE)</formula>
    </cfRule>
    <cfRule type="expression" dxfId="13534" priority="13535" stopIfTrue="1">
      <formula>IF(AND(COUNTIF(MetalSmelter,B50&amp;C50)=0,LEN(C50)&gt;0), TRUE, FALSE)</formula>
    </cfRule>
  </conditionalFormatting>
  <conditionalFormatting sqref="G50">
    <cfRule type="expression" dxfId="13533" priority="13536" stopIfTrue="1">
      <formula>IF(FIND("Enter smelter details",G50),TRUE)</formula>
    </cfRule>
  </conditionalFormatting>
  <conditionalFormatting sqref="F50">
    <cfRule type="expression" dxfId="13532" priority="13533" stopIfTrue="1">
      <formula>IF(AND(LEN($A50)&gt;0,$A50&lt;&gt;$F50),TRUE,FALSE)</formula>
    </cfRule>
  </conditionalFormatting>
  <conditionalFormatting sqref="C50">
    <cfRule type="expression" dxfId="13531" priority="13532" stopIfTrue="1">
      <formula>IF(AND(B50&lt;&gt;"",C50=""),TRUE)</formula>
    </cfRule>
  </conditionalFormatting>
  <conditionalFormatting sqref="B50">
    <cfRule type="expression" dxfId="13530" priority="13529" stopIfTrue="1">
      <formula>IF(B50="",TRUE)</formula>
    </cfRule>
    <cfRule type="expression" dxfId="13529" priority="13530" stopIfTrue="1">
      <formula>IF(AND(COUNTIF(MetalSmelter,B50&amp;C50)=0,LEN(C50)&gt;0), TRUE, FALSE)</formula>
    </cfRule>
  </conditionalFormatting>
  <conditionalFormatting sqref="G50">
    <cfRule type="expression" dxfId="13528" priority="13531" stopIfTrue="1">
      <formula>IF(FIND("Enter smelter details",G50),TRUE)</formula>
    </cfRule>
  </conditionalFormatting>
  <conditionalFormatting sqref="F50">
    <cfRule type="expression" dxfId="13527" priority="13528" stopIfTrue="1">
      <formula>IF(AND(LEN($A50)&gt;0,$A50&lt;&gt;$F50),TRUE,FALSE)</formula>
    </cfRule>
  </conditionalFormatting>
  <conditionalFormatting sqref="C50">
    <cfRule type="expression" dxfId="13526" priority="13527" stopIfTrue="1">
      <formula>IF(AND(B50&lt;&gt;"",C50=""),TRUE)</formula>
    </cfRule>
  </conditionalFormatting>
  <conditionalFormatting sqref="B51">
    <cfRule type="expression" dxfId="13525" priority="13524" stopIfTrue="1">
      <formula>IF(B51="",TRUE)</formula>
    </cfRule>
    <cfRule type="expression" dxfId="13524" priority="13525" stopIfTrue="1">
      <formula>IF(AND(COUNTIF(MetalSmelter,B51&amp;C51)=0,LEN(C51)&gt;0), TRUE, FALSE)</formula>
    </cfRule>
  </conditionalFormatting>
  <conditionalFormatting sqref="G51">
    <cfRule type="expression" dxfId="13523" priority="13526" stopIfTrue="1">
      <formula>IF(FIND("Enter smelter details",G51),TRUE)</formula>
    </cfRule>
  </conditionalFormatting>
  <conditionalFormatting sqref="F51">
    <cfRule type="expression" dxfId="13522" priority="13523" stopIfTrue="1">
      <formula>IF(AND(LEN($A51)&gt;0,$A51&lt;&gt;$F51),TRUE,FALSE)</formula>
    </cfRule>
  </conditionalFormatting>
  <conditionalFormatting sqref="C51">
    <cfRule type="expression" dxfId="13521" priority="13522" stopIfTrue="1">
      <formula>IF(AND(B51&lt;&gt;"",C51=""),TRUE)</formula>
    </cfRule>
  </conditionalFormatting>
  <conditionalFormatting sqref="B51">
    <cfRule type="expression" dxfId="13520" priority="13519" stopIfTrue="1">
      <formula>IF(B51="",TRUE)</formula>
    </cfRule>
    <cfRule type="expression" dxfId="13519" priority="13520" stopIfTrue="1">
      <formula>IF(AND(COUNTIF(MetalSmelter,B51&amp;C51)=0,LEN(C51)&gt;0), TRUE, FALSE)</formula>
    </cfRule>
  </conditionalFormatting>
  <conditionalFormatting sqref="G51">
    <cfRule type="expression" dxfId="13518" priority="13521" stopIfTrue="1">
      <formula>IF(FIND("Enter smelter details",G51),TRUE)</formula>
    </cfRule>
  </conditionalFormatting>
  <conditionalFormatting sqref="F51">
    <cfRule type="expression" dxfId="13517" priority="13518" stopIfTrue="1">
      <formula>IF(AND(LEN($A51)&gt;0,$A51&lt;&gt;$F51),TRUE,FALSE)</formula>
    </cfRule>
  </conditionalFormatting>
  <conditionalFormatting sqref="C51">
    <cfRule type="expression" dxfId="13516" priority="13517" stopIfTrue="1">
      <formula>IF(AND(B51&lt;&gt;"",C51=""),TRUE)</formula>
    </cfRule>
  </conditionalFormatting>
  <conditionalFormatting sqref="B51">
    <cfRule type="expression" dxfId="13515" priority="13515" stopIfTrue="1">
      <formula>IF(B51="",TRUE)</formula>
    </cfRule>
    <cfRule type="expression" dxfId="13514" priority="13516" stopIfTrue="1">
      <formula>IF(AND(COUNTIF(MetalSmelter,B51&amp;C51)=0,LEN(C51)&gt;0), TRUE, FALSE)</formula>
    </cfRule>
  </conditionalFormatting>
  <conditionalFormatting sqref="F51">
    <cfRule type="expression" dxfId="13513" priority="13514" stopIfTrue="1">
      <formula>IF(AND(LEN($A51)&gt;0,$A51&lt;&gt;$F51),TRUE,FALSE)</formula>
    </cfRule>
  </conditionalFormatting>
  <conditionalFormatting sqref="C51">
    <cfRule type="expression" dxfId="13512" priority="13513" stopIfTrue="1">
      <formula>IF(AND(B51&lt;&gt;"",C51=""),TRUE)</formula>
    </cfRule>
  </conditionalFormatting>
  <conditionalFormatting sqref="G51">
    <cfRule type="expression" dxfId="13511" priority="13512" stopIfTrue="1">
      <formula>IF(FIND("Enter smelter details",G51),TRUE)</formula>
    </cfRule>
  </conditionalFormatting>
  <conditionalFormatting sqref="B52">
    <cfRule type="expression" dxfId="13510" priority="13509" stopIfTrue="1">
      <formula>IF(B52="",TRUE)</formula>
    </cfRule>
    <cfRule type="expression" dxfId="13509" priority="13510" stopIfTrue="1">
      <formula>IF(AND(COUNTIF(MetalSmelter,B52&amp;C52)=0,LEN(C52)&gt;0), TRUE, FALSE)</formula>
    </cfRule>
  </conditionalFormatting>
  <conditionalFormatting sqref="G52">
    <cfRule type="expression" dxfId="13508" priority="13511" stopIfTrue="1">
      <formula>IF(FIND("Enter smelter details",G52),TRUE)</formula>
    </cfRule>
  </conditionalFormatting>
  <conditionalFormatting sqref="F52">
    <cfRule type="expression" dxfId="13507" priority="13508" stopIfTrue="1">
      <formula>IF(AND(LEN($A52)&gt;0,$A52&lt;&gt;$F52),TRUE,FALSE)</formula>
    </cfRule>
  </conditionalFormatting>
  <conditionalFormatting sqref="C52">
    <cfRule type="expression" dxfId="13506" priority="13507" stopIfTrue="1">
      <formula>IF(AND(B52&lt;&gt;"",C52=""),TRUE)</formula>
    </cfRule>
  </conditionalFormatting>
  <conditionalFormatting sqref="B52">
    <cfRule type="expression" dxfId="13505" priority="13504" stopIfTrue="1">
      <formula>IF(B52="",TRUE)</formula>
    </cfRule>
    <cfRule type="expression" dxfId="13504" priority="13505" stopIfTrue="1">
      <formula>IF(AND(COUNTIF(MetalSmelter,B52&amp;C52)=0,LEN(C52)&gt;0), TRUE, FALSE)</formula>
    </cfRule>
  </conditionalFormatting>
  <conditionalFormatting sqref="G52">
    <cfRule type="expression" dxfId="13503" priority="13506" stopIfTrue="1">
      <formula>IF(FIND("Enter smelter details",G52),TRUE)</formula>
    </cfRule>
  </conditionalFormatting>
  <conditionalFormatting sqref="F52">
    <cfRule type="expression" dxfId="13502" priority="13503" stopIfTrue="1">
      <formula>IF(AND(LEN($A52)&gt;0,$A52&lt;&gt;$F52),TRUE,FALSE)</formula>
    </cfRule>
  </conditionalFormatting>
  <conditionalFormatting sqref="C52">
    <cfRule type="expression" dxfId="13501" priority="13502" stopIfTrue="1">
      <formula>IF(AND(B52&lt;&gt;"",C52=""),TRUE)</formula>
    </cfRule>
  </conditionalFormatting>
  <conditionalFormatting sqref="B52">
    <cfRule type="expression" dxfId="13500" priority="13499" stopIfTrue="1">
      <formula>IF(B52="",TRUE)</formula>
    </cfRule>
    <cfRule type="expression" dxfId="13499" priority="13500" stopIfTrue="1">
      <formula>IF(AND(COUNTIF(MetalSmelter,B52&amp;C52)=0,LEN(C52)&gt;0), TRUE, FALSE)</formula>
    </cfRule>
  </conditionalFormatting>
  <conditionalFormatting sqref="G52">
    <cfRule type="expression" dxfId="13498" priority="13501" stopIfTrue="1">
      <formula>IF(FIND("Enter smelter details",G52),TRUE)</formula>
    </cfRule>
  </conditionalFormatting>
  <conditionalFormatting sqref="F52">
    <cfRule type="expression" dxfId="13497" priority="13498" stopIfTrue="1">
      <formula>IF(AND(LEN($A52)&gt;0,$A52&lt;&gt;$F52),TRUE,FALSE)</formula>
    </cfRule>
  </conditionalFormatting>
  <conditionalFormatting sqref="C52">
    <cfRule type="expression" dxfId="13496" priority="13497" stopIfTrue="1">
      <formula>IF(AND(B52&lt;&gt;"",C52=""),TRUE)</formula>
    </cfRule>
  </conditionalFormatting>
  <conditionalFormatting sqref="B50">
    <cfRule type="expression" dxfId="13495" priority="13494" stopIfTrue="1">
      <formula>IF(B50="",TRUE)</formula>
    </cfRule>
    <cfRule type="expression" dxfId="13494" priority="13495" stopIfTrue="1">
      <formula>IF(AND(COUNTIF(MetalSmelter,B50&amp;C50)=0,LEN(C50)&gt;0), TRUE, FALSE)</formula>
    </cfRule>
  </conditionalFormatting>
  <conditionalFormatting sqref="G50">
    <cfRule type="expression" dxfId="13493" priority="13496" stopIfTrue="1">
      <formula>IF(FIND("Enter smelter details",G50),TRUE)</formula>
    </cfRule>
  </conditionalFormatting>
  <conditionalFormatting sqref="F50">
    <cfRule type="expression" dxfId="13492" priority="13493" stopIfTrue="1">
      <formula>IF(AND(LEN($A50)&gt;0,$A50&lt;&gt;$F50),TRUE,FALSE)</formula>
    </cfRule>
  </conditionalFormatting>
  <conditionalFormatting sqref="C50">
    <cfRule type="expression" dxfId="13491" priority="13492" stopIfTrue="1">
      <formula>IF(AND(B50&lt;&gt;"",C50=""),TRUE)</formula>
    </cfRule>
  </conditionalFormatting>
  <conditionalFormatting sqref="B50">
    <cfRule type="expression" dxfId="13490" priority="13489" stopIfTrue="1">
      <formula>IF(B50="",TRUE)</formula>
    </cfRule>
    <cfRule type="expression" dxfId="13489" priority="13490" stopIfTrue="1">
      <formula>IF(AND(COUNTIF(MetalSmelter,B50&amp;C50)=0,LEN(C50)&gt;0), TRUE, FALSE)</formula>
    </cfRule>
  </conditionalFormatting>
  <conditionalFormatting sqref="G50">
    <cfRule type="expression" dxfId="13488" priority="13491" stopIfTrue="1">
      <formula>IF(FIND("Enter smelter details",G50),TRUE)</formula>
    </cfRule>
  </conditionalFormatting>
  <conditionalFormatting sqref="F50">
    <cfRule type="expression" dxfId="13487" priority="13488" stopIfTrue="1">
      <formula>IF(AND(LEN($A50)&gt;0,$A50&lt;&gt;$F50),TRUE,FALSE)</formula>
    </cfRule>
  </conditionalFormatting>
  <conditionalFormatting sqref="C50">
    <cfRule type="expression" dxfId="13486" priority="13487" stopIfTrue="1">
      <formula>IF(AND(B50&lt;&gt;"",C50=""),TRUE)</formula>
    </cfRule>
  </conditionalFormatting>
  <conditionalFormatting sqref="B50">
    <cfRule type="expression" dxfId="13485" priority="13485" stopIfTrue="1">
      <formula>IF(B50="",TRUE)</formula>
    </cfRule>
    <cfRule type="expression" dxfId="13484" priority="13486" stopIfTrue="1">
      <formula>IF(AND(COUNTIF(MetalSmelter,B50&amp;C50)=0,LEN(C50)&gt;0), TRUE, FALSE)</formula>
    </cfRule>
  </conditionalFormatting>
  <conditionalFormatting sqref="F50">
    <cfRule type="expression" dxfId="13483" priority="13484" stopIfTrue="1">
      <formula>IF(AND(LEN($A50)&gt;0,$A50&lt;&gt;$F50),TRUE,FALSE)</formula>
    </cfRule>
  </conditionalFormatting>
  <conditionalFormatting sqref="C50">
    <cfRule type="expression" dxfId="13482" priority="13483" stopIfTrue="1">
      <formula>IF(AND(B50&lt;&gt;"",C50=""),TRUE)</formula>
    </cfRule>
  </conditionalFormatting>
  <conditionalFormatting sqref="G50">
    <cfRule type="expression" dxfId="13481" priority="13482" stopIfTrue="1">
      <formula>IF(FIND("Enter smelter details",G50),TRUE)</formula>
    </cfRule>
  </conditionalFormatting>
  <conditionalFormatting sqref="B51">
    <cfRule type="expression" dxfId="13480" priority="13479" stopIfTrue="1">
      <formula>IF(B51="",TRUE)</formula>
    </cfRule>
    <cfRule type="expression" dxfId="13479" priority="13480" stopIfTrue="1">
      <formula>IF(AND(COUNTIF(MetalSmelter,B51&amp;C51)=0,LEN(C51)&gt;0), TRUE, FALSE)</formula>
    </cfRule>
  </conditionalFormatting>
  <conditionalFormatting sqref="G51">
    <cfRule type="expression" dxfId="13478" priority="13481" stopIfTrue="1">
      <formula>IF(FIND("Enter smelter details",G51),TRUE)</formula>
    </cfRule>
  </conditionalFormatting>
  <conditionalFormatting sqref="F51">
    <cfRule type="expression" dxfId="13477" priority="13478" stopIfTrue="1">
      <formula>IF(AND(LEN($A51)&gt;0,$A51&lt;&gt;$F51),TRUE,FALSE)</formula>
    </cfRule>
  </conditionalFormatting>
  <conditionalFormatting sqref="C51">
    <cfRule type="expression" dxfId="13476" priority="13477" stopIfTrue="1">
      <formula>IF(AND(B51&lt;&gt;"",C51=""),TRUE)</formula>
    </cfRule>
  </conditionalFormatting>
  <conditionalFormatting sqref="B51">
    <cfRule type="expression" dxfId="13475" priority="13474" stopIfTrue="1">
      <formula>IF(B51="",TRUE)</formula>
    </cfRule>
    <cfRule type="expression" dxfId="13474" priority="13475" stopIfTrue="1">
      <formula>IF(AND(COUNTIF(MetalSmelter,B51&amp;C51)=0,LEN(C51)&gt;0), TRUE, FALSE)</formula>
    </cfRule>
  </conditionalFormatting>
  <conditionalFormatting sqref="G51">
    <cfRule type="expression" dxfId="13473" priority="13476" stopIfTrue="1">
      <formula>IF(FIND("Enter smelter details",G51),TRUE)</formula>
    </cfRule>
  </conditionalFormatting>
  <conditionalFormatting sqref="F51">
    <cfRule type="expression" dxfId="13472" priority="13473" stopIfTrue="1">
      <formula>IF(AND(LEN($A51)&gt;0,$A51&lt;&gt;$F51),TRUE,FALSE)</formula>
    </cfRule>
  </conditionalFormatting>
  <conditionalFormatting sqref="C51">
    <cfRule type="expression" dxfId="13471" priority="13472" stopIfTrue="1">
      <formula>IF(AND(B51&lt;&gt;"",C51=""),TRUE)</formula>
    </cfRule>
  </conditionalFormatting>
  <conditionalFormatting sqref="B51">
    <cfRule type="expression" dxfId="13470" priority="13469" stopIfTrue="1">
      <formula>IF(B51="",TRUE)</formula>
    </cfRule>
    <cfRule type="expression" dxfId="13469" priority="13470" stopIfTrue="1">
      <formula>IF(AND(COUNTIF(MetalSmelter,B51&amp;C51)=0,LEN(C51)&gt;0), TRUE, FALSE)</formula>
    </cfRule>
  </conditionalFormatting>
  <conditionalFormatting sqref="G51">
    <cfRule type="expression" dxfId="13468" priority="13471" stopIfTrue="1">
      <formula>IF(FIND("Enter smelter details",G51),TRUE)</formula>
    </cfRule>
  </conditionalFormatting>
  <conditionalFormatting sqref="F51">
    <cfRule type="expression" dxfId="13467" priority="13468" stopIfTrue="1">
      <formula>IF(AND(LEN($A51)&gt;0,$A51&lt;&gt;$F51),TRUE,FALSE)</formula>
    </cfRule>
  </conditionalFormatting>
  <conditionalFormatting sqref="C51">
    <cfRule type="expression" dxfId="13466" priority="13467" stopIfTrue="1">
      <formula>IF(AND(B51&lt;&gt;"",C51=""),TRUE)</formula>
    </cfRule>
  </conditionalFormatting>
  <conditionalFormatting sqref="B50">
    <cfRule type="expression" dxfId="13465" priority="13464" stopIfTrue="1">
      <formula>IF(B50="",TRUE)</formula>
    </cfRule>
    <cfRule type="expression" dxfId="13464" priority="13465" stopIfTrue="1">
      <formula>IF(AND(COUNTIF(MetalSmelter,B50&amp;C50)=0,LEN(C50)&gt;0), TRUE, FALSE)</formula>
    </cfRule>
  </conditionalFormatting>
  <conditionalFormatting sqref="G50">
    <cfRule type="expression" dxfId="13463" priority="13466" stopIfTrue="1">
      <formula>IF(FIND("Enter smelter details",G50),TRUE)</formula>
    </cfRule>
  </conditionalFormatting>
  <conditionalFormatting sqref="F50">
    <cfRule type="expression" dxfId="13462" priority="13463" stopIfTrue="1">
      <formula>IF(AND(LEN($A50)&gt;0,$A50&lt;&gt;$F50),TRUE,FALSE)</formula>
    </cfRule>
  </conditionalFormatting>
  <conditionalFormatting sqref="C50">
    <cfRule type="expression" dxfId="13461" priority="13462" stopIfTrue="1">
      <formula>IF(AND(B50&lt;&gt;"",C50=""),TRUE)</formula>
    </cfRule>
  </conditionalFormatting>
  <conditionalFormatting sqref="B50">
    <cfRule type="expression" dxfId="13460" priority="13459" stopIfTrue="1">
      <formula>IF(B50="",TRUE)</formula>
    </cfRule>
    <cfRule type="expression" dxfId="13459" priority="13460" stopIfTrue="1">
      <formula>IF(AND(COUNTIF(MetalSmelter,B50&amp;C50)=0,LEN(C50)&gt;0), TRUE, FALSE)</formula>
    </cfRule>
  </conditionalFormatting>
  <conditionalFormatting sqref="G50">
    <cfRule type="expression" dxfId="13458" priority="13461" stopIfTrue="1">
      <formula>IF(FIND("Enter smelter details",G50),TRUE)</formula>
    </cfRule>
  </conditionalFormatting>
  <conditionalFormatting sqref="F50">
    <cfRule type="expression" dxfId="13457" priority="13458" stopIfTrue="1">
      <formula>IF(AND(LEN($A50)&gt;0,$A50&lt;&gt;$F50),TRUE,FALSE)</formula>
    </cfRule>
  </conditionalFormatting>
  <conditionalFormatting sqref="C50">
    <cfRule type="expression" dxfId="13456" priority="13457" stopIfTrue="1">
      <formula>IF(AND(B50&lt;&gt;"",C50=""),TRUE)</formula>
    </cfRule>
  </conditionalFormatting>
  <conditionalFormatting sqref="B50">
    <cfRule type="expression" dxfId="13455" priority="13454" stopIfTrue="1">
      <formula>IF(B50="",TRUE)</formula>
    </cfRule>
    <cfRule type="expression" dxfId="13454" priority="13455" stopIfTrue="1">
      <formula>IF(AND(COUNTIF(MetalSmelter,B50&amp;C50)=0,LEN(C50)&gt;0), TRUE, FALSE)</formula>
    </cfRule>
  </conditionalFormatting>
  <conditionalFormatting sqref="G50">
    <cfRule type="expression" dxfId="13453" priority="13456" stopIfTrue="1">
      <formula>IF(FIND("Enter smelter details",G50),TRUE)</formula>
    </cfRule>
  </conditionalFormatting>
  <conditionalFormatting sqref="F50">
    <cfRule type="expression" dxfId="13452" priority="13453" stopIfTrue="1">
      <formula>IF(AND(LEN($A50)&gt;0,$A50&lt;&gt;$F50),TRUE,FALSE)</formula>
    </cfRule>
  </conditionalFormatting>
  <conditionalFormatting sqref="C50">
    <cfRule type="expression" dxfId="13451" priority="13452" stopIfTrue="1">
      <formula>IF(AND(B50&lt;&gt;"",C50=""),TRUE)</formula>
    </cfRule>
  </conditionalFormatting>
  <conditionalFormatting sqref="B50">
    <cfRule type="expression" dxfId="13450" priority="13449" stopIfTrue="1">
      <formula>IF(B50="",TRUE)</formula>
    </cfRule>
    <cfRule type="expression" dxfId="13449" priority="13450" stopIfTrue="1">
      <formula>IF(AND(COUNTIF(MetalSmelter,B50&amp;C50)=0,LEN(C50)&gt;0), TRUE, FALSE)</formula>
    </cfRule>
  </conditionalFormatting>
  <conditionalFormatting sqref="G50">
    <cfRule type="expression" dxfId="13448" priority="13451" stopIfTrue="1">
      <formula>IF(FIND("Enter smelter details",G50),TRUE)</formula>
    </cfRule>
  </conditionalFormatting>
  <conditionalFormatting sqref="F50">
    <cfRule type="expression" dxfId="13447" priority="13448" stopIfTrue="1">
      <formula>IF(AND(LEN($A50)&gt;0,$A50&lt;&gt;$F50),TRUE,FALSE)</formula>
    </cfRule>
  </conditionalFormatting>
  <conditionalFormatting sqref="C50">
    <cfRule type="expression" dxfId="13446" priority="13447" stopIfTrue="1">
      <formula>IF(AND(B50&lt;&gt;"",C50=""),TRUE)</formula>
    </cfRule>
  </conditionalFormatting>
  <conditionalFormatting sqref="B50">
    <cfRule type="expression" dxfId="13445" priority="13444" stopIfTrue="1">
      <formula>IF(B50="",TRUE)</formula>
    </cfRule>
    <cfRule type="expression" dxfId="13444" priority="13445" stopIfTrue="1">
      <formula>IF(AND(COUNTIF(MetalSmelter,B50&amp;C50)=0,LEN(C50)&gt;0), TRUE, FALSE)</formula>
    </cfRule>
  </conditionalFormatting>
  <conditionalFormatting sqref="G50">
    <cfRule type="expression" dxfId="13443" priority="13446" stopIfTrue="1">
      <formula>IF(FIND("Enter smelter details",G50),TRUE)</formula>
    </cfRule>
  </conditionalFormatting>
  <conditionalFormatting sqref="F50">
    <cfRule type="expression" dxfId="13442" priority="13443" stopIfTrue="1">
      <formula>IF(AND(LEN($A50)&gt;0,$A50&lt;&gt;$F50),TRUE,FALSE)</formula>
    </cfRule>
  </conditionalFormatting>
  <conditionalFormatting sqref="C50">
    <cfRule type="expression" dxfId="13441" priority="13442" stopIfTrue="1">
      <formula>IF(AND(B50&lt;&gt;"",C50=""),TRUE)</formula>
    </cfRule>
  </conditionalFormatting>
  <conditionalFormatting sqref="B50">
    <cfRule type="expression" dxfId="13440" priority="13440" stopIfTrue="1">
      <formula>IF(B50="",TRUE)</formula>
    </cfRule>
    <cfRule type="expression" dxfId="13439" priority="13441" stopIfTrue="1">
      <formula>IF(AND(COUNTIF(MetalSmelter,B50&amp;C50)=0,LEN(C50)&gt;0), TRUE, FALSE)</formula>
    </cfRule>
  </conditionalFormatting>
  <conditionalFormatting sqref="F50">
    <cfRule type="expression" dxfId="13438" priority="13439" stopIfTrue="1">
      <formula>IF(AND(LEN($A50)&gt;0,$A50&lt;&gt;$F50),TRUE,FALSE)</formula>
    </cfRule>
  </conditionalFormatting>
  <conditionalFormatting sqref="C50">
    <cfRule type="expression" dxfId="13437" priority="13438" stopIfTrue="1">
      <formula>IF(AND(B50&lt;&gt;"",C50=""),TRUE)</formula>
    </cfRule>
  </conditionalFormatting>
  <conditionalFormatting sqref="G50">
    <cfRule type="expression" dxfId="13436" priority="13437" stopIfTrue="1">
      <formula>IF(FIND("Enter smelter details",G50),TRUE)</formula>
    </cfRule>
  </conditionalFormatting>
  <conditionalFormatting sqref="B51">
    <cfRule type="expression" dxfId="13435" priority="13434" stopIfTrue="1">
      <formula>IF(B51="",TRUE)</formula>
    </cfRule>
    <cfRule type="expression" dxfId="13434" priority="13435" stopIfTrue="1">
      <formula>IF(AND(COUNTIF(MetalSmelter,B51&amp;C51)=0,LEN(C51)&gt;0), TRUE, FALSE)</formula>
    </cfRule>
  </conditionalFormatting>
  <conditionalFormatting sqref="G51">
    <cfRule type="expression" dxfId="13433" priority="13436" stopIfTrue="1">
      <formula>IF(FIND("Enter smelter details",G51),TRUE)</formula>
    </cfRule>
  </conditionalFormatting>
  <conditionalFormatting sqref="F51">
    <cfRule type="expression" dxfId="13432" priority="13433" stopIfTrue="1">
      <formula>IF(AND(LEN($A51)&gt;0,$A51&lt;&gt;$F51),TRUE,FALSE)</formula>
    </cfRule>
  </conditionalFormatting>
  <conditionalFormatting sqref="C51">
    <cfRule type="expression" dxfId="13431" priority="13432" stopIfTrue="1">
      <formula>IF(AND(B51&lt;&gt;"",C51=""),TRUE)</formula>
    </cfRule>
  </conditionalFormatting>
  <conditionalFormatting sqref="B51">
    <cfRule type="expression" dxfId="13430" priority="13429" stopIfTrue="1">
      <formula>IF(B51="",TRUE)</formula>
    </cfRule>
    <cfRule type="expression" dxfId="13429" priority="13430" stopIfTrue="1">
      <formula>IF(AND(COUNTIF(MetalSmelter,B51&amp;C51)=0,LEN(C51)&gt;0), TRUE, FALSE)</formula>
    </cfRule>
  </conditionalFormatting>
  <conditionalFormatting sqref="G51">
    <cfRule type="expression" dxfId="13428" priority="13431" stopIfTrue="1">
      <formula>IF(FIND("Enter smelter details",G51),TRUE)</formula>
    </cfRule>
  </conditionalFormatting>
  <conditionalFormatting sqref="F51">
    <cfRule type="expression" dxfId="13427" priority="13428" stopIfTrue="1">
      <formula>IF(AND(LEN($A51)&gt;0,$A51&lt;&gt;$F51),TRUE,FALSE)</formula>
    </cfRule>
  </conditionalFormatting>
  <conditionalFormatting sqref="C51">
    <cfRule type="expression" dxfId="13426" priority="13427" stopIfTrue="1">
      <formula>IF(AND(B51&lt;&gt;"",C51=""),TRUE)</formula>
    </cfRule>
  </conditionalFormatting>
  <conditionalFormatting sqref="B51">
    <cfRule type="expression" dxfId="13425" priority="13424" stopIfTrue="1">
      <formula>IF(B51="",TRUE)</formula>
    </cfRule>
    <cfRule type="expression" dxfId="13424" priority="13425" stopIfTrue="1">
      <formula>IF(AND(COUNTIF(MetalSmelter,B51&amp;C51)=0,LEN(C51)&gt;0), TRUE, FALSE)</formula>
    </cfRule>
  </conditionalFormatting>
  <conditionalFormatting sqref="G51">
    <cfRule type="expression" dxfId="13423" priority="13426" stopIfTrue="1">
      <formula>IF(FIND("Enter smelter details",G51),TRUE)</formula>
    </cfRule>
  </conditionalFormatting>
  <conditionalFormatting sqref="F51">
    <cfRule type="expression" dxfId="13422" priority="13423" stopIfTrue="1">
      <formula>IF(AND(LEN($A51)&gt;0,$A51&lt;&gt;$F51),TRUE,FALSE)</formula>
    </cfRule>
  </conditionalFormatting>
  <conditionalFormatting sqref="C51">
    <cfRule type="expression" dxfId="13421" priority="13422" stopIfTrue="1">
      <formula>IF(AND(B51&lt;&gt;"",C51=""),TRUE)</formula>
    </cfRule>
  </conditionalFormatting>
  <conditionalFormatting sqref="B50">
    <cfRule type="expression" dxfId="13420" priority="13419" stopIfTrue="1">
      <formula>IF(B50="",TRUE)</formula>
    </cfRule>
    <cfRule type="expression" dxfId="13419" priority="13420" stopIfTrue="1">
      <formula>IF(AND(COUNTIF(MetalSmelter,B50&amp;C50)=0,LEN(C50)&gt;0), TRUE, FALSE)</formula>
    </cfRule>
  </conditionalFormatting>
  <conditionalFormatting sqref="G50">
    <cfRule type="expression" dxfId="13418" priority="13421" stopIfTrue="1">
      <formula>IF(FIND("Enter smelter details",G50),TRUE)</formula>
    </cfRule>
  </conditionalFormatting>
  <conditionalFormatting sqref="F50">
    <cfRule type="expression" dxfId="13417" priority="13418" stopIfTrue="1">
      <formula>IF(AND(LEN($A50)&gt;0,$A50&lt;&gt;$F50),TRUE,FALSE)</formula>
    </cfRule>
  </conditionalFormatting>
  <conditionalFormatting sqref="C50">
    <cfRule type="expression" dxfId="13416" priority="13417" stopIfTrue="1">
      <formula>IF(AND(B50&lt;&gt;"",C50=""),TRUE)</formula>
    </cfRule>
  </conditionalFormatting>
  <conditionalFormatting sqref="B50">
    <cfRule type="expression" dxfId="13415" priority="13414" stopIfTrue="1">
      <formula>IF(B50="",TRUE)</formula>
    </cfRule>
    <cfRule type="expression" dxfId="13414" priority="13415" stopIfTrue="1">
      <formula>IF(AND(COUNTIF(MetalSmelter,B50&amp;C50)=0,LEN(C50)&gt;0), TRUE, FALSE)</formula>
    </cfRule>
  </conditionalFormatting>
  <conditionalFormatting sqref="G50">
    <cfRule type="expression" dxfId="13413" priority="13416" stopIfTrue="1">
      <formula>IF(FIND("Enter smelter details",G50),TRUE)</formula>
    </cfRule>
  </conditionalFormatting>
  <conditionalFormatting sqref="F50">
    <cfRule type="expression" dxfId="13412" priority="13413" stopIfTrue="1">
      <formula>IF(AND(LEN($A50)&gt;0,$A50&lt;&gt;$F50),TRUE,FALSE)</formula>
    </cfRule>
  </conditionalFormatting>
  <conditionalFormatting sqref="C50">
    <cfRule type="expression" dxfId="13411" priority="13412" stopIfTrue="1">
      <formula>IF(AND(B50&lt;&gt;"",C50=""),TRUE)</formula>
    </cfRule>
  </conditionalFormatting>
  <conditionalFormatting sqref="B50">
    <cfRule type="expression" dxfId="13410" priority="13409" stopIfTrue="1">
      <formula>IF(B50="",TRUE)</formula>
    </cfRule>
    <cfRule type="expression" dxfId="13409" priority="13410" stopIfTrue="1">
      <formula>IF(AND(COUNTIF(MetalSmelter,B50&amp;C50)=0,LEN(C50)&gt;0), TRUE, FALSE)</formula>
    </cfRule>
  </conditionalFormatting>
  <conditionalFormatting sqref="G50">
    <cfRule type="expression" dxfId="13408" priority="13411" stopIfTrue="1">
      <formula>IF(FIND("Enter smelter details",G50),TRUE)</formula>
    </cfRule>
  </conditionalFormatting>
  <conditionalFormatting sqref="F50">
    <cfRule type="expression" dxfId="13407" priority="13408" stopIfTrue="1">
      <formula>IF(AND(LEN($A50)&gt;0,$A50&lt;&gt;$F50),TRUE,FALSE)</formula>
    </cfRule>
  </conditionalFormatting>
  <conditionalFormatting sqref="C50">
    <cfRule type="expression" dxfId="13406" priority="13407" stopIfTrue="1">
      <formula>IF(AND(B50&lt;&gt;"",C50=""),TRUE)</formula>
    </cfRule>
  </conditionalFormatting>
  <conditionalFormatting sqref="B50">
    <cfRule type="expression" dxfId="13405" priority="13404" stopIfTrue="1">
      <formula>IF(B50="",TRUE)</formula>
    </cfRule>
    <cfRule type="expression" dxfId="13404" priority="13405" stopIfTrue="1">
      <formula>IF(AND(COUNTIF(MetalSmelter,B50&amp;C50)=0,LEN(C50)&gt;0), TRUE, FALSE)</formula>
    </cfRule>
  </conditionalFormatting>
  <conditionalFormatting sqref="G50">
    <cfRule type="expression" dxfId="13403" priority="13406" stopIfTrue="1">
      <formula>IF(FIND("Enter smelter details",G50),TRUE)</formula>
    </cfRule>
  </conditionalFormatting>
  <conditionalFormatting sqref="F50">
    <cfRule type="expression" dxfId="13402" priority="13403" stopIfTrue="1">
      <formula>IF(AND(LEN($A50)&gt;0,$A50&lt;&gt;$F50),TRUE,FALSE)</formula>
    </cfRule>
  </conditionalFormatting>
  <conditionalFormatting sqref="C50">
    <cfRule type="expression" dxfId="13401" priority="13402" stopIfTrue="1">
      <formula>IF(AND(B50&lt;&gt;"",C50=""),TRUE)</formula>
    </cfRule>
  </conditionalFormatting>
  <conditionalFormatting sqref="B51">
    <cfRule type="expression" dxfId="13400" priority="13399" stopIfTrue="1">
      <formula>IF(B51="",TRUE)</formula>
    </cfRule>
    <cfRule type="expression" dxfId="13399" priority="13400" stopIfTrue="1">
      <formula>IF(AND(COUNTIF(MetalSmelter,B51&amp;C51)=0,LEN(C51)&gt;0), TRUE, FALSE)</formula>
    </cfRule>
  </conditionalFormatting>
  <conditionalFormatting sqref="G51">
    <cfRule type="expression" dxfId="13398" priority="13401" stopIfTrue="1">
      <formula>IF(FIND("Enter smelter details",G51),TRUE)</formula>
    </cfRule>
  </conditionalFormatting>
  <conditionalFormatting sqref="F51">
    <cfRule type="expression" dxfId="13397" priority="13398" stopIfTrue="1">
      <formula>IF(AND(LEN($A51)&gt;0,$A51&lt;&gt;$F51),TRUE,FALSE)</formula>
    </cfRule>
  </conditionalFormatting>
  <conditionalFormatting sqref="C51">
    <cfRule type="expression" dxfId="13396" priority="13397" stopIfTrue="1">
      <formula>IF(AND(B51&lt;&gt;"",C51=""),TRUE)</formula>
    </cfRule>
  </conditionalFormatting>
  <conditionalFormatting sqref="B51">
    <cfRule type="expression" dxfId="13395" priority="13394" stopIfTrue="1">
      <formula>IF(B51="",TRUE)</formula>
    </cfRule>
    <cfRule type="expression" dxfId="13394" priority="13395" stopIfTrue="1">
      <formula>IF(AND(COUNTIF(MetalSmelter,B51&amp;C51)=0,LEN(C51)&gt;0), TRUE, FALSE)</formula>
    </cfRule>
  </conditionalFormatting>
  <conditionalFormatting sqref="G51">
    <cfRule type="expression" dxfId="13393" priority="13396" stopIfTrue="1">
      <formula>IF(FIND("Enter smelter details",G51),TRUE)</formula>
    </cfRule>
  </conditionalFormatting>
  <conditionalFormatting sqref="F51">
    <cfRule type="expression" dxfId="13392" priority="13393" stopIfTrue="1">
      <formula>IF(AND(LEN($A51)&gt;0,$A51&lt;&gt;$F51),TRUE,FALSE)</formula>
    </cfRule>
  </conditionalFormatting>
  <conditionalFormatting sqref="C51">
    <cfRule type="expression" dxfId="13391" priority="13392" stopIfTrue="1">
      <formula>IF(AND(B51&lt;&gt;"",C51=""),TRUE)</formula>
    </cfRule>
  </conditionalFormatting>
  <conditionalFormatting sqref="B50">
    <cfRule type="expression" dxfId="13390" priority="13389" stopIfTrue="1">
      <formula>IF(B50="",TRUE)</formula>
    </cfRule>
    <cfRule type="expression" dxfId="13389" priority="13390" stopIfTrue="1">
      <formula>IF(AND(COUNTIF(MetalSmelter,B50&amp;C50)=0,LEN(C50)&gt;0), TRUE, FALSE)</formula>
    </cfRule>
  </conditionalFormatting>
  <conditionalFormatting sqref="G50">
    <cfRule type="expression" dxfId="13388" priority="13391" stopIfTrue="1">
      <formula>IF(FIND("Enter smelter details",G50),TRUE)</formula>
    </cfRule>
  </conditionalFormatting>
  <conditionalFormatting sqref="F50">
    <cfRule type="expression" dxfId="13387" priority="13388" stopIfTrue="1">
      <formula>IF(AND(LEN($A50)&gt;0,$A50&lt;&gt;$F50),TRUE,FALSE)</formula>
    </cfRule>
  </conditionalFormatting>
  <conditionalFormatting sqref="C50">
    <cfRule type="expression" dxfId="13386" priority="13387" stopIfTrue="1">
      <formula>IF(AND(B50&lt;&gt;"",C50=""),TRUE)</formula>
    </cfRule>
  </conditionalFormatting>
  <conditionalFormatting sqref="G50">
    <cfRule type="expression" dxfId="13385" priority="13386" stopIfTrue="1">
      <formula>IF(FIND("Enter smelter details",G50),TRUE)</formula>
    </cfRule>
  </conditionalFormatting>
  <conditionalFormatting sqref="B51">
    <cfRule type="expression" dxfId="13384" priority="13383" stopIfTrue="1">
      <formula>IF(B51="",TRUE)</formula>
    </cfRule>
    <cfRule type="expression" dxfId="13383" priority="13384" stopIfTrue="1">
      <formula>IF(AND(COUNTIF(MetalSmelter,B51&amp;C51)=0,LEN(C51)&gt;0), TRUE, FALSE)</formula>
    </cfRule>
  </conditionalFormatting>
  <conditionalFormatting sqref="G51">
    <cfRule type="expression" dxfId="13382" priority="13385" stopIfTrue="1">
      <formula>IF(FIND("Enter smelter details",G51),TRUE)</formula>
    </cfRule>
  </conditionalFormatting>
  <conditionalFormatting sqref="F51">
    <cfRule type="expression" dxfId="13381" priority="13382" stopIfTrue="1">
      <formula>IF(AND(LEN($A51)&gt;0,$A51&lt;&gt;$F51),TRUE,FALSE)</formula>
    </cfRule>
  </conditionalFormatting>
  <conditionalFormatting sqref="C51">
    <cfRule type="expression" dxfId="13380" priority="13381" stopIfTrue="1">
      <formula>IF(AND(B51&lt;&gt;"",C51=""),TRUE)</formula>
    </cfRule>
  </conditionalFormatting>
  <conditionalFormatting sqref="B52">
    <cfRule type="expression" dxfId="13379" priority="13378" stopIfTrue="1">
      <formula>IF(B52="",TRUE)</formula>
    </cfRule>
    <cfRule type="expression" dxfId="13378" priority="13379" stopIfTrue="1">
      <formula>IF(AND(COUNTIF(MetalSmelter,B52&amp;C52)=0,LEN(C52)&gt;0), TRUE, FALSE)</formula>
    </cfRule>
  </conditionalFormatting>
  <conditionalFormatting sqref="G52">
    <cfRule type="expression" dxfId="13377" priority="13380" stopIfTrue="1">
      <formula>IF(FIND("Enter smelter details",G52),TRUE)</formula>
    </cfRule>
  </conditionalFormatting>
  <conditionalFormatting sqref="F52">
    <cfRule type="expression" dxfId="13376" priority="13377" stopIfTrue="1">
      <formula>IF(AND(LEN($A52)&gt;0,$A52&lt;&gt;$F52),TRUE,FALSE)</formula>
    </cfRule>
  </conditionalFormatting>
  <conditionalFormatting sqref="C52">
    <cfRule type="expression" dxfId="13375" priority="13376" stopIfTrue="1">
      <formula>IF(AND(B52&lt;&gt;"",C52=""),TRUE)</formula>
    </cfRule>
  </conditionalFormatting>
  <conditionalFormatting sqref="B52">
    <cfRule type="expression" dxfId="13374" priority="13373" stopIfTrue="1">
      <formula>IF(B52="",TRUE)</formula>
    </cfRule>
    <cfRule type="expression" dxfId="13373" priority="13374" stopIfTrue="1">
      <formula>IF(AND(COUNTIF(MetalSmelter,B52&amp;C52)=0,LEN(C52)&gt;0), TRUE, FALSE)</formula>
    </cfRule>
  </conditionalFormatting>
  <conditionalFormatting sqref="G52">
    <cfRule type="expression" dxfId="13372" priority="13375" stopIfTrue="1">
      <formula>IF(FIND("Enter smelter details",G52),TRUE)</formula>
    </cfRule>
  </conditionalFormatting>
  <conditionalFormatting sqref="F52">
    <cfRule type="expression" dxfId="13371" priority="13372" stopIfTrue="1">
      <formula>IF(AND(LEN($A52)&gt;0,$A52&lt;&gt;$F52),TRUE,FALSE)</formula>
    </cfRule>
  </conditionalFormatting>
  <conditionalFormatting sqref="C52">
    <cfRule type="expression" dxfId="13370" priority="13371" stopIfTrue="1">
      <formula>IF(AND(B52&lt;&gt;"",C52=""),TRUE)</formula>
    </cfRule>
  </conditionalFormatting>
  <conditionalFormatting sqref="B52">
    <cfRule type="expression" dxfId="13369" priority="13369" stopIfTrue="1">
      <formula>IF(B52="",TRUE)</formula>
    </cfRule>
    <cfRule type="expression" dxfId="13368" priority="13370" stopIfTrue="1">
      <formula>IF(AND(COUNTIF(MetalSmelter,B52&amp;C52)=0,LEN(C52)&gt;0), TRUE, FALSE)</formula>
    </cfRule>
  </conditionalFormatting>
  <conditionalFormatting sqref="F52">
    <cfRule type="expression" dxfId="13367" priority="13368" stopIfTrue="1">
      <formula>IF(AND(LEN($A52)&gt;0,$A52&lt;&gt;$F52),TRUE,FALSE)</formula>
    </cfRule>
  </conditionalFormatting>
  <conditionalFormatting sqref="C52">
    <cfRule type="expression" dxfId="13366" priority="13367" stopIfTrue="1">
      <formula>IF(AND(B52&lt;&gt;"",C52=""),TRUE)</formula>
    </cfRule>
  </conditionalFormatting>
  <conditionalFormatting sqref="G52">
    <cfRule type="expression" dxfId="13365" priority="13366" stopIfTrue="1">
      <formula>IF(FIND("Enter smelter details",G52),TRUE)</formula>
    </cfRule>
  </conditionalFormatting>
  <conditionalFormatting sqref="B53">
    <cfRule type="expression" dxfId="13364" priority="13363" stopIfTrue="1">
      <formula>IF(B53="",TRUE)</formula>
    </cfRule>
    <cfRule type="expression" dxfId="13363" priority="13364" stopIfTrue="1">
      <formula>IF(AND(COUNTIF(MetalSmelter,B53&amp;C53)=0,LEN(C53)&gt;0), TRUE, FALSE)</formula>
    </cfRule>
  </conditionalFormatting>
  <conditionalFormatting sqref="G53">
    <cfRule type="expression" dxfId="13362" priority="13365" stopIfTrue="1">
      <formula>IF(FIND("Enter smelter details",G53),TRUE)</formula>
    </cfRule>
  </conditionalFormatting>
  <conditionalFormatting sqref="F53">
    <cfRule type="expression" dxfId="13361" priority="13362" stopIfTrue="1">
      <formula>IF(AND(LEN($A53)&gt;0,$A53&lt;&gt;$F53),TRUE,FALSE)</formula>
    </cfRule>
  </conditionalFormatting>
  <conditionalFormatting sqref="C53">
    <cfRule type="expression" dxfId="13360" priority="13361" stopIfTrue="1">
      <formula>IF(AND(B53&lt;&gt;"",C53=""),TRUE)</formula>
    </cfRule>
  </conditionalFormatting>
  <conditionalFormatting sqref="B53">
    <cfRule type="expression" dxfId="13359" priority="13358" stopIfTrue="1">
      <formula>IF(B53="",TRUE)</formula>
    </cfRule>
    <cfRule type="expression" dxfId="13358" priority="13359" stopIfTrue="1">
      <formula>IF(AND(COUNTIF(MetalSmelter,B53&amp;C53)=0,LEN(C53)&gt;0), TRUE, FALSE)</formula>
    </cfRule>
  </conditionalFormatting>
  <conditionalFormatting sqref="G53">
    <cfRule type="expression" dxfId="13357" priority="13360" stopIfTrue="1">
      <formula>IF(FIND("Enter smelter details",G53),TRUE)</formula>
    </cfRule>
  </conditionalFormatting>
  <conditionalFormatting sqref="F53">
    <cfRule type="expression" dxfId="13356" priority="13357" stopIfTrue="1">
      <formula>IF(AND(LEN($A53)&gt;0,$A53&lt;&gt;$F53),TRUE,FALSE)</formula>
    </cfRule>
  </conditionalFormatting>
  <conditionalFormatting sqref="C53">
    <cfRule type="expression" dxfId="13355" priority="13356" stopIfTrue="1">
      <formula>IF(AND(B53&lt;&gt;"",C53=""),TRUE)</formula>
    </cfRule>
  </conditionalFormatting>
  <conditionalFormatting sqref="B53">
    <cfRule type="expression" dxfId="13354" priority="13353" stopIfTrue="1">
      <formula>IF(B53="",TRUE)</formula>
    </cfRule>
    <cfRule type="expression" dxfId="13353" priority="13354" stopIfTrue="1">
      <formula>IF(AND(COUNTIF(MetalSmelter,B53&amp;C53)=0,LEN(C53)&gt;0), TRUE, FALSE)</formula>
    </cfRule>
  </conditionalFormatting>
  <conditionalFormatting sqref="G53">
    <cfRule type="expression" dxfId="13352" priority="13355" stopIfTrue="1">
      <formula>IF(FIND("Enter smelter details",G53),TRUE)</formula>
    </cfRule>
  </conditionalFormatting>
  <conditionalFormatting sqref="F53">
    <cfRule type="expression" dxfId="13351" priority="13352" stopIfTrue="1">
      <formula>IF(AND(LEN($A53)&gt;0,$A53&lt;&gt;$F53),TRUE,FALSE)</formula>
    </cfRule>
  </conditionalFormatting>
  <conditionalFormatting sqref="C53">
    <cfRule type="expression" dxfId="13350" priority="13351" stopIfTrue="1">
      <formula>IF(AND(B53&lt;&gt;"",C53=""),TRUE)</formula>
    </cfRule>
  </conditionalFormatting>
  <conditionalFormatting sqref="B51">
    <cfRule type="expression" dxfId="13349" priority="13348" stopIfTrue="1">
      <formula>IF(B51="",TRUE)</formula>
    </cfRule>
    <cfRule type="expression" dxfId="13348" priority="13349" stopIfTrue="1">
      <formula>IF(AND(COUNTIF(MetalSmelter,B51&amp;C51)=0,LEN(C51)&gt;0), TRUE, FALSE)</formula>
    </cfRule>
  </conditionalFormatting>
  <conditionalFormatting sqref="G51">
    <cfRule type="expression" dxfId="13347" priority="13350" stopIfTrue="1">
      <formula>IF(FIND("Enter smelter details",G51),TRUE)</formula>
    </cfRule>
  </conditionalFormatting>
  <conditionalFormatting sqref="F51">
    <cfRule type="expression" dxfId="13346" priority="13347" stopIfTrue="1">
      <formula>IF(AND(LEN($A51)&gt;0,$A51&lt;&gt;$F51),TRUE,FALSE)</formula>
    </cfRule>
  </conditionalFormatting>
  <conditionalFormatting sqref="C51">
    <cfRule type="expression" dxfId="13345" priority="13346" stopIfTrue="1">
      <formula>IF(AND(B51&lt;&gt;"",C51=""),TRUE)</formula>
    </cfRule>
  </conditionalFormatting>
  <conditionalFormatting sqref="B51">
    <cfRule type="expression" dxfId="13344" priority="13343" stopIfTrue="1">
      <formula>IF(B51="",TRUE)</formula>
    </cfRule>
    <cfRule type="expression" dxfId="13343" priority="13344" stopIfTrue="1">
      <formula>IF(AND(COUNTIF(MetalSmelter,B51&amp;C51)=0,LEN(C51)&gt;0), TRUE, FALSE)</formula>
    </cfRule>
  </conditionalFormatting>
  <conditionalFormatting sqref="G51">
    <cfRule type="expression" dxfId="13342" priority="13345" stopIfTrue="1">
      <formula>IF(FIND("Enter smelter details",G51),TRUE)</formula>
    </cfRule>
  </conditionalFormatting>
  <conditionalFormatting sqref="F51">
    <cfRule type="expression" dxfId="13341" priority="13342" stopIfTrue="1">
      <formula>IF(AND(LEN($A51)&gt;0,$A51&lt;&gt;$F51),TRUE,FALSE)</formula>
    </cfRule>
  </conditionalFormatting>
  <conditionalFormatting sqref="C51">
    <cfRule type="expression" dxfId="13340" priority="13341" stopIfTrue="1">
      <formula>IF(AND(B51&lt;&gt;"",C51=""),TRUE)</formula>
    </cfRule>
  </conditionalFormatting>
  <conditionalFormatting sqref="B51">
    <cfRule type="expression" dxfId="13339" priority="13339" stopIfTrue="1">
      <formula>IF(B51="",TRUE)</formula>
    </cfRule>
    <cfRule type="expression" dxfId="13338" priority="13340" stopIfTrue="1">
      <formula>IF(AND(COUNTIF(MetalSmelter,B51&amp;C51)=0,LEN(C51)&gt;0), TRUE, FALSE)</formula>
    </cfRule>
  </conditionalFormatting>
  <conditionalFormatting sqref="F51">
    <cfRule type="expression" dxfId="13337" priority="13338" stopIfTrue="1">
      <formula>IF(AND(LEN($A51)&gt;0,$A51&lt;&gt;$F51),TRUE,FALSE)</formula>
    </cfRule>
  </conditionalFormatting>
  <conditionalFormatting sqref="C51">
    <cfRule type="expression" dxfId="13336" priority="13337" stopIfTrue="1">
      <formula>IF(AND(B51&lt;&gt;"",C51=""),TRUE)</formula>
    </cfRule>
  </conditionalFormatting>
  <conditionalFormatting sqref="G51">
    <cfRule type="expression" dxfId="13335" priority="13336" stopIfTrue="1">
      <formula>IF(FIND("Enter smelter details",G51),TRUE)</formula>
    </cfRule>
  </conditionalFormatting>
  <conditionalFormatting sqref="B52">
    <cfRule type="expression" dxfId="13334" priority="13333" stopIfTrue="1">
      <formula>IF(B52="",TRUE)</formula>
    </cfRule>
    <cfRule type="expression" dxfId="13333" priority="13334" stopIfTrue="1">
      <formula>IF(AND(COUNTIF(MetalSmelter,B52&amp;C52)=0,LEN(C52)&gt;0), TRUE, FALSE)</formula>
    </cfRule>
  </conditionalFormatting>
  <conditionalFormatting sqref="G52">
    <cfRule type="expression" dxfId="13332" priority="13335" stopIfTrue="1">
      <formula>IF(FIND("Enter smelter details",G52),TRUE)</formula>
    </cfRule>
  </conditionalFormatting>
  <conditionalFormatting sqref="F52">
    <cfRule type="expression" dxfId="13331" priority="13332" stopIfTrue="1">
      <formula>IF(AND(LEN($A52)&gt;0,$A52&lt;&gt;$F52),TRUE,FALSE)</formula>
    </cfRule>
  </conditionalFormatting>
  <conditionalFormatting sqref="C52">
    <cfRule type="expression" dxfId="13330" priority="13331" stopIfTrue="1">
      <formula>IF(AND(B52&lt;&gt;"",C52=""),TRUE)</formula>
    </cfRule>
  </conditionalFormatting>
  <conditionalFormatting sqref="B52">
    <cfRule type="expression" dxfId="13329" priority="13328" stopIfTrue="1">
      <formula>IF(B52="",TRUE)</formula>
    </cfRule>
    <cfRule type="expression" dxfId="13328" priority="13329" stopIfTrue="1">
      <formula>IF(AND(COUNTIF(MetalSmelter,B52&amp;C52)=0,LEN(C52)&gt;0), TRUE, FALSE)</formula>
    </cfRule>
  </conditionalFormatting>
  <conditionalFormatting sqref="G52">
    <cfRule type="expression" dxfId="13327" priority="13330" stopIfTrue="1">
      <formula>IF(FIND("Enter smelter details",G52),TRUE)</formula>
    </cfRule>
  </conditionalFormatting>
  <conditionalFormatting sqref="F52">
    <cfRule type="expression" dxfId="13326" priority="13327" stopIfTrue="1">
      <formula>IF(AND(LEN($A52)&gt;0,$A52&lt;&gt;$F52),TRUE,FALSE)</formula>
    </cfRule>
  </conditionalFormatting>
  <conditionalFormatting sqref="C52">
    <cfRule type="expression" dxfId="13325" priority="13326" stopIfTrue="1">
      <formula>IF(AND(B52&lt;&gt;"",C52=""),TRUE)</formula>
    </cfRule>
  </conditionalFormatting>
  <conditionalFormatting sqref="B52">
    <cfRule type="expression" dxfId="13324" priority="13323" stopIfTrue="1">
      <formula>IF(B52="",TRUE)</formula>
    </cfRule>
    <cfRule type="expression" dxfId="13323" priority="13324" stopIfTrue="1">
      <formula>IF(AND(COUNTIF(MetalSmelter,B52&amp;C52)=0,LEN(C52)&gt;0), TRUE, FALSE)</formula>
    </cfRule>
  </conditionalFormatting>
  <conditionalFormatting sqref="G52">
    <cfRule type="expression" dxfId="13322" priority="13325" stopIfTrue="1">
      <formula>IF(FIND("Enter smelter details",G52),TRUE)</formula>
    </cfRule>
  </conditionalFormatting>
  <conditionalFormatting sqref="F52">
    <cfRule type="expression" dxfId="13321" priority="13322" stopIfTrue="1">
      <formula>IF(AND(LEN($A52)&gt;0,$A52&lt;&gt;$F52),TRUE,FALSE)</formula>
    </cfRule>
  </conditionalFormatting>
  <conditionalFormatting sqref="C52">
    <cfRule type="expression" dxfId="13320" priority="13321" stopIfTrue="1">
      <formula>IF(AND(B52&lt;&gt;"",C52=""),TRUE)</formula>
    </cfRule>
  </conditionalFormatting>
  <conditionalFormatting sqref="B53">
    <cfRule type="expression" dxfId="13319" priority="13318" stopIfTrue="1">
      <formula>IF(B53="",TRUE)</formula>
    </cfRule>
    <cfRule type="expression" dxfId="13318" priority="13319" stopIfTrue="1">
      <formula>IF(AND(COUNTIF(MetalSmelter,B53&amp;C53)=0,LEN(C53)&gt;0), TRUE, FALSE)</formula>
    </cfRule>
  </conditionalFormatting>
  <conditionalFormatting sqref="G53">
    <cfRule type="expression" dxfId="13317" priority="13320" stopIfTrue="1">
      <formula>IF(FIND("Enter smelter details",G53),TRUE)</formula>
    </cfRule>
  </conditionalFormatting>
  <conditionalFormatting sqref="F53">
    <cfRule type="expression" dxfId="13316" priority="13317" stopIfTrue="1">
      <formula>IF(AND(LEN($A53)&gt;0,$A53&lt;&gt;$F53),TRUE,FALSE)</formula>
    </cfRule>
  </conditionalFormatting>
  <conditionalFormatting sqref="C53">
    <cfRule type="expression" dxfId="13315" priority="13316" stopIfTrue="1">
      <formula>IF(AND(B53&lt;&gt;"",C53=""),TRUE)</formula>
    </cfRule>
  </conditionalFormatting>
  <conditionalFormatting sqref="B53">
    <cfRule type="expression" dxfId="13314" priority="13313" stopIfTrue="1">
      <formula>IF(B53="",TRUE)</formula>
    </cfRule>
    <cfRule type="expression" dxfId="13313" priority="13314" stopIfTrue="1">
      <formula>IF(AND(COUNTIF(MetalSmelter,B53&amp;C53)=0,LEN(C53)&gt;0), TRUE, FALSE)</formula>
    </cfRule>
  </conditionalFormatting>
  <conditionalFormatting sqref="G53">
    <cfRule type="expression" dxfId="13312" priority="13315" stopIfTrue="1">
      <formula>IF(FIND("Enter smelter details",G53),TRUE)</formula>
    </cfRule>
  </conditionalFormatting>
  <conditionalFormatting sqref="F53">
    <cfRule type="expression" dxfId="13311" priority="13312" stopIfTrue="1">
      <formula>IF(AND(LEN($A53)&gt;0,$A53&lt;&gt;$F53),TRUE,FALSE)</formula>
    </cfRule>
  </conditionalFormatting>
  <conditionalFormatting sqref="C53">
    <cfRule type="expression" dxfId="13310" priority="13311" stopIfTrue="1">
      <formula>IF(AND(B53&lt;&gt;"",C53=""),TRUE)</formula>
    </cfRule>
  </conditionalFormatting>
  <conditionalFormatting sqref="B53">
    <cfRule type="expression" dxfId="13309" priority="13309" stopIfTrue="1">
      <formula>IF(B53="",TRUE)</formula>
    </cfRule>
    <cfRule type="expression" dxfId="13308" priority="13310" stopIfTrue="1">
      <formula>IF(AND(COUNTIF(MetalSmelter,B53&amp;C53)=0,LEN(C53)&gt;0), TRUE, FALSE)</formula>
    </cfRule>
  </conditionalFormatting>
  <conditionalFormatting sqref="F53">
    <cfRule type="expression" dxfId="13307" priority="13308" stopIfTrue="1">
      <formula>IF(AND(LEN($A53)&gt;0,$A53&lt;&gt;$F53),TRUE,FALSE)</formula>
    </cfRule>
  </conditionalFormatting>
  <conditionalFormatting sqref="C53">
    <cfRule type="expression" dxfId="13306" priority="13307" stopIfTrue="1">
      <formula>IF(AND(B53&lt;&gt;"",C53=""),TRUE)</formula>
    </cfRule>
  </conditionalFormatting>
  <conditionalFormatting sqref="G53">
    <cfRule type="expression" dxfId="13305" priority="13306" stopIfTrue="1">
      <formula>IF(FIND("Enter smelter details",G53),TRUE)</formula>
    </cfRule>
  </conditionalFormatting>
  <conditionalFormatting sqref="B54">
    <cfRule type="expression" dxfId="13304" priority="13303" stopIfTrue="1">
      <formula>IF(B54="",TRUE)</formula>
    </cfRule>
    <cfRule type="expression" dxfId="13303" priority="13304" stopIfTrue="1">
      <formula>IF(AND(COUNTIF(MetalSmelter,B54&amp;C54)=0,LEN(C54)&gt;0), TRUE, FALSE)</formula>
    </cfRule>
  </conditionalFormatting>
  <conditionalFormatting sqref="G54">
    <cfRule type="expression" dxfId="13302" priority="13305" stopIfTrue="1">
      <formula>IF(FIND("Enter smelter details",G54),TRUE)</formula>
    </cfRule>
  </conditionalFormatting>
  <conditionalFormatting sqref="F54">
    <cfRule type="expression" dxfId="13301" priority="13302" stopIfTrue="1">
      <formula>IF(AND(LEN($A54)&gt;0,$A54&lt;&gt;$F54),TRUE,FALSE)</formula>
    </cfRule>
  </conditionalFormatting>
  <conditionalFormatting sqref="C54">
    <cfRule type="expression" dxfId="13300" priority="13301" stopIfTrue="1">
      <formula>IF(AND(B54&lt;&gt;"",C54=""),TRUE)</formula>
    </cfRule>
  </conditionalFormatting>
  <conditionalFormatting sqref="B54">
    <cfRule type="expression" dxfId="13299" priority="13298" stopIfTrue="1">
      <formula>IF(B54="",TRUE)</formula>
    </cfRule>
    <cfRule type="expression" dxfId="13298" priority="13299" stopIfTrue="1">
      <formula>IF(AND(COUNTIF(MetalSmelter,B54&amp;C54)=0,LEN(C54)&gt;0), TRUE, FALSE)</formula>
    </cfRule>
  </conditionalFormatting>
  <conditionalFormatting sqref="G54">
    <cfRule type="expression" dxfId="13297" priority="13300" stopIfTrue="1">
      <formula>IF(FIND("Enter smelter details",G54),TRUE)</formula>
    </cfRule>
  </conditionalFormatting>
  <conditionalFormatting sqref="F54">
    <cfRule type="expression" dxfId="13296" priority="13297" stopIfTrue="1">
      <formula>IF(AND(LEN($A54)&gt;0,$A54&lt;&gt;$F54),TRUE,FALSE)</formula>
    </cfRule>
  </conditionalFormatting>
  <conditionalFormatting sqref="C54">
    <cfRule type="expression" dxfId="13295" priority="13296" stopIfTrue="1">
      <formula>IF(AND(B54&lt;&gt;"",C54=""),TRUE)</formula>
    </cfRule>
  </conditionalFormatting>
  <conditionalFormatting sqref="B54">
    <cfRule type="expression" dxfId="13294" priority="13293" stopIfTrue="1">
      <formula>IF(B54="",TRUE)</formula>
    </cfRule>
    <cfRule type="expression" dxfId="13293" priority="13294" stopIfTrue="1">
      <formula>IF(AND(COUNTIF(MetalSmelter,B54&amp;C54)=0,LEN(C54)&gt;0), TRUE, FALSE)</formula>
    </cfRule>
  </conditionalFormatting>
  <conditionalFormatting sqref="G54">
    <cfRule type="expression" dxfId="13292" priority="13295" stopIfTrue="1">
      <formula>IF(FIND("Enter smelter details",G54),TRUE)</formula>
    </cfRule>
  </conditionalFormatting>
  <conditionalFormatting sqref="F54">
    <cfRule type="expression" dxfId="13291" priority="13292" stopIfTrue="1">
      <formula>IF(AND(LEN($A54)&gt;0,$A54&lt;&gt;$F54),TRUE,FALSE)</formula>
    </cfRule>
  </conditionalFormatting>
  <conditionalFormatting sqref="C54">
    <cfRule type="expression" dxfId="13290" priority="13291" stopIfTrue="1">
      <formula>IF(AND(B54&lt;&gt;"",C54=""),TRUE)</formula>
    </cfRule>
  </conditionalFormatting>
  <conditionalFormatting sqref="B52">
    <cfRule type="expression" dxfId="13289" priority="13288" stopIfTrue="1">
      <formula>IF(B52="",TRUE)</formula>
    </cfRule>
    <cfRule type="expression" dxfId="13288" priority="13289" stopIfTrue="1">
      <formula>IF(AND(COUNTIF(MetalSmelter,B52&amp;C52)=0,LEN(C52)&gt;0), TRUE, FALSE)</formula>
    </cfRule>
  </conditionalFormatting>
  <conditionalFormatting sqref="G52">
    <cfRule type="expression" dxfId="13287" priority="13290" stopIfTrue="1">
      <formula>IF(FIND("Enter smelter details",G52),TRUE)</formula>
    </cfRule>
  </conditionalFormatting>
  <conditionalFormatting sqref="F52">
    <cfRule type="expression" dxfId="13286" priority="13287" stopIfTrue="1">
      <formula>IF(AND(LEN($A52)&gt;0,$A52&lt;&gt;$F52),TRUE,FALSE)</formula>
    </cfRule>
  </conditionalFormatting>
  <conditionalFormatting sqref="C52">
    <cfRule type="expression" dxfId="13285" priority="13286" stopIfTrue="1">
      <formula>IF(AND(B52&lt;&gt;"",C52=""),TRUE)</formula>
    </cfRule>
  </conditionalFormatting>
  <conditionalFormatting sqref="B52">
    <cfRule type="expression" dxfId="13284" priority="13283" stopIfTrue="1">
      <formula>IF(B52="",TRUE)</formula>
    </cfRule>
    <cfRule type="expression" dxfId="13283" priority="13284" stopIfTrue="1">
      <formula>IF(AND(COUNTIF(MetalSmelter,B52&amp;C52)=0,LEN(C52)&gt;0), TRUE, FALSE)</formula>
    </cfRule>
  </conditionalFormatting>
  <conditionalFormatting sqref="G52">
    <cfRule type="expression" dxfId="13282" priority="13285" stopIfTrue="1">
      <formula>IF(FIND("Enter smelter details",G52),TRUE)</formula>
    </cfRule>
  </conditionalFormatting>
  <conditionalFormatting sqref="F52">
    <cfRule type="expression" dxfId="13281" priority="13282" stopIfTrue="1">
      <formula>IF(AND(LEN($A52)&gt;0,$A52&lt;&gt;$F52),TRUE,FALSE)</formula>
    </cfRule>
  </conditionalFormatting>
  <conditionalFormatting sqref="C52">
    <cfRule type="expression" dxfId="13280" priority="13281" stopIfTrue="1">
      <formula>IF(AND(B52&lt;&gt;"",C52=""),TRUE)</formula>
    </cfRule>
  </conditionalFormatting>
  <conditionalFormatting sqref="B52">
    <cfRule type="expression" dxfId="13279" priority="13279" stopIfTrue="1">
      <formula>IF(B52="",TRUE)</formula>
    </cfRule>
    <cfRule type="expression" dxfId="13278" priority="13280" stopIfTrue="1">
      <formula>IF(AND(COUNTIF(MetalSmelter,B52&amp;C52)=0,LEN(C52)&gt;0), TRUE, FALSE)</formula>
    </cfRule>
  </conditionalFormatting>
  <conditionalFormatting sqref="F52">
    <cfRule type="expression" dxfId="13277" priority="13278" stopIfTrue="1">
      <formula>IF(AND(LEN($A52)&gt;0,$A52&lt;&gt;$F52),TRUE,FALSE)</formula>
    </cfRule>
  </conditionalFormatting>
  <conditionalFormatting sqref="C52">
    <cfRule type="expression" dxfId="13276" priority="13277" stopIfTrue="1">
      <formula>IF(AND(B52&lt;&gt;"",C52=""),TRUE)</formula>
    </cfRule>
  </conditionalFormatting>
  <conditionalFormatting sqref="G52">
    <cfRule type="expression" dxfId="13275" priority="13276" stopIfTrue="1">
      <formula>IF(FIND("Enter smelter details",G52),TRUE)</formula>
    </cfRule>
  </conditionalFormatting>
  <conditionalFormatting sqref="B53">
    <cfRule type="expression" dxfId="13274" priority="13273" stopIfTrue="1">
      <formula>IF(B53="",TRUE)</formula>
    </cfRule>
    <cfRule type="expression" dxfId="13273" priority="13274" stopIfTrue="1">
      <formula>IF(AND(COUNTIF(MetalSmelter,B53&amp;C53)=0,LEN(C53)&gt;0), TRUE, FALSE)</formula>
    </cfRule>
  </conditionalFormatting>
  <conditionalFormatting sqref="G53">
    <cfRule type="expression" dxfId="13272" priority="13275" stopIfTrue="1">
      <formula>IF(FIND("Enter smelter details",G53),TRUE)</formula>
    </cfRule>
  </conditionalFormatting>
  <conditionalFormatting sqref="F53">
    <cfRule type="expression" dxfId="13271" priority="13272" stopIfTrue="1">
      <formula>IF(AND(LEN($A53)&gt;0,$A53&lt;&gt;$F53),TRUE,FALSE)</formula>
    </cfRule>
  </conditionalFormatting>
  <conditionalFormatting sqref="C53">
    <cfRule type="expression" dxfId="13270" priority="13271" stopIfTrue="1">
      <formula>IF(AND(B53&lt;&gt;"",C53=""),TRUE)</formula>
    </cfRule>
  </conditionalFormatting>
  <conditionalFormatting sqref="B53">
    <cfRule type="expression" dxfId="13269" priority="13268" stopIfTrue="1">
      <formula>IF(B53="",TRUE)</formula>
    </cfRule>
    <cfRule type="expression" dxfId="13268" priority="13269" stopIfTrue="1">
      <formula>IF(AND(COUNTIF(MetalSmelter,B53&amp;C53)=0,LEN(C53)&gt;0), TRUE, FALSE)</formula>
    </cfRule>
  </conditionalFormatting>
  <conditionalFormatting sqref="G53">
    <cfRule type="expression" dxfId="13267" priority="13270" stopIfTrue="1">
      <formula>IF(FIND("Enter smelter details",G53),TRUE)</formula>
    </cfRule>
  </conditionalFormatting>
  <conditionalFormatting sqref="F53">
    <cfRule type="expression" dxfId="13266" priority="13267" stopIfTrue="1">
      <formula>IF(AND(LEN($A53)&gt;0,$A53&lt;&gt;$F53),TRUE,FALSE)</formula>
    </cfRule>
  </conditionalFormatting>
  <conditionalFormatting sqref="C53">
    <cfRule type="expression" dxfId="13265" priority="13266" stopIfTrue="1">
      <formula>IF(AND(B53&lt;&gt;"",C53=""),TRUE)</formula>
    </cfRule>
  </conditionalFormatting>
  <conditionalFormatting sqref="B53">
    <cfRule type="expression" dxfId="13264" priority="13263" stopIfTrue="1">
      <formula>IF(B53="",TRUE)</formula>
    </cfRule>
    <cfRule type="expression" dxfId="13263" priority="13264" stopIfTrue="1">
      <formula>IF(AND(COUNTIF(MetalSmelter,B53&amp;C53)=0,LEN(C53)&gt;0), TRUE, FALSE)</formula>
    </cfRule>
  </conditionalFormatting>
  <conditionalFormatting sqref="G53">
    <cfRule type="expression" dxfId="13262" priority="13265" stopIfTrue="1">
      <formula>IF(FIND("Enter smelter details",G53),TRUE)</formula>
    </cfRule>
  </conditionalFormatting>
  <conditionalFormatting sqref="F53">
    <cfRule type="expression" dxfId="13261" priority="13262" stopIfTrue="1">
      <formula>IF(AND(LEN($A53)&gt;0,$A53&lt;&gt;$F53),TRUE,FALSE)</formula>
    </cfRule>
  </conditionalFormatting>
  <conditionalFormatting sqref="C53">
    <cfRule type="expression" dxfId="13260" priority="13261" stopIfTrue="1">
      <formula>IF(AND(B53&lt;&gt;"",C53=""),TRUE)</formula>
    </cfRule>
  </conditionalFormatting>
  <conditionalFormatting sqref="B51">
    <cfRule type="expression" dxfId="13259" priority="13258" stopIfTrue="1">
      <formula>IF(B51="",TRUE)</formula>
    </cfRule>
    <cfRule type="expression" dxfId="13258" priority="13259" stopIfTrue="1">
      <formula>IF(AND(COUNTIF(MetalSmelter,B51&amp;C51)=0,LEN(C51)&gt;0), TRUE, FALSE)</formula>
    </cfRule>
  </conditionalFormatting>
  <conditionalFormatting sqref="G51">
    <cfRule type="expression" dxfId="13257" priority="13260" stopIfTrue="1">
      <formula>IF(FIND("Enter smelter details",G51),TRUE)</formula>
    </cfRule>
  </conditionalFormatting>
  <conditionalFormatting sqref="F51">
    <cfRule type="expression" dxfId="13256" priority="13257" stopIfTrue="1">
      <formula>IF(AND(LEN($A51)&gt;0,$A51&lt;&gt;$F51),TRUE,FALSE)</formula>
    </cfRule>
  </conditionalFormatting>
  <conditionalFormatting sqref="C51">
    <cfRule type="expression" dxfId="13255" priority="13256" stopIfTrue="1">
      <formula>IF(AND(B51&lt;&gt;"",C51=""),TRUE)</formula>
    </cfRule>
  </conditionalFormatting>
  <conditionalFormatting sqref="B51">
    <cfRule type="expression" dxfId="13254" priority="13253" stopIfTrue="1">
      <formula>IF(B51="",TRUE)</formula>
    </cfRule>
    <cfRule type="expression" dxfId="13253" priority="13254" stopIfTrue="1">
      <formula>IF(AND(COUNTIF(MetalSmelter,B51&amp;C51)=0,LEN(C51)&gt;0), TRUE, FALSE)</formula>
    </cfRule>
  </conditionalFormatting>
  <conditionalFormatting sqref="G51">
    <cfRule type="expression" dxfId="13252" priority="13255" stopIfTrue="1">
      <formula>IF(FIND("Enter smelter details",G51),TRUE)</formula>
    </cfRule>
  </conditionalFormatting>
  <conditionalFormatting sqref="F51">
    <cfRule type="expression" dxfId="13251" priority="13252" stopIfTrue="1">
      <formula>IF(AND(LEN($A51)&gt;0,$A51&lt;&gt;$F51),TRUE,FALSE)</formula>
    </cfRule>
  </conditionalFormatting>
  <conditionalFormatting sqref="C51">
    <cfRule type="expression" dxfId="13250" priority="13251" stopIfTrue="1">
      <formula>IF(AND(B51&lt;&gt;"",C51=""),TRUE)</formula>
    </cfRule>
  </conditionalFormatting>
  <conditionalFormatting sqref="B51">
    <cfRule type="expression" dxfId="13249" priority="13249" stopIfTrue="1">
      <formula>IF(B51="",TRUE)</formula>
    </cfRule>
    <cfRule type="expression" dxfId="13248" priority="13250" stopIfTrue="1">
      <formula>IF(AND(COUNTIF(MetalSmelter,B51&amp;C51)=0,LEN(C51)&gt;0), TRUE, FALSE)</formula>
    </cfRule>
  </conditionalFormatting>
  <conditionalFormatting sqref="F51">
    <cfRule type="expression" dxfId="13247" priority="13248" stopIfTrue="1">
      <formula>IF(AND(LEN($A51)&gt;0,$A51&lt;&gt;$F51),TRUE,FALSE)</formula>
    </cfRule>
  </conditionalFormatting>
  <conditionalFormatting sqref="C51">
    <cfRule type="expression" dxfId="13246" priority="13247" stopIfTrue="1">
      <formula>IF(AND(B51&lt;&gt;"",C51=""),TRUE)</formula>
    </cfRule>
  </conditionalFormatting>
  <conditionalFormatting sqref="G51">
    <cfRule type="expression" dxfId="13245" priority="13246" stopIfTrue="1">
      <formula>IF(FIND("Enter smelter details",G51),TRUE)</formula>
    </cfRule>
  </conditionalFormatting>
  <conditionalFormatting sqref="B52">
    <cfRule type="expression" dxfId="13244" priority="13243" stopIfTrue="1">
      <formula>IF(B52="",TRUE)</formula>
    </cfRule>
    <cfRule type="expression" dxfId="13243" priority="13244" stopIfTrue="1">
      <formula>IF(AND(COUNTIF(MetalSmelter,B52&amp;C52)=0,LEN(C52)&gt;0), TRUE, FALSE)</formula>
    </cfRule>
  </conditionalFormatting>
  <conditionalFormatting sqref="G52">
    <cfRule type="expression" dxfId="13242" priority="13245" stopIfTrue="1">
      <formula>IF(FIND("Enter smelter details",G52),TRUE)</formula>
    </cfRule>
  </conditionalFormatting>
  <conditionalFormatting sqref="F52">
    <cfRule type="expression" dxfId="13241" priority="13242" stopIfTrue="1">
      <formula>IF(AND(LEN($A52)&gt;0,$A52&lt;&gt;$F52),TRUE,FALSE)</formula>
    </cfRule>
  </conditionalFormatting>
  <conditionalFormatting sqref="C52">
    <cfRule type="expression" dxfId="13240" priority="13241" stopIfTrue="1">
      <formula>IF(AND(B52&lt;&gt;"",C52=""),TRUE)</formula>
    </cfRule>
  </conditionalFormatting>
  <conditionalFormatting sqref="B52">
    <cfRule type="expression" dxfId="13239" priority="13238" stopIfTrue="1">
      <formula>IF(B52="",TRUE)</formula>
    </cfRule>
    <cfRule type="expression" dxfId="13238" priority="13239" stopIfTrue="1">
      <formula>IF(AND(COUNTIF(MetalSmelter,B52&amp;C52)=0,LEN(C52)&gt;0), TRUE, FALSE)</formula>
    </cfRule>
  </conditionalFormatting>
  <conditionalFormatting sqref="G52">
    <cfRule type="expression" dxfId="13237" priority="13240" stopIfTrue="1">
      <formula>IF(FIND("Enter smelter details",G52),TRUE)</formula>
    </cfRule>
  </conditionalFormatting>
  <conditionalFormatting sqref="F52">
    <cfRule type="expression" dxfId="13236" priority="13237" stopIfTrue="1">
      <formula>IF(AND(LEN($A52)&gt;0,$A52&lt;&gt;$F52),TRUE,FALSE)</formula>
    </cfRule>
  </conditionalFormatting>
  <conditionalFormatting sqref="C52">
    <cfRule type="expression" dxfId="13235" priority="13236" stopIfTrue="1">
      <formula>IF(AND(B52&lt;&gt;"",C52=""),TRUE)</formula>
    </cfRule>
  </conditionalFormatting>
  <conditionalFormatting sqref="B52">
    <cfRule type="expression" dxfId="13234" priority="13233" stopIfTrue="1">
      <formula>IF(B52="",TRUE)</formula>
    </cfRule>
    <cfRule type="expression" dxfId="13233" priority="13234" stopIfTrue="1">
      <formula>IF(AND(COUNTIF(MetalSmelter,B52&amp;C52)=0,LEN(C52)&gt;0), TRUE, FALSE)</formula>
    </cfRule>
  </conditionalFormatting>
  <conditionalFormatting sqref="G52">
    <cfRule type="expression" dxfId="13232" priority="13235" stopIfTrue="1">
      <formula>IF(FIND("Enter smelter details",G52),TRUE)</formula>
    </cfRule>
  </conditionalFormatting>
  <conditionalFormatting sqref="F52">
    <cfRule type="expression" dxfId="13231" priority="13232" stopIfTrue="1">
      <formula>IF(AND(LEN($A52)&gt;0,$A52&lt;&gt;$F52),TRUE,FALSE)</formula>
    </cfRule>
  </conditionalFormatting>
  <conditionalFormatting sqref="C52">
    <cfRule type="expression" dxfId="13230" priority="13231" stopIfTrue="1">
      <formula>IF(AND(B52&lt;&gt;"",C52=""),TRUE)</formula>
    </cfRule>
  </conditionalFormatting>
  <conditionalFormatting sqref="B50">
    <cfRule type="expression" dxfId="13229" priority="13228" stopIfTrue="1">
      <formula>IF(B50="",TRUE)</formula>
    </cfRule>
    <cfRule type="expression" dxfId="13228" priority="13229" stopIfTrue="1">
      <formula>IF(AND(COUNTIF(MetalSmelter,B50&amp;C50)=0,LEN(C50)&gt;0), TRUE, FALSE)</formula>
    </cfRule>
  </conditionalFormatting>
  <conditionalFormatting sqref="G50">
    <cfRule type="expression" dxfId="13227" priority="13230" stopIfTrue="1">
      <formula>IF(FIND("Enter smelter details",G50),TRUE)</formula>
    </cfRule>
  </conditionalFormatting>
  <conditionalFormatting sqref="F50">
    <cfRule type="expression" dxfId="13226" priority="13227" stopIfTrue="1">
      <formula>IF(AND(LEN($A50)&gt;0,$A50&lt;&gt;$F50),TRUE,FALSE)</formula>
    </cfRule>
  </conditionalFormatting>
  <conditionalFormatting sqref="C50">
    <cfRule type="expression" dxfId="13225" priority="13226" stopIfTrue="1">
      <formula>IF(AND(B50&lt;&gt;"",C50=""),TRUE)</formula>
    </cfRule>
  </conditionalFormatting>
  <conditionalFormatting sqref="B50">
    <cfRule type="expression" dxfId="13224" priority="13223" stopIfTrue="1">
      <formula>IF(B50="",TRUE)</formula>
    </cfRule>
    <cfRule type="expression" dxfId="13223" priority="13224" stopIfTrue="1">
      <formula>IF(AND(COUNTIF(MetalSmelter,B50&amp;C50)=0,LEN(C50)&gt;0), TRUE, FALSE)</formula>
    </cfRule>
  </conditionalFormatting>
  <conditionalFormatting sqref="G50">
    <cfRule type="expression" dxfId="13222" priority="13225" stopIfTrue="1">
      <formula>IF(FIND("Enter smelter details",G50),TRUE)</formula>
    </cfRule>
  </conditionalFormatting>
  <conditionalFormatting sqref="F50">
    <cfRule type="expression" dxfId="13221" priority="13222" stopIfTrue="1">
      <formula>IF(AND(LEN($A50)&gt;0,$A50&lt;&gt;$F50),TRUE,FALSE)</formula>
    </cfRule>
  </conditionalFormatting>
  <conditionalFormatting sqref="C50">
    <cfRule type="expression" dxfId="13220" priority="13221" stopIfTrue="1">
      <formula>IF(AND(B50&lt;&gt;"",C50=""),TRUE)</formula>
    </cfRule>
  </conditionalFormatting>
  <conditionalFormatting sqref="B50">
    <cfRule type="expression" dxfId="13219" priority="13219" stopIfTrue="1">
      <formula>IF(B50="",TRUE)</formula>
    </cfRule>
    <cfRule type="expression" dxfId="13218" priority="13220" stopIfTrue="1">
      <formula>IF(AND(COUNTIF(MetalSmelter,B50&amp;C50)=0,LEN(C50)&gt;0), TRUE, FALSE)</formula>
    </cfRule>
  </conditionalFormatting>
  <conditionalFormatting sqref="F50">
    <cfRule type="expression" dxfId="13217" priority="13218" stopIfTrue="1">
      <formula>IF(AND(LEN($A50)&gt;0,$A50&lt;&gt;$F50),TRUE,FALSE)</formula>
    </cfRule>
  </conditionalFormatting>
  <conditionalFormatting sqref="C50">
    <cfRule type="expression" dxfId="13216" priority="13217" stopIfTrue="1">
      <formula>IF(AND(B50&lt;&gt;"",C50=""),TRUE)</formula>
    </cfRule>
  </conditionalFormatting>
  <conditionalFormatting sqref="G50">
    <cfRule type="expression" dxfId="13215" priority="13216" stopIfTrue="1">
      <formula>IF(FIND("Enter smelter details",G50),TRUE)</formula>
    </cfRule>
  </conditionalFormatting>
  <conditionalFormatting sqref="B51">
    <cfRule type="expression" dxfId="13214" priority="13213" stopIfTrue="1">
      <formula>IF(B51="",TRUE)</formula>
    </cfRule>
    <cfRule type="expression" dxfId="13213" priority="13214" stopIfTrue="1">
      <formula>IF(AND(COUNTIF(MetalSmelter,B51&amp;C51)=0,LEN(C51)&gt;0), TRUE, FALSE)</formula>
    </cfRule>
  </conditionalFormatting>
  <conditionalFormatting sqref="G51">
    <cfRule type="expression" dxfId="13212" priority="13215" stopIfTrue="1">
      <formula>IF(FIND("Enter smelter details",G51),TRUE)</formula>
    </cfRule>
  </conditionalFormatting>
  <conditionalFormatting sqref="F51">
    <cfRule type="expression" dxfId="13211" priority="13212" stopIfTrue="1">
      <formula>IF(AND(LEN($A51)&gt;0,$A51&lt;&gt;$F51),TRUE,FALSE)</formula>
    </cfRule>
  </conditionalFormatting>
  <conditionalFormatting sqref="C51">
    <cfRule type="expression" dxfId="13210" priority="13211" stopIfTrue="1">
      <formula>IF(AND(B51&lt;&gt;"",C51=""),TRUE)</formula>
    </cfRule>
  </conditionalFormatting>
  <conditionalFormatting sqref="B51">
    <cfRule type="expression" dxfId="13209" priority="13208" stopIfTrue="1">
      <formula>IF(B51="",TRUE)</formula>
    </cfRule>
    <cfRule type="expression" dxfId="13208" priority="13209" stopIfTrue="1">
      <formula>IF(AND(COUNTIF(MetalSmelter,B51&amp;C51)=0,LEN(C51)&gt;0), TRUE, FALSE)</formula>
    </cfRule>
  </conditionalFormatting>
  <conditionalFormatting sqref="G51">
    <cfRule type="expression" dxfId="13207" priority="13210" stopIfTrue="1">
      <formula>IF(FIND("Enter smelter details",G51),TRUE)</formula>
    </cfRule>
  </conditionalFormatting>
  <conditionalFormatting sqref="F51">
    <cfRule type="expression" dxfId="13206" priority="13207" stopIfTrue="1">
      <formula>IF(AND(LEN($A51)&gt;0,$A51&lt;&gt;$F51),TRUE,FALSE)</formula>
    </cfRule>
  </conditionalFormatting>
  <conditionalFormatting sqref="C51">
    <cfRule type="expression" dxfId="13205" priority="13206" stopIfTrue="1">
      <formula>IF(AND(B51&lt;&gt;"",C51=""),TRUE)</formula>
    </cfRule>
  </conditionalFormatting>
  <conditionalFormatting sqref="B51">
    <cfRule type="expression" dxfId="13204" priority="13203" stopIfTrue="1">
      <formula>IF(B51="",TRUE)</formula>
    </cfRule>
    <cfRule type="expression" dxfId="13203" priority="13204" stopIfTrue="1">
      <formula>IF(AND(COUNTIF(MetalSmelter,B51&amp;C51)=0,LEN(C51)&gt;0), TRUE, FALSE)</formula>
    </cfRule>
  </conditionalFormatting>
  <conditionalFormatting sqref="G51">
    <cfRule type="expression" dxfId="13202" priority="13205" stopIfTrue="1">
      <formula>IF(FIND("Enter smelter details",G51),TRUE)</formula>
    </cfRule>
  </conditionalFormatting>
  <conditionalFormatting sqref="F51">
    <cfRule type="expression" dxfId="13201" priority="13202" stopIfTrue="1">
      <formula>IF(AND(LEN($A51)&gt;0,$A51&lt;&gt;$F51),TRUE,FALSE)</formula>
    </cfRule>
  </conditionalFormatting>
  <conditionalFormatting sqref="C51">
    <cfRule type="expression" dxfId="13200" priority="13201" stopIfTrue="1">
      <formula>IF(AND(B51&lt;&gt;"",C51=""),TRUE)</formula>
    </cfRule>
  </conditionalFormatting>
  <conditionalFormatting sqref="B52">
    <cfRule type="expression" dxfId="13199" priority="13198" stopIfTrue="1">
      <formula>IF(B52="",TRUE)</formula>
    </cfRule>
    <cfRule type="expression" dxfId="13198" priority="13199" stopIfTrue="1">
      <formula>IF(AND(COUNTIF(MetalSmelter,B52&amp;C52)=0,LEN(C52)&gt;0), TRUE, FALSE)</formula>
    </cfRule>
  </conditionalFormatting>
  <conditionalFormatting sqref="G52">
    <cfRule type="expression" dxfId="13197" priority="13200" stopIfTrue="1">
      <formula>IF(FIND("Enter smelter details",G52),TRUE)</formula>
    </cfRule>
  </conditionalFormatting>
  <conditionalFormatting sqref="F52">
    <cfRule type="expression" dxfId="13196" priority="13197" stopIfTrue="1">
      <formula>IF(AND(LEN($A52)&gt;0,$A52&lt;&gt;$F52),TRUE,FALSE)</formula>
    </cfRule>
  </conditionalFormatting>
  <conditionalFormatting sqref="C52">
    <cfRule type="expression" dxfId="13195" priority="13196" stopIfTrue="1">
      <formula>IF(AND(B52&lt;&gt;"",C52=""),TRUE)</formula>
    </cfRule>
  </conditionalFormatting>
  <conditionalFormatting sqref="B52">
    <cfRule type="expression" dxfId="13194" priority="13193" stopIfTrue="1">
      <formula>IF(B52="",TRUE)</formula>
    </cfRule>
    <cfRule type="expression" dxfId="13193" priority="13194" stopIfTrue="1">
      <formula>IF(AND(COUNTIF(MetalSmelter,B52&amp;C52)=0,LEN(C52)&gt;0), TRUE, FALSE)</formula>
    </cfRule>
  </conditionalFormatting>
  <conditionalFormatting sqref="G52">
    <cfRule type="expression" dxfId="13192" priority="13195" stopIfTrue="1">
      <formula>IF(FIND("Enter smelter details",G52),TRUE)</formula>
    </cfRule>
  </conditionalFormatting>
  <conditionalFormatting sqref="F52">
    <cfRule type="expression" dxfId="13191" priority="13192" stopIfTrue="1">
      <formula>IF(AND(LEN($A52)&gt;0,$A52&lt;&gt;$F52),TRUE,FALSE)</formula>
    </cfRule>
  </conditionalFormatting>
  <conditionalFormatting sqref="C52">
    <cfRule type="expression" dxfId="13190" priority="13191" stopIfTrue="1">
      <formula>IF(AND(B52&lt;&gt;"",C52=""),TRUE)</formula>
    </cfRule>
  </conditionalFormatting>
  <conditionalFormatting sqref="B52">
    <cfRule type="expression" dxfId="13189" priority="13189" stopIfTrue="1">
      <formula>IF(B52="",TRUE)</formula>
    </cfRule>
    <cfRule type="expression" dxfId="13188" priority="13190" stopIfTrue="1">
      <formula>IF(AND(COUNTIF(MetalSmelter,B52&amp;C52)=0,LEN(C52)&gt;0), TRUE, FALSE)</formula>
    </cfRule>
  </conditionalFormatting>
  <conditionalFormatting sqref="F52">
    <cfRule type="expression" dxfId="13187" priority="13188" stopIfTrue="1">
      <formula>IF(AND(LEN($A52)&gt;0,$A52&lt;&gt;$F52),TRUE,FALSE)</formula>
    </cfRule>
  </conditionalFormatting>
  <conditionalFormatting sqref="C52">
    <cfRule type="expression" dxfId="13186" priority="13187" stopIfTrue="1">
      <formula>IF(AND(B52&lt;&gt;"",C52=""),TRUE)</formula>
    </cfRule>
  </conditionalFormatting>
  <conditionalFormatting sqref="G52">
    <cfRule type="expression" dxfId="13185" priority="13186" stopIfTrue="1">
      <formula>IF(FIND("Enter smelter details",G52),TRUE)</formula>
    </cfRule>
  </conditionalFormatting>
  <conditionalFormatting sqref="B53">
    <cfRule type="expression" dxfId="13184" priority="13183" stopIfTrue="1">
      <formula>IF(B53="",TRUE)</formula>
    </cfRule>
    <cfRule type="expression" dxfId="13183" priority="13184" stopIfTrue="1">
      <formula>IF(AND(COUNTIF(MetalSmelter,B53&amp;C53)=0,LEN(C53)&gt;0), TRUE, FALSE)</formula>
    </cfRule>
  </conditionalFormatting>
  <conditionalFormatting sqref="G53">
    <cfRule type="expression" dxfId="13182" priority="13185" stopIfTrue="1">
      <formula>IF(FIND("Enter smelter details",G53),TRUE)</formula>
    </cfRule>
  </conditionalFormatting>
  <conditionalFormatting sqref="F53">
    <cfRule type="expression" dxfId="13181" priority="13182" stopIfTrue="1">
      <formula>IF(AND(LEN($A53)&gt;0,$A53&lt;&gt;$F53),TRUE,FALSE)</formula>
    </cfRule>
  </conditionalFormatting>
  <conditionalFormatting sqref="C53">
    <cfRule type="expression" dxfId="13180" priority="13181" stopIfTrue="1">
      <formula>IF(AND(B53&lt;&gt;"",C53=""),TRUE)</formula>
    </cfRule>
  </conditionalFormatting>
  <conditionalFormatting sqref="B53">
    <cfRule type="expression" dxfId="13179" priority="13178" stopIfTrue="1">
      <formula>IF(B53="",TRUE)</formula>
    </cfRule>
    <cfRule type="expression" dxfId="13178" priority="13179" stopIfTrue="1">
      <formula>IF(AND(COUNTIF(MetalSmelter,B53&amp;C53)=0,LEN(C53)&gt;0), TRUE, FALSE)</formula>
    </cfRule>
  </conditionalFormatting>
  <conditionalFormatting sqref="G53">
    <cfRule type="expression" dxfId="13177" priority="13180" stopIfTrue="1">
      <formula>IF(FIND("Enter smelter details",G53),TRUE)</formula>
    </cfRule>
  </conditionalFormatting>
  <conditionalFormatting sqref="F53">
    <cfRule type="expression" dxfId="13176" priority="13177" stopIfTrue="1">
      <formula>IF(AND(LEN($A53)&gt;0,$A53&lt;&gt;$F53),TRUE,FALSE)</formula>
    </cfRule>
  </conditionalFormatting>
  <conditionalFormatting sqref="C53">
    <cfRule type="expression" dxfId="13175" priority="13176" stopIfTrue="1">
      <formula>IF(AND(B53&lt;&gt;"",C53=""),TRUE)</formula>
    </cfRule>
  </conditionalFormatting>
  <conditionalFormatting sqref="B53">
    <cfRule type="expression" dxfId="13174" priority="13173" stopIfTrue="1">
      <formula>IF(B53="",TRUE)</formula>
    </cfRule>
    <cfRule type="expression" dxfId="13173" priority="13174" stopIfTrue="1">
      <formula>IF(AND(COUNTIF(MetalSmelter,B53&amp;C53)=0,LEN(C53)&gt;0), TRUE, FALSE)</formula>
    </cfRule>
  </conditionalFormatting>
  <conditionalFormatting sqref="G53">
    <cfRule type="expression" dxfId="13172" priority="13175" stopIfTrue="1">
      <formula>IF(FIND("Enter smelter details",G53),TRUE)</formula>
    </cfRule>
  </conditionalFormatting>
  <conditionalFormatting sqref="F53">
    <cfRule type="expression" dxfId="13171" priority="13172" stopIfTrue="1">
      <formula>IF(AND(LEN($A53)&gt;0,$A53&lt;&gt;$F53),TRUE,FALSE)</formula>
    </cfRule>
  </conditionalFormatting>
  <conditionalFormatting sqref="C53">
    <cfRule type="expression" dxfId="13170" priority="13171" stopIfTrue="1">
      <formula>IF(AND(B53&lt;&gt;"",C53=""),TRUE)</formula>
    </cfRule>
  </conditionalFormatting>
  <conditionalFormatting sqref="B51">
    <cfRule type="expression" dxfId="13169" priority="13168" stopIfTrue="1">
      <formula>IF(B51="",TRUE)</formula>
    </cfRule>
    <cfRule type="expression" dxfId="13168" priority="13169" stopIfTrue="1">
      <formula>IF(AND(COUNTIF(MetalSmelter,B51&amp;C51)=0,LEN(C51)&gt;0), TRUE, FALSE)</formula>
    </cfRule>
  </conditionalFormatting>
  <conditionalFormatting sqref="G51">
    <cfRule type="expression" dxfId="13167" priority="13170" stopIfTrue="1">
      <formula>IF(FIND("Enter smelter details",G51),TRUE)</formula>
    </cfRule>
  </conditionalFormatting>
  <conditionalFormatting sqref="F51">
    <cfRule type="expression" dxfId="13166" priority="13167" stopIfTrue="1">
      <formula>IF(AND(LEN($A51)&gt;0,$A51&lt;&gt;$F51),TRUE,FALSE)</formula>
    </cfRule>
  </conditionalFormatting>
  <conditionalFormatting sqref="C51">
    <cfRule type="expression" dxfId="13165" priority="13166" stopIfTrue="1">
      <formula>IF(AND(B51&lt;&gt;"",C51=""),TRUE)</formula>
    </cfRule>
  </conditionalFormatting>
  <conditionalFormatting sqref="B51">
    <cfRule type="expression" dxfId="13164" priority="13163" stopIfTrue="1">
      <formula>IF(B51="",TRUE)</formula>
    </cfRule>
    <cfRule type="expression" dxfId="13163" priority="13164" stopIfTrue="1">
      <formula>IF(AND(COUNTIF(MetalSmelter,B51&amp;C51)=0,LEN(C51)&gt;0), TRUE, FALSE)</formula>
    </cfRule>
  </conditionalFormatting>
  <conditionalFormatting sqref="G51">
    <cfRule type="expression" dxfId="13162" priority="13165" stopIfTrue="1">
      <formula>IF(FIND("Enter smelter details",G51),TRUE)</formula>
    </cfRule>
  </conditionalFormatting>
  <conditionalFormatting sqref="F51">
    <cfRule type="expression" dxfId="13161" priority="13162" stopIfTrue="1">
      <formula>IF(AND(LEN($A51)&gt;0,$A51&lt;&gt;$F51),TRUE,FALSE)</formula>
    </cfRule>
  </conditionalFormatting>
  <conditionalFormatting sqref="C51">
    <cfRule type="expression" dxfId="13160" priority="13161" stopIfTrue="1">
      <formula>IF(AND(B51&lt;&gt;"",C51=""),TRUE)</formula>
    </cfRule>
  </conditionalFormatting>
  <conditionalFormatting sqref="B51">
    <cfRule type="expression" dxfId="13159" priority="13159" stopIfTrue="1">
      <formula>IF(B51="",TRUE)</formula>
    </cfRule>
    <cfRule type="expression" dxfId="13158" priority="13160" stopIfTrue="1">
      <formula>IF(AND(COUNTIF(MetalSmelter,B51&amp;C51)=0,LEN(C51)&gt;0), TRUE, FALSE)</formula>
    </cfRule>
  </conditionalFormatting>
  <conditionalFormatting sqref="F51">
    <cfRule type="expression" dxfId="13157" priority="13158" stopIfTrue="1">
      <formula>IF(AND(LEN($A51)&gt;0,$A51&lt;&gt;$F51),TRUE,FALSE)</formula>
    </cfRule>
  </conditionalFormatting>
  <conditionalFormatting sqref="C51">
    <cfRule type="expression" dxfId="13156" priority="13157" stopIfTrue="1">
      <formula>IF(AND(B51&lt;&gt;"",C51=""),TRUE)</formula>
    </cfRule>
  </conditionalFormatting>
  <conditionalFormatting sqref="G51">
    <cfRule type="expression" dxfId="13155" priority="13156" stopIfTrue="1">
      <formula>IF(FIND("Enter smelter details",G51),TRUE)</formula>
    </cfRule>
  </conditionalFormatting>
  <conditionalFormatting sqref="B52">
    <cfRule type="expression" dxfId="13154" priority="13153" stopIfTrue="1">
      <formula>IF(B52="",TRUE)</formula>
    </cfRule>
    <cfRule type="expression" dxfId="13153" priority="13154" stopIfTrue="1">
      <formula>IF(AND(COUNTIF(MetalSmelter,B52&amp;C52)=0,LEN(C52)&gt;0), TRUE, FALSE)</formula>
    </cfRule>
  </conditionalFormatting>
  <conditionalFormatting sqref="G52">
    <cfRule type="expression" dxfId="13152" priority="13155" stopIfTrue="1">
      <formula>IF(FIND("Enter smelter details",G52),TRUE)</formula>
    </cfRule>
  </conditionalFormatting>
  <conditionalFormatting sqref="F52">
    <cfRule type="expression" dxfId="13151" priority="13152" stopIfTrue="1">
      <formula>IF(AND(LEN($A52)&gt;0,$A52&lt;&gt;$F52),TRUE,FALSE)</formula>
    </cfRule>
  </conditionalFormatting>
  <conditionalFormatting sqref="C52">
    <cfRule type="expression" dxfId="13150" priority="13151" stopIfTrue="1">
      <formula>IF(AND(B52&lt;&gt;"",C52=""),TRUE)</formula>
    </cfRule>
  </conditionalFormatting>
  <conditionalFormatting sqref="B52">
    <cfRule type="expression" dxfId="13149" priority="13148" stopIfTrue="1">
      <formula>IF(B52="",TRUE)</formula>
    </cfRule>
    <cfRule type="expression" dxfId="13148" priority="13149" stopIfTrue="1">
      <formula>IF(AND(COUNTIF(MetalSmelter,B52&amp;C52)=0,LEN(C52)&gt;0), TRUE, FALSE)</formula>
    </cfRule>
  </conditionalFormatting>
  <conditionalFormatting sqref="G52">
    <cfRule type="expression" dxfId="13147" priority="13150" stopIfTrue="1">
      <formula>IF(FIND("Enter smelter details",G52),TRUE)</formula>
    </cfRule>
  </conditionalFormatting>
  <conditionalFormatting sqref="F52">
    <cfRule type="expression" dxfId="13146" priority="13147" stopIfTrue="1">
      <formula>IF(AND(LEN($A52)&gt;0,$A52&lt;&gt;$F52),TRUE,FALSE)</formula>
    </cfRule>
  </conditionalFormatting>
  <conditionalFormatting sqref="C52">
    <cfRule type="expression" dxfId="13145" priority="13146" stopIfTrue="1">
      <formula>IF(AND(B52&lt;&gt;"",C52=""),TRUE)</formula>
    </cfRule>
  </conditionalFormatting>
  <conditionalFormatting sqref="B52">
    <cfRule type="expression" dxfId="13144" priority="13143" stopIfTrue="1">
      <formula>IF(B52="",TRUE)</formula>
    </cfRule>
    <cfRule type="expression" dxfId="13143" priority="13144" stopIfTrue="1">
      <formula>IF(AND(COUNTIF(MetalSmelter,B52&amp;C52)=0,LEN(C52)&gt;0), TRUE, FALSE)</formula>
    </cfRule>
  </conditionalFormatting>
  <conditionalFormatting sqref="G52">
    <cfRule type="expression" dxfId="13142" priority="13145" stopIfTrue="1">
      <formula>IF(FIND("Enter smelter details",G52),TRUE)</formula>
    </cfRule>
  </conditionalFormatting>
  <conditionalFormatting sqref="F52">
    <cfRule type="expression" dxfId="13141" priority="13142" stopIfTrue="1">
      <formula>IF(AND(LEN($A52)&gt;0,$A52&lt;&gt;$F52),TRUE,FALSE)</formula>
    </cfRule>
  </conditionalFormatting>
  <conditionalFormatting sqref="C52">
    <cfRule type="expression" dxfId="13140" priority="13141" stopIfTrue="1">
      <formula>IF(AND(B52&lt;&gt;"",C52=""),TRUE)</formula>
    </cfRule>
  </conditionalFormatting>
  <conditionalFormatting sqref="B50">
    <cfRule type="expression" dxfId="13139" priority="13138" stopIfTrue="1">
      <formula>IF(B50="",TRUE)</formula>
    </cfRule>
    <cfRule type="expression" dxfId="13138" priority="13139" stopIfTrue="1">
      <formula>IF(AND(COUNTIF(MetalSmelter,B50&amp;C50)=0,LEN(C50)&gt;0), TRUE, FALSE)</formula>
    </cfRule>
  </conditionalFormatting>
  <conditionalFormatting sqref="G50">
    <cfRule type="expression" dxfId="13137" priority="13140" stopIfTrue="1">
      <formula>IF(FIND("Enter smelter details",G50),TRUE)</formula>
    </cfRule>
  </conditionalFormatting>
  <conditionalFormatting sqref="F50">
    <cfRule type="expression" dxfId="13136" priority="13137" stopIfTrue="1">
      <formula>IF(AND(LEN($A50)&gt;0,$A50&lt;&gt;$F50),TRUE,FALSE)</formula>
    </cfRule>
  </conditionalFormatting>
  <conditionalFormatting sqref="C50">
    <cfRule type="expression" dxfId="13135" priority="13136" stopIfTrue="1">
      <formula>IF(AND(B50&lt;&gt;"",C50=""),TRUE)</formula>
    </cfRule>
  </conditionalFormatting>
  <conditionalFormatting sqref="B50">
    <cfRule type="expression" dxfId="13134" priority="13133" stopIfTrue="1">
      <formula>IF(B50="",TRUE)</formula>
    </cfRule>
    <cfRule type="expression" dxfId="13133" priority="13134" stopIfTrue="1">
      <formula>IF(AND(COUNTIF(MetalSmelter,B50&amp;C50)=0,LEN(C50)&gt;0), TRUE, FALSE)</formula>
    </cfRule>
  </conditionalFormatting>
  <conditionalFormatting sqref="G50">
    <cfRule type="expression" dxfId="13132" priority="13135" stopIfTrue="1">
      <formula>IF(FIND("Enter smelter details",G50),TRUE)</formula>
    </cfRule>
  </conditionalFormatting>
  <conditionalFormatting sqref="F50">
    <cfRule type="expression" dxfId="13131" priority="13132" stopIfTrue="1">
      <formula>IF(AND(LEN($A50)&gt;0,$A50&lt;&gt;$F50),TRUE,FALSE)</formula>
    </cfRule>
  </conditionalFormatting>
  <conditionalFormatting sqref="C50">
    <cfRule type="expression" dxfId="13130" priority="13131" stopIfTrue="1">
      <formula>IF(AND(B50&lt;&gt;"",C50=""),TRUE)</formula>
    </cfRule>
  </conditionalFormatting>
  <conditionalFormatting sqref="B50">
    <cfRule type="expression" dxfId="13129" priority="13129" stopIfTrue="1">
      <formula>IF(B50="",TRUE)</formula>
    </cfRule>
    <cfRule type="expression" dxfId="13128" priority="13130" stopIfTrue="1">
      <formula>IF(AND(COUNTIF(MetalSmelter,B50&amp;C50)=0,LEN(C50)&gt;0), TRUE, FALSE)</formula>
    </cfRule>
  </conditionalFormatting>
  <conditionalFormatting sqref="F50">
    <cfRule type="expression" dxfId="13127" priority="13128" stopIfTrue="1">
      <formula>IF(AND(LEN($A50)&gt;0,$A50&lt;&gt;$F50),TRUE,FALSE)</formula>
    </cfRule>
  </conditionalFormatting>
  <conditionalFormatting sqref="C50">
    <cfRule type="expression" dxfId="13126" priority="13127" stopIfTrue="1">
      <formula>IF(AND(B50&lt;&gt;"",C50=""),TRUE)</formula>
    </cfRule>
  </conditionalFormatting>
  <conditionalFormatting sqref="G50">
    <cfRule type="expression" dxfId="13125" priority="13126" stopIfTrue="1">
      <formula>IF(FIND("Enter smelter details",G50),TRUE)</formula>
    </cfRule>
  </conditionalFormatting>
  <conditionalFormatting sqref="B51">
    <cfRule type="expression" dxfId="13124" priority="13123" stopIfTrue="1">
      <formula>IF(B51="",TRUE)</formula>
    </cfRule>
    <cfRule type="expression" dxfId="13123" priority="13124" stopIfTrue="1">
      <formula>IF(AND(COUNTIF(MetalSmelter,B51&amp;C51)=0,LEN(C51)&gt;0), TRUE, FALSE)</formula>
    </cfRule>
  </conditionalFormatting>
  <conditionalFormatting sqref="G51">
    <cfRule type="expression" dxfId="13122" priority="13125" stopIfTrue="1">
      <formula>IF(FIND("Enter smelter details",G51),TRUE)</formula>
    </cfRule>
  </conditionalFormatting>
  <conditionalFormatting sqref="F51">
    <cfRule type="expression" dxfId="13121" priority="13122" stopIfTrue="1">
      <formula>IF(AND(LEN($A51)&gt;0,$A51&lt;&gt;$F51),TRUE,FALSE)</formula>
    </cfRule>
  </conditionalFormatting>
  <conditionalFormatting sqref="C51">
    <cfRule type="expression" dxfId="13120" priority="13121" stopIfTrue="1">
      <formula>IF(AND(B51&lt;&gt;"",C51=""),TRUE)</formula>
    </cfRule>
  </conditionalFormatting>
  <conditionalFormatting sqref="B51">
    <cfRule type="expression" dxfId="13119" priority="13118" stopIfTrue="1">
      <formula>IF(B51="",TRUE)</formula>
    </cfRule>
    <cfRule type="expression" dxfId="13118" priority="13119" stopIfTrue="1">
      <formula>IF(AND(COUNTIF(MetalSmelter,B51&amp;C51)=0,LEN(C51)&gt;0), TRUE, FALSE)</formula>
    </cfRule>
  </conditionalFormatting>
  <conditionalFormatting sqref="G51">
    <cfRule type="expression" dxfId="13117" priority="13120" stopIfTrue="1">
      <formula>IF(FIND("Enter smelter details",G51),TRUE)</formula>
    </cfRule>
  </conditionalFormatting>
  <conditionalFormatting sqref="F51">
    <cfRule type="expression" dxfId="13116" priority="13117" stopIfTrue="1">
      <formula>IF(AND(LEN($A51)&gt;0,$A51&lt;&gt;$F51),TRUE,FALSE)</formula>
    </cfRule>
  </conditionalFormatting>
  <conditionalFormatting sqref="C51">
    <cfRule type="expression" dxfId="13115" priority="13116" stopIfTrue="1">
      <formula>IF(AND(B51&lt;&gt;"",C51=""),TRUE)</formula>
    </cfRule>
  </conditionalFormatting>
  <conditionalFormatting sqref="B51">
    <cfRule type="expression" dxfId="13114" priority="13113" stopIfTrue="1">
      <formula>IF(B51="",TRUE)</formula>
    </cfRule>
    <cfRule type="expression" dxfId="13113" priority="13114" stopIfTrue="1">
      <formula>IF(AND(COUNTIF(MetalSmelter,B51&amp;C51)=0,LEN(C51)&gt;0), TRUE, FALSE)</formula>
    </cfRule>
  </conditionalFormatting>
  <conditionalFormatting sqref="G51">
    <cfRule type="expression" dxfId="13112" priority="13115" stopIfTrue="1">
      <formula>IF(FIND("Enter smelter details",G51),TRUE)</formula>
    </cfRule>
  </conditionalFormatting>
  <conditionalFormatting sqref="F51">
    <cfRule type="expression" dxfId="13111" priority="13112" stopIfTrue="1">
      <formula>IF(AND(LEN($A51)&gt;0,$A51&lt;&gt;$F51),TRUE,FALSE)</formula>
    </cfRule>
  </conditionalFormatting>
  <conditionalFormatting sqref="C51">
    <cfRule type="expression" dxfId="13110" priority="13111" stopIfTrue="1">
      <formula>IF(AND(B51&lt;&gt;"",C51=""),TRUE)</formula>
    </cfRule>
  </conditionalFormatting>
  <conditionalFormatting sqref="B50">
    <cfRule type="expression" dxfId="13109" priority="13108" stopIfTrue="1">
      <formula>IF(B50="",TRUE)</formula>
    </cfRule>
    <cfRule type="expression" dxfId="13108" priority="13109" stopIfTrue="1">
      <formula>IF(AND(COUNTIF(MetalSmelter,B50&amp;C50)=0,LEN(C50)&gt;0), TRUE, FALSE)</formula>
    </cfRule>
  </conditionalFormatting>
  <conditionalFormatting sqref="G50">
    <cfRule type="expression" dxfId="13107" priority="13110" stopIfTrue="1">
      <formula>IF(FIND("Enter smelter details",G50),TRUE)</formula>
    </cfRule>
  </conditionalFormatting>
  <conditionalFormatting sqref="F50">
    <cfRule type="expression" dxfId="13106" priority="13107" stopIfTrue="1">
      <formula>IF(AND(LEN($A50)&gt;0,$A50&lt;&gt;$F50),TRUE,FALSE)</formula>
    </cfRule>
  </conditionalFormatting>
  <conditionalFormatting sqref="C50">
    <cfRule type="expression" dxfId="13105" priority="13106" stopIfTrue="1">
      <formula>IF(AND(B50&lt;&gt;"",C50=""),TRUE)</formula>
    </cfRule>
  </conditionalFormatting>
  <conditionalFormatting sqref="B50">
    <cfRule type="expression" dxfId="13104" priority="13103" stopIfTrue="1">
      <formula>IF(B50="",TRUE)</formula>
    </cfRule>
    <cfRule type="expression" dxfId="13103" priority="13104" stopIfTrue="1">
      <formula>IF(AND(COUNTIF(MetalSmelter,B50&amp;C50)=0,LEN(C50)&gt;0), TRUE, FALSE)</formula>
    </cfRule>
  </conditionalFormatting>
  <conditionalFormatting sqref="G50">
    <cfRule type="expression" dxfId="13102" priority="13105" stopIfTrue="1">
      <formula>IF(FIND("Enter smelter details",G50),TRUE)</formula>
    </cfRule>
  </conditionalFormatting>
  <conditionalFormatting sqref="F50">
    <cfRule type="expression" dxfId="13101" priority="13102" stopIfTrue="1">
      <formula>IF(AND(LEN($A50)&gt;0,$A50&lt;&gt;$F50),TRUE,FALSE)</formula>
    </cfRule>
  </conditionalFormatting>
  <conditionalFormatting sqref="C50">
    <cfRule type="expression" dxfId="13100" priority="13101" stopIfTrue="1">
      <formula>IF(AND(B50&lt;&gt;"",C50=""),TRUE)</formula>
    </cfRule>
  </conditionalFormatting>
  <conditionalFormatting sqref="B50">
    <cfRule type="expression" dxfId="13099" priority="13098" stopIfTrue="1">
      <formula>IF(B50="",TRUE)</formula>
    </cfRule>
    <cfRule type="expression" dxfId="13098" priority="13099" stopIfTrue="1">
      <formula>IF(AND(COUNTIF(MetalSmelter,B50&amp;C50)=0,LEN(C50)&gt;0), TRUE, FALSE)</formula>
    </cfRule>
  </conditionalFormatting>
  <conditionalFormatting sqref="G50">
    <cfRule type="expression" dxfId="13097" priority="13100" stopIfTrue="1">
      <formula>IF(FIND("Enter smelter details",G50),TRUE)</formula>
    </cfRule>
  </conditionalFormatting>
  <conditionalFormatting sqref="F50">
    <cfRule type="expression" dxfId="13096" priority="13097" stopIfTrue="1">
      <formula>IF(AND(LEN($A50)&gt;0,$A50&lt;&gt;$F50),TRUE,FALSE)</formula>
    </cfRule>
  </conditionalFormatting>
  <conditionalFormatting sqref="C50">
    <cfRule type="expression" dxfId="13095" priority="13096" stopIfTrue="1">
      <formula>IF(AND(B50&lt;&gt;"",C50=""),TRUE)</formula>
    </cfRule>
  </conditionalFormatting>
  <conditionalFormatting sqref="B51">
    <cfRule type="expression" dxfId="13094" priority="13093" stopIfTrue="1">
      <formula>IF(B51="",TRUE)</formula>
    </cfRule>
    <cfRule type="expression" dxfId="13093" priority="13094" stopIfTrue="1">
      <formula>IF(AND(COUNTIF(MetalSmelter,B51&amp;C51)=0,LEN(C51)&gt;0), TRUE, FALSE)</formula>
    </cfRule>
  </conditionalFormatting>
  <conditionalFormatting sqref="G51">
    <cfRule type="expression" dxfId="13092" priority="13095" stopIfTrue="1">
      <formula>IF(FIND("Enter smelter details",G51),TRUE)</formula>
    </cfRule>
  </conditionalFormatting>
  <conditionalFormatting sqref="F51">
    <cfRule type="expression" dxfId="13091" priority="13092" stopIfTrue="1">
      <formula>IF(AND(LEN($A51)&gt;0,$A51&lt;&gt;$F51),TRUE,FALSE)</formula>
    </cfRule>
  </conditionalFormatting>
  <conditionalFormatting sqref="C51">
    <cfRule type="expression" dxfId="13090" priority="13091" stopIfTrue="1">
      <formula>IF(AND(B51&lt;&gt;"",C51=""),TRUE)</formula>
    </cfRule>
  </conditionalFormatting>
  <conditionalFormatting sqref="B51">
    <cfRule type="expression" dxfId="13089" priority="13088" stopIfTrue="1">
      <formula>IF(B51="",TRUE)</formula>
    </cfRule>
    <cfRule type="expression" dxfId="13088" priority="13089" stopIfTrue="1">
      <formula>IF(AND(COUNTIF(MetalSmelter,B51&amp;C51)=0,LEN(C51)&gt;0), TRUE, FALSE)</formula>
    </cfRule>
  </conditionalFormatting>
  <conditionalFormatting sqref="G51">
    <cfRule type="expression" dxfId="13087" priority="13090" stopIfTrue="1">
      <formula>IF(FIND("Enter smelter details",G51),TRUE)</formula>
    </cfRule>
  </conditionalFormatting>
  <conditionalFormatting sqref="F51">
    <cfRule type="expression" dxfId="13086" priority="13087" stopIfTrue="1">
      <formula>IF(AND(LEN($A51)&gt;0,$A51&lt;&gt;$F51),TRUE,FALSE)</formula>
    </cfRule>
  </conditionalFormatting>
  <conditionalFormatting sqref="C51">
    <cfRule type="expression" dxfId="13085" priority="13086" stopIfTrue="1">
      <formula>IF(AND(B51&lt;&gt;"",C51=""),TRUE)</formula>
    </cfRule>
  </conditionalFormatting>
  <conditionalFormatting sqref="B51">
    <cfRule type="expression" dxfId="13084" priority="13084" stopIfTrue="1">
      <formula>IF(B51="",TRUE)</formula>
    </cfRule>
    <cfRule type="expression" dxfId="13083" priority="13085" stopIfTrue="1">
      <formula>IF(AND(COUNTIF(MetalSmelter,B51&amp;C51)=0,LEN(C51)&gt;0), TRUE, FALSE)</formula>
    </cfRule>
  </conditionalFormatting>
  <conditionalFormatting sqref="F51">
    <cfRule type="expression" dxfId="13082" priority="13083" stopIfTrue="1">
      <formula>IF(AND(LEN($A51)&gt;0,$A51&lt;&gt;$F51),TRUE,FALSE)</formula>
    </cfRule>
  </conditionalFormatting>
  <conditionalFormatting sqref="C51">
    <cfRule type="expression" dxfId="13081" priority="13082" stopIfTrue="1">
      <formula>IF(AND(B51&lt;&gt;"",C51=""),TRUE)</formula>
    </cfRule>
  </conditionalFormatting>
  <conditionalFormatting sqref="G51">
    <cfRule type="expression" dxfId="13080" priority="13081" stopIfTrue="1">
      <formula>IF(FIND("Enter smelter details",G51),TRUE)</formula>
    </cfRule>
  </conditionalFormatting>
  <conditionalFormatting sqref="B52">
    <cfRule type="expression" dxfId="13079" priority="13078" stopIfTrue="1">
      <formula>IF(B52="",TRUE)</formula>
    </cfRule>
    <cfRule type="expression" dxfId="13078" priority="13079" stopIfTrue="1">
      <formula>IF(AND(COUNTIF(MetalSmelter,B52&amp;C52)=0,LEN(C52)&gt;0), TRUE, FALSE)</formula>
    </cfRule>
  </conditionalFormatting>
  <conditionalFormatting sqref="G52">
    <cfRule type="expression" dxfId="13077" priority="13080" stopIfTrue="1">
      <formula>IF(FIND("Enter smelter details",G52),TRUE)</formula>
    </cfRule>
  </conditionalFormatting>
  <conditionalFormatting sqref="F52">
    <cfRule type="expression" dxfId="13076" priority="13077" stopIfTrue="1">
      <formula>IF(AND(LEN($A52)&gt;0,$A52&lt;&gt;$F52),TRUE,FALSE)</formula>
    </cfRule>
  </conditionalFormatting>
  <conditionalFormatting sqref="C52">
    <cfRule type="expression" dxfId="13075" priority="13076" stopIfTrue="1">
      <formula>IF(AND(B52&lt;&gt;"",C52=""),TRUE)</formula>
    </cfRule>
  </conditionalFormatting>
  <conditionalFormatting sqref="B52">
    <cfRule type="expression" dxfId="13074" priority="13073" stopIfTrue="1">
      <formula>IF(B52="",TRUE)</formula>
    </cfRule>
    <cfRule type="expression" dxfId="13073" priority="13074" stopIfTrue="1">
      <formula>IF(AND(COUNTIF(MetalSmelter,B52&amp;C52)=0,LEN(C52)&gt;0), TRUE, FALSE)</formula>
    </cfRule>
  </conditionalFormatting>
  <conditionalFormatting sqref="G52">
    <cfRule type="expression" dxfId="13072" priority="13075" stopIfTrue="1">
      <formula>IF(FIND("Enter smelter details",G52),TRUE)</formula>
    </cfRule>
  </conditionalFormatting>
  <conditionalFormatting sqref="F52">
    <cfRule type="expression" dxfId="13071" priority="13072" stopIfTrue="1">
      <formula>IF(AND(LEN($A52)&gt;0,$A52&lt;&gt;$F52),TRUE,FALSE)</formula>
    </cfRule>
  </conditionalFormatting>
  <conditionalFormatting sqref="C52">
    <cfRule type="expression" dxfId="13070" priority="13071" stopIfTrue="1">
      <formula>IF(AND(B52&lt;&gt;"",C52=""),TRUE)</formula>
    </cfRule>
  </conditionalFormatting>
  <conditionalFormatting sqref="B52">
    <cfRule type="expression" dxfId="13069" priority="13068" stopIfTrue="1">
      <formula>IF(B52="",TRUE)</formula>
    </cfRule>
    <cfRule type="expression" dxfId="13068" priority="13069" stopIfTrue="1">
      <formula>IF(AND(COUNTIF(MetalSmelter,B52&amp;C52)=0,LEN(C52)&gt;0), TRUE, FALSE)</formula>
    </cfRule>
  </conditionalFormatting>
  <conditionalFormatting sqref="G52">
    <cfRule type="expression" dxfId="13067" priority="13070" stopIfTrue="1">
      <formula>IF(FIND("Enter smelter details",G52),TRUE)</formula>
    </cfRule>
  </conditionalFormatting>
  <conditionalFormatting sqref="F52">
    <cfRule type="expression" dxfId="13066" priority="13067" stopIfTrue="1">
      <formula>IF(AND(LEN($A52)&gt;0,$A52&lt;&gt;$F52),TRUE,FALSE)</formula>
    </cfRule>
  </conditionalFormatting>
  <conditionalFormatting sqref="C52">
    <cfRule type="expression" dxfId="13065" priority="13066" stopIfTrue="1">
      <formula>IF(AND(B52&lt;&gt;"",C52=""),TRUE)</formula>
    </cfRule>
  </conditionalFormatting>
  <conditionalFormatting sqref="B50">
    <cfRule type="expression" dxfId="13064" priority="13063" stopIfTrue="1">
      <formula>IF(B50="",TRUE)</formula>
    </cfRule>
    <cfRule type="expression" dxfId="13063" priority="13064" stopIfTrue="1">
      <formula>IF(AND(COUNTIF(MetalSmelter,B50&amp;C50)=0,LEN(C50)&gt;0), TRUE, FALSE)</formula>
    </cfRule>
  </conditionalFormatting>
  <conditionalFormatting sqref="G50">
    <cfRule type="expression" dxfId="13062" priority="13065" stopIfTrue="1">
      <formula>IF(FIND("Enter smelter details",G50),TRUE)</formula>
    </cfRule>
  </conditionalFormatting>
  <conditionalFormatting sqref="F50">
    <cfRule type="expression" dxfId="13061" priority="13062" stopIfTrue="1">
      <formula>IF(AND(LEN($A50)&gt;0,$A50&lt;&gt;$F50),TRUE,FALSE)</formula>
    </cfRule>
  </conditionalFormatting>
  <conditionalFormatting sqref="C50">
    <cfRule type="expression" dxfId="13060" priority="13061" stopIfTrue="1">
      <formula>IF(AND(B50&lt;&gt;"",C50=""),TRUE)</formula>
    </cfRule>
  </conditionalFormatting>
  <conditionalFormatting sqref="B50">
    <cfRule type="expression" dxfId="13059" priority="13058" stopIfTrue="1">
      <formula>IF(B50="",TRUE)</formula>
    </cfRule>
    <cfRule type="expression" dxfId="13058" priority="13059" stopIfTrue="1">
      <formula>IF(AND(COUNTIF(MetalSmelter,B50&amp;C50)=0,LEN(C50)&gt;0), TRUE, FALSE)</formula>
    </cfRule>
  </conditionalFormatting>
  <conditionalFormatting sqref="G50">
    <cfRule type="expression" dxfId="13057" priority="13060" stopIfTrue="1">
      <formula>IF(FIND("Enter smelter details",G50),TRUE)</formula>
    </cfRule>
  </conditionalFormatting>
  <conditionalFormatting sqref="F50">
    <cfRule type="expression" dxfId="13056" priority="13057" stopIfTrue="1">
      <formula>IF(AND(LEN($A50)&gt;0,$A50&lt;&gt;$F50),TRUE,FALSE)</formula>
    </cfRule>
  </conditionalFormatting>
  <conditionalFormatting sqref="C50">
    <cfRule type="expression" dxfId="13055" priority="13056" stopIfTrue="1">
      <formula>IF(AND(B50&lt;&gt;"",C50=""),TRUE)</formula>
    </cfRule>
  </conditionalFormatting>
  <conditionalFormatting sqref="B50">
    <cfRule type="expression" dxfId="13054" priority="13054" stopIfTrue="1">
      <formula>IF(B50="",TRUE)</formula>
    </cfRule>
    <cfRule type="expression" dxfId="13053" priority="13055" stopIfTrue="1">
      <formula>IF(AND(COUNTIF(MetalSmelter,B50&amp;C50)=0,LEN(C50)&gt;0), TRUE, FALSE)</formula>
    </cfRule>
  </conditionalFormatting>
  <conditionalFormatting sqref="F50">
    <cfRule type="expression" dxfId="13052" priority="13053" stopIfTrue="1">
      <formula>IF(AND(LEN($A50)&gt;0,$A50&lt;&gt;$F50),TRUE,FALSE)</formula>
    </cfRule>
  </conditionalFormatting>
  <conditionalFormatting sqref="C50">
    <cfRule type="expression" dxfId="13051" priority="13052" stopIfTrue="1">
      <formula>IF(AND(B50&lt;&gt;"",C50=""),TRUE)</formula>
    </cfRule>
  </conditionalFormatting>
  <conditionalFormatting sqref="G50">
    <cfRule type="expression" dxfId="13050" priority="13051" stopIfTrue="1">
      <formula>IF(FIND("Enter smelter details",G50),TRUE)</formula>
    </cfRule>
  </conditionalFormatting>
  <conditionalFormatting sqref="B51">
    <cfRule type="expression" dxfId="13049" priority="13048" stopIfTrue="1">
      <formula>IF(B51="",TRUE)</formula>
    </cfRule>
    <cfRule type="expression" dxfId="13048" priority="13049" stopIfTrue="1">
      <formula>IF(AND(COUNTIF(MetalSmelter,B51&amp;C51)=0,LEN(C51)&gt;0), TRUE, FALSE)</formula>
    </cfRule>
  </conditionalFormatting>
  <conditionalFormatting sqref="G51">
    <cfRule type="expression" dxfId="13047" priority="13050" stopIfTrue="1">
      <formula>IF(FIND("Enter smelter details",G51),TRUE)</formula>
    </cfRule>
  </conditionalFormatting>
  <conditionalFormatting sqref="F51">
    <cfRule type="expression" dxfId="13046" priority="13047" stopIfTrue="1">
      <formula>IF(AND(LEN($A51)&gt;0,$A51&lt;&gt;$F51),TRUE,FALSE)</formula>
    </cfRule>
  </conditionalFormatting>
  <conditionalFormatting sqref="C51">
    <cfRule type="expression" dxfId="13045" priority="13046" stopIfTrue="1">
      <formula>IF(AND(B51&lt;&gt;"",C51=""),TRUE)</formula>
    </cfRule>
  </conditionalFormatting>
  <conditionalFormatting sqref="B51">
    <cfRule type="expression" dxfId="13044" priority="13043" stopIfTrue="1">
      <formula>IF(B51="",TRUE)</formula>
    </cfRule>
    <cfRule type="expression" dxfId="13043" priority="13044" stopIfTrue="1">
      <formula>IF(AND(COUNTIF(MetalSmelter,B51&amp;C51)=0,LEN(C51)&gt;0), TRUE, FALSE)</formula>
    </cfRule>
  </conditionalFormatting>
  <conditionalFormatting sqref="G51">
    <cfRule type="expression" dxfId="13042" priority="13045" stopIfTrue="1">
      <formula>IF(FIND("Enter smelter details",G51),TRUE)</formula>
    </cfRule>
  </conditionalFormatting>
  <conditionalFormatting sqref="F51">
    <cfRule type="expression" dxfId="13041" priority="13042" stopIfTrue="1">
      <formula>IF(AND(LEN($A51)&gt;0,$A51&lt;&gt;$F51),TRUE,FALSE)</formula>
    </cfRule>
  </conditionalFormatting>
  <conditionalFormatting sqref="C51">
    <cfRule type="expression" dxfId="13040" priority="13041" stopIfTrue="1">
      <formula>IF(AND(B51&lt;&gt;"",C51=""),TRUE)</formula>
    </cfRule>
  </conditionalFormatting>
  <conditionalFormatting sqref="B51">
    <cfRule type="expression" dxfId="13039" priority="13038" stopIfTrue="1">
      <formula>IF(B51="",TRUE)</formula>
    </cfRule>
    <cfRule type="expression" dxfId="13038" priority="13039" stopIfTrue="1">
      <formula>IF(AND(COUNTIF(MetalSmelter,B51&amp;C51)=0,LEN(C51)&gt;0), TRUE, FALSE)</formula>
    </cfRule>
  </conditionalFormatting>
  <conditionalFormatting sqref="G51">
    <cfRule type="expression" dxfId="13037" priority="13040" stopIfTrue="1">
      <formula>IF(FIND("Enter smelter details",G51),TRUE)</formula>
    </cfRule>
  </conditionalFormatting>
  <conditionalFormatting sqref="F51">
    <cfRule type="expression" dxfId="13036" priority="13037" stopIfTrue="1">
      <formula>IF(AND(LEN($A51)&gt;0,$A51&lt;&gt;$F51),TRUE,FALSE)</formula>
    </cfRule>
  </conditionalFormatting>
  <conditionalFormatting sqref="C51">
    <cfRule type="expression" dxfId="13035" priority="13036" stopIfTrue="1">
      <formula>IF(AND(B51&lt;&gt;"",C51=""),TRUE)</formula>
    </cfRule>
  </conditionalFormatting>
  <conditionalFormatting sqref="B50">
    <cfRule type="expression" dxfId="13034" priority="13033" stopIfTrue="1">
      <formula>IF(B50="",TRUE)</formula>
    </cfRule>
    <cfRule type="expression" dxfId="13033" priority="13034" stopIfTrue="1">
      <formula>IF(AND(COUNTIF(MetalSmelter,B50&amp;C50)=0,LEN(C50)&gt;0), TRUE, FALSE)</formula>
    </cfRule>
  </conditionalFormatting>
  <conditionalFormatting sqref="G50">
    <cfRule type="expression" dxfId="13032" priority="13035" stopIfTrue="1">
      <formula>IF(FIND("Enter smelter details",G50),TRUE)</formula>
    </cfRule>
  </conditionalFormatting>
  <conditionalFormatting sqref="F50">
    <cfRule type="expression" dxfId="13031" priority="13032" stopIfTrue="1">
      <formula>IF(AND(LEN($A50)&gt;0,$A50&lt;&gt;$F50),TRUE,FALSE)</formula>
    </cfRule>
  </conditionalFormatting>
  <conditionalFormatting sqref="C50">
    <cfRule type="expression" dxfId="13030" priority="13031" stopIfTrue="1">
      <formula>IF(AND(B50&lt;&gt;"",C50=""),TRUE)</formula>
    </cfRule>
  </conditionalFormatting>
  <conditionalFormatting sqref="B50">
    <cfRule type="expression" dxfId="13029" priority="13028" stopIfTrue="1">
      <formula>IF(B50="",TRUE)</formula>
    </cfRule>
    <cfRule type="expression" dxfId="13028" priority="13029" stopIfTrue="1">
      <formula>IF(AND(COUNTIF(MetalSmelter,B50&amp;C50)=0,LEN(C50)&gt;0), TRUE, FALSE)</formula>
    </cfRule>
  </conditionalFormatting>
  <conditionalFormatting sqref="G50">
    <cfRule type="expression" dxfId="13027" priority="13030" stopIfTrue="1">
      <formula>IF(FIND("Enter smelter details",G50),TRUE)</formula>
    </cfRule>
  </conditionalFormatting>
  <conditionalFormatting sqref="F50">
    <cfRule type="expression" dxfId="13026" priority="13027" stopIfTrue="1">
      <formula>IF(AND(LEN($A50)&gt;0,$A50&lt;&gt;$F50),TRUE,FALSE)</formula>
    </cfRule>
  </conditionalFormatting>
  <conditionalFormatting sqref="C50">
    <cfRule type="expression" dxfId="13025" priority="13026" stopIfTrue="1">
      <formula>IF(AND(B50&lt;&gt;"",C50=""),TRUE)</formula>
    </cfRule>
  </conditionalFormatting>
  <conditionalFormatting sqref="B50">
    <cfRule type="expression" dxfId="13024" priority="13023" stopIfTrue="1">
      <formula>IF(B50="",TRUE)</formula>
    </cfRule>
    <cfRule type="expression" dxfId="13023" priority="13024" stopIfTrue="1">
      <formula>IF(AND(COUNTIF(MetalSmelter,B50&amp;C50)=0,LEN(C50)&gt;0), TRUE, FALSE)</formula>
    </cfRule>
  </conditionalFormatting>
  <conditionalFormatting sqref="G50">
    <cfRule type="expression" dxfId="13022" priority="13025" stopIfTrue="1">
      <formula>IF(FIND("Enter smelter details",G50),TRUE)</formula>
    </cfRule>
  </conditionalFormatting>
  <conditionalFormatting sqref="F50">
    <cfRule type="expression" dxfId="13021" priority="13022" stopIfTrue="1">
      <formula>IF(AND(LEN($A50)&gt;0,$A50&lt;&gt;$F50),TRUE,FALSE)</formula>
    </cfRule>
  </conditionalFormatting>
  <conditionalFormatting sqref="C50">
    <cfRule type="expression" dxfId="13020" priority="13021" stopIfTrue="1">
      <formula>IF(AND(B50&lt;&gt;"",C50=""),TRUE)</formula>
    </cfRule>
  </conditionalFormatting>
  <conditionalFormatting sqref="B50">
    <cfRule type="expression" dxfId="13019" priority="13018" stopIfTrue="1">
      <formula>IF(B50="",TRUE)</formula>
    </cfRule>
    <cfRule type="expression" dxfId="13018" priority="13019" stopIfTrue="1">
      <formula>IF(AND(COUNTIF(MetalSmelter,B50&amp;C50)=0,LEN(C50)&gt;0), TRUE, FALSE)</formula>
    </cfRule>
  </conditionalFormatting>
  <conditionalFormatting sqref="G50">
    <cfRule type="expression" dxfId="13017" priority="13020" stopIfTrue="1">
      <formula>IF(FIND("Enter smelter details",G50),TRUE)</formula>
    </cfRule>
  </conditionalFormatting>
  <conditionalFormatting sqref="F50">
    <cfRule type="expression" dxfId="13016" priority="13017" stopIfTrue="1">
      <formula>IF(AND(LEN($A50)&gt;0,$A50&lt;&gt;$F50),TRUE,FALSE)</formula>
    </cfRule>
  </conditionalFormatting>
  <conditionalFormatting sqref="C50">
    <cfRule type="expression" dxfId="13015" priority="13016" stopIfTrue="1">
      <formula>IF(AND(B50&lt;&gt;"",C50=""),TRUE)</formula>
    </cfRule>
  </conditionalFormatting>
  <conditionalFormatting sqref="B50">
    <cfRule type="expression" dxfId="13014" priority="13013" stopIfTrue="1">
      <formula>IF(B50="",TRUE)</formula>
    </cfRule>
    <cfRule type="expression" dxfId="13013" priority="13014" stopIfTrue="1">
      <formula>IF(AND(COUNTIF(MetalSmelter,B50&amp;C50)=0,LEN(C50)&gt;0), TRUE, FALSE)</formula>
    </cfRule>
  </conditionalFormatting>
  <conditionalFormatting sqref="G50">
    <cfRule type="expression" dxfId="13012" priority="13015" stopIfTrue="1">
      <formula>IF(FIND("Enter smelter details",G50),TRUE)</formula>
    </cfRule>
  </conditionalFormatting>
  <conditionalFormatting sqref="F50">
    <cfRule type="expression" dxfId="13011" priority="13012" stopIfTrue="1">
      <formula>IF(AND(LEN($A50)&gt;0,$A50&lt;&gt;$F50),TRUE,FALSE)</formula>
    </cfRule>
  </conditionalFormatting>
  <conditionalFormatting sqref="C50">
    <cfRule type="expression" dxfId="13010" priority="13011" stopIfTrue="1">
      <formula>IF(AND(B50&lt;&gt;"",C50=""),TRUE)</formula>
    </cfRule>
  </conditionalFormatting>
  <conditionalFormatting sqref="B50">
    <cfRule type="expression" dxfId="13009" priority="13009" stopIfTrue="1">
      <formula>IF(B50="",TRUE)</formula>
    </cfRule>
    <cfRule type="expression" dxfId="13008" priority="13010" stopIfTrue="1">
      <formula>IF(AND(COUNTIF(MetalSmelter,B50&amp;C50)=0,LEN(C50)&gt;0), TRUE, FALSE)</formula>
    </cfRule>
  </conditionalFormatting>
  <conditionalFormatting sqref="F50">
    <cfRule type="expression" dxfId="13007" priority="13008" stopIfTrue="1">
      <formula>IF(AND(LEN($A50)&gt;0,$A50&lt;&gt;$F50),TRUE,FALSE)</formula>
    </cfRule>
  </conditionalFormatting>
  <conditionalFormatting sqref="C50">
    <cfRule type="expression" dxfId="13006" priority="13007" stopIfTrue="1">
      <formula>IF(AND(B50&lt;&gt;"",C50=""),TRUE)</formula>
    </cfRule>
  </conditionalFormatting>
  <conditionalFormatting sqref="G50">
    <cfRule type="expression" dxfId="13005" priority="13006" stopIfTrue="1">
      <formula>IF(FIND("Enter smelter details",G50),TRUE)</formula>
    </cfRule>
  </conditionalFormatting>
  <conditionalFormatting sqref="B51">
    <cfRule type="expression" dxfId="13004" priority="13003" stopIfTrue="1">
      <formula>IF(B51="",TRUE)</formula>
    </cfRule>
    <cfRule type="expression" dxfId="13003" priority="13004" stopIfTrue="1">
      <formula>IF(AND(COUNTIF(MetalSmelter,B51&amp;C51)=0,LEN(C51)&gt;0), TRUE, FALSE)</formula>
    </cfRule>
  </conditionalFormatting>
  <conditionalFormatting sqref="G51">
    <cfRule type="expression" dxfId="13002" priority="13005" stopIfTrue="1">
      <formula>IF(FIND("Enter smelter details",G51),TRUE)</formula>
    </cfRule>
  </conditionalFormatting>
  <conditionalFormatting sqref="F51">
    <cfRule type="expression" dxfId="13001" priority="13002" stopIfTrue="1">
      <formula>IF(AND(LEN($A51)&gt;0,$A51&lt;&gt;$F51),TRUE,FALSE)</formula>
    </cfRule>
  </conditionalFormatting>
  <conditionalFormatting sqref="C51">
    <cfRule type="expression" dxfId="13000" priority="13001" stopIfTrue="1">
      <formula>IF(AND(B51&lt;&gt;"",C51=""),TRUE)</formula>
    </cfRule>
  </conditionalFormatting>
  <conditionalFormatting sqref="B51">
    <cfRule type="expression" dxfId="12999" priority="12998" stopIfTrue="1">
      <formula>IF(B51="",TRUE)</formula>
    </cfRule>
    <cfRule type="expression" dxfId="12998" priority="12999" stopIfTrue="1">
      <formula>IF(AND(COUNTIF(MetalSmelter,B51&amp;C51)=0,LEN(C51)&gt;0), TRUE, FALSE)</formula>
    </cfRule>
  </conditionalFormatting>
  <conditionalFormatting sqref="G51">
    <cfRule type="expression" dxfId="12997" priority="13000" stopIfTrue="1">
      <formula>IF(FIND("Enter smelter details",G51),TRUE)</formula>
    </cfRule>
  </conditionalFormatting>
  <conditionalFormatting sqref="F51">
    <cfRule type="expression" dxfId="12996" priority="12997" stopIfTrue="1">
      <formula>IF(AND(LEN($A51)&gt;0,$A51&lt;&gt;$F51),TRUE,FALSE)</formula>
    </cfRule>
  </conditionalFormatting>
  <conditionalFormatting sqref="C51">
    <cfRule type="expression" dxfId="12995" priority="12996" stopIfTrue="1">
      <formula>IF(AND(B51&lt;&gt;"",C51=""),TRUE)</formula>
    </cfRule>
  </conditionalFormatting>
  <conditionalFormatting sqref="B51">
    <cfRule type="expression" dxfId="12994" priority="12993" stopIfTrue="1">
      <formula>IF(B51="",TRUE)</formula>
    </cfRule>
    <cfRule type="expression" dxfId="12993" priority="12994" stopIfTrue="1">
      <formula>IF(AND(COUNTIF(MetalSmelter,B51&amp;C51)=0,LEN(C51)&gt;0), TRUE, FALSE)</formula>
    </cfRule>
  </conditionalFormatting>
  <conditionalFormatting sqref="G51">
    <cfRule type="expression" dxfId="12992" priority="12995" stopIfTrue="1">
      <formula>IF(FIND("Enter smelter details",G51),TRUE)</formula>
    </cfRule>
  </conditionalFormatting>
  <conditionalFormatting sqref="F51">
    <cfRule type="expression" dxfId="12991" priority="12992" stopIfTrue="1">
      <formula>IF(AND(LEN($A51)&gt;0,$A51&lt;&gt;$F51),TRUE,FALSE)</formula>
    </cfRule>
  </conditionalFormatting>
  <conditionalFormatting sqref="C51">
    <cfRule type="expression" dxfId="12990" priority="12991" stopIfTrue="1">
      <formula>IF(AND(B51&lt;&gt;"",C51=""),TRUE)</formula>
    </cfRule>
  </conditionalFormatting>
  <conditionalFormatting sqref="B50">
    <cfRule type="expression" dxfId="12989" priority="12988" stopIfTrue="1">
      <formula>IF(B50="",TRUE)</formula>
    </cfRule>
    <cfRule type="expression" dxfId="12988" priority="12989" stopIfTrue="1">
      <formula>IF(AND(COUNTIF(MetalSmelter,B50&amp;C50)=0,LEN(C50)&gt;0), TRUE, FALSE)</formula>
    </cfRule>
  </conditionalFormatting>
  <conditionalFormatting sqref="G50">
    <cfRule type="expression" dxfId="12987" priority="12990" stopIfTrue="1">
      <formula>IF(FIND("Enter smelter details",G50),TRUE)</formula>
    </cfRule>
  </conditionalFormatting>
  <conditionalFormatting sqref="F50">
    <cfRule type="expression" dxfId="12986" priority="12987" stopIfTrue="1">
      <formula>IF(AND(LEN($A50)&gt;0,$A50&lt;&gt;$F50),TRUE,FALSE)</formula>
    </cfRule>
  </conditionalFormatting>
  <conditionalFormatting sqref="C50">
    <cfRule type="expression" dxfId="12985" priority="12986" stopIfTrue="1">
      <formula>IF(AND(B50&lt;&gt;"",C50=""),TRUE)</formula>
    </cfRule>
  </conditionalFormatting>
  <conditionalFormatting sqref="B50">
    <cfRule type="expression" dxfId="12984" priority="12983" stopIfTrue="1">
      <formula>IF(B50="",TRUE)</formula>
    </cfRule>
    <cfRule type="expression" dxfId="12983" priority="12984" stopIfTrue="1">
      <formula>IF(AND(COUNTIF(MetalSmelter,B50&amp;C50)=0,LEN(C50)&gt;0), TRUE, FALSE)</formula>
    </cfRule>
  </conditionalFormatting>
  <conditionalFormatting sqref="G50">
    <cfRule type="expression" dxfId="12982" priority="12985" stopIfTrue="1">
      <formula>IF(FIND("Enter smelter details",G50),TRUE)</formula>
    </cfRule>
  </conditionalFormatting>
  <conditionalFormatting sqref="F50">
    <cfRule type="expression" dxfId="12981" priority="12982" stopIfTrue="1">
      <formula>IF(AND(LEN($A50)&gt;0,$A50&lt;&gt;$F50),TRUE,FALSE)</formula>
    </cfRule>
  </conditionalFormatting>
  <conditionalFormatting sqref="C50">
    <cfRule type="expression" dxfId="12980" priority="12981" stopIfTrue="1">
      <formula>IF(AND(B50&lt;&gt;"",C50=""),TRUE)</formula>
    </cfRule>
  </conditionalFormatting>
  <conditionalFormatting sqref="B50">
    <cfRule type="expression" dxfId="12979" priority="12978" stopIfTrue="1">
      <formula>IF(B50="",TRUE)</formula>
    </cfRule>
    <cfRule type="expression" dxfId="12978" priority="12979" stopIfTrue="1">
      <formula>IF(AND(COUNTIF(MetalSmelter,B50&amp;C50)=0,LEN(C50)&gt;0), TRUE, FALSE)</formula>
    </cfRule>
  </conditionalFormatting>
  <conditionalFormatting sqref="G50">
    <cfRule type="expression" dxfId="12977" priority="12980" stopIfTrue="1">
      <formula>IF(FIND("Enter smelter details",G50),TRUE)</formula>
    </cfRule>
  </conditionalFormatting>
  <conditionalFormatting sqref="F50">
    <cfRule type="expression" dxfId="12976" priority="12977" stopIfTrue="1">
      <formula>IF(AND(LEN($A50)&gt;0,$A50&lt;&gt;$F50),TRUE,FALSE)</formula>
    </cfRule>
  </conditionalFormatting>
  <conditionalFormatting sqref="C50">
    <cfRule type="expression" dxfId="12975" priority="12976" stopIfTrue="1">
      <formula>IF(AND(B50&lt;&gt;"",C50=""),TRUE)</formula>
    </cfRule>
  </conditionalFormatting>
  <conditionalFormatting sqref="B50">
    <cfRule type="expression" dxfId="12974" priority="12973" stopIfTrue="1">
      <formula>IF(B50="",TRUE)</formula>
    </cfRule>
    <cfRule type="expression" dxfId="12973" priority="12974" stopIfTrue="1">
      <formula>IF(AND(COUNTIF(MetalSmelter,B50&amp;C50)=0,LEN(C50)&gt;0), TRUE, FALSE)</formula>
    </cfRule>
  </conditionalFormatting>
  <conditionalFormatting sqref="G50">
    <cfRule type="expression" dxfId="12972" priority="12975" stopIfTrue="1">
      <formula>IF(FIND("Enter smelter details",G50),TRUE)</formula>
    </cfRule>
  </conditionalFormatting>
  <conditionalFormatting sqref="F50">
    <cfRule type="expression" dxfId="12971" priority="12972" stopIfTrue="1">
      <formula>IF(AND(LEN($A50)&gt;0,$A50&lt;&gt;$F50),TRUE,FALSE)</formula>
    </cfRule>
  </conditionalFormatting>
  <conditionalFormatting sqref="C50">
    <cfRule type="expression" dxfId="12970" priority="12971" stopIfTrue="1">
      <formula>IF(AND(B50&lt;&gt;"",C50=""),TRUE)</formula>
    </cfRule>
  </conditionalFormatting>
  <conditionalFormatting sqref="B50">
    <cfRule type="expression" dxfId="12969" priority="12968" stopIfTrue="1">
      <formula>IF(B50="",TRUE)</formula>
    </cfRule>
    <cfRule type="expression" dxfId="12968" priority="12969" stopIfTrue="1">
      <formula>IF(AND(COUNTIF(MetalSmelter,B50&amp;C50)=0,LEN(C50)&gt;0), TRUE, FALSE)</formula>
    </cfRule>
  </conditionalFormatting>
  <conditionalFormatting sqref="G50">
    <cfRule type="expression" dxfId="12967" priority="12970" stopIfTrue="1">
      <formula>IF(FIND("Enter smelter details",G50),TRUE)</formula>
    </cfRule>
  </conditionalFormatting>
  <conditionalFormatting sqref="F50">
    <cfRule type="expression" dxfId="12966" priority="12967" stopIfTrue="1">
      <formula>IF(AND(LEN($A50)&gt;0,$A50&lt;&gt;$F50),TRUE,FALSE)</formula>
    </cfRule>
  </conditionalFormatting>
  <conditionalFormatting sqref="C50">
    <cfRule type="expression" dxfId="12965" priority="12966" stopIfTrue="1">
      <formula>IF(AND(B50&lt;&gt;"",C50=""),TRUE)</formula>
    </cfRule>
  </conditionalFormatting>
  <conditionalFormatting sqref="B50">
    <cfRule type="expression" dxfId="12964" priority="12963" stopIfTrue="1">
      <formula>IF(B50="",TRUE)</formula>
    </cfRule>
    <cfRule type="expression" dxfId="12963" priority="12964" stopIfTrue="1">
      <formula>IF(AND(COUNTIF(MetalSmelter,B50&amp;C50)=0,LEN(C50)&gt;0), TRUE, FALSE)</formula>
    </cfRule>
  </conditionalFormatting>
  <conditionalFormatting sqref="G50">
    <cfRule type="expression" dxfId="12962" priority="12965" stopIfTrue="1">
      <formula>IF(FIND("Enter smelter details",G50),TRUE)</formula>
    </cfRule>
  </conditionalFormatting>
  <conditionalFormatting sqref="F50">
    <cfRule type="expression" dxfId="12961" priority="12962" stopIfTrue="1">
      <formula>IF(AND(LEN($A50)&gt;0,$A50&lt;&gt;$F50),TRUE,FALSE)</formula>
    </cfRule>
  </conditionalFormatting>
  <conditionalFormatting sqref="C50">
    <cfRule type="expression" dxfId="12960" priority="12961" stopIfTrue="1">
      <formula>IF(AND(B50&lt;&gt;"",C50=""),TRUE)</formula>
    </cfRule>
  </conditionalFormatting>
  <conditionalFormatting sqref="B51">
    <cfRule type="expression" dxfId="12959" priority="12958" stopIfTrue="1">
      <formula>IF(B51="",TRUE)</formula>
    </cfRule>
    <cfRule type="expression" dxfId="12958" priority="12959" stopIfTrue="1">
      <formula>IF(AND(COUNTIF(MetalSmelter,B51&amp;C51)=0,LEN(C51)&gt;0), TRUE, FALSE)</formula>
    </cfRule>
  </conditionalFormatting>
  <conditionalFormatting sqref="G51">
    <cfRule type="expression" dxfId="12957" priority="12960" stopIfTrue="1">
      <formula>IF(FIND("Enter smelter details",G51),TRUE)</formula>
    </cfRule>
  </conditionalFormatting>
  <conditionalFormatting sqref="F51">
    <cfRule type="expression" dxfId="12956" priority="12957" stopIfTrue="1">
      <formula>IF(AND(LEN($A51)&gt;0,$A51&lt;&gt;$F51),TRUE,FALSE)</formula>
    </cfRule>
  </conditionalFormatting>
  <conditionalFormatting sqref="C51">
    <cfRule type="expression" dxfId="12955" priority="12956" stopIfTrue="1">
      <formula>IF(AND(B51&lt;&gt;"",C51=""),TRUE)</formula>
    </cfRule>
  </conditionalFormatting>
  <conditionalFormatting sqref="B51">
    <cfRule type="expression" dxfId="12954" priority="12953" stopIfTrue="1">
      <formula>IF(B51="",TRUE)</formula>
    </cfRule>
    <cfRule type="expression" dxfId="12953" priority="12954" stopIfTrue="1">
      <formula>IF(AND(COUNTIF(MetalSmelter,B51&amp;C51)=0,LEN(C51)&gt;0), TRUE, FALSE)</formula>
    </cfRule>
  </conditionalFormatting>
  <conditionalFormatting sqref="G51">
    <cfRule type="expression" dxfId="12952" priority="12955" stopIfTrue="1">
      <formula>IF(FIND("Enter smelter details",G51),TRUE)</formula>
    </cfRule>
  </conditionalFormatting>
  <conditionalFormatting sqref="F51">
    <cfRule type="expression" dxfId="12951" priority="12952" stopIfTrue="1">
      <formula>IF(AND(LEN($A51)&gt;0,$A51&lt;&gt;$F51),TRUE,FALSE)</formula>
    </cfRule>
  </conditionalFormatting>
  <conditionalFormatting sqref="C51">
    <cfRule type="expression" dxfId="12950" priority="12951" stopIfTrue="1">
      <formula>IF(AND(B51&lt;&gt;"",C51=""),TRUE)</formula>
    </cfRule>
  </conditionalFormatting>
  <conditionalFormatting sqref="B51">
    <cfRule type="expression" dxfId="12949" priority="12949" stopIfTrue="1">
      <formula>IF(B51="",TRUE)</formula>
    </cfRule>
    <cfRule type="expression" dxfId="12948" priority="12950" stopIfTrue="1">
      <formula>IF(AND(COUNTIF(MetalSmelter,B51&amp;C51)=0,LEN(C51)&gt;0), TRUE, FALSE)</formula>
    </cfRule>
  </conditionalFormatting>
  <conditionalFormatting sqref="F51">
    <cfRule type="expression" dxfId="12947" priority="12948" stopIfTrue="1">
      <formula>IF(AND(LEN($A51)&gt;0,$A51&lt;&gt;$F51),TRUE,FALSE)</formula>
    </cfRule>
  </conditionalFormatting>
  <conditionalFormatting sqref="C51">
    <cfRule type="expression" dxfId="12946" priority="12947" stopIfTrue="1">
      <formula>IF(AND(B51&lt;&gt;"",C51=""),TRUE)</formula>
    </cfRule>
  </conditionalFormatting>
  <conditionalFormatting sqref="G51">
    <cfRule type="expression" dxfId="12945" priority="12946" stopIfTrue="1">
      <formula>IF(FIND("Enter smelter details",G51),TRUE)</formula>
    </cfRule>
  </conditionalFormatting>
  <conditionalFormatting sqref="B52">
    <cfRule type="expression" dxfId="12944" priority="12943" stopIfTrue="1">
      <formula>IF(B52="",TRUE)</formula>
    </cfRule>
    <cfRule type="expression" dxfId="12943" priority="12944" stopIfTrue="1">
      <formula>IF(AND(COUNTIF(MetalSmelter,B52&amp;C52)=0,LEN(C52)&gt;0), TRUE, FALSE)</formula>
    </cfRule>
  </conditionalFormatting>
  <conditionalFormatting sqref="G52">
    <cfRule type="expression" dxfId="12942" priority="12945" stopIfTrue="1">
      <formula>IF(FIND("Enter smelter details",G52),TRUE)</formula>
    </cfRule>
  </conditionalFormatting>
  <conditionalFormatting sqref="F52">
    <cfRule type="expression" dxfId="12941" priority="12942" stopIfTrue="1">
      <formula>IF(AND(LEN($A52)&gt;0,$A52&lt;&gt;$F52),TRUE,FALSE)</formula>
    </cfRule>
  </conditionalFormatting>
  <conditionalFormatting sqref="C52">
    <cfRule type="expression" dxfId="12940" priority="12941" stopIfTrue="1">
      <formula>IF(AND(B52&lt;&gt;"",C52=""),TRUE)</formula>
    </cfRule>
  </conditionalFormatting>
  <conditionalFormatting sqref="B52">
    <cfRule type="expression" dxfId="12939" priority="12938" stopIfTrue="1">
      <formula>IF(B52="",TRUE)</formula>
    </cfRule>
    <cfRule type="expression" dxfId="12938" priority="12939" stopIfTrue="1">
      <formula>IF(AND(COUNTIF(MetalSmelter,B52&amp;C52)=0,LEN(C52)&gt;0), TRUE, FALSE)</formula>
    </cfRule>
  </conditionalFormatting>
  <conditionalFormatting sqref="G52">
    <cfRule type="expression" dxfId="12937" priority="12940" stopIfTrue="1">
      <formula>IF(FIND("Enter smelter details",G52),TRUE)</formula>
    </cfRule>
  </conditionalFormatting>
  <conditionalFormatting sqref="F52">
    <cfRule type="expression" dxfId="12936" priority="12937" stopIfTrue="1">
      <formula>IF(AND(LEN($A52)&gt;0,$A52&lt;&gt;$F52),TRUE,FALSE)</formula>
    </cfRule>
  </conditionalFormatting>
  <conditionalFormatting sqref="C52">
    <cfRule type="expression" dxfId="12935" priority="12936" stopIfTrue="1">
      <formula>IF(AND(B52&lt;&gt;"",C52=""),TRUE)</formula>
    </cfRule>
  </conditionalFormatting>
  <conditionalFormatting sqref="B52">
    <cfRule type="expression" dxfId="12934" priority="12933" stopIfTrue="1">
      <formula>IF(B52="",TRUE)</formula>
    </cfRule>
    <cfRule type="expression" dxfId="12933" priority="12934" stopIfTrue="1">
      <formula>IF(AND(COUNTIF(MetalSmelter,B52&amp;C52)=0,LEN(C52)&gt;0), TRUE, FALSE)</formula>
    </cfRule>
  </conditionalFormatting>
  <conditionalFormatting sqref="G52">
    <cfRule type="expression" dxfId="12932" priority="12935" stopIfTrue="1">
      <formula>IF(FIND("Enter smelter details",G52),TRUE)</formula>
    </cfRule>
  </conditionalFormatting>
  <conditionalFormatting sqref="F52">
    <cfRule type="expression" dxfId="12931" priority="12932" stopIfTrue="1">
      <formula>IF(AND(LEN($A52)&gt;0,$A52&lt;&gt;$F52),TRUE,FALSE)</formula>
    </cfRule>
  </conditionalFormatting>
  <conditionalFormatting sqref="C52">
    <cfRule type="expression" dxfId="12930" priority="12931" stopIfTrue="1">
      <formula>IF(AND(B52&lt;&gt;"",C52=""),TRUE)</formula>
    </cfRule>
  </conditionalFormatting>
  <conditionalFormatting sqref="B50">
    <cfRule type="expression" dxfId="12929" priority="12928" stopIfTrue="1">
      <formula>IF(B50="",TRUE)</formula>
    </cfRule>
    <cfRule type="expression" dxfId="12928" priority="12929" stopIfTrue="1">
      <formula>IF(AND(COUNTIF(MetalSmelter,B50&amp;C50)=0,LEN(C50)&gt;0), TRUE, FALSE)</formula>
    </cfRule>
  </conditionalFormatting>
  <conditionalFormatting sqref="G50">
    <cfRule type="expression" dxfId="12927" priority="12930" stopIfTrue="1">
      <formula>IF(FIND("Enter smelter details",G50),TRUE)</formula>
    </cfRule>
  </conditionalFormatting>
  <conditionalFormatting sqref="F50">
    <cfRule type="expression" dxfId="12926" priority="12927" stopIfTrue="1">
      <formula>IF(AND(LEN($A50)&gt;0,$A50&lt;&gt;$F50),TRUE,FALSE)</formula>
    </cfRule>
  </conditionalFormatting>
  <conditionalFormatting sqref="C50">
    <cfRule type="expression" dxfId="12925" priority="12926" stopIfTrue="1">
      <formula>IF(AND(B50&lt;&gt;"",C50=""),TRUE)</formula>
    </cfRule>
  </conditionalFormatting>
  <conditionalFormatting sqref="B50">
    <cfRule type="expression" dxfId="12924" priority="12923" stopIfTrue="1">
      <formula>IF(B50="",TRUE)</formula>
    </cfRule>
    <cfRule type="expression" dxfId="12923" priority="12924" stopIfTrue="1">
      <formula>IF(AND(COUNTIF(MetalSmelter,B50&amp;C50)=0,LEN(C50)&gt;0), TRUE, FALSE)</formula>
    </cfRule>
  </conditionalFormatting>
  <conditionalFormatting sqref="G50">
    <cfRule type="expression" dxfId="12922" priority="12925" stopIfTrue="1">
      <formula>IF(FIND("Enter smelter details",G50),TRUE)</formula>
    </cfRule>
  </conditionalFormatting>
  <conditionalFormatting sqref="F50">
    <cfRule type="expression" dxfId="12921" priority="12922" stopIfTrue="1">
      <formula>IF(AND(LEN($A50)&gt;0,$A50&lt;&gt;$F50),TRUE,FALSE)</formula>
    </cfRule>
  </conditionalFormatting>
  <conditionalFormatting sqref="C50">
    <cfRule type="expression" dxfId="12920" priority="12921" stopIfTrue="1">
      <formula>IF(AND(B50&lt;&gt;"",C50=""),TRUE)</formula>
    </cfRule>
  </conditionalFormatting>
  <conditionalFormatting sqref="B50">
    <cfRule type="expression" dxfId="12919" priority="12919" stopIfTrue="1">
      <formula>IF(B50="",TRUE)</formula>
    </cfRule>
    <cfRule type="expression" dxfId="12918" priority="12920" stopIfTrue="1">
      <formula>IF(AND(COUNTIF(MetalSmelter,B50&amp;C50)=0,LEN(C50)&gt;0), TRUE, FALSE)</formula>
    </cfRule>
  </conditionalFormatting>
  <conditionalFormatting sqref="F50">
    <cfRule type="expression" dxfId="12917" priority="12918" stopIfTrue="1">
      <formula>IF(AND(LEN($A50)&gt;0,$A50&lt;&gt;$F50),TRUE,FALSE)</formula>
    </cfRule>
  </conditionalFormatting>
  <conditionalFormatting sqref="C50">
    <cfRule type="expression" dxfId="12916" priority="12917" stopIfTrue="1">
      <formula>IF(AND(B50&lt;&gt;"",C50=""),TRUE)</formula>
    </cfRule>
  </conditionalFormatting>
  <conditionalFormatting sqref="G50">
    <cfRule type="expression" dxfId="12915" priority="12916" stopIfTrue="1">
      <formula>IF(FIND("Enter smelter details",G50),TRUE)</formula>
    </cfRule>
  </conditionalFormatting>
  <conditionalFormatting sqref="B51">
    <cfRule type="expression" dxfId="12914" priority="12913" stopIfTrue="1">
      <formula>IF(B51="",TRUE)</formula>
    </cfRule>
    <cfRule type="expression" dxfId="12913" priority="12914" stopIfTrue="1">
      <formula>IF(AND(COUNTIF(MetalSmelter,B51&amp;C51)=0,LEN(C51)&gt;0), TRUE, FALSE)</formula>
    </cfRule>
  </conditionalFormatting>
  <conditionalFormatting sqref="G51">
    <cfRule type="expression" dxfId="12912" priority="12915" stopIfTrue="1">
      <formula>IF(FIND("Enter smelter details",G51),TRUE)</formula>
    </cfRule>
  </conditionalFormatting>
  <conditionalFormatting sqref="F51">
    <cfRule type="expression" dxfId="12911" priority="12912" stopIfTrue="1">
      <formula>IF(AND(LEN($A51)&gt;0,$A51&lt;&gt;$F51),TRUE,FALSE)</formula>
    </cfRule>
  </conditionalFormatting>
  <conditionalFormatting sqref="C51">
    <cfRule type="expression" dxfId="12910" priority="12911" stopIfTrue="1">
      <formula>IF(AND(B51&lt;&gt;"",C51=""),TRUE)</formula>
    </cfRule>
  </conditionalFormatting>
  <conditionalFormatting sqref="B51">
    <cfRule type="expression" dxfId="12909" priority="12908" stopIfTrue="1">
      <formula>IF(B51="",TRUE)</formula>
    </cfRule>
    <cfRule type="expression" dxfId="12908" priority="12909" stopIfTrue="1">
      <formula>IF(AND(COUNTIF(MetalSmelter,B51&amp;C51)=0,LEN(C51)&gt;0), TRUE, FALSE)</formula>
    </cfRule>
  </conditionalFormatting>
  <conditionalFormatting sqref="G51">
    <cfRule type="expression" dxfId="12907" priority="12910" stopIfTrue="1">
      <formula>IF(FIND("Enter smelter details",G51),TRUE)</formula>
    </cfRule>
  </conditionalFormatting>
  <conditionalFormatting sqref="F51">
    <cfRule type="expression" dxfId="12906" priority="12907" stopIfTrue="1">
      <formula>IF(AND(LEN($A51)&gt;0,$A51&lt;&gt;$F51),TRUE,FALSE)</formula>
    </cfRule>
  </conditionalFormatting>
  <conditionalFormatting sqref="C51">
    <cfRule type="expression" dxfId="12905" priority="12906" stopIfTrue="1">
      <formula>IF(AND(B51&lt;&gt;"",C51=""),TRUE)</formula>
    </cfRule>
  </conditionalFormatting>
  <conditionalFormatting sqref="B51">
    <cfRule type="expression" dxfId="12904" priority="12903" stopIfTrue="1">
      <formula>IF(B51="",TRUE)</formula>
    </cfRule>
    <cfRule type="expression" dxfId="12903" priority="12904" stopIfTrue="1">
      <formula>IF(AND(COUNTIF(MetalSmelter,B51&amp;C51)=0,LEN(C51)&gt;0), TRUE, FALSE)</formula>
    </cfRule>
  </conditionalFormatting>
  <conditionalFormatting sqref="G51">
    <cfRule type="expression" dxfId="12902" priority="12905" stopIfTrue="1">
      <formula>IF(FIND("Enter smelter details",G51),TRUE)</formula>
    </cfRule>
  </conditionalFormatting>
  <conditionalFormatting sqref="F51">
    <cfRule type="expression" dxfId="12901" priority="12902" stopIfTrue="1">
      <formula>IF(AND(LEN($A51)&gt;0,$A51&lt;&gt;$F51),TRUE,FALSE)</formula>
    </cfRule>
  </conditionalFormatting>
  <conditionalFormatting sqref="C51">
    <cfRule type="expression" dxfId="12900" priority="12901" stopIfTrue="1">
      <formula>IF(AND(B51&lt;&gt;"",C51=""),TRUE)</formula>
    </cfRule>
  </conditionalFormatting>
  <conditionalFormatting sqref="B52">
    <cfRule type="expression" dxfId="12899" priority="12898" stopIfTrue="1">
      <formula>IF(B52="",TRUE)</formula>
    </cfRule>
    <cfRule type="expression" dxfId="12898" priority="12899" stopIfTrue="1">
      <formula>IF(AND(COUNTIF(MetalSmelter,B52&amp;C52)=0,LEN(C52)&gt;0), TRUE, FALSE)</formula>
    </cfRule>
  </conditionalFormatting>
  <conditionalFormatting sqref="G52">
    <cfRule type="expression" dxfId="12897" priority="12900" stopIfTrue="1">
      <formula>IF(FIND("Enter smelter details",G52),TRUE)</formula>
    </cfRule>
  </conditionalFormatting>
  <conditionalFormatting sqref="F52">
    <cfRule type="expression" dxfId="12896" priority="12897" stopIfTrue="1">
      <formula>IF(AND(LEN($A52)&gt;0,$A52&lt;&gt;$F52),TRUE,FALSE)</formula>
    </cfRule>
  </conditionalFormatting>
  <conditionalFormatting sqref="C52">
    <cfRule type="expression" dxfId="12895" priority="12896" stopIfTrue="1">
      <formula>IF(AND(B52&lt;&gt;"",C52=""),TRUE)</formula>
    </cfRule>
  </conditionalFormatting>
  <conditionalFormatting sqref="B52">
    <cfRule type="expression" dxfId="12894" priority="12893" stopIfTrue="1">
      <formula>IF(B52="",TRUE)</formula>
    </cfRule>
    <cfRule type="expression" dxfId="12893" priority="12894" stopIfTrue="1">
      <formula>IF(AND(COUNTIF(MetalSmelter,B52&amp;C52)=0,LEN(C52)&gt;0), TRUE, FALSE)</formula>
    </cfRule>
  </conditionalFormatting>
  <conditionalFormatting sqref="G52">
    <cfRule type="expression" dxfId="12892" priority="12895" stopIfTrue="1">
      <formula>IF(FIND("Enter smelter details",G52),TRUE)</formula>
    </cfRule>
  </conditionalFormatting>
  <conditionalFormatting sqref="F52">
    <cfRule type="expression" dxfId="12891" priority="12892" stopIfTrue="1">
      <formula>IF(AND(LEN($A52)&gt;0,$A52&lt;&gt;$F52),TRUE,FALSE)</formula>
    </cfRule>
  </conditionalFormatting>
  <conditionalFormatting sqref="C52">
    <cfRule type="expression" dxfId="12890" priority="12891" stopIfTrue="1">
      <formula>IF(AND(B52&lt;&gt;"",C52=""),TRUE)</formula>
    </cfRule>
  </conditionalFormatting>
  <conditionalFormatting sqref="B52">
    <cfRule type="expression" dxfId="12889" priority="12889" stopIfTrue="1">
      <formula>IF(B52="",TRUE)</formula>
    </cfRule>
    <cfRule type="expression" dxfId="12888" priority="12890" stopIfTrue="1">
      <formula>IF(AND(COUNTIF(MetalSmelter,B52&amp;C52)=0,LEN(C52)&gt;0), TRUE, FALSE)</formula>
    </cfRule>
  </conditionalFormatting>
  <conditionalFormatting sqref="F52">
    <cfRule type="expression" dxfId="12887" priority="12888" stopIfTrue="1">
      <formula>IF(AND(LEN($A52)&gt;0,$A52&lt;&gt;$F52),TRUE,FALSE)</formula>
    </cfRule>
  </conditionalFormatting>
  <conditionalFormatting sqref="C52">
    <cfRule type="expression" dxfId="12886" priority="12887" stopIfTrue="1">
      <formula>IF(AND(B52&lt;&gt;"",C52=""),TRUE)</formula>
    </cfRule>
  </conditionalFormatting>
  <conditionalFormatting sqref="G52">
    <cfRule type="expression" dxfId="12885" priority="12886" stopIfTrue="1">
      <formula>IF(FIND("Enter smelter details",G52),TRUE)</formula>
    </cfRule>
  </conditionalFormatting>
  <conditionalFormatting sqref="B53">
    <cfRule type="expression" dxfId="12884" priority="12883" stopIfTrue="1">
      <formula>IF(B53="",TRUE)</formula>
    </cfRule>
    <cfRule type="expression" dxfId="12883" priority="12884" stopIfTrue="1">
      <formula>IF(AND(COUNTIF(MetalSmelter,B53&amp;C53)=0,LEN(C53)&gt;0), TRUE, FALSE)</formula>
    </cfRule>
  </conditionalFormatting>
  <conditionalFormatting sqref="G53">
    <cfRule type="expression" dxfId="12882" priority="12885" stopIfTrue="1">
      <formula>IF(FIND("Enter smelter details",G53),TRUE)</formula>
    </cfRule>
  </conditionalFormatting>
  <conditionalFormatting sqref="F53">
    <cfRule type="expression" dxfId="12881" priority="12882" stopIfTrue="1">
      <formula>IF(AND(LEN($A53)&gt;0,$A53&lt;&gt;$F53),TRUE,FALSE)</formula>
    </cfRule>
  </conditionalFormatting>
  <conditionalFormatting sqref="C53">
    <cfRule type="expression" dxfId="12880" priority="12881" stopIfTrue="1">
      <formula>IF(AND(B53&lt;&gt;"",C53=""),TRUE)</formula>
    </cfRule>
  </conditionalFormatting>
  <conditionalFormatting sqref="B53">
    <cfRule type="expression" dxfId="12879" priority="12878" stopIfTrue="1">
      <formula>IF(B53="",TRUE)</formula>
    </cfRule>
    <cfRule type="expression" dxfId="12878" priority="12879" stopIfTrue="1">
      <formula>IF(AND(COUNTIF(MetalSmelter,B53&amp;C53)=0,LEN(C53)&gt;0), TRUE, FALSE)</formula>
    </cfRule>
  </conditionalFormatting>
  <conditionalFormatting sqref="G53">
    <cfRule type="expression" dxfId="12877" priority="12880" stopIfTrue="1">
      <formula>IF(FIND("Enter smelter details",G53),TRUE)</formula>
    </cfRule>
  </conditionalFormatting>
  <conditionalFormatting sqref="F53">
    <cfRule type="expression" dxfId="12876" priority="12877" stopIfTrue="1">
      <formula>IF(AND(LEN($A53)&gt;0,$A53&lt;&gt;$F53),TRUE,FALSE)</formula>
    </cfRule>
  </conditionalFormatting>
  <conditionalFormatting sqref="C53">
    <cfRule type="expression" dxfId="12875" priority="12876" stopIfTrue="1">
      <formula>IF(AND(B53&lt;&gt;"",C53=""),TRUE)</formula>
    </cfRule>
  </conditionalFormatting>
  <conditionalFormatting sqref="B53">
    <cfRule type="expression" dxfId="12874" priority="12873" stopIfTrue="1">
      <formula>IF(B53="",TRUE)</formula>
    </cfRule>
    <cfRule type="expression" dxfId="12873" priority="12874" stopIfTrue="1">
      <formula>IF(AND(COUNTIF(MetalSmelter,B53&amp;C53)=0,LEN(C53)&gt;0), TRUE, FALSE)</formula>
    </cfRule>
  </conditionalFormatting>
  <conditionalFormatting sqref="G53">
    <cfRule type="expression" dxfId="12872" priority="12875" stopIfTrue="1">
      <formula>IF(FIND("Enter smelter details",G53),TRUE)</formula>
    </cfRule>
  </conditionalFormatting>
  <conditionalFormatting sqref="F53">
    <cfRule type="expression" dxfId="12871" priority="12872" stopIfTrue="1">
      <formula>IF(AND(LEN($A53)&gt;0,$A53&lt;&gt;$F53),TRUE,FALSE)</formula>
    </cfRule>
  </conditionalFormatting>
  <conditionalFormatting sqref="C53">
    <cfRule type="expression" dxfId="12870" priority="12871" stopIfTrue="1">
      <formula>IF(AND(B53&lt;&gt;"",C53=""),TRUE)</formula>
    </cfRule>
  </conditionalFormatting>
  <conditionalFormatting sqref="B51">
    <cfRule type="expression" dxfId="12869" priority="12868" stopIfTrue="1">
      <formula>IF(B51="",TRUE)</formula>
    </cfRule>
    <cfRule type="expression" dxfId="12868" priority="12869" stopIfTrue="1">
      <formula>IF(AND(COUNTIF(MetalSmelter,B51&amp;C51)=0,LEN(C51)&gt;0), TRUE, FALSE)</formula>
    </cfRule>
  </conditionalFormatting>
  <conditionalFormatting sqref="G51">
    <cfRule type="expression" dxfId="12867" priority="12870" stopIfTrue="1">
      <formula>IF(FIND("Enter smelter details",G51),TRUE)</formula>
    </cfRule>
  </conditionalFormatting>
  <conditionalFormatting sqref="F51">
    <cfRule type="expression" dxfId="12866" priority="12867" stopIfTrue="1">
      <formula>IF(AND(LEN($A51)&gt;0,$A51&lt;&gt;$F51),TRUE,FALSE)</formula>
    </cfRule>
  </conditionalFormatting>
  <conditionalFormatting sqref="C51">
    <cfRule type="expression" dxfId="12865" priority="12866" stopIfTrue="1">
      <formula>IF(AND(B51&lt;&gt;"",C51=""),TRUE)</formula>
    </cfRule>
  </conditionalFormatting>
  <conditionalFormatting sqref="B51">
    <cfRule type="expression" dxfId="12864" priority="12863" stopIfTrue="1">
      <formula>IF(B51="",TRUE)</formula>
    </cfRule>
    <cfRule type="expression" dxfId="12863" priority="12864" stopIfTrue="1">
      <formula>IF(AND(COUNTIF(MetalSmelter,B51&amp;C51)=0,LEN(C51)&gt;0), TRUE, FALSE)</formula>
    </cfRule>
  </conditionalFormatting>
  <conditionalFormatting sqref="G51">
    <cfRule type="expression" dxfId="12862" priority="12865" stopIfTrue="1">
      <formula>IF(FIND("Enter smelter details",G51),TRUE)</formula>
    </cfRule>
  </conditionalFormatting>
  <conditionalFormatting sqref="F51">
    <cfRule type="expression" dxfId="12861" priority="12862" stopIfTrue="1">
      <formula>IF(AND(LEN($A51)&gt;0,$A51&lt;&gt;$F51),TRUE,FALSE)</formula>
    </cfRule>
  </conditionalFormatting>
  <conditionalFormatting sqref="C51">
    <cfRule type="expression" dxfId="12860" priority="12861" stopIfTrue="1">
      <formula>IF(AND(B51&lt;&gt;"",C51=""),TRUE)</formula>
    </cfRule>
  </conditionalFormatting>
  <conditionalFormatting sqref="B51">
    <cfRule type="expression" dxfId="12859" priority="12859" stopIfTrue="1">
      <formula>IF(B51="",TRUE)</formula>
    </cfRule>
    <cfRule type="expression" dxfId="12858" priority="12860" stopIfTrue="1">
      <formula>IF(AND(COUNTIF(MetalSmelter,B51&amp;C51)=0,LEN(C51)&gt;0), TRUE, FALSE)</formula>
    </cfRule>
  </conditionalFormatting>
  <conditionalFormatting sqref="F51">
    <cfRule type="expression" dxfId="12857" priority="12858" stopIfTrue="1">
      <formula>IF(AND(LEN($A51)&gt;0,$A51&lt;&gt;$F51),TRUE,FALSE)</formula>
    </cfRule>
  </conditionalFormatting>
  <conditionalFormatting sqref="C51">
    <cfRule type="expression" dxfId="12856" priority="12857" stopIfTrue="1">
      <formula>IF(AND(B51&lt;&gt;"",C51=""),TRUE)</formula>
    </cfRule>
  </conditionalFormatting>
  <conditionalFormatting sqref="G51">
    <cfRule type="expression" dxfId="12855" priority="12856" stopIfTrue="1">
      <formula>IF(FIND("Enter smelter details",G51),TRUE)</formula>
    </cfRule>
  </conditionalFormatting>
  <conditionalFormatting sqref="B52">
    <cfRule type="expression" dxfId="12854" priority="12853" stopIfTrue="1">
      <formula>IF(B52="",TRUE)</formula>
    </cfRule>
    <cfRule type="expression" dxfId="12853" priority="12854" stopIfTrue="1">
      <formula>IF(AND(COUNTIF(MetalSmelter,B52&amp;C52)=0,LEN(C52)&gt;0), TRUE, FALSE)</formula>
    </cfRule>
  </conditionalFormatting>
  <conditionalFormatting sqref="G52">
    <cfRule type="expression" dxfId="12852" priority="12855" stopIfTrue="1">
      <formula>IF(FIND("Enter smelter details",G52),TRUE)</formula>
    </cfRule>
  </conditionalFormatting>
  <conditionalFormatting sqref="F52">
    <cfRule type="expression" dxfId="12851" priority="12852" stopIfTrue="1">
      <formula>IF(AND(LEN($A52)&gt;0,$A52&lt;&gt;$F52),TRUE,FALSE)</formula>
    </cfRule>
  </conditionalFormatting>
  <conditionalFormatting sqref="C52">
    <cfRule type="expression" dxfId="12850" priority="12851" stopIfTrue="1">
      <formula>IF(AND(B52&lt;&gt;"",C52=""),TRUE)</formula>
    </cfRule>
  </conditionalFormatting>
  <conditionalFormatting sqref="B52">
    <cfRule type="expression" dxfId="12849" priority="12848" stopIfTrue="1">
      <formula>IF(B52="",TRUE)</formula>
    </cfRule>
    <cfRule type="expression" dxfId="12848" priority="12849" stopIfTrue="1">
      <formula>IF(AND(COUNTIF(MetalSmelter,B52&amp;C52)=0,LEN(C52)&gt;0), TRUE, FALSE)</formula>
    </cfRule>
  </conditionalFormatting>
  <conditionalFormatting sqref="G52">
    <cfRule type="expression" dxfId="12847" priority="12850" stopIfTrue="1">
      <formula>IF(FIND("Enter smelter details",G52),TRUE)</formula>
    </cfRule>
  </conditionalFormatting>
  <conditionalFormatting sqref="F52">
    <cfRule type="expression" dxfId="12846" priority="12847" stopIfTrue="1">
      <formula>IF(AND(LEN($A52)&gt;0,$A52&lt;&gt;$F52),TRUE,FALSE)</formula>
    </cfRule>
  </conditionalFormatting>
  <conditionalFormatting sqref="C52">
    <cfRule type="expression" dxfId="12845" priority="12846" stopIfTrue="1">
      <formula>IF(AND(B52&lt;&gt;"",C52=""),TRUE)</formula>
    </cfRule>
  </conditionalFormatting>
  <conditionalFormatting sqref="B52">
    <cfRule type="expression" dxfId="12844" priority="12843" stopIfTrue="1">
      <formula>IF(B52="",TRUE)</formula>
    </cfRule>
    <cfRule type="expression" dxfId="12843" priority="12844" stopIfTrue="1">
      <formula>IF(AND(COUNTIF(MetalSmelter,B52&amp;C52)=0,LEN(C52)&gt;0), TRUE, FALSE)</formula>
    </cfRule>
  </conditionalFormatting>
  <conditionalFormatting sqref="G52">
    <cfRule type="expression" dxfId="12842" priority="12845" stopIfTrue="1">
      <formula>IF(FIND("Enter smelter details",G52),TRUE)</formula>
    </cfRule>
  </conditionalFormatting>
  <conditionalFormatting sqref="F52">
    <cfRule type="expression" dxfId="12841" priority="12842" stopIfTrue="1">
      <formula>IF(AND(LEN($A52)&gt;0,$A52&lt;&gt;$F52),TRUE,FALSE)</formula>
    </cfRule>
  </conditionalFormatting>
  <conditionalFormatting sqref="C52">
    <cfRule type="expression" dxfId="12840" priority="12841" stopIfTrue="1">
      <formula>IF(AND(B52&lt;&gt;"",C52=""),TRUE)</formula>
    </cfRule>
  </conditionalFormatting>
  <conditionalFormatting sqref="B50">
    <cfRule type="expression" dxfId="12839" priority="12838" stopIfTrue="1">
      <formula>IF(B50="",TRUE)</formula>
    </cfRule>
    <cfRule type="expression" dxfId="12838" priority="12839" stopIfTrue="1">
      <formula>IF(AND(COUNTIF(MetalSmelter,B50&amp;C50)=0,LEN(C50)&gt;0), TRUE, FALSE)</formula>
    </cfRule>
  </conditionalFormatting>
  <conditionalFormatting sqref="G50">
    <cfRule type="expression" dxfId="12837" priority="12840" stopIfTrue="1">
      <formula>IF(FIND("Enter smelter details",G50),TRUE)</formula>
    </cfRule>
  </conditionalFormatting>
  <conditionalFormatting sqref="F50">
    <cfRule type="expression" dxfId="12836" priority="12837" stopIfTrue="1">
      <formula>IF(AND(LEN($A50)&gt;0,$A50&lt;&gt;$F50),TRUE,FALSE)</formula>
    </cfRule>
  </conditionalFormatting>
  <conditionalFormatting sqref="C50">
    <cfRule type="expression" dxfId="12835" priority="12836" stopIfTrue="1">
      <formula>IF(AND(B50&lt;&gt;"",C50=""),TRUE)</formula>
    </cfRule>
  </conditionalFormatting>
  <conditionalFormatting sqref="B50">
    <cfRule type="expression" dxfId="12834" priority="12833" stopIfTrue="1">
      <formula>IF(B50="",TRUE)</formula>
    </cfRule>
    <cfRule type="expression" dxfId="12833" priority="12834" stopIfTrue="1">
      <formula>IF(AND(COUNTIF(MetalSmelter,B50&amp;C50)=0,LEN(C50)&gt;0), TRUE, FALSE)</formula>
    </cfRule>
  </conditionalFormatting>
  <conditionalFormatting sqref="G50">
    <cfRule type="expression" dxfId="12832" priority="12835" stopIfTrue="1">
      <formula>IF(FIND("Enter smelter details",G50),TRUE)</formula>
    </cfRule>
  </conditionalFormatting>
  <conditionalFormatting sqref="F50">
    <cfRule type="expression" dxfId="12831" priority="12832" stopIfTrue="1">
      <formula>IF(AND(LEN($A50)&gt;0,$A50&lt;&gt;$F50),TRUE,FALSE)</formula>
    </cfRule>
  </conditionalFormatting>
  <conditionalFormatting sqref="C50">
    <cfRule type="expression" dxfId="12830" priority="12831" stopIfTrue="1">
      <formula>IF(AND(B50&lt;&gt;"",C50=""),TRUE)</formula>
    </cfRule>
  </conditionalFormatting>
  <conditionalFormatting sqref="B50">
    <cfRule type="expression" dxfId="12829" priority="12829" stopIfTrue="1">
      <formula>IF(B50="",TRUE)</formula>
    </cfRule>
    <cfRule type="expression" dxfId="12828" priority="12830" stopIfTrue="1">
      <formula>IF(AND(COUNTIF(MetalSmelter,B50&amp;C50)=0,LEN(C50)&gt;0), TRUE, FALSE)</formula>
    </cfRule>
  </conditionalFormatting>
  <conditionalFormatting sqref="F50">
    <cfRule type="expression" dxfId="12827" priority="12828" stopIfTrue="1">
      <formula>IF(AND(LEN($A50)&gt;0,$A50&lt;&gt;$F50),TRUE,FALSE)</formula>
    </cfRule>
  </conditionalFormatting>
  <conditionalFormatting sqref="C50">
    <cfRule type="expression" dxfId="12826" priority="12827" stopIfTrue="1">
      <formula>IF(AND(B50&lt;&gt;"",C50=""),TRUE)</formula>
    </cfRule>
  </conditionalFormatting>
  <conditionalFormatting sqref="G50">
    <cfRule type="expression" dxfId="12825" priority="12826" stopIfTrue="1">
      <formula>IF(FIND("Enter smelter details",G50),TRUE)</formula>
    </cfRule>
  </conditionalFormatting>
  <conditionalFormatting sqref="B51">
    <cfRule type="expression" dxfId="12824" priority="12823" stopIfTrue="1">
      <formula>IF(B51="",TRUE)</formula>
    </cfRule>
    <cfRule type="expression" dxfId="12823" priority="12824" stopIfTrue="1">
      <formula>IF(AND(COUNTIF(MetalSmelter,B51&amp;C51)=0,LEN(C51)&gt;0), TRUE, FALSE)</formula>
    </cfRule>
  </conditionalFormatting>
  <conditionalFormatting sqref="G51">
    <cfRule type="expression" dxfId="12822" priority="12825" stopIfTrue="1">
      <formula>IF(FIND("Enter smelter details",G51),TRUE)</formula>
    </cfRule>
  </conditionalFormatting>
  <conditionalFormatting sqref="F51">
    <cfRule type="expression" dxfId="12821" priority="12822" stopIfTrue="1">
      <formula>IF(AND(LEN($A51)&gt;0,$A51&lt;&gt;$F51),TRUE,FALSE)</formula>
    </cfRule>
  </conditionalFormatting>
  <conditionalFormatting sqref="C51">
    <cfRule type="expression" dxfId="12820" priority="12821" stopIfTrue="1">
      <formula>IF(AND(B51&lt;&gt;"",C51=""),TRUE)</formula>
    </cfRule>
  </conditionalFormatting>
  <conditionalFormatting sqref="B51">
    <cfRule type="expression" dxfId="12819" priority="12818" stopIfTrue="1">
      <formula>IF(B51="",TRUE)</formula>
    </cfRule>
    <cfRule type="expression" dxfId="12818" priority="12819" stopIfTrue="1">
      <formula>IF(AND(COUNTIF(MetalSmelter,B51&amp;C51)=0,LEN(C51)&gt;0), TRUE, FALSE)</formula>
    </cfRule>
  </conditionalFormatting>
  <conditionalFormatting sqref="G51">
    <cfRule type="expression" dxfId="12817" priority="12820" stopIfTrue="1">
      <formula>IF(FIND("Enter smelter details",G51),TRUE)</formula>
    </cfRule>
  </conditionalFormatting>
  <conditionalFormatting sqref="F51">
    <cfRule type="expression" dxfId="12816" priority="12817" stopIfTrue="1">
      <formula>IF(AND(LEN($A51)&gt;0,$A51&lt;&gt;$F51),TRUE,FALSE)</formula>
    </cfRule>
  </conditionalFormatting>
  <conditionalFormatting sqref="C51">
    <cfRule type="expression" dxfId="12815" priority="12816" stopIfTrue="1">
      <formula>IF(AND(B51&lt;&gt;"",C51=""),TRUE)</formula>
    </cfRule>
  </conditionalFormatting>
  <conditionalFormatting sqref="B51">
    <cfRule type="expression" dxfId="12814" priority="12813" stopIfTrue="1">
      <formula>IF(B51="",TRUE)</formula>
    </cfRule>
    <cfRule type="expression" dxfId="12813" priority="12814" stopIfTrue="1">
      <formula>IF(AND(COUNTIF(MetalSmelter,B51&amp;C51)=0,LEN(C51)&gt;0), TRUE, FALSE)</formula>
    </cfRule>
  </conditionalFormatting>
  <conditionalFormatting sqref="G51">
    <cfRule type="expression" dxfId="12812" priority="12815" stopIfTrue="1">
      <formula>IF(FIND("Enter smelter details",G51),TRUE)</formula>
    </cfRule>
  </conditionalFormatting>
  <conditionalFormatting sqref="F51">
    <cfRule type="expression" dxfId="12811" priority="12812" stopIfTrue="1">
      <formula>IF(AND(LEN($A51)&gt;0,$A51&lt;&gt;$F51),TRUE,FALSE)</formula>
    </cfRule>
  </conditionalFormatting>
  <conditionalFormatting sqref="C51">
    <cfRule type="expression" dxfId="12810" priority="12811" stopIfTrue="1">
      <formula>IF(AND(B51&lt;&gt;"",C51=""),TRUE)</formula>
    </cfRule>
  </conditionalFormatting>
  <conditionalFormatting sqref="B50">
    <cfRule type="expression" dxfId="12809" priority="12808" stopIfTrue="1">
      <formula>IF(B50="",TRUE)</formula>
    </cfRule>
    <cfRule type="expression" dxfId="12808" priority="12809" stopIfTrue="1">
      <formula>IF(AND(COUNTIF(MetalSmelter,B50&amp;C50)=0,LEN(C50)&gt;0), TRUE, FALSE)</formula>
    </cfRule>
  </conditionalFormatting>
  <conditionalFormatting sqref="G50">
    <cfRule type="expression" dxfId="12807" priority="12810" stopIfTrue="1">
      <formula>IF(FIND("Enter smelter details",G50),TRUE)</formula>
    </cfRule>
  </conditionalFormatting>
  <conditionalFormatting sqref="F50">
    <cfRule type="expression" dxfId="12806" priority="12807" stopIfTrue="1">
      <formula>IF(AND(LEN($A50)&gt;0,$A50&lt;&gt;$F50),TRUE,FALSE)</formula>
    </cfRule>
  </conditionalFormatting>
  <conditionalFormatting sqref="C50">
    <cfRule type="expression" dxfId="12805" priority="12806" stopIfTrue="1">
      <formula>IF(AND(B50&lt;&gt;"",C50=""),TRUE)</formula>
    </cfRule>
  </conditionalFormatting>
  <conditionalFormatting sqref="B50">
    <cfRule type="expression" dxfId="12804" priority="12803" stopIfTrue="1">
      <formula>IF(B50="",TRUE)</formula>
    </cfRule>
    <cfRule type="expression" dxfId="12803" priority="12804" stopIfTrue="1">
      <formula>IF(AND(COUNTIF(MetalSmelter,B50&amp;C50)=0,LEN(C50)&gt;0), TRUE, FALSE)</formula>
    </cfRule>
  </conditionalFormatting>
  <conditionalFormatting sqref="G50">
    <cfRule type="expression" dxfId="12802" priority="12805" stopIfTrue="1">
      <formula>IF(FIND("Enter smelter details",G50),TRUE)</formula>
    </cfRule>
  </conditionalFormatting>
  <conditionalFormatting sqref="F50">
    <cfRule type="expression" dxfId="12801" priority="12802" stopIfTrue="1">
      <formula>IF(AND(LEN($A50)&gt;0,$A50&lt;&gt;$F50),TRUE,FALSE)</formula>
    </cfRule>
  </conditionalFormatting>
  <conditionalFormatting sqref="C50">
    <cfRule type="expression" dxfId="12800" priority="12801" stopIfTrue="1">
      <formula>IF(AND(B50&lt;&gt;"",C50=""),TRUE)</formula>
    </cfRule>
  </conditionalFormatting>
  <conditionalFormatting sqref="B50">
    <cfRule type="expression" dxfId="12799" priority="12798" stopIfTrue="1">
      <formula>IF(B50="",TRUE)</formula>
    </cfRule>
    <cfRule type="expression" dxfId="12798" priority="12799" stopIfTrue="1">
      <formula>IF(AND(COUNTIF(MetalSmelter,B50&amp;C50)=0,LEN(C50)&gt;0), TRUE, FALSE)</formula>
    </cfRule>
  </conditionalFormatting>
  <conditionalFormatting sqref="G50">
    <cfRule type="expression" dxfId="12797" priority="12800" stopIfTrue="1">
      <formula>IF(FIND("Enter smelter details",G50),TRUE)</formula>
    </cfRule>
  </conditionalFormatting>
  <conditionalFormatting sqref="F50">
    <cfRule type="expression" dxfId="12796" priority="12797" stopIfTrue="1">
      <formula>IF(AND(LEN($A50)&gt;0,$A50&lt;&gt;$F50),TRUE,FALSE)</formula>
    </cfRule>
  </conditionalFormatting>
  <conditionalFormatting sqref="C50">
    <cfRule type="expression" dxfId="12795" priority="12796" stopIfTrue="1">
      <formula>IF(AND(B50&lt;&gt;"",C50=""),TRUE)</formula>
    </cfRule>
  </conditionalFormatting>
  <conditionalFormatting sqref="B51">
    <cfRule type="expression" dxfId="12794" priority="12793" stopIfTrue="1">
      <formula>IF(B51="",TRUE)</formula>
    </cfRule>
    <cfRule type="expression" dxfId="12793" priority="12794" stopIfTrue="1">
      <formula>IF(AND(COUNTIF(MetalSmelter,B51&amp;C51)=0,LEN(C51)&gt;0), TRUE, FALSE)</formula>
    </cfRule>
  </conditionalFormatting>
  <conditionalFormatting sqref="G51">
    <cfRule type="expression" dxfId="12792" priority="12795" stopIfTrue="1">
      <formula>IF(FIND("Enter smelter details",G51),TRUE)</formula>
    </cfRule>
  </conditionalFormatting>
  <conditionalFormatting sqref="F51">
    <cfRule type="expression" dxfId="12791" priority="12792" stopIfTrue="1">
      <formula>IF(AND(LEN($A51)&gt;0,$A51&lt;&gt;$F51),TRUE,FALSE)</formula>
    </cfRule>
  </conditionalFormatting>
  <conditionalFormatting sqref="C51">
    <cfRule type="expression" dxfId="12790" priority="12791" stopIfTrue="1">
      <formula>IF(AND(B51&lt;&gt;"",C51=""),TRUE)</formula>
    </cfRule>
  </conditionalFormatting>
  <conditionalFormatting sqref="B51">
    <cfRule type="expression" dxfId="12789" priority="12788" stopIfTrue="1">
      <formula>IF(B51="",TRUE)</formula>
    </cfRule>
    <cfRule type="expression" dxfId="12788" priority="12789" stopIfTrue="1">
      <formula>IF(AND(COUNTIF(MetalSmelter,B51&amp;C51)=0,LEN(C51)&gt;0), TRUE, FALSE)</formula>
    </cfRule>
  </conditionalFormatting>
  <conditionalFormatting sqref="G51">
    <cfRule type="expression" dxfId="12787" priority="12790" stopIfTrue="1">
      <formula>IF(FIND("Enter smelter details",G51),TRUE)</formula>
    </cfRule>
  </conditionalFormatting>
  <conditionalFormatting sqref="F51">
    <cfRule type="expression" dxfId="12786" priority="12787" stopIfTrue="1">
      <formula>IF(AND(LEN($A51)&gt;0,$A51&lt;&gt;$F51),TRUE,FALSE)</formula>
    </cfRule>
  </conditionalFormatting>
  <conditionalFormatting sqref="C51">
    <cfRule type="expression" dxfId="12785" priority="12786" stopIfTrue="1">
      <formula>IF(AND(B51&lt;&gt;"",C51=""),TRUE)</formula>
    </cfRule>
  </conditionalFormatting>
  <conditionalFormatting sqref="B51">
    <cfRule type="expression" dxfId="12784" priority="12784" stopIfTrue="1">
      <formula>IF(B51="",TRUE)</formula>
    </cfRule>
    <cfRule type="expression" dxfId="12783" priority="12785" stopIfTrue="1">
      <formula>IF(AND(COUNTIF(MetalSmelter,B51&amp;C51)=0,LEN(C51)&gt;0), TRUE, FALSE)</formula>
    </cfRule>
  </conditionalFormatting>
  <conditionalFormatting sqref="F51">
    <cfRule type="expression" dxfId="12782" priority="12783" stopIfTrue="1">
      <formula>IF(AND(LEN($A51)&gt;0,$A51&lt;&gt;$F51),TRUE,FALSE)</formula>
    </cfRule>
  </conditionalFormatting>
  <conditionalFormatting sqref="C51">
    <cfRule type="expression" dxfId="12781" priority="12782" stopIfTrue="1">
      <formula>IF(AND(B51&lt;&gt;"",C51=""),TRUE)</formula>
    </cfRule>
  </conditionalFormatting>
  <conditionalFormatting sqref="G51">
    <cfRule type="expression" dxfId="12780" priority="12781" stopIfTrue="1">
      <formula>IF(FIND("Enter smelter details",G51),TRUE)</formula>
    </cfRule>
  </conditionalFormatting>
  <conditionalFormatting sqref="B52">
    <cfRule type="expression" dxfId="12779" priority="12778" stopIfTrue="1">
      <formula>IF(B52="",TRUE)</formula>
    </cfRule>
    <cfRule type="expression" dxfId="12778" priority="12779" stopIfTrue="1">
      <formula>IF(AND(COUNTIF(MetalSmelter,B52&amp;C52)=0,LEN(C52)&gt;0), TRUE, FALSE)</formula>
    </cfRule>
  </conditionalFormatting>
  <conditionalFormatting sqref="G52">
    <cfRule type="expression" dxfId="12777" priority="12780" stopIfTrue="1">
      <formula>IF(FIND("Enter smelter details",G52),TRUE)</formula>
    </cfRule>
  </conditionalFormatting>
  <conditionalFormatting sqref="F52">
    <cfRule type="expression" dxfId="12776" priority="12777" stopIfTrue="1">
      <formula>IF(AND(LEN($A52)&gt;0,$A52&lt;&gt;$F52),TRUE,FALSE)</formula>
    </cfRule>
  </conditionalFormatting>
  <conditionalFormatting sqref="C52">
    <cfRule type="expression" dxfId="12775" priority="12776" stopIfTrue="1">
      <formula>IF(AND(B52&lt;&gt;"",C52=""),TRUE)</formula>
    </cfRule>
  </conditionalFormatting>
  <conditionalFormatting sqref="B52">
    <cfRule type="expression" dxfId="12774" priority="12773" stopIfTrue="1">
      <formula>IF(B52="",TRUE)</formula>
    </cfRule>
    <cfRule type="expression" dxfId="12773" priority="12774" stopIfTrue="1">
      <formula>IF(AND(COUNTIF(MetalSmelter,B52&amp;C52)=0,LEN(C52)&gt;0), TRUE, FALSE)</formula>
    </cfRule>
  </conditionalFormatting>
  <conditionalFormatting sqref="G52">
    <cfRule type="expression" dxfId="12772" priority="12775" stopIfTrue="1">
      <formula>IF(FIND("Enter smelter details",G52),TRUE)</formula>
    </cfRule>
  </conditionalFormatting>
  <conditionalFormatting sqref="F52">
    <cfRule type="expression" dxfId="12771" priority="12772" stopIfTrue="1">
      <formula>IF(AND(LEN($A52)&gt;0,$A52&lt;&gt;$F52),TRUE,FALSE)</formula>
    </cfRule>
  </conditionalFormatting>
  <conditionalFormatting sqref="C52">
    <cfRule type="expression" dxfId="12770" priority="12771" stopIfTrue="1">
      <formula>IF(AND(B52&lt;&gt;"",C52=""),TRUE)</formula>
    </cfRule>
  </conditionalFormatting>
  <conditionalFormatting sqref="B52">
    <cfRule type="expression" dxfId="12769" priority="12768" stopIfTrue="1">
      <formula>IF(B52="",TRUE)</formula>
    </cfRule>
    <cfRule type="expression" dxfId="12768" priority="12769" stopIfTrue="1">
      <formula>IF(AND(COUNTIF(MetalSmelter,B52&amp;C52)=0,LEN(C52)&gt;0), TRUE, FALSE)</formula>
    </cfRule>
  </conditionalFormatting>
  <conditionalFormatting sqref="G52">
    <cfRule type="expression" dxfId="12767" priority="12770" stopIfTrue="1">
      <formula>IF(FIND("Enter smelter details",G52),TRUE)</formula>
    </cfRule>
  </conditionalFormatting>
  <conditionalFormatting sqref="F52">
    <cfRule type="expression" dxfId="12766" priority="12767" stopIfTrue="1">
      <formula>IF(AND(LEN($A52)&gt;0,$A52&lt;&gt;$F52),TRUE,FALSE)</formula>
    </cfRule>
  </conditionalFormatting>
  <conditionalFormatting sqref="C52">
    <cfRule type="expression" dxfId="12765" priority="12766" stopIfTrue="1">
      <formula>IF(AND(B52&lt;&gt;"",C52=""),TRUE)</formula>
    </cfRule>
  </conditionalFormatting>
  <conditionalFormatting sqref="B50">
    <cfRule type="expression" dxfId="12764" priority="12763" stopIfTrue="1">
      <formula>IF(B50="",TRUE)</formula>
    </cfRule>
    <cfRule type="expression" dxfId="12763" priority="12764" stopIfTrue="1">
      <formula>IF(AND(COUNTIF(MetalSmelter,B50&amp;C50)=0,LEN(C50)&gt;0), TRUE, FALSE)</formula>
    </cfRule>
  </conditionalFormatting>
  <conditionalFormatting sqref="G50">
    <cfRule type="expression" dxfId="12762" priority="12765" stopIfTrue="1">
      <formula>IF(FIND("Enter smelter details",G50),TRUE)</formula>
    </cfRule>
  </conditionalFormatting>
  <conditionalFormatting sqref="F50">
    <cfRule type="expression" dxfId="12761" priority="12762" stopIfTrue="1">
      <formula>IF(AND(LEN($A50)&gt;0,$A50&lt;&gt;$F50),TRUE,FALSE)</formula>
    </cfRule>
  </conditionalFormatting>
  <conditionalFormatting sqref="C50">
    <cfRule type="expression" dxfId="12760" priority="12761" stopIfTrue="1">
      <formula>IF(AND(B50&lt;&gt;"",C50=""),TRUE)</formula>
    </cfRule>
  </conditionalFormatting>
  <conditionalFormatting sqref="B50">
    <cfRule type="expression" dxfId="12759" priority="12758" stopIfTrue="1">
      <formula>IF(B50="",TRUE)</formula>
    </cfRule>
    <cfRule type="expression" dxfId="12758" priority="12759" stopIfTrue="1">
      <formula>IF(AND(COUNTIF(MetalSmelter,B50&amp;C50)=0,LEN(C50)&gt;0), TRUE, FALSE)</formula>
    </cfRule>
  </conditionalFormatting>
  <conditionalFormatting sqref="G50">
    <cfRule type="expression" dxfId="12757" priority="12760" stopIfTrue="1">
      <formula>IF(FIND("Enter smelter details",G50),TRUE)</formula>
    </cfRule>
  </conditionalFormatting>
  <conditionalFormatting sqref="F50">
    <cfRule type="expression" dxfId="12756" priority="12757" stopIfTrue="1">
      <formula>IF(AND(LEN($A50)&gt;0,$A50&lt;&gt;$F50),TRUE,FALSE)</formula>
    </cfRule>
  </conditionalFormatting>
  <conditionalFormatting sqref="C50">
    <cfRule type="expression" dxfId="12755" priority="12756" stopIfTrue="1">
      <formula>IF(AND(B50&lt;&gt;"",C50=""),TRUE)</formula>
    </cfRule>
  </conditionalFormatting>
  <conditionalFormatting sqref="B50">
    <cfRule type="expression" dxfId="12754" priority="12754" stopIfTrue="1">
      <formula>IF(B50="",TRUE)</formula>
    </cfRule>
    <cfRule type="expression" dxfId="12753" priority="12755" stopIfTrue="1">
      <formula>IF(AND(COUNTIF(MetalSmelter,B50&amp;C50)=0,LEN(C50)&gt;0), TRUE, FALSE)</formula>
    </cfRule>
  </conditionalFormatting>
  <conditionalFormatting sqref="F50">
    <cfRule type="expression" dxfId="12752" priority="12753" stopIfTrue="1">
      <formula>IF(AND(LEN($A50)&gt;0,$A50&lt;&gt;$F50),TRUE,FALSE)</formula>
    </cfRule>
  </conditionalFormatting>
  <conditionalFormatting sqref="C50">
    <cfRule type="expression" dxfId="12751" priority="12752" stopIfTrue="1">
      <formula>IF(AND(B50&lt;&gt;"",C50=""),TRUE)</formula>
    </cfRule>
  </conditionalFormatting>
  <conditionalFormatting sqref="G50">
    <cfRule type="expression" dxfId="12750" priority="12751" stopIfTrue="1">
      <formula>IF(FIND("Enter smelter details",G50),TRUE)</formula>
    </cfRule>
  </conditionalFormatting>
  <conditionalFormatting sqref="B51">
    <cfRule type="expression" dxfId="12749" priority="12748" stopIfTrue="1">
      <formula>IF(B51="",TRUE)</formula>
    </cfRule>
    <cfRule type="expression" dxfId="12748" priority="12749" stopIfTrue="1">
      <formula>IF(AND(COUNTIF(MetalSmelter,B51&amp;C51)=0,LEN(C51)&gt;0), TRUE, FALSE)</formula>
    </cfRule>
  </conditionalFormatting>
  <conditionalFormatting sqref="G51">
    <cfRule type="expression" dxfId="12747" priority="12750" stopIfTrue="1">
      <formula>IF(FIND("Enter smelter details",G51),TRUE)</formula>
    </cfRule>
  </conditionalFormatting>
  <conditionalFormatting sqref="F51">
    <cfRule type="expression" dxfId="12746" priority="12747" stopIfTrue="1">
      <formula>IF(AND(LEN($A51)&gt;0,$A51&lt;&gt;$F51),TRUE,FALSE)</formula>
    </cfRule>
  </conditionalFormatting>
  <conditionalFormatting sqref="C51">
    <cfRule type="expression" dxfId="12745" priority="12746" stopIfTrue="1">
      <formula>IF(AND(B51&lt;&gt;"",C51=""),TRUE)</formula>
    </cfRule>
  </conditionalFormatting>
  <conditionalFormatting sqref="B51">
    <cfRule type="expression" dxfId="12744" priority="12743" stopIfTrue="1">
      <formula>IF(B51="",TRUE)</formula>
    </cfRule>
    <cfRule type="expression" dxfId="12743" priority="12744" stopIfTrue="1">
      <formula>IF(AND(COUNTIF(MetalSmelter,B51&amp;C51)=0,LEN(C51)&gt;0), TRUE, FALSE)</formula>
    </cfRule>
  </conditionalFormatting>
  <conditionalFormatting sqref="G51">
    <cfRule type="expression" dxfId="12742" priority="12745" stopIfTrue="1">
      <formula>IF(FIND("Enter smelter details",G51),TRUE)</formula>
    </cfRule>
  </conditionalFormatting>
  <conditionalFormatting sqref="F51">
    <cfRule type="expression" dxfId="12741" priority="12742" stopIfTrue="1">
      <formula>IF(AND(LEN($A51)&gt;0,$A51&lt;&gt;$F51),TRUE,FALSE)</formula>
    </cfRule>
  </conditionalFormatting>
  <conditionalFormatting sqref="C51">
    <cfRule type="expression" dxfId="12740" priority="12741" stopIfTrue="1">
      <formula>IF(AND(B51&lt;&gt;"",C51=""),TRUE)</formula>
    </cfRule>
  </conditionalFormatting>
  <conditionalFormatting sqref="B51">
    <cfRule type="expression" dxfId="12739" priority="12738" stopIfTrue="1">
      <formula>IF(B51="",TRUE)</formula>
    </cfRule>
    <cfRule type="expression" dxfId="12738" priority="12739" stopIfTrue="1">
      <formula>IF(AND(COUNTIF(MetalSmelter,B51&amp;C51)=0,LEN(C51)&gt;0), TRUE, FALSE)</formula>
    </cfRule>
  </conditionalFormatting>
  <conditionalFormatting sqref="G51">
    <cfRule type="expression" dxfId="12737" priority="12740" stopIfTrue="1">
      <formula>IF(FIND("Enter smelter details",G51),TRUE)</formula>
    </cfRule>
  </conditionalFormatting>
  <conditionalFormatting sqref="F51">
    <cfRule type="expression" dxfId="12736" priority="12737" stopIfTrue="1">
      <formula>IF(AND(LEN($A51)&gt;0,$A51&lt;&gt;$F51),TRUE,FALSE)</formula>
    </cfRule>
  </conditionalFormatting>
  <conditionalFormatting sqref="C51">
    <cfRule type="expression" dxfId="12735" priority="12736" stopIfTrue="1">
      <formula>IF(AND(B51&lt;&gt;"",C51=""),TRUE)</formula>
    </cfRule>
  </conditionalFormatting>
  <conditionalFormatting sqref="B50">
    <cfRule type="expression" dxfId="12734" priority="12733" stopIfTrue="1">
      <formula>IF(B50="",TRUE)</formula>
    </cfRule>
    <cfRule type="expression" dxfId="12733" priority="12734" stopIfTrue="1">
      <formula>IF(AND(COUNTIF(MetalSmelter,B50&amp;C50)=0,LEN(C50)&gt;0), TRUE, FALSE)</formula>
    </cfRule>
  </conditionalFormatting>
  <conditionalFormatting sqref="G50">
    <cfRule type="expression" dxfId="12732" priority="12735" stopIfTrue="1">
      <formula>IF(FIND("Enter smelter details",G50),TRUE)</formula>
    </cfRule>
  </conditionalFormatting>
  <conditionalFormatting sqref="F50">
    <cfRule type="expression" dxfId="12731" priority="12732" stopIfTrue="1">
      <formula>IF(AND(LEN($A50)&gt;0,$A50&lt;&gt;$F50),TRUE,FALSE)</formula>
    </cfRule>
  </conditionalFormatting>
  <conditionalFormatting sqref="C50">
    <cfRule type="expression" dxfId="12730" priority="12731" stopIfTrue="1">
      <formula>IF(AND(B50&lt;&gt;"",C50=""),TRUE)</formula>
    </cfRule>
  </conditionalFormatting>
  <conditionalFormatting sqref="B50">
    <cfRule type="expression" dxfId="12729" priority="12728" stopIfTrue="1">
      <formula>IF(B50="",TRUE)</formula>
    </cfRule>
    <cfRule type="expression" dxfId="12728" priority="12729" stopIfTrue="1">
      <formula>IF(AND(COUNTIF(MetalSmelter,B50&amp;C50)=0,LEN(C50)&gt;0), TRUE, FALSE)</formula>
    </cfRule>
  </conditionalFormatting>
  <conditionalFormatting sqref="G50">
    <cfRule type="expression" dxfId="12727" priority="12730" stopIfTrue="1">
      <formula>IF(FIND("Enter smelter details",G50),TRUE)</formula>
    </cfRule>
  </conditionalFormatting>
  <conditionalFormatting sqref="F50">
    <cfRule type="expression" dxfId="12726" priority="12727" stopIfTrue="1">
      <formula>IF(AND(LEN($A50)&gt;0,$A50&lt;&gt;$F50),TRUE,FALSE)</formula>
    </cfRule>
  </conditionalFormatting>
  <conditionalFormatting sqref="C50">
    <cfRule type="expression" dxfId="12725" priority="12726" stopIfTrue="1">
      <formula>IF(AND(B50&lt;&gt;"",C50=""),TRUE)</formula>
    </cfRule>
  </conditionalFormatting>
  <conditionalFormatting sqref="B50">
    <cfRule type="expression" dxfId="12724" priority="12723" stopIfTrue="1">
      <formula>IF(B50="",TRUE)</formula>
    </cfRule>
    <cfRule type="expression" dxfId="12723" priority="12724" stopIfTrue="1">
      <formula>IF(AND(COUNTIF(MetalSmelter,B50&amp;C50)=0,LEN(C50)&gt;0), TRUE, FALSE)</formula>
    </cfRule>
  </conditionalFormatting>
  <conditionalFormatting sqref="G50">
    <cfRule type="expression" dxfId="12722" priority="12725" stopIfTrue="1">
      <formula>IF(FIND("Enter smelter details",G50),TRUE)</formula>
    </cfRule>
  </conditionalFormatting>
  <conditionalFormatting sqref="F50">
    <cfRule type="expression" dxfId="12721" priority="12722" stopIfTrue="1">
      <formula>IF(AND(LEN($A50)&gt;0,$A50&lt;&gt;$F50),TRUE,FALSE)</formula>
    </cfRule>
  </conditionalFormatting>
  <conditionalFormatting sqref="C50">
    <cfRule type="expression" dxfId="12720" priority="12721" stopIfTrue="1">
      <formula>IF(AND(B50&lt;&gt;"",C50=""),TRUE)</formula>
    </cfRule>
  </conditionalFormatting>
  <conditionalFormatting sqref="B50">
    <cfRule type="expression" dxfId="12719" priority="12718" stopIfTrue="1">
      <formula>IF(B50="",TRUE)</formula>
    </cfRule>
    <cfRule type="expression" dxfId="12718" priority="12719" stopIfTrue="1">
      <formula>IF(AND(COUNTIF(MetalSmelter,B50&amp;C50)=0,LEN(C50)&gt;0), TRUE, FALSE)</formula>
    </cfRule>
  </conditionalFormatting>
  <conditionalFormatting sqref="G50">
    <cfRule type="expression" dxfId="12717" priority="12720" stopIfTrue="1">
      <formula>IF(FIND("Enter smelter details",G50),TRUE)</formula>
    </cfRule>
  </conditionalFormatting>
  <conditionalFormatting sqref="F50">
    <cfRule type="expression" dxfId="12716" priority="12717" stopIfTrue="1">
      <formula>IF(AND(LEN($A50)&gt;0,$A50&lt;&gt;$F50),TRUE,FALSE)</formula>
    </cfRule>
  </conditionalFormatting>
  <conditionalFormatting sqref="C50">
    <cfRule type="expression" dxfId="12715" priority="12716" stopIfTrue="1">
      <formula>IF(AND(B50&lt;&gt;"",C50=""),TRUE)</formula>
    </cfRule>
  </conditionalFormatting>
  <conditionalFormatting sqref="B50">
    <cfRule type="expression" dxfId="12714" priority="12713" stopIfTrue="1">
      <formula>IF(B50="",TRUE)</formula>
    </cfRule>
    <cfRule type="expression" dxfId="12713" priority="12714" stopIfTrue="1">
      <formula>IF(AND(COUNTIF(MetalSmelter,B50&amp;C50)=0,LEN(C50)&gt;0), TRUE, FALSE)</formula>
    </cfRule>
  </conditionalFormatting>
  <conditionalFormatting sqref="G50">
    <cfRule type="expression" dxfId="12712" priority="12715" stopIfTrue="1">
      <formula>IF(FIND("Enter smelter details",G50),TRUE)</formula>
    </cfRule>
  </conditionalFormatting>
  <conditionalFormatting sqref="F50">
    <cfRule type="expression" dxfId="12711" priority="12712" stopIfTrue="1">
      <formula>IF(AND(LEN($A50)&gt;0,$A50&lt;&gt;$F50),TRUE,FALSE)</formula>
    </cfRule>
  </conditionalFormatting>
  <conditionalFormatting sqref="C50">
    <cfRule type="expression" dxfId="12710" priority="12711" stopIfTrue="1">
      <formula>IF(AND(B50&lt;&gt;"",C50=""),TRUE)</formula>
    </cfRule>
  </conditionalFormatting>
  <conditionalFormatting sqref="B50">
    <cfRule type="expression" dxfId="12709" priority="12709" stopIfTrue="1">
      <formula>IF(B50="",TRUE)</formula>
    </cfRule>
    <cfRule type="expression" dxfId="12708" priority="12710" stopIfTrue="1">
      <formula>IF(AND(COUNTIF(MetalSmelter,B50&amp;C50)=0,LEN(C50)&gt;0), TRUE, FALSE)</formula>
    </cfRule>
  </conditionalFormatting>
  <conditionalFormatting sqref="F50">
    <cfRule type="expression" dxfId="12707" priority="12708" stopIfTrue="1">
      <formula>IF(AND(LEN($A50)&gt;0,$A50&lt;&gt;$F50),TRUE,FALSE)</formula>
    </cfRule>
  </conditionalFormatting>
  <conditionalFormatting sqref="C50">
    <cfRule type="expression" dxfId="12706" priority="12707" stopIfTrue="1">
      <formula>IF(AND(B50&lt;&gt;"",C50=""),TRUE)</formula>
    </cfRule>
  </conditionalFormatting>
  <conditionalFormatting sqref="G50">
    <cfRule type="expression" dxfId="12705" priority="12706" stopIfTrue="1">
      <formula>IF(FIND("Enter smelter details",G50),TRUE)</formula>
    </cfRule>
  </conditionalFormatting>
  <conditionalFormatting sqref="B51">
    <cfRule type="expression" dxfId="12704" priority="12703" stopIfTrue="1">
      <formula>IF(B51="",TRUE)</formula>
    </cfRule>
    <cfRule type="expression" dxfId="12703" priority="12704" stopIfTrue="1">
      <formula>IF(AND(COUNTIF(MetalSmelter,B51&amp;C51)=0,LEN(C51)&gt;0), TRUE, FALSE)</formula>
    </cfRule>
  </conditionalFormatting>
  <conditionalFormatting sqref="G51">
    <cfRule type="expression" dxfId="12702" priority="12705" stopIfTrue="1">
      <formula>IF(FIND("Enter smelter details",G51),TRUE)</formula>
    </cfRule>
  </conditionalFormatting>
  <conditionalFormatting sqref="F51">
    <cfRule type="expression" dxfId="12701" priority="12702" stopIfTrue="1">
      <formula>IF(AND(LEN($A51)&gt;0,$A51&lt;&gt;$F51),TRUE,FALSE)</formula>
    </cfRule>
  </conditionalFormatting>
  <conditionalFormatting sqref="C51">
    <cfRule type="expression" dxfId="12700" priority="12701" stopIfTrue="1">
      <formula>IF(AND(B51&lt;&gt;"",C51=""),TRUE)</formula>
    </cfRule>
  </conditionalFormatting>
  <conditionalFormatting sqref="B51">
    <cfRule type="expression" dxfId="12699" priority="12698" stopIfTrue="1">
      <formula>IF(B51="",TRUE)</formula>
    </cfRule>
    <cfRule type="expression" dxfId="12698" priority="12699" stopIfTrue="1">
      <formula>IF(AND(COUNTIF(MetalSmelter,B51&amp;C51)=0,LEN(C51)&gt;0), TRUE, FALSE)</formula>
    </cfRule>
  </conditionalFormatting>
  <conditionalFormatting sqref="G51">
    <cfRule type="expression" dxfId="12697" priority="12700" stopIfTrue="1">
      <formula>IF(FIND("Enter smelter details",G51),TRUE)</formula>
    </cfRule>
  </conditionalFormatting>
  <conditionalFormatting sqref="F51">
    <cfRule type="expression" dxfId="12696" priority="12697" stopIfTrue="1">
      <formula>IF(AND(LEN($A51)&gt;0,$A51&lt;&gt;$F51),TRUE,FALSE)</formula>
    </cfRule>
  </conditionalFormatting>
  <conditionalFormatting sqref="C51">
    <cfRule type="expression" dxfId="12695" priority="12696" stopIfTrue="1">
      <formula>IF(AND(B51&lt;&gt;"",C51=""),TRUE)</formula>
    </cfRule>
  </conditionalFormatting>
  <conditionalFormatting sqref="B51">
    <cfRule type="expression" dxfId="12694" priority="12693" stopIfTrue="1">
      <formula>IF(B51="",TRUE)</formula>
    </cfRule>
    <cfRule type="expression" dxfId="12693" priority="12694" stopIfTrue="1">
      <formula>IF(AND(COUNTIF(MetalSmelter,B51&amp;C51)=0,LEN(C51)&gt;0), TRUE, FALSE)</formula>
    </cfRule>
  </conditionalFormatting>
  <conditionalFormatting sqref="G51">
    <cfRule type="expression" dxfId="12692" priority="12695" stopIfTrue="1">
      <formula>IF(FIND("Enter smelter details",G51),TRUE)</formula>
    </cfRule>
  </conditionalFormatting>
  <conditionalFormatting sqref="F51">
    <cfRule type="expression" dxfId="12691" priority="12692" stopIfTrue="1">
      <formula>IF(AND(LEN($A51)&gt;0,$A51&lt;&gt;$F51),TRUE,FALSE)</formula>
    </cfRule>
  </conditionalFormatting>
  <conditionalFormatting sqref="C51">
    <cfRule type="expression" dxfId="12690" priority="12691" stopIfTrue="1">
      <formula>IF(AND(B51&lt;&gt;"",C51=""),TRUE)</formula>
    </cfRule>
  </conditionalFormatting>
  <conditionalFormatting sqref="B50">
    <cfRule type="expression" dxfId="12689" priority="12688" stopIfTrue="1">
      <formula>IF(B50="",TRUE)</formula>
    </cfRule>
    <cfRule type="expression" dxfId="12688" priority="12689" stopIfTrue="1">
      <formula>IF(AND(COUNTIF(MetalSmelter,B50&amp;C50)=0,LEN(C50)&gt;0), TRUE, FALSE)</formula>
    </cfRule>
  </conditionalFormatting>
  <conditionalFormatting sqref="G50">
    <cfRule type="expression" dxfId="12687" priority="12690" stopIfTrue="1">
      <formula>IF(FIND("Enter smelter details",G50),TRUE)</formula>
    </cfRule>
  </conditionalFormatting>
  <conditionalFormatting sqref="F50">
    <cfRule type="expression" dxfId="12686" priority="12687" stopIfTrue="1">
      <formula>IF(AND(LEN($A50)&gt;0,$A50&lt;&gt;$F50),TRUE,FALSE)</formula>
    </cfRule>
  </conditionalFormatting>
  <conditionalFormatting sqref="C50">
    <cfRule type="expression" dxfId="12685" priority="12686" stopIfTrue="1">
      <formula>IF(AND(B50&lt;&gt;"",C50=""),TRUE)</formula>
    </cfRule>
  </conditionalFormatting>
  <conditionalFormatting sqref="B50">
    <cfRule type="expression" dxfId="12684" priority="12683" stopIfTrue="1">
      <formula>IF(B50="",TRUE)</formula>
    </cfRule>
    <cfRule type="expression" dxfId="12683" priority="12684" stopIfTrue="1">
      <formula>IF(AND(COUNTIF(MetalSmelter,B50&amp;C50)=0,LEN(C50)&gt;0), TRUE, FALSE)</formula>
    </cfRule>
  </conditionalFormatting>
  <conditionalFormatting sqref="G50">
    <cfRule type="expression" dxfId="12682" priority="12685" stopIfTrue="1">
      <formula>IF(FIND("Enter smelter details",G50),TRUE)</formula>
    </cfRule>
  </conditionalFormatting>
  <conditionalFormatting sqref="F50">
    <cfRule type="expression" dxfId="12681" priority="12682" stopIfTrue="1">
      <formula>IF(AND(LEN($A50)&gt;0,$A50&lt;&gt;$F50),TRUE,FALSE)</formula>
    </cfRule>
  </conditionalFormatting>
  <conditionalFormatting sqref="C50">
    <cfRule type="expression" dxfId="12680" priority="12681" stopIfTrue="1">
      <formula>IF(AND(B50&lt;&gt;"",C50=""),TRUE)</formula>
    </cfRule>
  </conditionalFormatting>
  <conditionalFormatting sqref="B50">
    <cfRule type="expression" dxfId="12679" priority="12678" stopIfTrue="1">
      <formula>IF(B50="",TRUE)</formula>
    </cfRule>
    <cfRule type="expression" dxfId="12678" priority="12679" stopIfTrue="1">
      <formula>IF(AND(COUNTIF(MetalSmelter,B50&amp;C50)=0,LEN(C50)&gt;0), TRUE, FALSE)</formula>
    </cfRule>
  </conditionalFormatting>
  <conditionalFormatting sqref="G50">
    <cfRule type="expression" dxfId="12677" priority="12680" stopIfTrue="1">
      <formula>IF(FIND("Enter smelter details",G50),TRUE)</formula>
    </cfRule>
  </conditionalFormatting>
  <conditionalFormatting sqref="F50">
    <cfRule type="expression" dxfId="12676" priority="12677" stopIfTrue="1">
      <formula>IF(AND(LEN($A50)&gt;0,$A50&lt;&gt;$F50),TRUE,FALSE)</formula>
    </cfRule>
  </conditionalFormatting>
  <conditionalFormatting sqref="C50">
    <cfRule type="expression" dxfId="12675" priority="12676" stopIfTrue="1">
      <formula>IF(AND(B50&lt;&gt;"",C50=""),TRUE)</formula>
    </cfRule>
  </conditionalFormatting>
  <conditionalFormatting sqref="B50">
    <cfRule type="expression" dxfId="12674" priority="12673" stopIfTrue="1">
      <formula>IF(B50="",TRUE)</formula>
    </cfRule>
    <cfRule type="expression" dxfId="12673" priority="12674" stopIfTrue="1">
      <formula>IF(AND(COUNTIF(MetalSmelter,B50&amp;C50)=0,LEN(C50)&gt;0), TRUE, FALSE)</formula>
    </cfRule>
  </conditionalFormatting>
  <conditionalFormatting sqref="G50">
    <cfRule type="expression" dxfId="12672" priority="12675" stopIfTrue="1">
      <formula>IF(FIND("Enter smelter details",G50),TRUE)</formula>
    </cfRule>
  </conditionalFormatting>
  <conditionalFormatting sqref="F50">
    <cfRule type="expression" dxfId="12671" priority="12672" stopIfTrue="1">
      <formula>IF(AND(LEN($A50)&gt;0,$A50&lt;&gt;$F50),TRUE,FALSE)</formula>
    </cfRule>
  </conditionalFormatting>
  <conditionalFormatting sqref="C50">
    <cfRule type="expression" dxfId="12670" priority="12671" stopIfTrue="1">
      <formula>IF(AND(B50&lt;&gt;"",C50=""),TRUE)</formula>
    </cfRule>
  </conditionalFormatting>
  <conditionalFormatting sqref="B50">
    <cfRule type="expression" dxfId="12669" priority="12668" stopIfTrue="1">
      <formula>IF(B50="",TRUE)</formula>
    </cfRule>
    <cfRule type="expression" dxfId="12668" priority="12669" stopIfTrue="1">
      <formula>IF(AND(COUNTIF(MetalSmelter,B50&amp;C50)=0,LEN(C50)&gt;0), TRUE, FALSE)</formula>
    </cfRule>
  </conditionalFormatting>
  <conditionalFormatting sqref="G50">
    <cfRule type="expression" dxfId="12667" priority="12670" stopIfTrue="1">
      <formula>IF(FIND("Enter smelter details",G50),TRUE)</formula>
    </cfRule>
  </conditionalFormatting>
  <conditionalFormatting sqref="F50">
    <cfRule type="expression" dxfId="12666" priority="12667" stopIfTrue="1">
      <formula>IF(AND(LEN($A50)&gt;0,$A50&lt;&gt;$F50),TRUE,FALSE)</formula>
    </cfRule>
  </conditionalFormatting>
  <conditionalFormatting sqref="C50">
    <cfRule type="expression" dxfId="12665" priority="12666" stopIfTrue="1">
      <formula>IF(AND(B50&lt;&gt;"",C50=""),TRUE)</formula>
    </cfRule>
  </conditionalFormatting>
  <conditionalFormatting sqref="B50">
    <cfRule type="expression" dxfId="12664" priority="12663" stopIfTrue="1">
      <formula>IF(B50="",TRUE)</formula>
    </cfRule>
    <cfRule type="expression" dxfId="12663" priority="12664" stopIfTrue="1">
      <formula>IF(AND(COUNTIF(MetalSmelter,B50&amp;C50)=0,LEN(C50)&gt;0), TRUE, FALSE)</formula>
    </cfRule>
  </conditionalFormatting>
  <conditionalFormatting sqref="G50">
    <cfRule type="expression" dxfId="12662" priority="12665" stopIfTrue="1">
      <formula>IF(FIND("Enter smelter details",G50),TRUE)</formula>
    </cfRule>
  </conditionalFormatting>
  <conditionalFormatting sqref="F50">
    <cfRule type="expression" dxfId="12661" priority="12662" stopIfTrue="1">
      <formula>IF(AND(LEN($A50)&gt;0,$A50&lt;&gt;$F50),TRUE,FALSE)</formula>
    </cfRule>
  </conditionalFormatting>
  <conditionalFormatting sqref="C50">
    <cfRule type="expression" dxfId="12660" priority="12661" stopIfTrue="1">
      <formula>IF(AND(B50&lt;&gt;"",C50=""),TRUE)</formula>
    </cfRule>
  </conditionalFormatting>
  <conditionalFormatting sqref="B64">
    <cfRule type="expression" dxfId="12659" priority="12654" stopIfTrue="1">
      <formula>IF(B64="",TRUE)</formula>
    </cfRule>
    <cfRule type="expression" dxfId="12658" priority="12657" stopIfTrue="1">
      <formula>IF(AND(COUNTIF(MetalSmelter,B64&amp;C64)=0,LEN(C64)&gt;0),TRUE,FALSE)</formula>
    </cfRule>
  </conditionalFormatting>
  <conditionalFormatting sqref="D64">
    <cfRule type="expression" dxfId="12657" priority="12651" stopIfTrue="1">
      <formula>IF(AND(LEN($C64)&gt;0,($C64&lt;&gt;"Smelter Not Listed")),1,0)</formula>
    </cfRule>
    <cfRule type="expression" dxfId="12656" priority="12658" stopIfTrue="1">
      <formula>IF(AND(D64="",$C64=$X$4),TRUE)</formula>
    </cfRule>
    <cfRule type="expression" dxfId="12655" priority="12659" stopIfTrue="1">
      <formula>IF(FIND("!",D64),TRUE)</formula>
    </cfRule>
  </conditionalFormatting>
  <conditionalFormatting sqref="G64">
    <cfRule type="expression" dxfId="12654" priority="12660" stopIfTrue="1">
      <formula>IF(FIND("Enter smelter details",G64),TRUE)</formula>
    </cfRule>
  </conditionalFormatting>
  <conditionalFormatting sqref="E64">
    <cfRule type="expression" dxfId="12653" priority="12655" stopIfTrue="1">
      <formula>IF(AND(E64="",$C64=$X$4),TRUE)</formula>
    </cfRule>
    <cfRule type="expression" dxfId="12652" priority="12656" stopIfTrue="1">
      <formula>IF(FIND("!",E64),TRUE)</formula>
    </cfRule>
  </conditionalFormatting>
  <conditionalFormatting sqref="F64">
    <cfRule type="expression" dxfId="12651" priority="12653" stopIfTrue="1">
      <formula>IF(AND(LEN($A64)&gt;0,$A64&lt;&gt;$F64),TRUE,FALSE)</formula>
    </cfRule>
  </conditionalFormatting>
  <conditionalFormatting sqref="C64">
    <cfRule type="expression" dxfId="12650" priority="12652" stopIfTrue="1">
      <formula>IF(AND(B64&lt;&gt;"",C64=""),TRUE)</formula>
    </cfRule>
  </conditionalFormatting>
  <conditionalFormatting sqref="B67">
    <cfRule type="expression" dxfId="12649" priority="12644" stopIfTrue="1">
      <formula>IF(B67="",TRUE)</formula>
    </cfRule>
    <cfRule type="expression" dxfId="12648" priority="12647" stopIfTrue="1">
      <formula>IF(AND(COUNTIF(MetalSmelter,B67&amp;C67)=0,LEN(C67)&gt;0),TRUE,FALSE)</formula>
    </cfRule>
  </conditionalFormatting>
  <conditionalFormatting sqref="D67">
    <cfRule type="expression" dxfId="12647" priority="12641" stopIfTrue="1">
      <formula>IF(AND(LEN($C67)&gt;0,($C67&lt;&gt;"Smelter Not Listed")),1,0)</formula>
    </cfRule>
    <cfRule type="expression" dxfId="12646" priority="12648" stopIfTrue="1">
      <formula>IF(AND(D67="",$C67=$X$4),TRUE)</formula>
    </cfRule>
    <cfRule type="expression" dxfId="12645" priority="12649" stopIfTrue="1">
      <formula>IF(FIND("!",D67),TRUE)</formula>
    </cfRule>
  </conditionalFormatting>
  <conditionalFormatting sqref="G67">
    <cfRule type="expression" dxfId="12644" priority="12650" stopIfTrue="1">
      <formula>IF(FIND("Enter smelter details",G67),TRUE)</formula>
    </cfRule>
  </conditionalFormatting>
  <conditionalFormatting sqref="E67">
    <cfRule type="expression" dxfId="12643" priority="12645" stopIfTrue="1">
      <formula>IF(AND(E67="",$C67=$X$4),TRUE)</formula>
    </cfRule>
    <cfRule type="expression" dxfId="12642" priority="12646" stopIfTrue="1">
      <formula>IF(FIND("!",E67),TRUE)</formula>
    </cfRule>
  </conditionalFormatting>
  <conditionalFormatting sqref="F67">
    <cfRule type="expression" dxfId="12641" priority="12643" stopIfTrue="1">
      <formula>IF(AND(LEN($A67)&gt;0,$A67&lt;&gt;$F67),TRUE,FALSE)</formula>
    </cfRule>
  </conditionalFormatting>
  <conditionalFormatting sqref="C67">
    <cfRule type="expression" dxfId="12640" priority="12642" stopIfTrue="1">
      <formula>IF(AND(B67&lt;&gt;"",C67=""),TRUE)</formula>
    </cfRule>
  </conditionalFormatting>
  <conditionalFormatting sqref="B52">
    <cfRule type="expression" dxfId="12639" priority="12638" stopIfTrue="1">
      <formula>IF(B52="",TRUE)</formula>
    </cfRule>
    <cfRule type="expression" dxfId="12638" priority="12639" stopIfTrue="1">
      <formula>IF(AND(COUNTIF(MetalSmelter,B52&amp;C52)=0,LEN(C52)&gt;0), TRUE, FALSE)</formula>
    </cfRule>
  </conditionalFormatting>
  <conditionalFormatting sqref="G52">
    <cfRule type="expression" dxfId="12637" priority="12640" stopIfTrue="1">
      <formula>IF(FIND("Enter smelter details",G52),TRUE)</formula>
    </cfRule>
  </conditionalFormatting>
  <conditionalFormatting sqref="F52">
    <cfRule type="expression" dxfId="12636" priority="12637" stopIfTrue="1">
      <formula>IF(AND(LEN($A52)&gt;0,$A52&lt;&gt;$F52),TRUE,FALSE)</formula>
    </cfRule>
  </conditionalFormatting>
  <conditionalFormatting sqref="C52">
    <cfRule type="expression" dxfId="12635" priority="12636" stopIfTrue="1">
      <formula>IF(AND(B52&lt;&gt;"",C52=""),TRUE)</formula>
    </cfRule>
  </conditionalFormatting>
  <conditionalFormatting sqref="B51">
    <cfRule type="expression" dxfId="12634" priority="12628" stopIfTrue="1">
      <formula>IF(B51="",TRUE)</formula>
    </cfRule>
    <cfRule type="expression" dxfId="12633" priority="12629" stopIfTrue="1">
      <formula>IF(AND(COUNTIF(MetalSmelter,B51&amp;C51)=0,LEN(C51)&gt;0), TRUE, FALSE)</formula>
    </cfRule>
  </conditionalFormatting>
  <conditionalFormatting sqref="G51">
    <cfRule type="expression" dxfId="12632" priority="12630" stopIfTrue="1">
      <formula>IF(FIND("Enter smelter details",G51),TRUE)</formula>
    </cfRule>
  </conditionalFormatting>
  <conditionalFormatting sqref="F51">
    <cfRule type="expression" dxfId="12631" priority="12627" stopIfTrue="1">
      <formula>IF(AND(LEN($A51)&gt;0,$A51&lt;&gt;$F51),TRUE,FALSE)</formula>
    </cfRule>
  </conditionalFormatting>
  <conditionalFormatting sqref="C51">
    <cfRule type="expression" dxfId="12630" priority="12626" stopIfTrue="1">
      <formula>IF(AND(B51&lt;&gt;"",C51=""),TRUE)</formula>
    </cfRule>
  </conditionalFormatting>
  <conditionalFormatting sqref="B53">
    <cfRule type="expression" dxfId="12629" priority="12633" stopIfTrue="1">
      <formula>IF(B53="",TRUE)</formula>
    </cfRule>
    <cfRule type="expression" dxfId="12628" priority="12634" stopIfTrue="1">
      <formula>IF(AND(COUNTIF(MetalSmelter,B53&amp;C53)=0,LEN(C53)&gt;0), TRUE, FALSE)</formula>
    </cfRule>
  </conditionalFormatting>
  <conditionalFormatting sqref="G53">
    <cfRule type="expression" dxfId="12627" priority="12635" stopIfTrue="1">
      <formula>IF(FIND("Enter smelter details",G53),TRUE)</formula>
    </cfRule>
  </conditionalFormatting>
  <conditionalFormatting sqref="F53">
    <cfRule type="expression" dxfId="12626" priority="12632" stopIfTrue="1">
      <formula>IF(AND(LEN($A53)&gt;0,$A53&lt;&gt;$F53),TRUE,FALSE)</formula>
    </cfRule>
  </conditionalFormatting>
  <conditionalFormatting sqref="C53">
    <cfRule type="expression" dxfId="12625" priority="12631" stopIfTrue="1">
      <formula>IF(AND(B53&lt;&gt;"",C53=""),TRUE)</formula>
    </cfRule>
  </conditionalFormatting>
  <conditionalFormatting sqref="B53">
    <cfRule type="expression" dxfId="12624" priority="12623" stopIfTrue="1">
      <formula>IF(B53="",TRUE)</formula>
    </cfRule>
    <cfRule type="expression" dxfId="12623" priority="12624" stopIfTrue="1">
      <formula>IF(AND(COUNTIF(MetalSmelter,B53&amp;C53)=0,LEN(C53)&gt;0), TRUE, FALSE)</formula>
    </cfRule>
  </conditionalFormatting>
  <conditionalFormatting sqref="G53">
    <cfRule type="expression" dxfId="12622" priority="12625" stopIfTrue="1">
      <formula>IF(FIND("Enter smelter details",G53),TRUE)</formula>
    </cfRule>
  </conditionalFormatting>
  <conditionalFormatting sqref="F53">
    <cfRule type="expression" dxfId="12621" priority="12622" stopIfTrue="1">
      <formula>IF(AND(LEN($A53)&gt;0,$A53&lt;&gt;$F53),TRUE,FALSE)</formula>
    </cfRule>
  </conditionalFormatting>
  <conditionalFormatting sqref="C53">
    <cfRule type="expression" dxfId="12620" priority="12621" stopIfTrue="1">
      <formula>IF(AND(B53&lt;&gt;"",C53=""),TRUE)</formula>
    </cfRule>
  </conditionalFormatting>
  <conditionalFormatting sqref="G51">
    <cfRule type="expression" dxfId="12619" priority="12620" stopIfTrue="1">
      <formula>IF(FIND("Enter smelter details",G51),TRUE)</formula>
    </cfRule>
  </conditionalFormatting>
  <conditionalFormatting sqref="B52">
    <cfRule type="expression" dxfId="12618" priority="12617" stopIfTrue="1">
      <formula>IF(B52="",TRUE)</formula>
    </cfRule>
    <cfRule type="expression" dxfId="12617" priority="12618" stopIfTrue="1">
      <formula>IF(AND(COUNTIF(MetalSmelter,B52&amp;C52)=0,LEN(C52)&gt;0), TRUE, FALSE)</formula>
    </cfRule>
  </conditionalFormatting>
  <conditionalFormatting sqref="G52">
    <cfRule type="expression" dxfId="12616" priority="12619" stopIfTrue="1">
      <formula>IF(FIND("Enter smelter details",G52),TRUE)</formula>
    </cfRule>
  </conditionalFormatting>
  <conditionalFormatting sqref="F52">
    <cfRule type="expression" dxfId="12615" priority="12616" stopIfTrue="1">
      <formula>IF(AND(LEN($A52)&gt;0,$A52&lt;&gt;$F52),TRUE,FALSE)</formula>
    </cfRule>
  </conditionalFormatting>
  <conditionalFormatting sqref="C52">
    <cfRule type="expression" dxfId="12614" priority="12615" stopIfTrue="1">
      <formula>IF(AND(B52&lt;&gt;"",C52=""),TRUE)</formula>
    </cfRule>
  </conditionalFormatting>
  <conditionalFormatting sqref="G52">
    <cfRule type="expression" dxfId="12613" priority="12614" stopIfTrue="1">
      <formula>IF(FIND("Enter smelter details",G52),TRUE)</formula>
    </cfRule>
  </conditionalFormatting>
  <conditionalFormatting sqref="B53">
    <cfRule type="expression" dxfId="12612" priority="12611" stopIfTrue="1">
      <formula>IF(B53="",TRUE)</formula>
    </cfRule>
    <cfRule type="expression" dxfId="12611" priority="12612" stopIfTrue="1">
      <formula>IF(AND(COUNTIF(MetalSmelter,B53&amp;C53)=0,LEN(C53)&gt;0), TRUE, FALSE)</formula>
    </cfRule>
  </conditionalFormatting>
  <conditionalFormatting sqref="G53">
    <cfRule type="expression" dxfId="12610" priority="12613" stopIfTrue="1">
      <formula>IF(FIND("Enter smelter details",G53),TRUE)</formula>
    </cfRule>
  </conditionalFormatting>
  <conditionalFormatting sqref="F53">
    <cfRule type="expression" dxfId="12609" priority="12610" stopIfTrue="1">
      <formula>IF(AND(LEN($A53)&gt;0,$A53&lt;&gt;$F53),TRUE,FALSE)</formula>
    </cfRule>
  </conditionalFormatting>
  <conditionalFormatting sqref="C53">
    <cfRule type="expression" dxfId="12608" priority="12609" stopIfTrue="1">
      <formula>IF(AND(B53&lt;&gt;"",C53=""),TRUE)</formula>
    </cfRule>
  </conditionalFormatting>
  <conditionalFormatting sqref="B54">
    <cfRule type="expression" dxfId="12607" priority="12606" stopIfTrue="1">
      <formula>IF(B54="",TRUE)</formula>
    </cfRule>
    <cfRule type="expression" dxfId="12606" priority="12607" stopIfTrue="1">
      <formula>IF(AND(COUNTIF(MetalSmelter,B54&amp;C54)=0,LEN(C54)&gt;0), TRUE, FALSE)</formula>
    </cfRule>
  </conditionalFormatting>
  <conditionalFormatting sqref="G54">
    <cfRule type="expression" dxfId="12605" priority="12608" stopIfTrue="1">
      <formula>IF(FIND("Enter smelter details",G54),TRUE)</formula>
    </cfRule>
  </conditionalFormatting>
  <conditionalFormatting sqref="F54">
    <cfRule type="expression" dxfId="12604" priority="12605" stopIfTrue="1">
      <formula>IF(AND(LEN($A54)&gt;0,$A54&lt;&gt;$F54),TRUE,FALSE)</formula>
    </cfRule>
  </conditionalFormatting>
  <conditionalFormatting sqref="C54">
    <cfRule type="expression" dxfId="12603" priority="12604" stopIfTrue="1">
      <formula>IF(AND(B54&lt;&gt;"",C54=""),TRUE)</formula>
    </cfRule>
  </conditionalFormatting>
  <conditionalFormatting sqref="B54">
    <cfRule type="expression" dxfId="12602" priority="12601" stopIfTrue="1">
      <formula>IF(B54="",TRUE)</formula>
    </cfRule>
    <cfRule type="expression" dxfId="12601" priority="12602" stopIfTrue="1">
      <formula>IF(AND(COUNTIF(MetalSmelter,B54&amp;C54)=0,LEN(C54)&gt;0), TRUE, FALSE)</formula>
    </cfRule>
  </conditionalFormatting>
  <conditionalFormatting sqref="G54">
    <cfRule type="expression" dxfId="12600" priority="12603" stopIfTrue="1">
      <formula>IF(FIND("Enter smelter details",G54),TRUE)</formula>
    </cfRule>
  </conditionalFormatting>
  <conditionalFormatting sqref="F54">
    <cfRule type="expression" dxfId="12599" priority="12600" stopIfTrue="1">
      <formula>IF(AND(LEN($A54)&gt;0,$A54&lt;&gt;$F54),TRUE,FALSE)</formula>
    </cfRule>
  </conditionalFormatting>
  <conditionalFormatting sqref="C54">
    <cfRule type="expression" dxfId="12598" priority="12599" stopIfTrue="1">
      <formula>IF(AND(B54&lt;&gt;"",C54=""),TRUE)</formula>
    </cfRule>
  </conditionalFormatting>
  <conditionalFormatting sqref="B54">
    <cfRule type="expression" dxfId="12597" priority="12597" stopIfTrue="1">
      <formula>IF(B54="",TRUE)</formula>
    </cfRule>
    <cfRule type="expression" dxfId="12596" priority="12598" stopIfTrue="1">
      <formula>IF(AND(COUNTIF(MetalSmelter,B54&amp;C54)=0,LEN(C54)&gt;0), TRUE, FALSE)</formula>
    </cfRule>
  </conditionalFormatting>
  <conditionalFormatting sqref="F54">
    <cfRule type="expression" dxfId="12595" priority="12596" stopIfTrue="1">
      <formula>IF(AND(LEN($A54)&gt;0,$A54&lt;&gt;$F54),TRUE,FALSE)</formula>
    </cfRule>
  </conditionalFormatting>
  <conditionalFormatting sqref="C54">
    <cfRule type="expression" dxfId="12594" priority="12595" stopIfTrue="1">
      <formula>IF(AND(B54&lt;&gt;"",C54=""),TRUE)</formula>
    </cfRule>
  </conditionalFormatting>
  <conditionalFormatting sqref="G54">
    <cfRule type="expression" dxfId="12593" priority="12594" stopIfTrue="1">
      <formula>IF(FIND("Enter smelter details",G54),TRUE)</formula>
    </cfRule>
  </conditionalFormatting>
  <conditionalFormatting sqref="B50">
    <cfRule type="expression" dxfId="12592" priority="12591" stopIfTrue="1">
      <formula>IF(B50="",TRUE)</formula>
    </cfRule>
    <cfRule type="expression" dxfId="12591" priority="12592" stopIfTrue="1">
      <formula>IF(AND(COUNTIF(MetalSmelter,B50&amp;C50)=0,LEN(C50)&gt;0), TRUE, FALSE)</formula>
    </cfRule>
  </conditionalFormatting>
  <conditionalFormatting sqref="G50">
    <cfRule type="expression" dxfId="12590" priority="12593" stopIfTrue="1">
      <formula>IF(FIND("Enter smelter details",G50),TRUE)</formula>
    </cfRule>
  </conditionalFormatting>
  <conditionalFormatting sqref="F50">
    <cfRule type="expression" dxfId="12589" priority="12590" stopIfTrue="1">
      <formula>IF(AND(LEN($A50)&gt;0,$A50&lt;&gt;$F50),TRUE,FALSE)</formula>
    </cfRule>
  </conditionalFormatting>
  <conditionalFormatting sqref="C50">
    <cfRule type="expression" dxfId="12588" priority="12589" stopIfTrue="1">
      <formula>IF(AND(B50&lt;&gt;"",C50=""),TRUE)</formula>
    </cfRule>
  </conditionalFormatting>
  <conditionalFormatting sqref="B55">
    <cfRule type="expression" dxfId="12587" priority="12586" stopIfTrue="1">
      <formula>IF(B55="",TRUE)</formula>
    </cfRule>
    <cfRule type="expression" dxfId="12586" priority="12587" stopIfTrue="1">
      <formula>IF(AND(COUNTIF(MetalSmelter,B55&amp;C55)=0,LEN(C55)&gt;0), TRUE, FALSE)</formula>
    </cfRule>
  </conditionalFormatting>
  <conditionalFormatting sqref="G55">
    <cfRule type="expression" dxfId="12585" priority="12588" stopIfTrue="1">
      <formula>IF(FIND("Enter smelter details",G55),TRUE)</formula>
    </cfRule>
  </conditionalFormatting>
  <conditionalFormatting sqref="F55">
    <cfRule type="expression" dxfId="12584" priority="12585" stopIfTrue="1">
      <formula>IF(AND(LEN($A55)&gt;0,$A55&lt;&gt;$F55),TRUE,FALSE)</formula>
    </cfRule>
  </conditionalFormatting>
  <conditionalFormatting sqref="C55">
    <cfRule type="expression" dxfId="12583" priority="12584" stopIfTrue="1">
      <formula>IF(AND(B55&lt;&gt;"",C55=""),TRUE)</formula>
    </cfRule>
  </conditionalFormatting>
  <conditionalFormatting sqref="B55">
    <cfRule type="expression" dxfId="12582" priority="12581" stopIfTrue="1">
      <formula>IF(B55="",TRUE)</formula>
    </cfRule>
    <cfRule type="expression" dxfId="12581" priority="12582" stopIfTrue="1">
      <formula>IF(AND(COUNTIF(MetalSmelter,B55&amp;C55)=0,LEN(C55)&gt;0), TRUE, FALSE)</formula>
    </cfRule>
  </conditionalFormatting>
  <conditionalFormatting sqref="G55">
    <cfRule type="expression" dxfId="12580" priority="12583" stopIfTrue="1">
      <formula>IF(FIND("Enter smelter details",G55),TRUE)</formula>
    </cfRule>
  </conditionalFormatting>
  <conditionalFormatting sqref="F55">
    <cfRule type="expression" dxfId="12579" priority="12580" stopIfTrue="1">
      <formula>IF(AND(LEN($A55)&gt;0,$A55&lt;&gt;$F55),TRUE,FALSE)</formula>
    </cfRule>
  </conditionalFormatting>
  <conditionalFormatting sqref="C55">
    <cfRule type="expression" dxfId="12578" priority="12579" stopIfTrue="1">
      <formula>IF(AND(B55&lt;&gt;"",C55=""),TRUE)</formula>
    </cfRule>
  </conditionalFormatting>
  <conditionalFormatting sqref="B55">
    <cfRule type="expression" dxfId="12577" priority="12576" stopIfTrue="1">
      <formula>IF(B55="",TRUE)</formula>
    </cfRule>
    <cfRule type="expression" dxfId="12576" priority="12577" stopIfTrue="1">
      <formula>IF(AND(COUNTIF(MetalSmelter,B55&amp;C55)=0,LEN(C55)&gt;0), TRUE, FALSE)</formula>
    </cfRule>
  </conditionalFormatting>
  <conditionalFormatting sqref="G55">
    <cfRule type="expression" dxfId="12575" priority="12578" stopIfTrue="1">
      <formula>IF(FIND("Enter smelter details",G55),TRUE)</formula>
    </cfRule>
  </conditionalFormatting>
  <conditionalFormatting sqref="F55">
    <cfRule type="expression" dxfId="12574" priority="12575" stopIfTrue="1">
      <formula>IF(AND(LEN($A55)&gt;0,$A55&lt;&gt;$F55),TRUE,FALSE)</formula>
    </cfRule>
  </conditionalFormatting>
  <conditionalFormatting sqref="C55">
    <cfRule type="expression" dxfId="12573" priority="12574" stopIfTrue="1">
      <formula>IF(AND(B55&lt;&gt;"",C55=""),TRUE)</formula>
    </cfRule>
  </conditionalFormatting>
  <conditionalFormatting sqref="B53">
    <cfRule type="expression" dxfId="12572" priority="12571" stopIfTrue="1">
      <formula>IF(B53="",TRUE)</formula>
    </cfRule>
    <cfRule type="expression" dxfId="12571" priority="12572" stopIfTrue="1">
      <formula>IF(AND(COUNTIF(MetalSmelter,B53&amp;C53)=0,LEN(C53)&gt;0), TRUE, FALSE)</formula>
    </cfRule>
  </conditionalFormatting>
  <conditionalFormatting sqref="G53">
    <cfRule type="expression" dxfId="12570" priority="12573" stopIfTrue="1">
      <formula>IF(FIND("Enter smelter details",G53),TRUE)</formula>
    </cfRule>
  </conditionalFormatting>
  <conditionalFormatting sqref="F53">
    <cfRule type="expression" dxfId="12569" priority="12570" stopIfTrue="1">
      <formula>IF(AND(LEN($A53)&gt;0,$A53&lt;&gt;$F53),TRUE,FALSE)</formula>
    </cfRule>
  </conditionalFormatting>
  <conditionalFormatting sqref="C53">
    <cfRule type="expression" dxfId="12568" priority="12569" stopIfTrue="1">
      <formula>IF(AND(B53&lt;&gt;"",C53=""),TRUE)</formula>
    </cfRule>
  </conditionalFormatting>
  <conditionalFormatting sqref="B53">
    <cfRule type="expression" dxfId="12567" priority="12566" stopIfTrue="1">
      <formula>IF(B53="",TRUE)</formula>
    </cfRule>
    <cfRule type="expression" dxfId="12566" priority="12567" stopIfTrue="1">
      <formula>IF(AND(COUNTIF(MetalSmelter,B53&amp;C53)=0,LEN(C53)&gt;0), TRUE, FALSE)</formula>
    </cfRule>
  </conditionalFormatting>
  <conditionalFormatting sqref="G53">
    <cfRule type="expression" dxfId="12565" priority="12568" stopIfTrue="1">
      <formula>IF(FIND("Enter smelter details",G53),TRUE)</formula>
    </cfRule>
  </conditionalFormatting>
  <conditionalFormatting sqref="F53">
    <cfRule type="expression" dxfId="12564" priority="12565" stopIfTrue="1">
      <formula>IF(AND(LEN($A53)&gt;0,$A53&lt;&gt;$F53),TRUE,FALSE)</formula>
    </cfRule>
  </conditionalFormatting>
  <conditionalFormatting sqref="C53">
    <cfRule type="expression" dxfId="12563" priority="12564" stopIfTrue="1">
      <formula>IF(AND(B53&lt;&gt;"",C53=""),TRUE)</formula>
    </cfRule>
  </conditionalFormatting>
  <conditionalFormatting sqref="B53">
    <cfRule type="expression" dxfId="12562" priority="12562" stopIfTrue="1">
      <formula>IF(B53="",TRUE)</formula>
    </cfRule>
    <cfRule type="expression" dxfId="12561" priority="12563" stopIfTrue="1">
      <formula>IF(AND(COUNTIF(MetalSmelter,B53&amp;C53)=0,LEN(C53)&gt;0), TRUE, FALSE)</formula>
    </cfRule>
  </conditionalFormatting>
  <conditionalFormatting sqref="F53">
    <cfRule type="expression" dxfId="12560" priority="12561" stopIfTrue="1">
      <formula>IF(AND(LEN($A53)&gt;0,$A53&lt;&gt;$F53),TRUE,FALSE)</formula>
    </cfRule>
  </conditionalFormatting>
  <conditionalFormatting sqref="C53">
    <cfRule type="expression" dxfId="12559" priority="12560" stopIfTrue="1">
      <formula>IF(AND(B53&lt;&gt;"",C53=""),TRUE)</formula>
    </cfRule>
  </conditionalFormatting>
  <conditionalFormatting sqref="G53">
    <cfRule type="expression" dxfId="12558" priority="12559" stopIfTrue="1">
      <formula>IF(FIND("Enter smelter details",G53),TRUE)</formula>
    </cfRule>
  </conditionalFormatting>
  <conditionalFormatting sqref="B54">
    <cfRule type="expression" dxfId="12557" priority="12556" stopIfTrue="1">
      <formula>IF(B54="",TRUE)</formula>
    </cfRule>
    <cfRule type="expression" dxfId="12556" priority="12557" stopIfTrue="1">
      <formula>IF(AND(COUNTIF(MetalSmelter,B54&amp;C54)=0,LEN(C54)&gt;0), TRUE, FALSE)</formula>
    </cfRule>
  </conditionalFormatting>
  <conditionalFormatting sqref="G54">
    <cfRule type="expression" dxfId="12555" priority="12558" stopIfTrue="1">
      <formula>IF(FIND("Enter smelter details",G54),TRUE)</formula>
    </cfRule>
  </conditionalFormatting>
  <conditionalFormatting sqref="F54">
    <cfRule type="expression" dxfId="12554" priority="12555" stopIfTrue="1">
      <formula>IF(AND(LEN($A54)&gt;0,$A54&lt;&gt;$F54),TRUE,FALSE)</formula>
    </cfRule>
  </conditionalFormatting>
  <conditionalFormatting sqref="C54">
    <cfRule type="expression" dxfId="12553" priority="12554" stopIfTrue="1">
      <formula>IF(AND(B54&lt;&gt;"",C54=""),TRUE)</formula>
    </cfRule>
  </conditionalFormatting>
  <conditionalFormatting sqref="B54">
    <cfRule type="expression" dxfId="12552" priority="12551" stopIfTrue="1">
      <formula>IF(B54="",TRUE)</formula>
    </cfRule>
    <cfRule type="expression" dxfId="12551" priority="12552" stopIfTrue="1">
      <formula>IF(AND(COUNTIF(MetalSmelter,B54&amp;C54)=0,LEN(C54)&gt;0), TRUE, FALSE)</formula>
    </cfRule>
  </conditionalFormatting>
  <conditionalFormatting sqref="G54">
    <cfRule type="expression" dxfId="12550" priority="12553" stopIfTrue="1">
      <formula>IF(FIND("Enter smelter details",G54),TRUE)</formula>
    </cfRule>
  </conditionalFormatting>
  <conditionalFormatting sqref="F54">
    <cfRule type="expression" dxfId="12549" priority="12550" stopIfTrue="1">
      <formula>IF(AND(LEN($A54)&gt;0,$A54&lt;&gt;$F54),TRUE,FALSE)</formula>
    </cfRule>
  </conditionalFormatting>
  <conditionalFormatting sqref="C54">
    <cfRule type="expression" dxfId="12548" priority="12549" stopIfTrue="1">
      <formula>IF(AND(B54&lt;&gt;"",C54=""),TRUE)</formula>
    </cfRule>
  </conditionalFormatting>
  <conditionalFormatting sqref="B54">
    <cfRule type="expression" dxfId="12547" priority="12546" stopIfTrue="1">
      <formula>IF(B54="",TRUE)</formula>
    </cfRule>
    <cfRule type="expression" dxfId="12546" priority="12547" stopIfTrue="1">
      <formula>IF(AND(COUNTIF(MetalSmelter,B54&amp;C54)=0,LEN(C54)&gt;0), TRUE, FALSE)</formula>
    </cfRule>
  </conditionalFormatting>
  <conditionalFormatting sqref="G54">
    <cfRule type="expression" dxfId="12545" priority="12548" stopIfTrue="1">
      <formula>IF(FIND("Enter smelter details",G54),TRUE)</formula>
    </cfRule>
  </conditionalFormatting>
  <conditionalFormatting sqref="F54">
    <cfRule type="expression" dxfId="12544" priority="12545" stopIfTrue="1">
      <formula>IF(AND(LEN($A54)&gt;0,$A54&lt;&gt;$F54),TRUE,FALSE)</formula>
    </cfRule>
  </conditionalFormatting>
  <conditionalFormatting sqref="C54">
    <cfRule type="expression" dxfId="12543" priority="12544" stopIfTrue="1">
      <formula>IF(AND(B54&lt;&gt;"",C54=""),TRUE)</formula>
    </cfRule>
  </conditionalFormatting>
  <conditionalFormatting sqref="B55">
    <cfRule type="expression" dxfId="12542" priority="12541" stopIfTrue="1">
      <formula>IF(B55="",TRUE)</formula>
    </cfRule>
    <cfRule type="expression" dxfId="12541" priority="12542" stopIfTrue="1">
      <formula>IF(AND(COUNTIF(MetalSmelter,B55&amp;C55)=0,LEN(C55)&gt;0), TRUE, FALSE)</formula>
    </cfRule>
  </conditionalFormatting>
  <conditionalFormatting sqref="G55">
    <cfRule type="expression" dxfId="12540" priority="12543" stopIfTrue="1">
      <formula>IF(FIND("Enter smelter details",G55),TRUE)</formula>
    </cfRule>
  </conditionalFormatting>
  <conditionalFormatting sqref="F55">
    <cfRule type="expression" dxfId="12539" priority="12540" stopIfTrue="1">
      <formula>IF(AND(LEN($A55)&gt;0,$A55&lt;&gt;$F55),TRUE,FALSE)</formula>
    </cfRule>
  </conditionalFormatting>
  <conditionalFormatting sqref="C55">
    <cfRule type="expression" dxfId="12538" priority="12539" stopIfTrue="1">
      <formula>IF(AND(B55&lt;&gt;"",C55=""),TRUE)</formula>
    </cfRule>
  </conditionalFormatting>
  <conditionalFormatting sqref="B55">
    <cfRule type="expression" dxfId="12537" priority="12536" stopIfTrue="1">
      <formula>IF(B55="",TRUE)</formula>
    </cfRule>
    <cfRule type="expression" dxfId="12536" priority="12537" stopIfTrue="1">
      <formula>IF(AND(COUNTIF(MetalSmelter,B55&amp;C55)=0,LEN(C55)&gt;0), TRUE, FALSE)</formula>
    </cfRule>
  </conditionalFormatting>
  <conditionalFormatting sqref="G55">
    <cfRule type="expression" dxfId="12535" priority="12538" stopIfTrue="1">
      <formula>IF(FIND("Enter smelter details",G55),TRUE)</formula>
    </cfRule>
  </conditionalFormatting>
  <conditionalFormatting sqref="F55">
    <cfRule type="expression" dxfId="12534" priority="12535" stopIfTrue="1">
      <formula>IF(AND(LEN($A55)&gt;0,$A55&lt;&gt;$F55),TRUE,FALSE)</formula>
    </cfRule>
  </conditionalFormatting>
  <conditionalFormatting sqref="C55">
    <cfRule type="expression" dxfId="12533" priority="12534" stopIfTrue="1">
      <formula>IF(AND(B55&lt;&gt;"",C55=""),TRUE)</formula>
    </cfRule>
  </conditionalFormatting>
  <conditionalFormatting sqref="B55">
    <cfRule type="expression" dxfId="12532" priority="12532" stopIfTrue="1">
      <formula>IF(B55="",TRUE)</formula>
    </cfRule>
    <cfRule type="expression" dxfId="12531" priority="12533" stopIfTrue="1">
      <formula>IF(AND(COUNTIF(MetalSmelter,B55&amp;C55)=0,LEN(C55)&gt;0), TRUE, FALSE)</formula>
    </cfRule>
  </conditionalFormatting>
  <conditionalFormatting sqref="F55">
    <cfRule type="expression" dxfId="12530" priority="12531" stopIfTrue="1">
      <formula>IF(AND(LEN($A55)&gt;0,$A55&lt;&gt;$F55),TRUE,FALSE)</formula>
    </cfRule>
  </conditionalFormatting>
  <conditionalFormatting sqref="C55">
    <cfRule type="expression" dxfId="12529" priority="12530" stopIfTrue="1">
      <formula>IF(AND(B55&lt;&gt;"",C55=""),TRUE)</formula>
    </cfRule>
  </conditionalFormatting>
  <conditionalFormatting sqref="B50">
    <cfRule type="expression" dxfId="12528" priority="12527" stopIfTrue="1">
      <formula>IF(B50="",TRUE)</formula>
    </cfRule>
    <cfRule type="expression" dxfId="12527" priority="12528" stopIfTrue="1">
      <formula>IF(AND(COUNTIF(MetalSmelter,B50&amp;C50)=0,LEN(C50)&gt;0), TRUE, FALSE)</formula>
    </cfRule>
  </conditionalFormatting>
  <conditionalFormatting sqref="G50">
    <cfRule type="expression" dxfId="12526" priority="12529" stopIfTrue="1">
      <formula>IF(FIND("Enter smelter details",G50),TRUE)</formula>
    </cfRule>
  </conditionalFormatting>
  <conditionalFormatting sqref="F50">
    <cfRule type="expression" dxfId="12525" priority="12526" stopIfTrue="1">
      <formula>IF(AND(LEN($A50)&gt;0,$A50&lt;&gt;$F50),TRUE,FALSE)</formula>
    </cfRule>
  </conditionalFormatting>
  <conditionalFormatting sqref="C50">
    <cfRule type="expression" dxfId="12524" priority="12525" stopIfTrue="1">
      <formula>IF(AND(B50&lt;&gt;"",C50=""),TRUE)</formula>
    </cfRule>
  </conditionalFormatting>
  <conditionalFormatting sqref="B50">
    <cfRule type="expression" dxfId="12523" priority="12522" stopIfTrue="1">
      <formula>IF(B50="",TRUE)</formula>
    </cfRule>
    <cfRule type="expression" dxfId="12522" priority="12523" stopIfTrue="1">
      <formula>IF(AND(COUNTIF(MetalSmelter,B50&amp;C50)=0,LEN(C50)&gt;0), TRUE, FALSE)</formula>
    </cfRule>
  </conditionalFormatting>
  <conditionalFormatting sqref="G50">
    <cfRule type="expression" dxfId="12521" priority="12524" stopIfTrue="1">
      <formula>IF(FIND("Enter smelter details",G50),TRUE)</formula>
    </cfRule>
  </conditionalFormatting>
  <conditionalFormatting sqref="F50">
    <cfRule type="expression" dxfId="12520" priority="12521" stopIfTrue="1">
      <formula>IF(AND(LEN($A50)&gt;0,$A50&lt;&gt;$F50),TRUE,FALSE)</formula>
    </cfRule>
  </conditionalFormatting>
  <conditionalFormatting sqref="C50">
    <cfRule type="expression" dxfId="12519" priority="12520" stopIfTrue="1">
      <formula>IF(AND(B50&lt;&gt;"",C50=""),TRUE)</formula>
    </cfRule>
  </conditionalFormatting>
  <conditionalFormatting sqref="G55">
    <cfRule type="expression" dxfId="12518" priority="12519" stopIfTrue="1">
      <formula>IF(FIND("Enter smelter details",G55),TRUE)</formula>
    </cfRule>
  </conditionalFormatting>
  <conditionalFormatting sqref="B51">
    <cfRule type="expression" dxfId="12517" priority="12516" stopIfTrue="1">
      <formula>IF(B51="",TRUE)</formula>
    </cfRule>
    <cfRule type="expression" dxfId="12516" priority="12517" stopIfTrue="1">
      <formula>IF(AND(COUNTIF(MetalSmelter,B51&amp;C51)=0,LEN(C51)&gt;0), TRUE, FALSE)</formula>
    </cfRule>
  </conditionalFormatting>
  <conditionalFormatting sqref="G51">
    <cfRule type="expression" dxfId="12515" priority="12518" stopIfTrue="1">
      <formula>IF(FIND("Enter smelter details",G51),TRUE)</formula>
    </cfRule>
  </conditionalFormatting>
  <conditionalFormatting sqref="F51">
    <cfRule type="expression" dxfId="12514" priority="12515" stopIfTrue="1">
      <formula>IF(AND(LEN($A51)&gt;0,$A51&lt;&gt;$F51),TRUE,FALSE)</formula>
    </cfRule>
  </conditionalFormatting>
  <conditionalFormatting sqref="C51">
    <cfRule type="expression" dxfId="12513" priority="12514" stopIfTrue="1">
      <formula>IF(AND(B51&lt;&gt;"",C51=""),TRUE)</formula>
    </cfRule>
  </conditionalFormatting>
  <conditionalFormatting sqref="B56">
    <cfRule type="expression" dxfId="12512" priority="12511" stopIfTrue="1">
      <formula>IF(B56="",TRUE)</formula>
    </cfRule>
    <cfRule type="expression" dxfId="12511" priority="12512" stopIfTrue="1">
      <formula>IF(AND(COUNTIF(MetalSmelter,B56&amp;C56)=0,LEN(C56)&gt;0), TRUE, FALSE)</formula>
    </cfRule>
  </conditionalFormatting>
  <conditionalFormatting sqref="G56">
    <cfRule type="expression" dxfId="12510" priority="12513" stopIfTrue="1">
      <formula>IF(FIND("Enter smelter details",G56),TRUE)</formula>
    </cfRule>
  </conditionalFormatting>
  <conditionalFormatting sqref="F56">
    <cfRule type="expression" dxfId="12509" priority="12510" stopIfTrue="1">
      <formula>IF(AND(LEN($A56)&gt;0,$A56&lt;&gt;$F56),TRUE,FALSE)</formula>
    </cfRule>
  </conditionalFormatting>
  <conditionalFormatting sqref="C56">
    <cfRule type="expression" dxfId="12508" priority="12509" stopIfTrue="1">
      <formula>IF(AND(B56&lt;&gt;"",C56=""),TRUE)</formula>
    </cfRule>
  </conditionalFormatting>
  <conditionalFormatting sqref="B56">
    <cfRule type="expression" dxfId="12507" priority="12506" stopIfTrue="1">
      <formula>IF(B56="",TRUE)</formula>
    </cfRule>
    <cfRule type="expression" dxfId="12506" priority="12507" stopIfTrue="1">
      <formula>IF(AND(COUNTIF(MetalSmelter,B56&amp;C56)=0,LEN(C56)&gt;0), TRUE, FALSE)</formula>
    </cfRule>
  </conditionalFormatting>
  <conditionalFormatting sqref="G56">
    <cfRule type="expression" dxfId="12505" priority="12508" stopIfTrue="1">
      <formula>IF(FIND("Enter smelter details",G56),TRUE)</formula>
    </cfRule>
  </conditionalFormatting>
  <conditionalFormatting sqref="F56">
    <cfRule type="expression" dxfId="12504" priority="12505" stopIfTrue="1">
      <formula>IF(AND(LEN($A56)&gt;0,$A56&lt;&gt;$F56),TRUE,FALSE)</formula>
    </cfRule>
  </conditionalFormatting>
  <conditionalFormatting sqref="C56">
    <cfRule type="expression" dxfId="12503" priority="12504" stopIfTrue="1">
      <formula>IF(AND(B56&lt;&gt;"",C56=""),TRUE)</formula>
    </cfRule>
  </conditionalFormatting>
  <conditionalFormatting sqref="B56">
    <cfRule type="expression" dxfId="12502" priority="12501" stopIfTrue="1">
      <formula>IF(B56="",TRUE)</formula>
    </cfRule>
    <cfRule type="expression" dxfId="12501" priority="12502" stopIfTrue="1">
      <formula>IF(AND(COUNTIF(MetalSmelter,B56&amp;C56)=0,LEN(C56)&gt;0), TRUE, FALSE)</formula>
    </cfRule>
  </conditionalFormatting>
  <conditionalFormatting sqref="G56">
    <cfRule type="expression" dxfId="12500" priority="12503" stopIfTrue="1">
      <formula>IF(FIND("Enter smelter details",G56),TRUE)</formula>
    </cfRule>
  </conditionalFormatting>
  <conditionalFormatting sqref="F56">
    <cfRule type="expression" dxfId="12499" priority="12500" stopIfTrue="1">
      <formula>IF(AND(LEN($A56)&gt;0,$A56&lt;&gt;$F56),TRUE,FALSE)</formula>
    </cfRule>
  </conditionalFormatting>
  <conditionalFormatting sqref="C56">
    <cfRule type="expression" dxfId="12498" priority="12499" stopIfTrue="1">
      <formula>IF(AND(B56&lt;&gt;"",C56=""),TRUE)</formula>
    </cfRule>
  </conditionalFormatting>
  <conditionalFormatting sqref="B54">
    <cfRule type="expression" dxfId="12497" priority="12496" stopIfTrue="1">
      <formula>IF(B54="",TRUE)</formula>
    </cfRule>
    <cfRule type="expression" dxfId="12496" priority="12497" stopIfTrue="1">
      <formula>IF(AND(COUNTIF(MetalSmelter,B54&amp;C54)=0,LEN(C54)&gt;0), TRUE, FALSE)</formula>
    </cfRule>
  </conditionalFormatting>
  <conditionalFormatting sqref="G54">
    <cfRule type="expression" dxfId="12495" priority="12498" stopIfTrue="1">
      <formula>IF(FIND("Enter smelter details",G54),TRUE)</formula>
    </cfRule>
  </conditionalFormatting>
  <conditionalFormatting sqref="F54">
    <cfRule type="expression" dxfId="12494" priority="12495" stopIfTrue="1">
      <formula>IF(AND(LEN($A54)&gt;0,$A54&lt;&gt;$F54),TRUE,FALSE)</formula>
    </cfRule>
  </conditionalFormatting>
  <conditionalFormatting sqref="C54">
    <cfRule type="expression" dxfId="12493" priority="12494" stopIfTrue="1">
      <formula>IF(AND(B54&lt;&gt;"",C54=""),TRUE)</formula>
    </cfRule>
  </conditionalFormatting>
  <conditionalFormatting sqref="B54">
    <cfRule type="expression" dxfId="12492" priority="12491" stopIfTrue="1">
      <formula>IF(B54="",TRUE)</formula>
    </cfRule>
    <cfRule type="expression" dxfId="12491" priority="12492" stopIfTrue="1">
      <formula>IF(AND(COUNTIF(MetalSmelter,B54&amp;C54)=0,LEN(C54)&gt;0), TRUE, FALSE)</formula>
    </cfRule>
  </conditionalFormatting>
  <conditionalFormatting sqref="G54">
    <cfRule type="expression" dxfId="12490" priority="12493" stopIfTrue="1">
      <formula>IF(FIND("Enter smelter details",G54),TRUE)</formula>
    </cfRule>
  </conditionalFormatting>
  <conditionalFormatting sqref="F54">
    <cfRule type="expression" dxfId="12489" priority="12490" stopIfTrue="1">
      <formula>IF(AND(LEN($A54)&gt;0,$A54&lt;&gt;$F54),TRUE,FALSE)</formula>
    </cfRule>
  </conditionalFormatting>
  <conditionalFormatting sqref="C54">
    <cfRule type="expression" dxfId="12488" priority="12489" stopIfTrue="1">
      <formula>IF(AND(B54&lt;&gt;"",C54=""),TRUE)</formula>
    </cfRule>
  </conditionalFormatting>
  <conditionalFormatting sqref="B54">
    <cfRule type="expression" dxfId="12487" priority="12487" stopIfTrue="1">
      <formula>IF(B54="",TRUE)</formula>
    </cfRule>
    <cfRule type="expression" dxfId="12486" priority="12488" stopIfTrue="1">
      <formula>IF(AND(COUNTIF(MetalSmelter,B54&amp;C54)=0,LEN(C54)&gt;0), TRUE, FALSE)</formula>
    </cfRule>
  </conditionalFormatting>
  <conditionalFormatting sqref="F54">
    <cfRule type="expression" dxfId="12485" priority="12486" stopIfTrue="1">
      <formula>IF(AND(LEN($A54)&gt;0,$A54&lt;&gt;$F54),TRUE,FALSE)</formula>
    </cfRule>
  </conditionalFormatting>
  <conditionalFormatting sqref="C54">
    <cfRule type="expression" dxfId="12484" priority="12485" stopIfTrue="1">
      <formula>IF(AND(B54&lt;&gt;"",C54=""),TRUE)</formula>
    </cfRule>
  </conditionalFormatting>
  <conditionalFormatting sqref="G54">
    <cfRule type="expression" dxfId="12483" priority="12484" stopIfTrue="1">
      <formula>IF(FIND("Enter smelter details",G54),TRUE)</formula>
    </cfRule>
  </conditionalFormatting>
  <conditionalFormatting sqref="B50">
    <cfRule type="expression" dxfId="12482" priority="12481" stopIfTrue="1">
      <formula>IF(B50="",TRUE)</formula>
    </cfRule>
    <cfRule type="expression" dxfId="12481" priority="12482" stopIfTrue="1">
      <formula>IF(AND(COUNTIF(MetalSmelter,B50&amp;C50)=0,LEN(C50)&gt;0), TRUE, FALSE)</formula>
    </cfRule>
  </conditionalFormatting>
  <conditionalFormatting sqref="G50">
    <cfRule type="expression" dxfId="12480" priority="12483" stopIfTrue="1">
      <formula>IF(FIND("Enter smelter details",G50),TRUE)</formula>
    </cfRule>
  </conditionalFormatting>
  <conditionalFormatting sqref="F50">
    <cfRule type="expression" dxfId="12479" priority="12480" stopIfTrue="1">
      <formula>IF(AND(LEN($A50)&gt;0,$A50&lt;&gt;$F50),TRUE,FALSE)</formula>
    </cfRule>
  </conditionalFormatting>
  <conditionalFormatting sqref="C50">
    <cfRule type="expression" dxfId="12478" priority="12479" stopIfTrue="1">
      <formula>IF(AND(B50&lt;&gt;"",C50=""),TRUE)</formula>
    </cfRule>
  </conditionalFormatting>
  <conditionalFormatting sqref="B55">
    <cfRule type="expression" dxfId="12477" priority="12476" stopIfTrue="1">
      <formula>IF(B55="",TRUE)</formula>
    </cfRule>
    <cfRule type="expression" dxfId="12476" priority="12477" stopIfTrue="1">
      <formula>IF(AND(COUNTIF(MetalSmelter,B55&amp;C55)=0,LEN(C55)&gt;0), TRUE, FALSE)</formula>
    </cfRule>
  </conditionalFormatting>
  <conditionalFormatting sqref="G55">
    <cfRule type="expression" dxfId="12475" priority="12478" stopIfTrue="1">
      <formula>IF(FIND("Enter smelter details",G55),TRUE)</formula>
    </cfRule>
  </conditionalFormatting>
  <conditionalFormatting sqref="F55">
    <cfRule type="expression" dxfId="12474" priority="12475" stopIfTrue="1">
      <formula>IF(AND(LEN($A55)&gt;0,$A55&lt;&gt;$F55),TRUE,FALSE)</formula>
    </cfRule>
  </conditionalFormatting>
  <conditionalFormatting sqref="C55">
    <cfRule type="expression" dxfId="12473" priority="12474" stopIfTrue="1">
      <formula>IF(AND(B55&lt;&gt;"",C55=""),TRUE)</formula>
    </cfRule>
  </conditionalFormatting>
  <conditionalFormatting sqref="B55">
    <cfRule type="expression" dxfId="12472" priority="12471" stopIfTrue="1">
      <formula>IF(B55="",TRUE)</formula>
    </cfRule>
    <cfRule type="expression" dxfId="12471" priority="12472" stopIfTrue="1">
      <formula>IF(AND(COUNTIF(MetalSmelter,B55&amp;C55)=0,LEN(C55)&gt;0), TRUE, FALSE)</formula>
    </cfRule>
  </conditionalFormatting>
  <conditionalFormatting sqref="G55">
    <cfRule type="expression" dxfId="12470" priority="12473" stopIfTrue="1">
      <formula>IF(FIND("Enter smelter details",G55),TRUE)</formula>
    </cfRule>
  </conditionalFormatting>
  <conditionalFormatting sqref="F55">
    <cfRule type="expression" dxfId="12469" priority="12470" stopIfTrue="1">
      <formula>IF(AND(LEN($A55)&gt;0,$A55&lt;&gt;$F55),TRUE,FALSE)</formula>
    </cfRule>
  </conditionalFormatting>
  <conditionalFormatting sqref="C55">
    <cfRule type="expression" dxfId="12468" priority="12469" stopIfTrue="1">
      <formula>IF(AND(B55&lt;&gt;"",C55=""),TRUE)</formula>
    </cfRule>
  </conditionalFormatting>
  <conditionalFormatting sqref="B55">
    <cfRule type="expression" dxfId="12467" priority="12466" stopIfTrue="1">
      <formula>IF(B55="",TRUE)</formula>
    </cfRule>
    <cfRule type="expression" dxfId="12466" priority="12467" stopIfTrue="1">
      <formula>IF(AND(COUNTIF(MetalSmelter,B55&amp;C55)=0,LEN(C55)&gt;0), TRUE, FALSE)</formula>
    </cfRule>
  </conditionalFormatting>
  <conditionalFormatting sqref="G55">
    <cfRule type="expression" dxfId="12465" priority="12468" stopIfTrue="1">
      <formula>IF(FIND("Enter smelter details",G55),TRUE)</formula>
    </cfRule>
  </conditionalFormatting>
  <conditionalFormatting sqref="F55">
    <cfRule type="expression" dxfId="12464" priority="12465" stopIfTrue="1">
      <formula>IF(AND(LEN($A55)&gt;0,$A55&lt;&gt;$F55),TRUE,FALSE)</formula>
    </cfRule>
  </conditionalFormatting>
  <conditionalFormatting sqref="C55">
    <cfRule type="expression" dxfId="12463" priority="12464" stopIfTrue="1">
      <formula>IF(AND(B55&lt;&gt;"",C55=""),TRUE)</formula>
    </cfRule>
  </conditionalFormatting>
  <conditionalFormatting sqref="B53">
    <cfRule type="expression" dxfId="12462" priority="12461" stopIfTrue="1">
      <formula>IF(B53="",TRUE)</formula>
    </cfRule>
    <cfRule type="expression" dxfId="12461" priority="12462" stopIfTrue="1">
      <formula>IF(AND(COUNTIF(MetalSmelter,B53&amp;C53)=0,LEN(C53)&gt;0), TRUE, FALSE)</formula>
    </cfRule>
  </conditionalFormatting>
  <conditionalFormatting sqref="G53">
    <cfRule type="expression" dxfId="12460" priority="12463" stopIfTrue="1">
      <formula>IF(FIND("Enter smelter details",G53),TRUE)</formula>
    </cfRule>
  </conditionalFormatting>
  <conditionalFormatting sqref="F53">
    <cfRule type="expression" dxfId="12459" priority="12460" stopIfTrue="1">
      <formula>IF(AND(LEN($A53)&gt;0,$A53&lt;&gt;$F53),TRUE,FALSE)</formula>
    </cfRule>
  </conditionalFormatting>
  <conditionalFormatting sqref="C53">
    <cfRule type="expression" dxfId="12458" priority="12459" stopIfTrue="1">
      <formula>IF(AND(B53&lt;&gt;"",C53=""),TRUE)</formula>
    </cfRule>
  </conditionalFormatting>
  <conditionalFormatting sqref="B53">
    <cfRule type="expression" dxfId="12457" priority="12456" stopIfTrue="1">
      <formula>IF(B53="",TRUE)</formula>
    </cfRule>
    <cfRule type="expression" dxfId="12456" priority="12457" stopIfTrue="1">
      <formula>IF(AND(COUNTIF(MetalSmelter,B53&amp;C53)=0,LEN(C53)&gt;0), TRUE, FALSE)</formula>
    </cfRule>
  </conditionalFormatting>
  <conditionalFormatting sqref="G53">
    <cfRule type="expression" dxfId="12455" priority="12458" stopIfTrue="1">
      <formula>IF(FIND("Enter smelter details",G53),TRUE)</formula>
    </cfRule>
  </conditionalFormatting>
  <conditionalFormatting sqref="F53">
    <cfRule type="expression" dxfId="12454" priority="12455" stopIfTrue="1">
      <formula>IF(AND(LEN($A53)&gt;0,$A53&lt;&gt;$F53),TRUE,FALSE)</formula>
    </cfRule>
  </conditionalFormatting>
  <conditionalFormatting sqref="C53">
    <cfRule type="expression" dxfId="12453" priority="12454" stopIfTrue="1">
      <formula>IF(AND(B53&lt;&gt;"",C53=""),TRUE)</formula>
    </cfRule>
  </conditionalFormatting>
  <conditionalFormatting sqref="B53">
    <cfRule type="expression" dxfId="12452" priority="12452" stopIfTrue="1">
      <formula>IF(B53="",TRUE)</formula>
    </cfRule>
    <cfRule type="expression" dxfId="12451" priority="12453" stopIfTrue="1">
      <formula>IF(AND(COUNTIF(MetalSmelter,B53&amp;C53)=0,LEN(C53)&gt;0), TRUE, FALSE)</formula>
    </cfRule>
  </conditionalFormatting>
  <conditionalFormatting sqref="F53">
    <cfRule type="expression" dxfId="12450" priority="12451" stopIfTrue="1">
      <formula>IF(AND(LEN($A53)&gt;0,$A53&lt;&gt;$F53),TRUE,FALSE)</formula>
    </cfRule>
  </conditionalFormatting>
  <conditionalFormatting sqref="C53">
    <cfRule type="expression" dxfId="12449" priority="12450" stopIfTrue="1">
      <formula>IF(AND(B53&lt;&gt;"",C53=""),TRUE)</formula>
    </cfRule>
  </conditionalFormatting>
  <conditionalFormatting sqref="G53">
    <cfRule type="expression" dxfId="12448" priority="12449" stopIfTrue="1">
      <formula>IF(FIND("Enter smelter details",G53),TRUE)</formula>
    </cfRule>
  </conditionalFormatting>
  <conditionalFormatting sqref="B54">
    <cfRule type="expression" dxfId="12447" priority="12446" stopIfTrue="1">
      <formula>IF(B54="",TRUE)</formula>
    </cfRule>
    <cfRule type="expression" dxfId="12446" priority="12447" stopIfTrue="1">
      <formula>IF(AND(COUNTIF(MetalSmelter,B54&amp;C54)=0,LEN(C54)&gt;0), TRUE, FALSE)</formula>
    </cfRule>
  </conditionalFormatting>
  <conditionalFormatting sqref="G54">
    <cfRule type="expression" dxfId="12445" priority="12448" stopIfTrue="1">
      <formula>IF(FIND("Enter smelter details",G54),TRUE)</formula>
    </cfRule>
  </conditionalFormatting>
  <conditionalFormatting sqref="F54">
    <cfRule type="expression" dxfId="12444" priority="12445" stopIfTrue="1">
      <formula>IF(AND(LEN($A54)&gt;0,$A54&lt;&gt;$F54),TRUE,FALSE)</formula>
    </cfRule>
  </conditionalFormatting>
  <conditionalFormatting sqref="C54">
    <cfRule type="expression" dxfId="12443" priority="12444" stopIfTrue="1">
      <formula>IF(AND(B54&lt;&gt;"",C54=""),TRUE)</formula>
    </cfRule>
  </conditionalFormatting>
  <conditionalFormatting sqref="B54">
    <cfRule type="expression" dxfId="12442" priority="12441" stopIfTrue="1">
      <formula>IF(B54="",TRUE)</formula>
    </cfRule>
    <cfRule type="expression" dxfId="12441" priority="12442" stopIfTrue="1">
      <formula>IF(AND(COUNTIF(MetalSmelter,B54&amp;C54)=0,LEN(C54)&gt;0), TRUE, FALSE)</formula>
    </cfRule>
  </conditionalFormatting>
  <conditionalFormatting sqref="G54">
    <cfRule type="expression" dxfId="12440" priority="12443" stopIfTrue="1">
      <formula>IF(FIND("Enter smelter details",G54),TRUE)</formula>
    </cfRule>
  </conditionalFormatting>
  <conditionalFormatting sqref="F54">
    <cfRule type="expression" dxfId="12439" priority="12440" stopIfTrue="1">
      <formula>IF(AND(LEN($A54)&gt;0,$A54&lt;&gt;$F54),TRUE,FALSE)</formula>
    </cfRule>
  </conditionalFormatting>
  <conditionalFormatting sqref="C54">
    <cfRule type="expression" dxfId="12438" priority="12439" stopIfTrue="1">
      <formula>IF(AND(B54&lt;&gt;"",C54=""),TRUE)</formula>
    </cfRule>
  </conditionalFormatting>
  <conditionalFormatting sqref="B54">
    <cfRule type="expression" dxfId="12437" priority="12436" stopIfTrue="1">
      <formula>IF(B54="",TRUE)</formula>
    </cfRule>
    <cfRule type="expression" dxfId="12436" priority="12437" stopIfTrue="1">
      <formula>IF(AND(COUNTIF(MetalSmelter,B54&amp;C54)=0,LEN(C54)&gt;0), TRUE, FALSE)</formula>
    </cfRule>
  </conditionalFormatting>
  <conditionalFormatting sqref="G54">
    <cfRule type="expression" dxfId="12435" priority="12438" stopIfTrue="1">
      <formula>IF(FIND("Enter smelter details",G54),TRUE)</formula>
    </cfRule>
  </conditionalFormatting>
  <conditionalFormatting sqref="F54">
    <cfRule type="expression" dxfId="12434" priority="12435" stopIfTrue="1">
      <formula>IF(AND(LEN($A54)&gt;0,$A54&lt;&gt;$F54),TRUE,FALSE)</formula>
    </cfRule>
  </conditionalFormatting>
  <conditionalFormatting sqref="C54">
    <cfRule type="expression" dxfId="12433" priority="12434" stopIfTrue="1">
      <formula>IF(AND(B54&lt;&gt;"",C54=""),TRUE)</formula>
    </cfRule>
  </conditionalFormatting>
  <conditionalFormatting sqref="B52">
    <cfRule type="expression" dxfId="12432" priority="12431" stopIfTrue="1">
      <formula>IF(B52="",TRUE)</formula>
    </cfRule>
    <cfRule type="expression" dxfId="12431" priority="12432" stopIfTrue="1">
      <formula>IF(AND(COUNTIF(MetalSmelter,B52&amp;C52)=0,LEN(C52)&gt;0), TRUE, FALSE)</formula>
    </cfRule>
  </conditionalFormatting>
  <conditionalFormatting sqref="G52">
    <cfRule type="expression" dxfId="12430" priority="12433" stopIfTrue="1">
      <formula>IF(FIND("Enter smelter details",G52),TRUE)</formula>
    </cfRule>
  </conditionalFormatting>
  <conditionalFormatting sqref="F52">
    <cfRule type="expression" dxfId="12429" priority="12430" stopIfTrue="1">
      <formula>IF(AND(LEN($A52)&gt;0,$A52&lt;&gt;$F52),TRUE,FALSE)</formula>
    </cfRule>
  </conditionalFormatting>
  <conditionalFormatting sqref="C52">
    <cfRule type="expression" dxfId="12428" priority="12429" stopIfTrue="1">
      <formula>IF(AND(B52&lt;&gt;"",C52=""),TRUE)</formula>
    </cfRule>
  </conditionalFormatting>
  <conditionalFormatting sqref="B52">
    <cfRule type="expression" dxfId="12427" priority="12426" stopIfTrue="1">
      <formula>IF(B52="",TRUE)</formula>
    </cfRule>
    <cfRule type="expression" dxfId="12426" priority="12427" stopIfTrue="1">
      <formula>IF(AND(COUNTIF(MetalSmelter,B52&amp;C52)=0,LEN(C52)&gt;0), TRUE, FALSE)</formula>
    </cfRule>
  </conditionalFormatting>
  <conditionalFormatting sqref="G52">
    <cfRule type="expression" dxfId="12425" priority="12428" stopIfTrue="1">
      <formula>IF(FIND("Enter smelter details",G52),TRUE)</formula>
    </cfRule>
  </conditionalFormatting>
  <conditionalFormatting sqref="F52">
    <cfRule type="expression" dxfId="12424" priority="12425" stopIfTrue="1">
      <formula>IF(AND(LEN($A52)&gt;0,$A52&lt;&gt;$F52),TRUE,FALSE)</formula>
    </cfRule>
  </conditionalFormatting>
  <conditionalFormatting sqref="C52">
    <cfRule type="expression" dxfId="12423" priority="12424" stopIfTrue="1">
      <formula>IF(AND(B52&lt;&gt;"",C52=""),TRUE)</formula>
    </cfRule>
  </conditionalFormatting>
  <conditionalFormatting sqref="B52">
    <cfRule type="expression" dxfId="12422" priority="12422" stopIfTrue="1">
      <formula>IF(B52="",TRUE)</formula>
    </cfRule>
    <cfRule type="expression" dxfId="12421" priority="12423" stopIfTrue="1">
      <formula>IF(AND(COUNTIF(MetalSmelter,B52&amp;C52)=0,LEN(C52)&gt;0), TRUE, FALSE)</formula>
    </cfRule>
  </conditionalFormatting>
  <conditionalFormatting sqref="F52">
    <cfRule type="expression" dxfId="12420" priority="12421" stopIfTrue="1">
      <formula>IF(AND(LEN($A52)&gt;0,$A52&lt;&gt;$F52),TRUE,FALSE)</formula>
    </cfRule>
  </conditionalFormatting>
  <conditionalFormatting sqref="C52">
    <cfRule type="expression" dxfId="12419" priority="12420" stopIfTrue="1">
      <formula>IF(AND(B52&lt;&gt;"",C52=""),TRUE)</formula>
    </cfRule>
  </conditionalFormatting>
  <conditionalFormatting sqref="G52">
    <cfRule type="expression" dxfId="12418" priority="12419" stopIfTrue="1">
      <formula>IF(FIND("Enter smelter details",G52),TRUE)</formula>
    </cfRule>
  </conditionalFormatting>
  <conditionalFormatting sqref="B53">
    <cfRule type="expression" dxfId="12417" priority="12416" stopIfTrue="1">
      <formula>IF(B53="",TRUE)</formula>
    </cfRule>
    <cfRule type="expression" dxfId="12416" priority="12417" stopIfTrue="1">
      <formula>IF(AND(COUNTIF(MetalSmelter,B53&amp;C53)=0,LEN(C53)&gt;0), TRUE, FALSE)</formula>
    </cfRule>
  </conditionalFormatting>
  <conditionalFormatting sqref="G53">
    <cfRule type="expression" dxfId="12415" priority="12418" stopIfTrue="1">
      <formula>IF(FIND("Enter smelter details",G53),TRUE)</formula>
    </cfRule>
  </conditionalFormatting>
  <conditionalFormatting sqref="F53">
    <cfRule type="expression" dxfId="12414" priority="12415" stopIfTrue="1">
      <formula>IF(AND(LEN($A53)&gt;0,$A53&lt;&gt;$F53),TRUE,FALSE)</formula>
    </cfRule>
  </conditionalFormatting>
  <conditionalFormatting sqref="C53">
    <cfRule type="expression" dxfId="12413" priority="12414" stopIfTrue="1">
      <formula>IF(AND(B53&lt;&gt;"",C53=""),TRUE)</formula>
    </cfRule>
  </conditionalFormatting>
  <conditionalFormatting sqref="B53">
    <cfRule type="expression" dxfId="12412" priority="12411" stopIfTrue="1">
      <formula>IF(B53="",TRUE)</formula>
    </cfRule>
    <cfRule type="expression" dxfId="12411" priority="12412" stopIfTrue="1">
      <formula>IF(AND(COUNTIF(MetalSmelter,B53&amp;C53)=0,LEN(C53)&gt;0), TRUE, FALSE)</formula>
    </cfRule>
  </conditionalFormatting>
  <conditionalFormatting sqref="G53">
    <cfRule type="expression" dxfId="12410" priority="12413" stopIfTrue="1">
      <formula>IF(FIND("Enter smelter details",G53),TRUE)</formula>
    </cfRule>
  </conditionalFormatting>
  <conditionalFormatting sqref="F53">
    <cfRule type="expression" dxfId="12409" priority="12410" stopIfTrue="1">
      <formula>IF(AND(LEN($A53)&gt;0,$A53&lt;&gt;$F53),TRUE,FALSE)</formula>
    </cfRule>
  </conditionalFormatting>
  <conditionalFormatting sqref="C53">
    <cfRule type="expression" dxfId="12408" priority="12409" stopIfTrue="1">
      <formula>IF(AND(B53&lt;&gt;"",C53=""),TRUE)</formula>
    </cfRule>
  </conditionalFormatting>
  <conditionalFormatting sqref="B53">
    <cfRule type="expression" dxfId="12407" priority="12406" stopIfTrue="1">
      <formula>IF(B53="",TRUE)</formula>
    </cfRule>
    <cfRule type="expression" dxfId="12406" priority="12407" stopIfTrue="1">
      <formula>IF(AND(COUNTIF(MetalSmelter,B53&amp;C53)=0,LEN(C53)&gt;0), TRUE, FALSE)</formula>
    </cfRule>
  </conditionalFormatting>
  <conditionalFormatting sqref="G53">
    <cfRule type="expression" dxfId="12405" priority="12408" stopIfTrue="1">
      <formula>IF(FIND("Enter smelter details",G53),TRUE)</formula>
    </cfRule>
  </conditionalFormatting>
  <conditionalFormatting sqref="F53">
    <cfRule type="expression" dxfId="12404" priority="12405" stopIfTrue="1">
      <formula>IF(AND(LEN($A53)&gt;0,$A53&lt;&gt;$F53),TRUE,FALSE)</formula>
    </cfRule>
  </conditionalFormatting>
  <conditionalFormatting sqref="C53">
    <cfRule type="expression" dxfId="12403" priority="12404" stopIfTrue="1">
      <formula>IF(AND(B53&lt;&gt;"",C53=""),TRUE)</formula>
    </cfRule>
  </conditionalFormatting>
  <conditionalFormatting sqref="B54">
    <cfRule type="expression" dxfId="12402" priority="12401" stopIfTrue="1">
      <formula>IF(B54="",TRUE)</formula>
    </cfRule>
    <cfRule type="expression" dxfId="12401" priority="12402" stopIfTrue="1">
      <formula>IF(AND(COUNTIF(MetalSmelter,B54&amp;C54)=0,LEN(C54)&gt;0), TRUE, FALSE)</formula>
    </cfRule>
  </conditionalFormatting>
  <conditionalFormatting sqref="G54">
    <cfRule type="expression" dxfId="12400" priority="12403" stopIfTrue="1">
      <formula>IF(FIND("Enter smelter details",G54),TRUE)</formula>
    </cfRule>
  </conditionalFormatting>
  <conditionalFormatting sqref="F54">
    <cfRule type="expression" dxfId="12399" priority="12400" stopIfTrue="1">
      <formula>IF(AND(LEN($A54)&gt;0,$A54&lt;&gt;$F54),TRUE,FALSE)</formula>
    </cfRule>
  </conditionalFormatting>
  <conditionalFormatting sqref="C54">
    <cfRule type="expression" dxfId="12398" priority="12399" stopIfTrue="1">
      <formula>IF(AND(B54&lt;&gt;"",C54=""),TRUE)</formula>
    </cfRule>
  </conditionalFormatting>
  <conditionalFormatting sqref="B54">
    <cfRule type="expression" dxfId="12397" priority="12396" stopIfTrue="1">
      <formula>IF(B54="",TRUE)</formula>
    </cfRule>
    <cfRule type="expression" dxfId="12396" priority="12397" stopIfTrue="1">
      <formula>IF(AND(COUNTIF(MetalSmelter,B54&amp;C54)=0,LEN(C54)&gt;0), TRUE, FALSE)</formula>
    </cfRule>
  </conditionalFormatting>
  <conditionalFormatting sqref="G54">
    <cfRule type="expression" dxfId="12395" priority="12398" stopIfTrue="1">
      <formula>IF(FIND("Enter smelter details",G54),TRUE)</formula>
    </cfRule>
  </conditionalFormatting>
  <conditionalFormatting sqref="F54">
    <cfRule type="expression" dxfId="12394" priority="12395" stopIfTrue="1">
      <formula>IF(AND(LEN($A54)&gt;0,$A54&lt;&gt;$F54),TRUE,FALSE)</formula>
    </cfRule>
  </conditionalFormatting>
  <conditionalFormatting sqref="C54">
    <cfRule type="expression" dxfId="12393" priority="12394" stopIfTrue="1">
      <formula>IF(AND(B54&lt;&gt;"",C54=""),TRUE)</formula>
    </cfRule>
  </conditionalFormatting>
  <conditionalFormatting sqref="B54">
    <cfRule type="expression" dxfId="12392" priority="12392" stopIfTrue="1">
      <formula>IF(B54="",TRUE)</formula>
    </cfRule>
    <cfRule type="expression" dxfId="12391" priority="12393" stopIfTrue="1">
      <formula>IF(AND(COUNTIF(MetalSmelter,B54&amp;C54)=0,LEN(C54)&gt;0), TRUE, FALSE)</formula>
    </cfRule>
  </conditionalFormatting>
  <conditionalFormatting sqref="F54">
    <cfRule type="expression" dxfId="12390" priority="12391" stopIfTrue="1">
      <formula>IF(AND(LEN($A54)&gt;0,$A54&lt;&gt;$F54),TRUE,FALSE)</formula>
    </cfRule>
  </conditionalFormatting>
  <conditionalFormatting sqref="C54">
    <cfRule type="expression" dxfId="12389" priority="12390" stopIfTrue="1">
      <formula>IF(AND(B54&lt;&gt;"",C54=""),TRUE)</formula>
    </cfRule>
  </conditionalFormatting>
  <conditionalFormatting sqref="G54">
    <cfRule type="expression" dxfId="12388" priority="12389" stopIfTrue="1">
      <formula>IF(FIND("Enter smelter details",G54),TRUE)</formula>
    </cfRule>
  </conditionalFormatting>
  <conditionalFormatting sqref="B50">
    <cfRule type="expression" dxfId="12387" priority="12386" stopIfTrue="1">
      <formula>IF(B50="",TRUE)</formula>
    </cfRule>
    <cfRule type="expression" dxfId="12386" priority="12387" stopIfTrue="1">
      <formula>IF(AND(COUNTIF(MetalSmelter,B50&amp;C50)=0,LEN(C50)&gt;0), TRUE, FALSE)</formula>
    </cfRule>
  </conditionalFormatting>
  <conditionalFormatting sqref="G50">
    <cfRule type="expression" dxfId="12385" priority="12388" stopIfTrue="1">
      <formula>IF(FIND("Enter smelter details",G50),TRUE)</formula>
    </cfRule>
  </conditionalFormatting>
  <conditionalFormatting sqref="F50">
    <cfRule type="expression" dxfId="12384" priority="12385" stopIfTrue="1">
      <formula>IF(AND(LEN($A50)&gt;0,$A50&lt;&gt;$F50),TRUE,FALSE)</formula>
    </cfRule>
  </conditionalFormatting>
  <conditionalFormatting sqref="C50">
    <cfRule type="expression" dxfId="12383" priority="12384" stopIfTrue="1">
      <formula>IF(AND(B50&lt;&gt;"",C50=""),TRUE)</formula>
    </cfRule>
  </conditionalFormatting>
  <conditionalFormatting sqref="B55">
    <cfRule type="expression" dxfId="12382" priority="12381" stopIfTrue="1">
      <formula>IF(B55="",TRUE)</formula>
    </cfRule>
    <cfRule type="expression" dxfId="12381" priority="12382" stopIfTrue="1">
      <formula>IF(AND(COUNTIF(MetalSmelter,B55&amp;C55)=0,LEN(C55)&gt;0), TRUE, FALSE)</formula>
    </cfRule>
  </conditionalFormatting>
  <conditionalFormatting sqref="G55">
    <cfRule type="expression" dxfId="12380" priority="12383" stopIfTrue="1">
      <formula>IF(FIND("Enter smelter details",G55),TRUE)</formula>
    </cfRule>
  </conditionalFormatting>
  <conditionalFormatting sqref="F55">
    <cfRule type="expression" dxfId="12379" priority="12380" stopIfTrue="1">
      <formula>IF(AND(LEN($A55)&gt;0,$A55&lt;&gt;$F55),TRUE,FALSE)</formula>
    </cfRule>
  </conditionalFormatting>
  <conditionalFormatting sqref="C55">
    <cfRule type="expression" dxfId="12378" priority="12379" stopIfTrue="1">
      <formula>IF(AND(B55&lt;&gt;"",C55=""),TRUE)</formula>
    </cfRule>
  </conditionalFormatting>
  <conditionalFormatting sqref="B55">
    <cfRule type="expression" dxfId="12377" priority="12376" stopIfTrue="1">
      <formula>IF(B55="",TRUE)</formula>
    </cfRule>
    <cfRule type="expression" dxfId="12376" priority="12377" stopIfTrue="1">
      <formula>IF(AND(COUNTIF(MetalSmelter,B55&amp;C55)=0,LEN(C55)&gt;0), TRUE, FALSE)</formula>
    </cfRule>
  </conditionalFormatting>
  <conditionalFormatting sqref="G55">
    <cfRule type="expression" dxfId="12375" priority="12378" stopIfTrue="1">
      <formula>IF(FIND("Enter smelter details",G55),TRUE)</formula>
    </cfRule>
  </conditionalFormatting>
  <conditionalFormatting sqref="F55">
    <cfRule type="expression" dxfId="12374" priority="12375" stopIfTrue="1">
      <formula>IF(AND(LEN($A55)&gt;0,$A55&lt;&gt;$F55),TRUE,FALSE)</formula>
    </cfRule>
  </conditionalFormatting>
  <conditionalFormatting sqref="C55">
    <cfRule type="expression" dxfId="12373" priority="12374" stopIfTrue="1">
      <formula>IF(AND(B55&lt;&gt;"",C55=""),TRUE)</formula>
    </cfRule>
  </conditionalFormatting>
  <conditionalFormatting sqref="B55">
    <cfRule type="expression" dxfId="12372" priority="12371" stopIfTrue="1">
      <formula>IF(B55="",TRUE)</formula>
    </cfRule>
    <cfRule type="expression" dxfId="12371" priority="12372" stopIfTrue="1">
      <formula>IF(AND(COUNTIF(MetalSmelter,B55&amp;C55)=0,LEN(C55)&gt;0), TRUE, FALSE)</formula>
    </cfRule>
  </conditionalFormatting>
  <conditionalFormatting sqref="G55">
    <cfRule type="expression" dxfId="12370" priority="12373" stopIfTrue="1">
      <formula>IF(FIND("Enter smelter details",G55),TRUE)</formula>
    </cfRule>
  </conditionalFormatting>
  <conditionalFormatting sqref="F55">
    <cfRule type="expression" dxfId="12369" priority="12370" stopIfTrue="1">
      <formula>IF(AND(LEN($A55)&gt;0,$A55&lt;&gt;$F55),TRUE,FALSE)</formula>
    </cfRule>
  </conditionalFormatting>
  <conditionalFormatting sqref="C55">
    <cfRule type="expression" dxfId="12368" priority="12369" stopIfTrue="1">
      <formula>IF(AND(B55&lt;&gt;"",C55=""),TRUE)</formula>
    </cfRule>
  </conditionalFormatting>
  <conditionalFormatting sqref="B53">
    <cfRule type="expression" dxfId="12367" priority="12366" stopIfTrue="1">
      <formula>IF(B53="",TRUE)</formula>
    </cfRule>
    <cfRule type="expression" dxfId="12366" priority="12367" stopIfTrue="1">
      <formula>IF(AND(COUNTIF(MetalSmelter,B53&amp;C53)=0,LEN(C53)&gt;0), TRUE, FALSE)</formula>
    </cfRule>
  </conditionalFormatting>
  <conditionalFormatting sqref="G53">
    <cfRule type="expression" dxfId="12365" priority="12368" stopIfTrue="1">
      <formula>IF(FIND("Enter smelter details",G53),TRUE)</formula>
    </cfRule>
  </conditionalFormatting>
  <conditionalFormatting sqref="F53">
    <cfRule type="expression" dxfId="12364" priority="12365" stopIfTrue="1">
      <formula>IF(AND(LEN($A53)&gt;0,$A53&lt;&gt;$F53),TRUE,FALSE)</formula>
    </cfRule>
  </conditionalFormatting>
  <conditionalFormatting sqref="C53">
    <cfRule type="expression" dxfId="12363" priority="12364" stopIfTrue="1">
      <formula>IF(AND(B53&lt;&gt;"",C53=""),TRUE)</formula>
    </cfRule>
  </conditionalFormatting>
  <conditionalFormatting sqref="B53">
    <cfRule type="expression" dxfId="12362" priority="12361" stopIfTrue="1">
      <formula>IF(B53="",TRUE)</formula>
    </cfRule>
    <cfRule type="expression" dxfId="12361" priority="12362" stopIfTrue="1">
      <formula>IF(AND(COUNTIF(MetalSmelter,B53&amp;C53)=0,LEN(C53)&gt;0), TRUE, FALSE)</formula>
    </cfRule>
  </conditionalFormatting>
  <conditionalFormatting sqref="G53">
    <cfRule type="expression" dxfId="12360" priority="12363" stopIfTrue="1">
      <formula>IF(FIND("Enter smelter details",G53),TRUE)</formula>
    </cfRule>
  </conditionalFormatting>
  <conditionalFormatting sqref="F53">
    <cfRule type="expression" dxfId="12359" priority="12360" stopIfTrue="1">
      <formula>IF(AND(LEN($A53)&gt;0,$A53&lt;&gt;$F53),TRUE,FALSE)</formula>
    </cfRule>
  </conditionalFormatting>
  <conditionalFormatting sqref="C53">
    <cfRule type="expression" dxfId="12358" priority="12359" stopIfTrue="1">
      <formula>IF(AND(B53&lt;&gt;"",C53=""),TRUE)</formula>
    </cfRule>
  </conditionalFormatting>
  <conditionalFormatting sqref="B53">
    <cfRule type="expression" dxfId="12357" priority="12357" stopIfTrue="1">
      <formula>IF(B53="",TRUE)</formula>
    </cfRule>
    <cfRule type="expression" dxfId="12356" priority="12358" stopIfTrue="1">
      <formula>IF(AND(COUNTIF(MetalSmelter,B53&amp;C53)=0,LEN(C53)&gt;0), TRUE, FALSE)</formula>
    </cfRule>
  </conditionalFormatting>
  <conditionalFormatting sqref="F53">
    <cfRule type="expression" dxfId="12355" priority="12356" stopIfTrue="1">
      <formula>IF(AND(LEN($A53)&gt;0,$A53&lt;&gt;$F53),TRUE,FALSE)</formula>
    </cfRule>
  </conditionalFormatting>
  <conditionalFormatting sqref="C53">
    <cfRule type="expression" dxfId="12354" priority="12355" stopIfTrue="1">
      <formula>IF(AND(B53&lt;&gt;"",C53=""),TRUE)</formula>
    </cfRule>
  </conditionalFormatting>
  <conditionalFormatting sqref="G53">
    <cfRule type="expression" dxfId="12353" priority="12354" stopIfTrue="1">
      <formula>IF(FIND("Enter smelter details",G53),TRUE)</formula>
    </cfRule>
  </conditionalFormatting>
  <conditionalFormatting sqref="B54">
    <cfRule type="expression" dxfId="12352" priority="12351" stopIfTrue="1">
      <formula>IF(B54="",TRUE)</formula>
    </cfRule>
    <cfRule type="expression" dxfId="12351" priority="12352" stopIfTrue="1">
      <formula>IF(AND(COUNTIF(MetalSmelter,B54&amp;C54)=0,LEN(C54)&gt;0), TRUE, FALSE)</formula>
    </cfRule>
  </conditionalFormatting>
  <conditionalFormatting sqref="G54">
    <cfRule type="expression" dxfId="12350" priority="12353" stopIfTrue="1">
      <formula>IF(FIND("Enter smelter details",G54),TRUE)</formula>
    </cfRule>
  </conditionalFormatting>
  <conditionalFormatting sqref="F54">
    <cfRule type="expression" dxfId="12349" priority="12350" stopIfTrue="1">
      <formula>IF(AND(LEN($A54)&gt;0,$A54&lt;&gt;$F54),TRUE,FALSE)</formula>
    </cfRule>
  </conditionalFormatting>
  <conditionalFormatting sqref="C54">
    <cfRule type="expression" dxfId="12348" priority="12349" stopIfTrue="1">
      <formula>IF(AND(B54&lt;&gt;"",C54=""),TRUE)</formula>
    </cfRule>
  </conditionalFormatting>
  <conditionalFormatting sqref="B54">
    <cfRule type="expression" dxfId="12347" priority="12346" stopIfTrue="1">
      <formula>IF(B54="",TRUE)</formula>
    </cfRule>
    <cfRule type="expression" dxfId="12346" priority="12347" stopIfTrue="1">
      <formula>IF(AND(COUNTIF(MetalSmelter,B54&amp;C54)=0,LEN(C54)&gt;0), TRUE, FALSE)</formula>
    </cfRule>
  </conditionalFormatting>
  <conditionalFormatting sqref="G54">
    <cfRule type="expression" dxfId="12345" priority="12348" stopIfTrue="1">
      <formula>IF(FIND("Enter smelter details",G54),TRUE)</formula>
    </cfRule>
  </conditionalFormatting>
  <conditionalFormatting sqref="F54">
    <cfRule type="expression" dxfId="12344" priority="12345" stopIfTrue="1">
      <formula>IF(AND(LEN($A54)&gt;0,$A54&lt;&gt;$F54),TRUE,FALSE)</formula>
    </cfRule>
  </conditionalFormatting>
  <conditionalFormatting sqref="C54">
    <cfRule type="expression" dxfId="12343" priority="12344" stopIfTrue="1">
      <formula>IF(AND(B54&lt;&gt;"",C54=""),TRUE)</formula>
    </cfRule>
  </conditionalFormatting>
  <conditionalFormatting sqref="B54">
    <cfRule type="expression" dxfId="12342" priority="12341" stopIfTrue="1">
      <formula>IF(B54="",TRUE)</formula>
    </cfRule>
    <cfRule type="expression" dxfId="12341" priority="12342" stopIfTrue="1">
      <formula>IF(AND(COUNTIF(MetalSmelter,B54&amp;C54)=0,LEN(C54)&gt;0), TRUE, FALSE)</formula>
    </cfRule>
  </conditionalFormatting>
  <conditionalFormatting sqref="G54">
    <cfRule type="expression" dxfId="12340" priority="12343" stopIfTrue="1">
      <formula>IF(FIND("Enter smelter details",G54),TRUE)</formula>
    </cfRule>
  </conditionalFormatting>
  <conditionalFormatting sqref="F54">
    <cfRule type="expression" dxfId="12339" priority="12340" stopIfTrue="1">
      <formula>IF(AND(LEN($A54)&gt;0,$A54&lt;&gt;$F54),TRUE,FALSE)</formula>
    </cfRule>
  </conditionalFormatting>
  <conditionalFormatting sqref="C54">
    <cfRule type="expression" dxfId="12338" priority="12339" stopIfTrue="1">
      <formula>IF(AND(B54&lt;&gt;"",C54=""),TRUE)</formula>
    </cfRule>
  </conditionalFormatting>
  <conditionalFormatting sqref="B50">
    <cfRule type="expression" dxfId="12337" priority="12336" stopIfTrue="1">
      <formula>IF(B50="",TRUE)</formula>
    </cfRule>
    <cfRule type="expression" dxfId="12336" priority="12337" stopIfTrue="1">
      <formula>IF(AND(COUNTIF(MetalSmelter,B50&amp;C50)=0,LEN(C50)&gt;0), TRUE, FALSE)</formula>
    </cfRule>
  </conditionalFormatting>
  <conditionalFormatting sqref="G50">
    <cfRule type="expression" dxfId="12335" priority="12338" stopIfTrue="1">
      <formula>IF(FIND("Enter smelter details",G50),TRUE)</formula>
    </cfRule>
  </conditionalFormatting>
  <conditionalFormatting sqref="F50">
    <cfRule type="expression" dxfId="12334" priority="12335" stopIfTrue="1">
      <formula>IF(AND(LEN($A50)&gt;0,$A50&lt;&gt;$F50),TRUE,FALSE)</formula>
    </cfRule>
  </conditionalFormatting>
  <conditionalFormatting sqref="C50">
    <cfRule type="expression" dxfId="12333" priority="12334" stopIfTrue="1">
      <formula>IF(AND(B50&lt;&gt;"",C50=""),TRUE)</formula>
    </cfRule>
  </conditionalFormatting>
  <conditionalFormatting sqref="B51">
    <cfRule type="expression" dxfId="12332" priority="12331" stopIfTrue="1">
      <formula>IF(B51="",TRUE)</formula>
    </cfRule>
    <cfRule type="expression" dxfId="12331" priority="12332" stopIfTrue="1">
      <formula>IF(AND(COUNTIF(MetalSmelter,B51&amp;C51)=0,LEN(C51)&gt;0), TRUE, FALSE)</formula>
    </cfRule>
  </conditionalFormatting>
  <conditionalFormatting sqref="G51">
    <cfRule type="expression" dxfId="12330" priority="12333" stopIfTrue="1">
      <formula>IF(FIND("Enter smelter details",G51),TRUE)</formula>
    </cfRule>
  </conditionalFormatting>
  <conditionalFormatting sqref="F51">
    <cfRule type="expression" dxfId="12329" priority="12330" stopIfTrue="1">
      <formula>IF(AND(LEN($A51)&gt;0,$A51&lt;&gt;$F51),TRUE,FALSE)</formula>
    </cfRule>
  </conditionalFormatting>
  <conditionalFormatting sqref="C51">
    <cfRule type="expression" dxfId="12328" priority="12329" stopIfTrue="1">
      <formula>IF(AND(B51&lt;&gt;"",C51=""),TRUE)</formula>
    </cfRule>
  </conditionalFormatting>
  <conditionalFormatting sqref="B51">
    <cfRule type="expression" dxfId="12327" priority="12326" stopIfTrue="1">
      <formula>IF(B51="",TRUE)</formula>
    </cfRule>
    <cfRule type="expression" dxfId="12326" priority="12327" stopIfTrue="1">
      <formula>IF(AND(COUNTIF(MetalSmelter,B51&amp;C51)=0,LEN(C51)&gt;0), TRUE, FALSE)</formula>
    </cfRule>
  </conditionalFormatting>
  <conditionalFormatting sqref="G51">
    <cfRule type="expression" dxfId="12325" priority="12328" stopIfTrue="1">
      <formula>IF(FIND("Enter smelter details",G51),TRUE)</formula>
    </cfRule>
  </conditionalFormatting>
  <conditionalFormatting sqref="F51">
    <cfRule type="expression" dxfId="12324" priority="12325" stopIfTrue="1">
      <formula>IF(AND(LEN($A51)&gt;0,$A51&lt;&gt;$F51),TRUE,FALSE)</formula>
    </cfRule>
  </conditionalFormatting>
  <conditionalFormatting sqref="C51">
    <cfRule type="expression" dxfId="12323" priority="12324" stopIfTrue="1">
      <formula>IF(AND(B51&lt;&gt;"",C51=""),TRUE)</formula>
    </cfRule>
  </conditionalFormatting>
  <conditionalFormatting sqref="B50">
    <cfRule type="expression" dxfId="12322" priority="12321" stopIfTrue="1">
      <formula>IF(B50="",TRUE)</formula>
    </cfRule>
    <cfRule type="expression" dxfId="12321" priority="12322" stopIfTrue="1">
      <formula>IF(AND(COUNTIF(MetalSmelter,B50&amp;C50)=0,LEN(C50)&gt;0), TRUE, FALSE)</formula>
    </cfRule>
  </conditionalFormatting>
  <conditionalFormatting sqref="G50">
    <cfRule type="expression" dxfId="12320" priority="12323" stopIfTrue="1">
      <formula>IF(FIND("Enter smelter details",G50),TRUE)</formula>
    </cfRule>
  </conditionalFormatting>
  <conditionalFormatting sqref="F50">
    <cfRule type="expression" dxfId="12319" priority="12320" stopIfTrue="1">
      <formula>IF(AND(LEN($A50)&gt;0,$A50&lt;&gt;$F50),TRUE,FALSE)</formula>
    </cfRule>
  </conditionalFormatting>
  <conditionalFormatting sqref="C50">
    <cfRule type="expression" dxfId="12318" priority="12319" stopIfTrue="1">
      <formula>IF(AND(B50&lt;&gt;"",C50=""),TRUE)</formula>
    </cfRule>
  </conditionalFormatting>
  <conditionalFormatting sqref="G50">
    <cfRule type="expression" dxfId="12317" priority="12318" stopIfTrue="1">
      <formula>IF(FIND("Enter smelter details",G50),TRUE)</formula>
    </cfRule>
  </conditionalFormatting>
  <conditionalFormatting sqref="B51">
    <cfRule type="expression" dxfId="12316" priority="12315" stopIfTrue="1">
      <formula>IF(B51="",TRUE)</formula>
    </cfRule>
    <cfRule type="expression" dxfId="12315" priority="12316" stopIfTrue="1">
      <formula>IF(AND(COUNTIF(MetalSmelter,B51&amp;C51)=0,LEN(C51)&gt;0), TRUE, FALSE)</formula>
    </cfRule>
  </conditionalFormatting>
  <conditionalFormatting sqref="G51">
    <cfRule type="expression" dxfId="12314" priority="12317" stopIfTrue="1">
      <formula>IF(FIND("Enter smelter details",G51),TRUE)</formula>
    </cfRule>
  </conditionalFormatting>
  <conditionalFormatting sqref="F51">
    <cfRule type="expression" dxfId="12313" priority="12314" stopIfTrue="1">
      <formula>IF(AND(LEN($A51)&gt;0,$A51&lt;&gt;$F51),TRUE,FALSE)</formula>
    </cfRule>
  </conditionalFormatting>
  <conditionalFormatting sqref="C51">
    <cfRule type="expression" dxfId="12312" priority="12313" stopIfTrue="1">
      <formula>IF(AND(B51&lt;&gt;"",C51=""),TRUE)</formula>
    </cfRule>
  </conditionalFormatting>
  <conditionalFormatting sqref="B52">
    <cfRule type="expression" dxfId="12311" priority="12310" stopIfTrue="1">
      <formula>IF(B52="",TRUE)</formula>
    </cfRule>
    <cfRule type="expression" dxfId="12310" priority="12311" stopIfTrue="1">
      <formula>IF(AND(COUNTIF(MetalSmelter,B52&amp;C52)=0,LEN(C52)&gt;0), TRUE, FALSE)</formula>
    </cfRule>
  </conditionalFormatting>
  <conditionalFormatting sqref="G52">
    <cfRule type="expression" dxfId="12309" priority="12312" stopIfTrue="1">
      <formula>IF(FIND("Enter smelter details",G52),TRUE)</formula>
    </cfRule>
  </conditionalFormatting>
  <conditionalFormatting sqref="F52">
    <cfRule type="expression" dxfId="12308" priority="12309" stopIfTrue="1">
      <formula>IF(AND(LEN($A52)&gt;0,$A52&lt;&gt;$F52),TRUE,FALSE)</formula>
    </cfRule>
  </conditionalFormatting>
  <conditionalFormatting sqref="C52">
    <cfRule type="expression" dxfId="12307" priority="12308" stopIfTrue="1">
      <formula>IF(AND(B52&lt;&gt;"",C52=""),TRUE)</formula>
    </cfRule>
  </conditionalFormatting>
  <conditionalFormatting sqref="B52">
    <cfRule type="expression" dxfId="12306" priority="12305" stopIfTrue="1">
      <formula>IF(B52="",TRUE)</formula>
    </cfRule>
    <cfRule type="expression" dxfId="12305" priority="12306" stopIfTrue="1">
      <formula>IF(AND(COUNTIF(MetalSmelter,B52&amp;C52)=0,LEN(C52)&gt;0), TRUE, FALSE)</formula>
    </cfRule>
  </conditionalFormatting>
  <conditionalFormatting sqref="G52">
    <cfRule type="expression" dxfId="12304" priority="12307" stopIfTrue="1">
      <formula>IF(FIND("Enter smelter details",G52),TRUE)</formula>
    </cfRule>
  </conditionalFormatting>
  <conditionalFormatting sqref="F52">
    <cfRule type="expression" dxfId="12303" priority="12304" stopIfTrue="1">
      <formula>IF(AND(LEN($A52)&gt;0,$A52&lt;&gt;$F52),TRUE,FALSE)</formula>
    </cfRule>
  </conditionalFormatting>
  <conditionalFormatting sqref="C52">
    <cfRule type="expression" dxfId="12302" priority="12303" stopIfTrue="1">
      <formula>IF(AND(B52&lt;&gt;"",C52=""),TRUE)</formula>
    </cfRule>
  </conditionalFormatting>
  <conditionalFormatting sqref="B52">
    <cfRule type="expression" dxfId="12301" priority="12301" stopIfTrue="1">
      <formula>IF(B52="",TRUE)</formula>
    </cfRule>
    <cfRule type="expression" dxfId="12300" priority="12302" stopIfTrue="1">
      <formula>IF(AND(COUNTIF(MetalSmelter,B52&amp;C52)=0,LEN(C52)&gt;0), TRUE, FALSE)</formula>
    </cfRule>
  </conditionalFormatting>
  <conditionalFormatting sqref="F52">
    <cfRule type="expression" dxfId="12299" priority="12300" stopIfTrue="1">
      <formula>IF(AND(LEN($A52)&gt;0,$A52&lt;&gt;$F52),TRUE,FALSE)</formula>
    </cfRule>
  </conditionalFormatting>
  <conditionalFormatting sqref="C52">
    <cfRule type="expression" dxfId="12298" priority="12299" stopIfTrue="1">
      <formula>IF(AND(B52&lt;&gt;"",C52=""),TRUE)</formula>
    </cfRule>
  </conditionalFormatting>
  <conditionalFormatting sqref="G52">
    <cfRule type="expression" dxfId="12297" priority="12298" stopIfTrue="1">
      <formula>IF(FIND("Enter smelter details",G52),TRUE)</formula>
    </cfRule>
  </conditionalFormatting>
  <conditionalFormatting sqref="B53">
    <cfRule type="expression" dxfId="12296" priority="12295" stopIfTrue="1">
      <formula>IF(B53="",TRUE)</formula>
    </cfRule>
    <cfRule type="expression" dxfId="12295" priority="12296" stopIfTrue="1">
      <formula>IF(AND(COUNTIF(MetalSmelter,B53&amp;C53)=0,LEN(C53)&gt;0), TRUE, FALSE)</formula>
    </cfRule>
  </conditionalFormatting>
  <conditionalFormatting sqref="G53">
    <cfRule type="expression" dxfId="12294" priority="12297" stopIfTrue="1">
      <formula>IF(FIND("Enter smelter details",G53),TRUE)</formula>
    </cfRule>
  </conditionalFormatting>
  <conditionalFormatting sqref="F53">
    <cfRule type="expression" dxfId="12293" priority="12294" stopIfTrue="1">
      <formula>IF(AND(LEN($A53)&gt;0,$A53&lt;&gt;$F53),TRUE,FALSE)</formula>
    </cfRule>
  </conditionalFormatting>
  <conditionalFormatting sqref="C53">
    <cfRule type="expression" dxfId="12292" priority="12293" stopIfTrue="1">
      <formula>IF(AND(B53&lt;&gt;"",C53=""),TRUE)</formula>
    </cfRule>
  </conditionalFormatting>
  <conditionalFormatting sqref="B53">
    <cfRule type="expression" dxfId="12291" priority="12290" stopIfTrue="1">
      <formula>IF(B53="",TRUE)</formula>
    </cfRule>
    <cfRule type="expression" dxfId="12290" priority="12291" stopIfTrue="1">
      <formula>IF(AND(COUNTIF(MetalSmelter,B53&amp;C53)=0,LEN(C53)&gt;0), TRUE, FALSE)</formula>
    </cfRule>
  </conditionalFormatting>
  <conditionalFormatting sqref="G53">
    <cfRule type="expression" dxfId="12289" priority="12292" stopIfTrue="1">
      <formula>IF(FIND("Enter smelter details",G53),TRUE)</formula>
    </cfRule>
  </conditionalFormatting>
  <conditionalFormatting sqref="F53">
    <cfRule type="expression" dxfId="12288" priority="12289" stopIfTrue="1">
      <formula>IF(AND(LEN($A53)&gt;0,$A53&lt;&gt;$F53),TRUE,FALSE)</formula>
    </cfRule>
  </conditionalFormatting>
  <conditionalFormatting sqref="C53">
    <cfRule type="expression" dxfId="12287" priority="12288" stopIfTrue="1">
      <formula>IF(AND(B53&lt;&gt;"",C53=""),TRUE)</formula>
    </cfRule>
  </conditionalFormatting>
  <conditionalFormatting sqref="B53">
    <cfRule type="expression" dxfId="12286" priority="12285" stopIfTrue="1">
      <formula>IF(B53="",TRUE)</formula>
    </cfRule>
    <cfRule type="expression" dxfId="12285" priority="12286" stopIfTrue="1">
      <formula>IF(AND(COUNTIF(MetalSmelter,B53&amp;C53)=0,LEN(C53)&gt;0), TRUE, FALSE)</formula>
    </cfRule>
  </conditionalFormatting>
  <conditionalFormatting sqref="G53">
    <cfRule type="expression" dxfId="12284" priority="12287" stopIfTrue="1">
      <formula>IF(FIND("Enter smelter details",G53),TRUE)</formula>
    </cfRule>
  </conditionalFormatting>
  <conditionalFormatting sqref="F53">
    <cfRule type="expression" dxfId="12283" priority="12284" stopIfTrue="1">
      <formula>IF(AND(LEN($A53)&gt;0,$A53&lt;&gt;$F53),TRUE,FALSE)</formula>
    </cfRule>
  </conditionalFormatting>
  <conditionalFormatting sqref="C53">
    <cfRule type="expression" dxfId="12282" priority="12283" stopIfTrue="1">
      <formula>IF(AND(B53&lt;&gt;"",C53=""),TRUE)</formula>
    </cfRule>
  </conditionalFormatting>
  <conditionalFormatting sqref="B51">
    <cfRule type="expression" dxfId="12281" priority="12280" stopIfTrue="1">
      <formula>IF(B51="",TRUE)</formula>
    </cfRule>
    <cfRule type="expression" dxfId="12280" priority="12281" stopIfTrue="1">
      <formula>IF(AND(COUNTIF(MetalSmelter,B51&amp;C51)=0,LEN(C51)&gt;0), TRUE, FALSE)</formula>
    </cfRule>
  </conditionalFormatting>
  <conditionalFormatting sqref="G51">
    <cfRule type="expression" dxfId="12279" priority="12282" stopIfTrue="1">
      <formula>IF(FIND("Enter smelter details",G51),TRUE)</formula>
    </cfRule>
  </conditionalFormatting>
  <conditionalFormatting sqref="F51">
    <cfRule type="expression" dxfId="12278" priority="12279" stopIfTrue="1">
      <formula>IF(AND(LEN($A51)&gt;0,$A51&lt;&gt;$F51),TRUE,FALSE)</formula>
    </cfRule>
  </conditionalFormatting>
  <conditionalFormatting sqref="C51">
    <cfRule type="expression" dxfId="12277" priority="12278" stopIfTrue="1">
      <formula>IF(AND(B51&lt;&gt;"",C51=""),TRUE)</formula>
    </cfRule>
  </conditionalFormatting>
  <conditionalFormatting sqref="B51">
    <cfRule type="expression" dxfId="12276" priority="12275" stopIfTrue="1">
      <formula>IF(B51="",TRUE)</formula>
    </cfRule>
    <cfRule type="expression" dxfId="12275" priority="12276" stopIfTrue="1">
      <formula>IF(AND(COUNTIF(MetalSmelter,B51&amp;C51)=0,LEN(C51)&gt;0), TRUE, FALSE)</formula>
    </cfRule>
  </conditionalFormatting>
  <conditionalFormatting sqref="G51">
    <cfRule type="expression" dxfId="12274" priority="12277" stopIfTrue="1">
      <formula>IF(FIND("Enter smelter details",G51),TRUE)</formula>
    </cfRule>
  </conditionalFormatting>
  <conditionalFormatting sqref="F51">
    <cfRule type="expression" dxfId="12273" priority="12274" stopIfTrue="1">
      <formula>IF(AND(LEN($A51)&gt;0,$A51&lt;&gt;$F51),TRUE,FALSE)</formula>
    </cfRule>
  </conditionalFormatting>
  <conditionalFormatting sqref="C51">
    <cfRule type="expression" dxfId="12272" priority="12273" stopIfTrue="1">
      <formula>IF(AND(B51&lt;&gt;"",C51=""),TRUE)</formula>
    </cfRule>
  </conditionalFormatting>
  <conditionalFormatting sqref="B51">
    <cfRule type="expression" dxfId="12271" priority="12271" stopIfTrue="1">
      <formula>IF(B51="",TRUE)</formula>
    </cfRule>
    <cfRule type="expression" dxfId="12270" priority="12272" stopIfTrue="1">
      <formula>IF(AND(COUNTIF(MetalSmelter,B51&amp;C51)=0,LEN(C51)&gt;0), TRUE, FALSE)</formula>
    </cfRule>
  </conditionalFormatting>
  <conditionalFormatting sqref="F51">
    <cfRule type="expression" dxfId="12269" priority="12270" stopIfTrue="1">
      <formula>IF(AND(LEN($A51)&gt;0,$A51&lt;&gt;$F51),TRUE,FALSE)</formula>
    </cfRule>
  </conditionalFormatting>
  <conditionalFormatting sqref="C51">
    <cfRule type="expression" dxfId="12268" priority="12269" stopIfTrue="1">
      <formula>IF(AND(B51&lt;&gt;"",C51=""),TRUE)</formula>
    </cfRule>
  </conditionalFormatting>
  <conditionalFormatting sqref="G51">
    <cfRule type="expression" dxfId="12267" priority="12268" stopIfTrue="1">
      <formula>IF(FIND("Enter smelter details",G51),TRUE)</formula>
    </cfRule>
  </conditionalFormatting>
  <conditionalFormatting sqref="B52">
    <cfRule type="expression" dxfId="12266" priority="12265" stopIfTrue="1">
      <formula>IF(B52="",TRUE)</formula>
    </cfRule>
    <cfRule type="expression" dxfId="12265" priority="12266" stopIfTrue="1">
      <formula>IF(AND(COUNTIF(MetalSmelter,B52&amp;C52)=0,LEN(C52)&gt;0), TRUE, FALSE)</formula>
    </cfRule>
  </conditionalFormatting>
  <conditionalFormatting sqref="G52">
    <cfRule type="expression" dxfId="12264" priority="12267" stopIfTrue="1">
      <formula>IF(FIND("Enter smelter details",G52),TRUE)</formula>
    </cfRule>
  </conditionalFormatting>
  <conditionalFormatting sqref="F52">
    <cfRule type="expression" dxfId="12263" priority="12264" stopIfTrue="1">
      <formula>IF(AND(LEN($A52)&gt;0,$A52&lt;&gt;$F52),TRUE,FALSE)</formula>
    </cfRule>
  </conditionalFormatting>
  <conditionalFormatting sqref="C52">
    <cfRule type="expression" dxfId="12262" priority="12263" stopIfTrue="1">
      <formula>IF(AND(B52&lt;&gt;"",C52=""),TRUE)</formula>
    </cfRule>
  </conditionalFormatting>
  <conditionalFormatting sqref="B52">
    <cfRule type="expression" dxfId="12261" priority="12260" stopIfTrue="1">
      <formula>IF(B52="",TRUE)</formula>
    </cfRule>
    <cfRule type="expression" dxfId="12260" priority="12261" stopIfTrue="1">
      <formula>IF(AND(COUNTIF(MetalSmelter,B52&amp;C52)=0,LEN(C52)&gt;0), TRUE, FALSE)</formula>
    </cfRule>
  </conditionalFormatting>
  <conditionalFormatting sqref="G52">
    <cfRule type="expression" dxfId="12259" priority="12262" stopIfTrue="1">
      <formula>IF(FIND("Enter smelter details",G52),TRUE)</formula>
    </cfRule>
  </conditionalFormatting>
  <conditionalFormatting sqref="F52">
    <cfRule type="expression" dxfId="12258" priority="12259" stopIfTrue="1">
      <formula>IF(AND(LEN($A52)&gt;0,$A52&lt;&gt;$F52),TRUE,FALSE)</formula>
    </cfRule>
  </conditionalFormatting>
  <conditionalFormatting sqref="C52">
    <cfRule type="expression" dxfId="12257" priority="12258" stopIfTrue="1">
      <formula>IF(AND(B52&lt;&gt;"",C52=""),TRUE)</formula>
    </cfRule>
  </conditionalFormatting>
  <conditionalFormatting sqref="B52">
    <cfRule type="expression" dxfId="12256" priority="12255" stopIfTrue="1">
      <formula>IF(B52="",TRUE)</formula>
    </cfRule>
    <cfRule type="expression" dxfId="12255" priority="12256" stopIfTrue="1">
      <formula>IF(AND(COUNTIF(MetalSmelter,B52&amp;C52)=0,LEN(C52)&gt;0), TRUE, FALSE)</formula>
    </cfRule>
  </conditionalFormatting>
  <conditionalFormatting sqref="G52">
    <cfRule type="expression" dxfId="12254" priority="12257" stopIfTrue="1">
      <formula>IF(FIND("Enter smelter details",G52),TRUE)</formula>
    </cfRule>
  </conditionalFormatting>
  <conditionalFormatting sqref="F52">
    <cfRule type="expression" dxfId="12253" priority="12254" stopIfTrue="1">
      <formula>IF(AND(LEN($A52)&gt;0,$A52&lt;&gt;$F52),TRUE,FALSE)</formula>
    </cfRule>
  </conditionalFormatting>
  <conditionalFormatting sqref="C52">
    <cfRule type="expression" dxfId="12252" priority="12253" stopIfTrue="1">
      <formula>IF(AND(B52&lt;&gt;"",C52=""),TRUE)</formula>
    </cfRule>
  </conditionalFormatting>
  <conditionalFormatting sqref="B53">
    <cfRule type="expression" dxfId="12251" priority="12250" stopIfTrue="1">
      <formula>IF(B53="",TRUE)</formula>
    </cfRule>
    <cfRule type="expression" dxfId="12250" priority="12251" stopIfTrue="1">
      <formula>IF(AND(COUNTIF(MetalSmelter,B53&amp;C53)=0,LEN(C53)&gt;0), TRUE, FALSE)</formula>
    </cfRule>
  </conditionalFormatting>
  <conditionalFormatting sqref="G53">
    <cfRule type="expression" dxfId="12249" priority="12252" stopIfTrue="1">
      <formula>IF(FIND("Enter smelter details",G53),TRUE)</formula>
    </cfRule>
  </conditionalFormatting>
  <conditionalFormatting sqref="F53">
    <cfRule type="expression" dxfId="12248" priority="12249" stopIfTrue="1">
      <formula>IF(AND(LEN($A53)&gt;0,$A53&lt;&gt;$F53),TRUE,FALSE)</formula>
    </cfRule>
  </conditionalFormatting>
  <conditionalFormatting sqref="C53">
    <cfRule type="expression" dxfId="12247" priority="12248" stopIfTrue="1">
      <formula>IF(AND(B53&lt;&gt;"",C53=""),TRUE)</formula>
    </cfRule>
  </conditionalFormatting>
  <conditionalFormatting sqref="B53">
    <cfRule type="expression" dxfId="12246" priority="12245" stopIfTrue="1">
      <formula>IF(B53="",TRUE)</formula>
    </cfRule>
    <cfRule type="expression" dxfId="12245" priority="12246" stopIfTrue="1">
      <formula>IF(AND(COUNTIF(MetalSmelter,B53&amp;C53)=0,LEN(C53)&gt;0), TRUE, FALSE)</formula>
    </cfRule>
  </conditionalFormatting>
  <conditionalFormatting sqref="G53">
    <cfRule type="expression" dxfId="12244" priority="12247" stopIfTrue="1">
      <formula>IF(FIND("Enter smelter details",G53),TRUE)</formula>
    </cfRule>
  </conditionalFormatting>
  <conditionalFormatting sqref="F53">
    <cfRule type="expression" dxfId="12243" priority="12244" stopIfTrue="1">
      <formula>IF(AND(LEN($A53)&gt;0,$A53&lt;&gt;$F53),TRUE,FALSE)</formula>
    </cfRule>
  </conditionalFormatting>
  <conditionalFormatting sqref="C53">
    <cfRule type="expression" dxfId="12242" priority="12243" stopIfTrue="1">
      <formula>IF(AND(B53&lt;&gt;"",C53=""),TRUE)</formula>
    </cfRule>
  </conditionalFormatting>
  <conditionalFormatting sqref="B53">
    <cfRule type="expression" dxfId="12241" priority="12241" stopIfTrue="1">
      <formula>IF(B53="",TRUE)</formula>
    </cfRule>
    <cfRule type="expression" dxfId="12240" priority="12242" stopIfTrue="1">
      <formula>IF(AND(COUNTIF(MetalSmelter,B53&amp;C53)=0,LEN(C53)&gt;0), TRUE, FALSE)</formula>
    </cfRule>
  </conditionalFormatting>
  <conditionalFormatting sqref="F53">
    <cfRule type="expression" dxfId="12239" priority="12240" stopIfTrue="1">
      <formula>IF(AND(LEN($A53)&gt;0,$A53&lt;&gt;$F53),TRUE,FALSE)</formula>
    </cfRule>
  </conditionalFormatting>
  <conditionalFormatting sqref="C53">
    <cfRule type="expression" dxfId="12238" priority="12239" stopIfTrue="1">
      <formula>IF(AND(B53&lt;&gt;"",C53=""),TRUE)</formula>
    </cfRule>
  </conditionalFormatting>
  <conditionalFormatting sqref="G53">
    <cfRule type="expression" dxfId="12237" priority="12238" stopIfTrue="1">
      <formula>IF(FIND("Enter smelter details",G53),TRUE)</formula>
    </cfRule>
  </conditionalFormatting>
  <conditionalFormatting sqref="B54">
    <cfRule type="expression" dxfId="12236" priority="12235" stopIfTrue="1">
      <formula>IF(B54="",TRUE)</formula>
    </cfRule>
    <cfRule type="expression" dxfId="12235" priority="12236" stopIfTrue="1">
      <formula>IF(AND(COUNTIF(MetalSmelter,B54&amp;C54)=0,LEN(C54)&gt;0), TRUE, FALSE)</formula>
    </cfRule>
  </conditionalFormatting>
  <conditionalFormatting sqref="G54">
    <cfRule type="expression" dxfId="12234" priority="12237" stopIfTrue="1">
      <formula>IF(FIND("Enter smelter details",G54),TRUE)</formula>
    </cfRule>
  </conditionalFormatting>
  <conditionalFormatting sqref="F54">
    <cfRule type="expression" dxfId="12233" priority="12234" stopIfTrue="1">
      <formula>IF(AND(LEN($A54)&gt;0,$A54&lt;&gt;$F54),TRUE,FALSE)</formula>
    </cfRule>
  </conditionalFormatting>
  <conditionalFormatting sqref="C54">
    <cfRule type="expression" dxfId="12232" priority="12233" stopIfTrue="1">
      <formula>IF(AND(B54&lt;&gt;"",C54=""),TRUE)</formula>
    </cfRule>
  </conditionalFormatting>
  <conditionalFormatting sqref="B54">
    <cfRule type="expression" dxfId="12231" priority="12230" stopIfTrue="1">
      <formula>IF(B54="",TRUE)</formula>
    </cfRule>
    <cfRule type="expression" dxfId="12230" priority="12231" stopIfTrue="1">
      <formula>IF(AND(COUNTIF(MetalSmelter,B54&amp;C54)=0,LEN(C54)&gt;0), TRUE, FALSE)</formula>
    </cfRule>
  </conditionalFormatting>
  <conditionalFormatting sqref="G54">
    <cfRule type="expression" dxfId="12229" priority="12232" stopIfTrue="1">
      <formula>IF(FIND("Enter smelter details",G54),TRUE)</formula>
    </cfRule>
  </conditionalFormatting>
  <conditionalFormatting sqref="F54">
    <cfRule type="expression" dxfId="12228" priority="12229" stopIfTrue="1">
      <formula>IF(AND(LEN($A54)&gt;0,$A54&lt;&gt;$F54),TRUE,FALSE)</formula>
    </cfRule>
  </conditionalFormatting>
  <conditionalFormatting sqref="C54">
    <cfRule type="expression" dxfId="12227" priority="12228" stopIfTrue="1">
      <formula>IF(AND(B54&lt;&gt;"",C54=""),TRUE)</formula>
    </cfRule>
  </conditionalFormatting>
  <conditionalFormatting sqref="B54">
    <cfRule type="expression" dxfId="12226" priority="12225" stopIfTrue="1">
      <formula>IF(B54="",TRUE)</formula>
    </cfRule>
    <cfRule type="expression" dxfId="12225" priority="12226" stopIfTrue="1">
      <formula>IF(AND(COUNTIF(MetalSmelter,B54&amp;C54)=0,LEN(C54)&gt;0), TRUE, FALSE)</formula>
    </cfRule>
  </conditionalFormatting>
  <conditionalFormatting sqref="G54">
    <cfRule type="expression" dxfId="12224" priority="12227" stopIfTrue="1">
      <formula>IF(FIND("Enter smelter details",G54),TRUE)</formula>
    </cfRule>
  </conditionalFormatting>
  <conditionalFormatting sqref="F54">
    <cfRule type="expression" dxfId="12223" priority="12224" stopIfTrue="1">
      <formula>IF(AND(LEN($A54)&gt;0,$A54&lt;&gt;$F54),TRUE,FALSE)</formula>
    </cfRule>
  </conditionalFormatting>
  <conditionalFormatting sqref="C54">
    <cfRule type="expression" dxfId="12222" priority="12223" stopIfTrue="1">
      <formula>IF(AND(B54&lt;&gt;"",C54=""),TRUE)</formula>
    </cfRule>
  </conditionalFormatting>
  <conditionalFormatting sqref="B52">
    <cfRule type="expression" dxfId="12221" priority="12220" stopIfTrue="1">
      <formula>IF(B52="",TRUE)</formula>
    </cfRule>
    <cfRule type="expression" dxfId="12220" priority="12221" stopIfTrue="1">
      <formula>IF(AND(COUNTIF(MetalSmelter,B52&amp;C52)=0,LEN(C52)&gt;0), TRUE, FALSE)</formula>
    </cfRule>
  </conditionalFormatting>
  <conditionalFormatting sqref="G52">
    <cfRule type="expression" dxfId="12219" priority="12222" stopIfTrue="1">
      <formula>IF(FIND("Enter smelter details",G52),TRUE)</formula>
    </cfRule>
  </conditionalFormatting>
  <conditionalFormatting sqref="F52">
    <cfRule type="expression" dxfId="12218" priority="12219" stopIfTrue="1">
      <formula>IF(AND(LEN($A52)&gt;0,$A52&lt;&gt;$F52),TRUE,FALSE)</formula>
    </cfRule>
  </conditionalFormatting>
  <conditionalFormatting sqref="C52">
    <cfRule type="expression" dxfId="12217" priority="12218" stopIfTrue="1">
      <formula>IF(AND(B52&lt;&gt;"",C52=""),TRUE)</formula>
    </cfRule>
  </conditionalFormatting>
  <conditionalFormatting sqref="B52">
    <cfRule type="expression" dxfId="12216" priority="12215" stopIfTrue="1">
      <formula>IF(B52="",TRUE)</formula>
    </cfRule>
    <cfRule type="expression" dxfId="12215" priority="12216" stopIfTrue="1">
      <formula>IF(AND(COUNTIF(MetalSmelter,B52&amp;C52)=0,LEN(C52)&gt;0), TRUE, FALSE)</formula>
    </cfRule>
  </conditionalFormatting>
  <conditionalFormatting sqref="G52">
    <cfRule type="expression" dxfId="12214" priority="12217" stopIfTrue="1">
      <formula>IF(FIND("Enter smelter details",G52),TRUE)</formula>
    </cfRule>
  </conditionalFormatting>
  <conditionalFormatting sqref="F52">
    <cfRule type="expression" dxfId="12213" priority="12214" stopIfTrue="1">
      <formula>IF(AND(LEN($A52)&gt;0,$A52&lt;&gt;$F52),TRUE,FALSE)</formula>
    </cfRule>
  </conditionalFormatting>
  <conditionalFormatting sqref="C52">
    <cfRule type="expression" dxfId="12212" priority="12213" stopIfTrue="1">
      <formula>IF(AND(B52&lt;&gt;"",C52=""),TRUE)</formula>
    </cfRule>
  </conditionalFormatting>
  <conditionalFormatting sqref="B52">
    <cfRule type="expression" dxfId="12211" priority="12211" stopIfTrue="1">
      <formula>IF(B52="",TRUE)</formula>
    </cfRule>
    <cfRule type="expression" dxfId="12210" priority="12212" stopIfTrue="1">
      <formula>IF(AND(COUNTIF(MetalSmelter,B52&amp;C52)=0,LEN(C52)&gt;0), TRUE, FALSE)</formula>
    </cfRule>
  </conditionalFormatting>
  <conditionalFormatting sqref="F52">
    <cfRule type="expression" dxfId="12209" priority="12210" stopIfTrue="1">
      <formula>IF(AND(LEN($A52)&gt;0,$A52&lt;&gt;$F52),TRUE,FALSE)</formula>
    </cfRule>
  </conditionalFormatting>
  <conditionalFormatting sqref="C52">
    <cfRule type="expression" dxfId="12208" priority="12209" stopIfTrue="1">
      <formula>IF(AND(B52&lt;&gt;"",C52=""),TRUE)</formula>
    </cfRule>
  </conditionalFormatting>
  <conditionalFormatting sqref="G52">
    <cfRule type="expression" dxfId="12207" priority="12208" stopIfTrue="1">
      <formula>IF(FIND("Enter smelter details",G52),TRUE)</formula>
    </cfRule>
  </conditionalFormatting>
  <conditionalFormatting sqref="B53">
    <cfRule type="expression" dxfId="12206" priority="12205" stopIfTrue="1">
      <formula>IF(B53="",TRUE)</formula>
    </cfRule>
    <cfRule type="expression" dxfId="12205" priority="12206" stopIfTrue="1">
      <formula>IF(AND(COUNTIF(MetalSmelter,B53&amp;C53)=0,LEN(C53)&gt;0), TRUE, FALSE)</formula>
    </cfRule>
  </conditionalFormatting>
  <conditionalFormatting sqref="G53">
    <cfRule type="expression" dxfId="12204" priority="12207" stopIfTrue="1">
      <formula>IF(FIND("Enter smelter details",G53),TRUE)</formula>
    </cfRule>
  </conditionalFormatting>
  <conditionalFormatting sqref="F53">
    <cfRule type="expression" dxfId="12203" priority="12204" stopIfTrue="1">
      <formula>IF(AND(LEN($A53)&gt;0,$A53&lt;&gt;$F53),TRUE,FALSE)</formula>
    </cfRule>
  </conditionalFormatting>
  <conditionalFormatting sqref="C53">
    <cfRule type="expression" dxfId="12202" priority="12203" stopIfTrue="1">
      <formula>IF(AND(B53&lt;&gt;"",C53=""),TRUE)</formula>
    </cfRule>
  </conditionalFormatting>
  <conditionalFormatting sqref="B53">
    <cfRule type="expression" dxfId="12201" priority="12200" stopIfTrue="1">
      <formula>IF(B53="",TRUE)</formula>
    </cfRule>
    <cfRule type="expression" dxfId="12200" priority="12201" stopIfTrue="1">
      <formula>IF(AND(COUNTIF(MetalSmelter,B53&amp;C53)=0,LEN(C53)&gt;0), TRUE, FALSE)</formula>
    </cfRule>
  </conditionalFormatting>
  <conditionalFormatting sqref="G53">
    <cfRule type="expression" dxfId="12199" priority="12202" stopIfTrue="1">
      <formula>IF(FIND("Enter smelter details",G53),TRUE)</formula>
    </cfRule>
  </conditionalFormatting>
  <conditionalFormatting sqref="F53">
    <cfRule type="expression" dxfId="12198" priority="12199" stopIfTrue="1">
      <formula>IF(AND(LEN($A53)&gt;0,$A53&lt;&gt;$F53),TRUE,FALSE)</formula>
    </cfRule>
  </conditionalFormatting>
  <conditionalFormatting sqref="C53">
    <cfRule type="expression" dxfId="12197" priority="12198" stopIfTrue="1">
      <formula>IF(AND(B53&lt;&gt;"",C53=""),TRUE)</formula>
    </cfRule>
  </conditionalFormatting>
  <conditionalFormatting sqref="B53">
    <cfRule type="expression" dxfId="12196" priority="12195" stopIfTrue="1">
      <formula>IF(B53="",TRUE)</formula>
    </cfRule>
    <cfRule type="expression" dxfId="12195" priority="12196" stopIfTrue="1">
      <formula>IF(AND(COUNTIF(MetalSmelter,B53&amp;C53)=0,LEN(C53)&gt;0), TRUE, FALSE)</formula>
    </cfRule>
  </conditionalFormatting>
  <conditionalFormatting sqref="G53">
    <cfRule type="expression" dxfId="12194" priority="12197" stopIfTrue="1">
      <formula>IF(FIND("Enter smelter details",G53),TRUE)</formula>
    </cfRule>
  </conditionalFormatting>
  <conditionalFormatting sqref="F53">
    <cfRule type="expression" dxfId="12193" priority="12194" stopIfTrue="1">
      <formula>IF(AND(LEN($A53)&gt;0,$A53&lt;&gt;$F53),TRUE,FALSE)</formula>
    </cfRule>
  </conditionalFormatting>
  <conditionalFormatting sqref="C53">
    <cfRule type="expression" dxfId="12192" priority="12193" stopIfTrue="1">
      <formula>IF(AND(B53&lt;&gt;"",C53=""),TRUE)</formula>
    </cfRule>
  </conditionalFormatting>
  <conditionalFormatting sqref="B51">
    <cfRule type="expression" dxfId="12191" priority="12190" stopIfTrue="1">
      <formula>IF(B51="",TRUE)</formula>
    </cfRule>
    <cfRule type="expression" dxfId="12190" priority="12191" stopIfTrue="1">
      <formula>IF(AND(COUNTIF(MetalSmelter,B51&amp;C51)=0,LEN(C51)&gt;0), TRUE, FALSE)</formula>
    </cfRule>
  </conditionalFormatting>
  <conditionalFormatting sqref="G51">
    <cfRule type="expression" dxfId="12189" priority="12192" stopIfTrue="1">
      <formula>IF(FIND("Enter smelter details",G51),TRUE)</formula>
    </cfRule>
  </conditionalFormatting>
  <conditionalFormatting sqref="F51">
    <cfRule type="expression" dxfId="12188" priority="12189" stopIfTrue="1">
      <formula>IF(AND(LEN($A51)&gt;0,$A51&lt;&gt;$F51),TRUE,FALSE)</formula>
    </cfRule>
  </conditionalFormatting>
  <conditionalFormatting sqref="C51">
    <cfRule type="expression" dxfId="12187" priority="12188" stopIfTrue="1">
      <formula>IF(AND(B51&lt;&gt;"",C51=""),TRUE)</formula>
    </cfRule>
  </conditionalFormatting>
  <conditionalFormatting sqref="B51">
    <cfRule type="expression" dxfId="12186" priority="12185" stopIfTrue="1">
      <formula>IF(B51="",TRUE)</formula>
    </cfRule>
    <cfRule type="expression" dxfId="12185" priority="12186" stopIfTrue="1">
      <formula>IF(AND(COUNTIF(MetalSmelter,B51&amp;C51)=0,LEN(C51)&gt;0), TRUE, FALSE)</formula>
    </cfRule>
  </conditionalFormatting>
  <conditionalFormatting sqref="G51">
    <cfRule type="expression" dxfId="12184" priority="12187" stopIfTrue="1">
      <formula>IF(FIND("Enter smelter details",G51),TRUE)</formula>
    </cfRule>
  </conditionalFormatting>
  <conditionalFormatting sqref="F51">
    <cfRule type="expression" dxfId="12183" priority="12184" stopIfTrue="1">
      <formula>IF(AND(LEN($A51)&gt;0,$A51&lt;&gt;$F51),TRUE,FALSE)</formula>
    </cfRule>
  </conditionalFormatting>
  <conditionalFormatting sqref="C51">
    <cfRule type="expression" dxfId="12182" priority="12183" stopIfTrue="1">
      <formula>IF(AND(B51&lt;&gt;"",C51=""),TRUE)</formula>
    </cfRule>
  </conditionalFormatting>
  <conditionalFormatting sqref="B51">
    <cfRule type="expression" dxfId="12181" priority="12181" stopIfTrue="1">
      <formula>IF(B51="",TRUE)</formula>
    </cfRule>
    <cfRule type="expression" dxfId="12180" priority="12182" stopIfTrue="1">
      <formula>IF(AND(COUNTIF(MetalSmelter,B51&amp;C51)=0,LEN(C51)&gt;0), TRUE, FALSE)</formula>
    </cfRule>
  </conditionalFormatting>
  <conditionalFormatting sqref="F51">
    <cfRule type="expression" dxfId="12179" priority="12180" stopIfTrue="1">
      <formula>IF(AND(LEN($A51)&gt;0,$A51&lt;&gt;$F51),TRUE,FALSE)</formula>
    </cfRule>
  </conditionalFormatting>
  <conditionalFormatting sqref="C51">
    <cfRule type="expression" dxfId="12178" priority="12179" stopIfTrue="1">
      <formula>IF(AND(B51&lt;&gt;"",C51=""),TRUE)</formula>
    </cfRule>
  </conditionalFormatting>
  <conditionalFormatting sqref="G51">
    <cfRule type="expression" dxfId="12177" priority="12178" stopIfTrue="1">
      <formula>IF(FIND("Enter smelter details",G51),TRUE)</formula>
    </cfRule>
  </conditionalFormatting>
  <conditionalFormatting sqref="B52">
    <cfRule type="expression" dxfId="12176" priority="12175" stopIfTrue="1">
      <formula>IF(B52="",TRUE)</formula>
    </cfRule>
    <cfRule type="expression" dxfId="12175" priority="12176" stopIfTrue="1">
      <formula>IF(AND(COUNTIF(MetalSmelter,B52&amp;C52)=0,LEN(C52)&gt;0), TRUE, FALSE)</formula>
    </cfRule>
  </conditionalFormatting>
  <conditionalFormatting sqref="G52">
    <cfRule type="expression" dxfId="12174" priority="12177" stopIfTrue="1">
      <formula>IF(FIND("Enter smelter details",G52),TRUE)</formula>
    </cfRule>
  </conditionalFormatting>
  <conditionalFormatting sqref="F52">
    <cfRule type="expression" dxfId="12173" priority="12174" stopIfTrue="1">
      <formula>IF(AND(LEN($A52)&gt;0,$A52&lt;&gt;$F52),TRUE,FALSE)</formula>
    </cfRule>
  </conditionalFormatting>
  <conditionalFormatting sqref="C52">
    <cfRule type="expression" dxfId="12172" priority="12173" stopIfTrue="1">
      <formula>IF(AND(B52&lt;&gt;"",C52=""),TRUE)</formula>
    </cfRule>
  </conditionalFormatting>
  <conditionalFormatting sqref="B52">
    <cfRule type="expression" dxfId="12171" priority="12170" stopIfTrue="1">
      <formula>IF(B52="",TRUE)</formula>
    </cfRule>
    <cfRule type="expression" dxfId="12170" priority="12171" stopIfTrue="1">
      <formula>IF(AND(COUNTIF(MetalSmelter,B52&amp;C52)=0,LEN(C52)&gt;0), TRUE, FALSE)</formula>
    </cfRule>
  </conditionalFormatting>
  <conditionalFormatting sqref="G52">
    <cfRule type="expression" dxfId="12169" priority="12172" stopIfTrue="1">
      <formula>IF(FIND("Enter smelter details",G52),TRUE)</formula>
    </cfRule>
  </conditionalFormatting>
  <conditionalFormatting sqref="F52">
    <cfRule type="expression" dxfId="12168" priority="12169" stopIfTrue="1">
      <formula>IF(AND(LEN($A52)&gt;0,$A52&lt;&gt;$F52),TRUE,FALSE)</formula>
    </cfRule>
  </conditionalFormatting>
  <conditionalFormatting sqref="C52">
    <cfRule type="expression" dxfId="12167" priority="12168" stopIfTrue="1">
      <formula>IF(AND(B52&lt;&gt;"",C52=""),TRUE)</formula>
    </cfRule>
  </conditionalFormatting>
  <conditionalFormatting sqref="B52">
    <cfRule type="expression" dxfId="12166" priority="12165" stopIfTrue="1">
      <formula>IF(B52="",TRUE)</formula>
    </cfRule>
    <cfRule type="expression" dxfId="12165" priority="12166" stopIfTrue="1">
      <formula>IF(AND(COUNTIF(MetalSmelter,B52&amp;C52)=0,LEN(C52)&gt;0), TRUE, FALSE)</formula>
    </cfRule>
  </conditionalFormatting>
  <conditionalFormatting sqref="G52">
    <cfRule type="expression" dxfId="12164" priority="12167" stopIfTrue="1">
      <formula>IF(FIND("Enter smelter details",G52),TRUE)</formula>
    </cfRule>
  </conditionalFormatting>
  <conditionalFormatting sqref="F52">
    <cfRule type="expression" dxfId="12163" priority="12164" stopIfTrue="1">
      <formula>IF(AND(LEN($A52)&gt;0,$A52&lt;&gt;$F52),TRUE,FALSE)</formula>
    </cfRule>
  </conditionalFormatting>
  <conditionalFormatting sqref="C52">
    <cfRule type="expression" dxfId="12162" priority="12163" stopIfTrue="1">
      <formula>IF(AND(B52&lt;&gt;"",C52=""),TRUE)</formula>
    </cfRule>
  </conditionalFormatting>
  <conditionalFormatting sqref="B50">
    <cfRule type="expression" dxfId="12161" priority="12160" stopIfTrue="1">
      <formula>IF(B50="",TRUE)</formula>
    </cfRule>
    <cfRule type="expression" dxfId="12160" priority="12161" stopIfTrue="1">
      <formula>IF(AND(COUNTIF(MetalSmelter,B50&amp;C50)=0,LEN(C50)&gt;0), TRUE, FALSE)</formula>
    </cfRule>
  </conditionalFormatting>
  <conditionalFormatting sqref="G50">
    <cfRule type="expression" dxfId="12159" priority="12162" stopIfTrue="1">
      <formula>IF(FIND("Enter smelter details",G50),TRUE)</formula>
    </cfRule>
  </conditionalFormatting>
  <conditionalFormatting sqref="F50">
    <cfRule type="expression" dxfId="12158" priority="12159" stopIfTrue="1">
      <formula>IF(AND(LEN($A50)&gt;0,$A50&lt;&gt;$F50),TRUE,FALSE)</formula>
    </cfRule>
  </conditionalFormatting>
  <conditionalFormatting sqref="C50">
    <cfRule type="expression" dxfId="12157" priority="12158" stopIfTrue="1">
      <formula>IF(AND(B50&lt;&gt;"",C50=""),TRUE)</formula>
    </cfRule>
  </conditionalFormatting>
  <conditionalFormatting sqref="B50">
    <cfRule type="expression" dxfId="12156" priority="12155" stopIfTrue="1">
      <formula>IF(B50="",TRUE)</formula>
    </cfRule>
    <cfRule type="expression" dxfId="12155" priority="12156" stopIfTrue="1">
      <formula>IF(AND(COUNTIF(MetalSmelter,B50&amp;C50)=0,LEN(C50)&gt;0), TRUE, FALSE)</formula>
    </cfRule>
  </conditionalFormatting>
  <conditionalFormatting sqref="G50">
    <cfRule type="expression" dxfId="12154" priority="12157" stopIfTrue="1">
      <formula>IF(FIND("Enter smelter details",G50),TRUE)</formula>
    </cfRule>
  </conditionalFormatting>
  <conditionalFormatting sqref="F50">
    <cfRule type="expression" dxfId="12153" priority="12154" stopIfTrue="1">
      <formula>IF(AND(LEN($A50)&gt;0,$A50&lt;&gt;$F50),TRUE,FALSE)</formula>
    </cfRule>
  </conditionalFormatting>
  <conditionalFormatting sqref="C50">
    <cfRule type="expression" dxfId="12152" priority="12153" stopIfTrue="1">
      <formula>IF(AND(B50&lt;&gt;"",C50=""),TRUE)</formula>
    </cfRule>
  </conditionalFormatting>
  <conditionalFormatting sqref="B50">
    <cfRule type="expression" dxfId="12151" priority="12151" stopIfTrue="1">
      <formula>IF(B50="",TRUE)</formula>
    </cfRule>
    <cfRule type="expression" dxfId="12150" priority="12152" stopIfTrue="1">
      <formula>IF(AND(COUNTIF(MetalSmelter,B50&amp;C50)=0,LEN(C50)&gt;0), TRUE, FALSE)</formula>
    </cfRule>
  </conditionalFormatting>
  <conditionalFormatting sqref="F50">
    <cfRule type="expression" dxfId="12149" priority="12150" stopIfTrue="1">
      <formula>IF(AND(LEN($A50)&gt;0,$A50&lt;&gt;$F50),TRUE,FALSE)</formula>
    </cfRule>
  </conditionalFormatting>
  <conditionalFormatting sqref="C50">
    <cfRule type="expression" dxfId="12148" priority="12149" stopIfTrue="1">
      <formula>IF(AND(B50&lt;&gt;"",C50=""),TRUE)</formula>
    </cfRule>
  </conditionalFormatting>
  <conditionalFormatting sqref="G50">
    <cfRule type="expression" dxfId="12147" priority="12148" stopIfTrue="1">
      <formula>IF(FIND("Enter smelter details",G50),TRUE)</formula>
    </cfRule>
  </conditionalFormatting>
  <conditionalFormatting sqref="B51">
    <cfRule type="expression" dxfId="12146" priority="12145" stopIfTrue="1">
      <formula>IF(B51="",TRUE)</formula>
    </cfRule>
    <cfRule type="expression" dxfId="12145" priority="12146" stopIfTrue="1">
      <formula>IF(AND(COUNTIF(MetalSmelter,B51&amp;C51)=0,LEN(C51)&gt;0), TRUE, FALSE)</formula>
    </cfRule>
  </conditionalFormatting>
  <conditionalFormatting sqref="G51">
    <cfRule type="expression" dxfId="12144" priority="12147" stopIfTrue="1">
      <formula>IF(FIND("Enter smelter details",G51),TRUE)</formula>
    </cfRule>
  </conditionalFormatting>
  <conditionalFormatting sqref="F51">
    <cfRule type="expression" dxfId="12143" priority="12144" stopIfTrue="1">
      <formula>IF(AND(LEN($A51)&gt;0,$A51&lt;&gt;$F51),TRUE,FALSE)</formula>
    </cfRule>
  </conditionalFormatting>
  <conditionalFormatting sqref="C51">
    <cfRule type="expression" dxfId="12142" priority="12143" stopIfTrue="1">
      <formula>IF(AND(B51&lt;&gt;"",C51=""),TRUE)</formula>
    </cfRule>
  </conditionalFormatting>
  <conditionalFormatting sqref="B51">
    <cfRule type="expression" dxfId="12141" priority="12140" stopIfTrue="1">
      <formula>IF(B51="",TRUE)</formula>
    </cfRule>
    <cfRule type="expression" dxfId="12140" priority="12141" stopIfTrue="1">
      <formula>IF(AND(COUNTIF(MetalSmelter,B51&amp;C51)=0,LEN(C51)&gt;0), TRUE, FALSE)</formula>
    </cfRule>
  </conditionalFormatting>
  <conditionalFormatting sqref="G51">
    <cfRule type="expression" dxfId="12139" priority="12142" stopIfTrue="1">
      <formula>IF(FIND("Enter smelter details",G51),TRUE)</formula>
    </cfRule>
  </conditionalFormatting>
  <conditionalFormatting sqref="F51">
    <cfRule type="expression" dxfId="12138" priority="12139" stopIfTrue="1">
      <formula>IF(AND(LEN($A51)&gt;0,$A51&lt;&gt;$F51),TRUE,FALSE)</formula>
    </cfRule>
  </conditionalFormatting>
  <conditionalFormatting sqref="C51">
    <cfRule type="expression" dxfId="12137" priority="12138" stopIfTrue="1">
      <formula>IF(AND(B51&lt;&gt;"",C51=""),TRUE)</formula>
    </cfRule>
  </conditionalFormatting>
  <conditionalFormatting sqref="B51">
    <cfRule type="expression" dxfId="12136" priority="12135" stopIfTrue="1">
      <formula>IF(B51="",TRUE)</formula>
    </cfRule>
    <cfRule type="expression" dxfId="12135" priority="12136" stopIfTrue="1">
      <formula>IF(AND(COUNTIF(MetalSmelter,B51&amp;C51)=0,LEN(C51)&gt;0), TRUE, FALSE)</formula>
    </cfRule>
  </conditionalFormatting>
  <conditionalFormatting sqref="G51">
    <cfRule type="expression" dxfId="12134" priority="12137" stopIfTrue="1">
      <formula>IF(FIND("Enter smelter details",G51),TRUE)</formula>
    </cfRule>
  </conditionalFormatting>
  <conditionalFormatting sqref="F51">
    <cfRule type="expression" dxfId="12133" priority="12134" stopIfTrue="1">
      <formula>IF(AND(LEN($A51)&gt;0,$A51&lt;&gt;$F51),TRUE,FALSE)</formula>
    </cfRule>
  </conditionalFormatting>
  <conditionalFormatting sqref="C51">
    <cfRule type="expression" dxfId="12132" priority="12133" stopIfTrue="1">
      <formula>IF(AND(B51&lt;&gt;"",C51=""),TRUE)</formula>
    </cfRule>
  </conditionalFormatting>
  <conditionalFormatting sqref="B52">
    <cfRule type="expression" dxfId="12131" priority="12130" stopIfTrue="1">
      <formula>IF(B52="",TRUE)</formula>
    </cfRule>
    <cfRule type="expression" dxfId="12130" priority="12131" stopIfTrue="1">
      <formula>IF(AND(COUNTIF(MetalSmelter,B52&amp;C52)=0,LEN(C52)&gt;0), TRUE, FALSE)</formula>
    </cfRule>
  </conditionalFormatting>
  <conditionalFormatting sqref="G52">
    <cfRule type="expression" dxfId="12129" priority="12132" stopIfTrue="1">
      <formula>IF(FIND("Enter smelter details",G52),TRUE)</formula>
    </cfRule>
  </conditionalFormatting>
  <conditionalFormatting sqref="F52">
    <cfRule type="expression" dxfId="12128" priority="12129" stopIfTrue="1">
      <formula>IF(AND(LEN($A52)&gt;0,$A52&lt;&gt;$F52),TRUE,FALSE)</formula>
    </cfRule>
  </conditionalFormatting>
  <conditionalFormatting sqref="C52">
    <cfRule type="expression" dxfId="12127" priority="12128" stopIfTrue="1">
      <formula>IF(AND(B52&lt;&gt;"",C52=""),TRUE)</formula>
    </cfRule>
  </conditionalFormatting>
  <conditionalFormatting sqref="B52">
    <cfRule type="expression" dxfId="12126" priority="12125" stopIfTrue="1">
      <formula>IF(B52="",TRUE)</formula>
    </cfRule>
    <cfRule type="expression" dxfId="12125" priority="12126" stopIfTrue="1">
      <formula>IF(AND(COUNTIF(MetalSmelter,B52&amp;C52)=0,LEN(C52)&gt;0), TRUE, FALSE)</formula>
    </cfRule>
  </conditionalFormatting>
  <conditionalFormatting sqref="G52">
    <cfRule type="expression" dxfId="12124" priority="12127" stopIfTrue="1">
      <formula>IF(FIND("Enter smelter details",G52),TRUE)</formula>
    </cfRule>
  </conditionalFormatting>
  <conditionalFormatting sqref="F52">
    <cfRule type="expression" dxfId="12123" priority="12124" stopIfTrue="1">
      <formula>IF(AND(LEN($A52)&gt;0,$A52&lt;&gt;$F52),TRUE,FALSE)</formula>
    </cfRule>
  </conditionalFormatting>
  <conditionalFormatting sqref="C52">
    <cfRule type="expression" dxfId="12122" priority="12123" stopIfTrue="1">
      <formula>IF(AND(B52&lt;&gt;"",C52=""),TRUE)</formula>
    </cfRule>
  </conditionalFormatting>
  <conditionalFormatting sqref="B52">
    <cfRule type="expression" dxfId="12121" priority="12121" stopIfTrue="1">
      <formula>IF(B52="",TRUE)</formula>
    </cfRule>
    <cfRule type="expression" dxfId="12120" priority="12122" stopIfTrue="1">
      <formula>IF(AND(COUNTIF(MetalSmelter,B52&amp;C52)=0,LEN(C52)&gt;0), TRUE, FALSE)</formula>
    </cfRule>
  </conditionalFormatting>
  <conditionalFormatting sqref="F52">
    <cfRule type="expression" dxfId="12119" priority="12120" stopIfTrue="1">
      <formula>IF(AND(LEN($A52)&gt;0,$A52&lt;&gt;$F52),TRUE,FALSE)</formula>
    </cfRule>
  </conditionalFormatting>
  <conditionalFormatting sqref="C52">
    <cfRule type="expression" dxfId="12118" priority="12119" stopIfTrue="1">
      <formula>IF(AND(B52&lt;&gt;"",C52=""),TRUE)</formula>
    </cfRule>
  </conditionalFormatting>
  <conditionalFormatting sqref="G52">
    <cfRule type="expression" dxfId="12117" priority="12118" stopIfTrue="1">
      <formula>IF(FIND("Enter smelter details",G52),TRUE)</formula>
    </cfRule>
  </conditionalFormatting>
  <conditionalFormatting sqref="B53">
    <cfRule type="expression" dxfId="12116" priority="12115" stopIfTrue="1">
      <formula>IF(B53="",TRUE)</formula>
    </cfRule>
    <cfRule type="expression" dxfId="12115" priority="12116" stopIfTrue="1">
      <formula>IF(AND(COUNTIF(MetalSmelter,B53&amp;C53)=0,LEN(C53)&gt;0), TRUE, FALSE)</formula>
    </cfRule>
  </conditionalFormatting>
  <conditionalFormatting sqref="G53">
    <cfRule type="expression" dxfId="12114" priority="12117" stopIfTrue="1">
      <formula>IF(FIND("Enter smelter details",G53),TRUE)</formula>
    </cfRule>
  </conditionalFormatting>
  <conditionalFormatting sqref="F53">
    <cfRule type="expression" dxfId="12113" priority="12114" stopIfTrue="1">
      <formula>IF(AND(LEN($A53)&gt;0,$A53&lt;&gt;$F53),TRUE,FALSE)</formula>
    </cfRule>
  </conditionalFormatting>
  <conditionalFormatting sqref="C53">
    <cfRule type="expression" dxfId="12112" priority="12113" stopIfTrue="1">
      <formula>IF(AND(B53&lt;&gt;"",C53=""),TRUE)</formula>
    </cfRule>
  </conditionalFormatting>
  <conditionalFormatting sqref="B53">
    <cfRule type="expression" dxfId="12111" priority="12110" stopIfTrue="1">
      <formula>IF(B53="",TRUE)</formula>
    </cfRule>
    <cfRule type="expression" dxfId="12110" priority="12111" stopIfTrue="1">
      <formula>IF(AND(COUNTIF(MetalSmelter,B53&amp;C53)=0,LEN(C53)&gt;0), TRUE, FALSE)</formula>
    </cfRule>
  </conditionalFormatting>
  <conditionalFormatting sqref="G53">
    <cfRule type="expression" dxfId="12109" priority="12112" stopIfTrue="1">
      <formula>IF(FIND("Enter smelter details",G53),TRUE)</formula>
    </cfRule>
  </conditionalFormatting>
  <conditionalFormatting sqref="F53">
    <cfRule type="expression" dxfId="12108" priority="12109" stopIfTrue="1">
      <formula>IF(AND(LEN($A53)&gt;0,$A53&lt;&gt;$F53),TRUE,FALSE)</formula>
    </cfRule>
  </conditionalFormatting>
  <conditionalFormatting sqref="C53">
    <cfRule type="expression" dxfId="12107" priority="12108" stopIfTrue="1">
      <formula>IF(AND(B53&lt;&gt;"",C53=""),TRUE)</formula>
    </cfRule>
  </conditionalFormatting>
  <conditionalFormatting sqref="B53">
    <cfRule type="expression" dxfId="12106" priority="12105" stopIfTrue="1">
      <formula>IF(B53="",TRUE)</formula>
    </cfRule>
    <cfRule type="expression" dxfId="12105" priority="12106" stopIfTrue="1">
      <formula>IF(AND(COUNTIF(MetalSmelter,B53&amp;C53)=0,LEN(C53)&gt;0), TRUE, FALSE)</formula>
    </cfRule>
  </conditionalFormatting>
  <conditionalFormatting sqref="G53">
    <cfRule type="expression" dxfId="12104" priority="12107" stopIfTrue="1">
      <formula>IF(FIND("Enter smelter details",G53),TRUE)</formula>
    </cfRule>
  </conditionalFormatting>
  <conditionalFormatting sqref="F53">
    <cfRule type="expression" dxfId="12103" priority="12104" stopIfTrue="1">
      <formula>IF(AND(LEN($A53)&gt;0,$A53&lt;&gt;$F53),TRUE,FALSE)</formula>
    </cfRule>
  </conditionalFormatting>
  <conditionalFormatting sqref="C53">
    <cfRule type="expression" dxfId="12102" priority="12103" stopIfTrue="1">
      <formula>IF(AND(B53&lt;&gt;"",C53=""),TRUE)</formula>
    </cfRule>
  </conditionalFormatting>
  <conditionalFormatting sqref="B51">
    <cfRule type="expression" dxfId="12101" priority="12100" stopIfTrue="1">
      <formula>IF(B51="",TRUE)</formula>
    </cfRule>
    <cfRule type="expression" dxfId="12100" priority="12101" stopIfTrue="1">
      <formula>IF(AND(COUNTIF(MetalSmelter,B51&amp;C51)=0,LEN(C51)&gt;0), TRUE, FALSE)</formula>
    </cfRule>
  </conditionalFormatting>
  <conditionalFormatting sqref="G51">
    <cfRule type="expression" dxfId="12099" priority="12102" stopIfTrue="1">
      <formula>IF(FIND("Enter smelter details",G51),TRUE)</formula>
    </cfRule>
  </conditionalFormatting>
  <conditionalFormatting sqref="F51">
    <cfRule type="expression" dxfId="12098" priority="12099" stopIfTrue="1">
      <formula>IF(AND(LEN($A51)&gt;0,$A51&lt;&gt;$F51),TRUE,FALSE)</formula>
    </cfRule>
  </conditionalFormatting>
  <conditionalFormatting sqref="C51">
    <cfRule type="expression" dxfId="12097" priority="12098" stopIfTrue="1">
      <formula>IF(AND(B51&lt;&gt;"",C51=""),TRUE)</formula>
    </cfRule>
  </conditionalFormatting>
  <conditionalFormatting sqref="B51">
    <cfRule type="expression" dxfId="12096" priority="12095" stopIfTrue="1">
      <formula>IF(B51="",TRUE)</formula>
    </cfRule>
    <cfRule type="expression" dxfId="12095" priority="12096" stopIfTrue="1">
      <formula>IF(AND(COUNTIF(MetalSmelter,B51&amp;C51)=0,LEN(C51)&gt;0), TRUE, FALSE)</formula>
    </cfRule>
  </conditionalFormatting>
  <conditionalFormatting sqref="G51">
    <cfRule type="expression" dxfId="12094" priority="12097" stopIfTrue="1">
      <formula>IF(FIND("Enter smelter details",G51),TRUE)</formula>
    </cfRule>
  </conditionalFormatting>
  <conditionalFormatting sqref="F51">
    <cfRule type="expression" dxfId="12093" priority="12094" stopIfTrue="1">
      <formula>IF(AND(LEN($A51)&gt;0,$A51&lt;&gt;$F51),TRUE,FALSE)</formula>
    </cfRule>
  </conditionalFormatting>
  <conditionalFormatting sqref="C51">
    <cfRule type="expression" dxfId="12092" priority="12093" stopIfTrue="1">
      <formula>IF(AND(B51&lt;&gt;"",C51=""),TRUE)</formula>
    </cfRule>
  </conditionalFormatting>
  <conditionalFormatting sqref="B51">
    <cfRule type="expression" dxfId="12091" priority="12091" stopIfTrue="1">
      <formula>IF(B51="",TRUE)</formula>
    </cfRule>
    <cfRule type="expression" dxfId="12090" priority="12092" stopIfTrue="1">
      <formula>IF(AND(COUNTIF(MetalSmelter,B51&amp;C51)=0,LEN(C51)&gt;0), TRUE, FALSE)</formula>
    </cfRule>
  </conditionalFormatting>
  <conditionalFormatting sqref="F51">
    <cfRule type="expression" dxfId="12089" priority="12090" stopIfTrue="1">
      <formula>IF(AND(LEN($A51)&gt;0,$A51&lt;&gt;$F51),TRUE,FALSE)</formula>
    </cfRule>
  </conditionalFormatting>
  <conditionalFormatting sqref="C51">
    <cfRule type="expression" dxfId="12088" priority="12089" stopIfTrue="1">
      <formula>IF(AND(B51&lt;&gt;"",C51=""),TRUE)</formula>
    </cfRule>
  </conditionalFormatting>
  <conditionalFormatting sqref="G51">
    <cfRule type="expression" dxfId="12087" priority="12088" stopIfTrue="1">
      <formula>IF(FIND("Enter smelter details",G51),TRUE)</formula>
    </cfRule>
  </conditionalFormatting>
  <conditionalFormatting sqref="B52">
    <cfRule type="expression" dxfId="12086" priority="12085" stopIfTrue="1">
      <formula>IF(B52="",TRUE)</formula>
    </cfRule>
    <cfRule type="expression" dxfId="12085" priority="12086" stopIfTrue="1">
      <formula>IF(AND(COUNTIF(MetalSmelter,B52&amp;C52)=0,LEN(C52)&gt;0), TRUE, FALSE)</formula>
    </cfRule>
  </conditionalFormatting>
  <conditionalFormatting sqref="G52">
    <cfRule type="expression" dxfId="12084" priority="12087" stopIfTrue="1">
      <formula>IF(FIND("Enter smelter details",G52),TRUE)</formula>
    </cfRule>
  </conditionalFormatting>
  <conditionalFormatting sqref="F52">
    <cfRule type="expression" dxfId="12083" priority="12084" stopIfTrue="1">
      <formula>IF(AND(LEN($A52)&gt;0,$A52&lt;&gt;$F52),TRUE,FALSE)</formula>
    </cfRule>
  </conditionalFormatting>
  <conditionalFormatting sqref="C52">
    <cfRule type="expression" dxfId="12082" priority="12083" stopIfTrue="1">
      <formula>IF(AND(B52&lt;&gt;"",C52=""),TRUE)</formula>
    </cfRule>
  </conditionalFormatting>
  <conditionalFormatting sqref="B52">
    <cfRule type="expression" dxfId="12081" priority="12080" stopIfTrue="1">
      <formula>IF(B52="",TRUE)</formula>
    </cfRule>
    <cfRule type="expression" dxfId="12080" priority="12081" stopIfTrue="1">
      <formula>IF(AND(COUNTIF(MetalSmelter,B52&amp;C52)=0,LEN(C52)&gt;0), TRUE, FALSE)</formula>
    </cfRule>
  </conditionalFormatting>
  <conditionalFormatting sqref="G52">
    <cfRule type="expression" dxfId="12079" priority="12082" stopIfTrue="1">
      <formula>IF(FIND("Enter smelter details",G52),TRUE)</formula>
    </cfRule>
  </conditionalFormatting>
  <conditionalFormatting sqref="F52">
    <cfRule type="expression" dxfId="12078" priority="12079" stopIfTrue="1">
      <formula>IF(AND(LEN($A52)&gt;0,$A52&lt;&gt;$F52),TRUE,FALSE)</formula>
    </cfRule>
  </conditionalFormatting>
  <conditionalFormatting sqref="C52">
    <cfRule type="expression" dxfId="12077" priority="12078" stopIfTrue="1">
      <formula>IF(AND(B52&lt;&gt;"",C52=""),TRUE)</formula>
    </cfRule>
  </conditionalFormatting>
  <conditionalFormatting sqref="B52">
    <cfRule type="expression" dxfId="12076" priority="12075" stopIfTrue="1">
      <formula>IF(B52="",TRUE)</formula>
    </cfRule>
    <cfRule type="expression" dxfId="12075" priority="12076" stopIfTrue="1">
      <formula>IF(AND(COUNTIF(MetalSmelter,B52&amp;C52)=0,LEN(C52)&gt;0), TRUE, FALSE)</formula>
    </cfRule>
  </conditionalFormatting>
  <conditionalFormatting sqref="G52">
    <cfRule type="expression" dxfId="12074" priority="12077" stopIfTrue="1">
      <formula>IF(FIND("Enter smelter details",G52),TRUE)</formula>
    </cfRule>
  </conditionalFormatting>
  <conditionalFormatting sqref="F52">
    <cfRule type="expression" dxfId="12073" priority="12074" stopIfTrue="1">
      <formula>IF(AND(LEN($A52)&gt;0,$A52&lt;&gt;$F52),TRUE,FALSE)</formula>
    </cfRule>
  </conditionalFormatting>
  <conditionalFormatting sqref="C52">
    <cfRule type="expression" dxfId="12072" priority="12073" stopIfTrue="1">
      <formula>IF(AND(B52&lt;&gt;"",C52=""),TRUE)</formula>
    </cfRule>
  </conditionalFormatting>
  <conditionalFormatting sqref="B51">
    <cfRule type="expression" dxfId="12071" priority="12070" stopIfTrue="1">
      <formula>IF(B51="",TRUE)</formula>
    </cfRule>
    <cfRule type="expression" dxfId="12070" priority="12071" stopIfTrue="1">
      <formula>IF(AND(COUNTIF(MetalSmelter,B51&amp;C51)=0,LEN(C51)&gt;0), TRUE, FALSE)</formula>
    </cfRule>
  </conditionalFormatting>
  <conditionalFormatting sqref="G51">
    <cfRule type="expression" dxfId="12069" priority="12072" stopIfTrue="1">
      <formula>IF(FIND("Enter smelter details",G51),TRUE)</formula>
    </cfRule>
  </conditionalFormatting>
  <conditionalFormatting sqref="F51">
    <cfRule type="expression" dxfId="12068" priority="12069" stopIfTrue="1">
      <formula>IF(AND(LEN($A51)&gt;0,$A51&lt;&gt;$F51),TRUE,FALSE)</formula>
    </cfRule>
  </conditionalFormatting>
  <conditionalFormatting sqref="C51">
    <cfRule type="expression" dxfId="12067" priority="12068" stopIfTrue="1">
      <formula>IF(AND(B51&lt;&gt;"",C51=""),TRUE)</formula>
    </cfRule>
  </conditionalFormatting>
  <conditionalFormatting sqref="B50">
    <cfRule type="expression" dxfId="12066" priority="12060" stopIfTrue="1">
      <formula>IF(B50="",TRUE)</formula>
    </cfRule>
    <cfRule type="expression" dxfId="12065" priority="12061" stopIfTrue="1">
      <formula>IF(AND(COUNTIF(MetalSmelter,B50&amp;C50)=0,LEN(C50)&gt;0), TRUE, FALSE)</formula>
    </cfRule>
  </conditionalFormatting>
  <conditionalFormatting sqref="G50">
    <cfRule type="expression" dxfId="12064" priority="12062" stopIfTrue="1">
      <formula>IF(FIND("Enter smelter details",G50),TRUE)</formula>
    </cfRule>
  </conditionalFormatting>
  <conditionalFormatting sqref="F50">
    <cfRule type="expression" dxfId="12063" priority="12059" stopIfTrue="1">
      <formula>IF(AND(LEN($A50)&gt;0,$A50&lt;&gt;$F50),TRUE,FALSE)</formula>
    </cfRule>
  </conditionalFormatting>
  <conditionalFormatting sqref="C50">
    <cfRule type="expression" dxfId="12062" priority="12058" stopIfTrue="1">
      <formula>IF(AND(B50&lt;&gt;"",C50=""),TRUE)</formula>
    </cfRule>
  </conditionalFormatting>
  <conditionalFormatting sqref="B52">
    <cfRule type="expression" dxfId="12061" priority="12065" stopIfTrue="1">
      <formula>IF(B52="",TRUE)</formula>
    </cfRule>
    <cfRule type="expression" dxfId="12060" priority="12066" stopIfTrue="1">
      <formula>IF(AND(COUNTIF(MetalSmelter,B52&amp;C52)=0,LEN(C52)&gt;0), TRUE, FALSE)</formula>
    </cfRule>
  </conditionalFormatting>
  <conditionalFormatting sqref="G52">
    <cfRule type="expression" dxfId="12059" priority="12067" stopIfTrue="1">
      <formula>IF(FIND("Enter smelter details",G52),TRUE)</formula>
    </cfRule>
  </conditionalFormatting>
  <conditionalFormatting sqref="F52">
    <cfRule type="expression" dxfId="12058" priority="12064" stopIfTrue="1">
      <formula>IF(AND(LEN($A52)&gt;0,$A52&lt;&gt;$F52),TRUE,FALSE)</formula>
    </cfRule>
  </conditionalFormatting>
  <conditionalFormatting sqref="C52">
    <cfRule type="expression" dxfId="12057" priority="12063" stopIfTrue="1">
      <formula>IF(AND(B52&lt;&gt;"",C52=""),TRUE)</formula>
    </cfRule>
  </conditionalFormatting>
  <conditionalFormatting sqref="B52">
    <cfRule type="expression" dxfId="12056" priority="12055" stopIfTrue="1">
      <formula>IF(B52="",TRUE)</formula>
    </cfRule>
    <cfRule type="expression" dxfId="12055" priority="12056" stopIfTrue="1">
      <formula>IF(AND(COUNTIF(MetalSmelter,B52&amp;C52)=0,LEN(C52)&gt;0), TRUE, FALSE)</formula>
    </cfRule>
  </conditionalFormatting>
  <conditionalFormatting sqref="G52">
    <cfRule type="expression" dxfId="12054" priority="12057" stopIfTrue="1">
      <formula>IF(FIND("Enter smelter details",G52),TRUE)</formula>
    </cfRule>
  </conditionalFormatting>
  <conditionalFormatting sqref="F52">
    <cfRule type="expression" dxfId="12053" priority="12054" stopIfTrue="1">
      <formula>IF(AND(LEN($A52)&gt;0,$A52&lt;&gt;$F52),TRUE,FALSE)</formula>
    </cfRule>
  </conditionalFormatting>
  <conditionalFormatting sqref="C52">
    <cfRule type="expression" dxfId="12052" priority="12053" stopIfTrue="1">
      <formula>IF(AND(B52&lt;&gt;"",C52=""),TRUE)</formula>
    </cfRule>
  </conditionalFormatting>
  <conditionalFormatting sqref="G50">
    <cfRule type="expression" dxfId="12051" priority="12052" stopIfTrue="1">
      <formula>IF(FIND("Enter smelter details",G50),TRUE)</formula>
    </cfRule>
  </conditionalFormatting>
  <conditionalFormatting sqref="B51">
    <cfRule type="expression" dxfId="12050" priority="12049" stopIfTrue="1">
      <formula>IF(B51="",TRUE)</formula>
    </cfRule>
    <cfRule type="expression" dxfId="12049" priority="12050" stopIfTrue="1">
      <formula>IF(AND(COUNTIF(MetalSmelter,B51&amp;C51)=0,LEN(C51)&gt;0), TRUE, FALSE)</formula>
    </cfRule>
  </conditionalFormatting>
  <conditionalFormatting sqref="G51">
    <cfRule type="expression" dxfId="12048" priority="12051" stopIfTrue="1">
      <formula>IF(FIND("Enter smelter details",G51),TRUE)</formula>
    </cfRule>
  </conditionalFormatting>
  <conditionalFormatting sqref="F51">
    <cfRule type="expression" dxfId="12047" priority="12048" stopIfTrue="1">
      <formula>IF(AND(LEN($A51)&gt;0,$A51&lt;&gt;$F51),TRUE,FALSE)</formula>
    </cfRule>
  </conditionalFormatting>
  <conditionalFormatting sqref="C51">
    <cfRule type="expression" dxfId="12046" priority="12047" stopIfTrue="1">
      <formula>IF(AND(B51&lt;&gt;"",C51=""),TRUE)</formula>
    </cfRule>
  </conditionalFormatting>
  <conditionalFormatting sqref="G51">
    <cfRule type="expression" dxfId="12045" priority="12046" stopIfTrue="1">
      <formula>IF(FIND("Enter smelter details",G51),TRUE)</formula>
    </cfRule>
  </conditionalFormatting>
  <conditionalFormatting sqref="B52">
    <cfRule type="expression" dxfId="12044" priority="12043" stopIfTrue="1">
      <formula>IF(B52="",TRUE)</formula>
    </cfRule>
    <cfRule type="expression" dxfId="12043" priority="12044" stopIfTrue="1">
      <formula>IF(AND(COUNTIF(MetalSmelter,B52&amp;C52)=0,LEN(C52)&gt;0), TRUE, FALSE)</formula>
    </cfRule>
  </conditionalFormatting>
  <conditionalFormatting sqref="G52">
    <cfRule type="expression" dxfId="12042" priority="12045" stopIfTrue="1">
      <formula>IF(FIND("Enter smelter details",G52),TRUE)</formula>
    </cfRule>
  </conditionalFormatting>
  <conditionalFormatting sqref="F52">
    <cfRule type="expression" dxfId="12041" priority="12042" stopIfTrue="1">
      <formula>IF(AND(LEN($A52)&gt;0,$A52&lt;&gt;$F52),TRUE,FALSE)</formula>
    </cfRule>
  </conditionalFormatting>
  <conditionalFormatting sqref="C52">
    <cfRule type="expression" dxfId="12040" priority="12041" stopIfTrue="1">
      <formula>IF(AND(B52&lt;&gt;"",C52=""),TRUE)</formula>
    </cfRule>
  </conditionalFormatting>
  <conditionalFormatting sqref="B53">
    <cfRule type="expression" dxfId="12039" priority="12038" stopIfTrue="1">
      <formula>IF(B53="",TRUE)</formula>
    </cfRule>
    <cfRule type="expression" dxfId="12038" priority="12039" stopIfTrue="1">
      <formula>IF(AND(COUNTIF(MetalSmelter,B53&amp;C53)=0,LEN(C53)&gt;0), TRUE, FALSE)</formula>
    </cfRule>
  </conditionalFormatting>
  <conditionalFormatting sqref="G53">
    <cfRule type="expression" dxfId="12037" priority="12040" stopIfTrue="1">
      <formula>IF(FIND("Enter smelter details",G53),TRUE)</formula>
    </cfRule>
  </conditionalFormatting>
  <conditionalFormatting sqref="F53">
    <cfRule type="expression" dxfId="12036" priority="12037" stopIfTrue="1">
      <formula>IF(AND(LEN($A53)&gt;0,$A53&lt;&gt;$F53),TRUE,FALSE)</formula>
    </cfRule>
  </conditionalFormatting>
  <conditionalFormatting sqref="C53">
    <cfRule type="expression" dxfId="12035" priority="12036" stopIfTrue="1">
      <formula>IF(AND(B53&lt;&gt;"",C53=""),TRUE)</formula>
    </cfRule>
  </conditionalFormatting>
  <conditionalFormatting sqref="B53">
    <cfRule type="expression" dxfId="12034" priority="12033" stopIfTrue="1">
      <formula>IF(B53="",TRUE)</formula>
    </cfRule>
    <cfRule type="expression" dxfId="12033" priority="12034" stopIfTrue="1">
      <formula>IF(AND(COUNTIF(MetalSmelter,B53&amp;C53)=0,LEN(C53)&gt;0), TRUE, FALSE)</formula>
    </cfRule>
  </conditionalFormatting>
  <conditionalFormatting sqref="G53">
    <cfRule type="expression" dxfId="12032" priority="12035" stopIfTrue="1">
      <formula>IF(FIND("Enter smelter details",G53),TRUE)</formula>
    </cfRule>
  </conditionalFormatting>
  <conditionalFormatting sqref="F53">
    <cfRule type="expression" dxfId="12031" priority="12032" stopIfTrue="1">
      <formula>IF(AND(LEN($A53)&gt;0,$A53&lt;&gt;$F53),TRUE,FALSE)</formula>
    </cfRule>
  </conditionalFormatting>
  <conditionalFormatting sqref="C53">
    <cfRule type="expression" dxfId="12030" priority="12031" stopIfTrue="1">
      <formula>IF(AND(B53&lt;&gt;"",C53=""),TRUE)</formula>
    </cfRule>
  </conditionalFormatting>
  <conditionalFormatting sqref="B53">
    <cfRule type="expression" dxfId="12029" priority="12029" stopIfTrue="1">
      <formula>IF(B53="",TRUE)</formula>
    </cfRule>
    <cfRule type="expression" dxfId="12028" priority="12030" stopIfTrue="1">
      <formula>IF(AND(COUNTIF(MetalSmelter,B53&amp;C53)=0,LEN(C53)&gt;0), TRUE, FALSE)</formula>
    </cfRule>
  </conditionalFormatting>
  <conditionalFormatting sqref="F53">
    <cfRule type="expression" dxfId="12027" priority="12028" stopIfTrue="1">
      <formula>IF(AND(LEN($A53)&gt;0,$A53&lt;&gt;$F53),TRUE,FALSE)</formula>
    </cfRule>
  </conditionalFormatting>
  <conditionalFormatting sqref="C53">
    <cfRule type="expression" dxfId="12026" priority="12027" stopIfTrue="1">
      <formula>IF(AND(B53&lt;&gt;"",C53=""),TRUE)</formula>
    </cfRule>
  </conditionalFormatting>
  <conditionalFormatting sqref="G53">
    <cfRule type="expression" dxfId="12025" priority="12026" stopIfTrue="1">
      <formula>IF(FIND("Enter smelter details",G53),TRUE)</formula>
    </cfRule>
  </conditionalFormatting>
  <conditionalFormatting sqref="B54">
    <cfRule type="expression" dxfId="12024" priority="12023" stopIfTrue="1">
      <formula>IF(B54="",TRUE)</formula>
    </cfRule>
    <cfRule type="expression" dxfId="12023" priority="12024" stopIfTrue="1">
      <formula>IF(AND(COUNTIF(MetalSmelter,B54&amp;C54)=0,LEN(C54)&gt;0), TRUE, FALSE)</formula>
    </cfRule>
  </conditionalFormatting>
  <conditionalFormatting sqref="G54">
    <cfRule type="expression" dxfId="12022" priority="12025" stopIfTrue="1">
      <formula>IF(FIND("Enter smelter details",G54),TRUE)</formula>
    </cfRule>
  </conditionalFormatting>
  <conditionalFormatting sqref="F54">
    <cfRule type="expression" dxfId="12021" priority="12022" stopIfTrue="1">
      <formula>IF(AND(LEN($A54)&gt;0,$A54&lt;&gt;$F54),TRUE,FALSE)</formula>
    </cfRule>
  </conditionalFormatting>
  <conditionalFormatting sqref="C54">
    <cfRule type="expression" dxfId="12020" priority="12021" stopIfTrue="1">
      <formula>IF(AND(B54&lt;&gt;"",C54=""),TRUE)</formula>
    </cfRule>
  </conditionalFormatting>
  <conditionalFormatting sqref="B54">
    <cfRule type="expression" dxfId="12019" priority="12018" stopIfTrue="1">
      <formula>IF(B54="",TRUE)</formula>
    </cfRule>
    <cfRule type="expression" dxfId="12018" priority="12019" stopIfTrue="1">
      <formula>IF(AND(COUNTIF(MetalSmelter,B54&amp;C54)=0,LEN(C54)&gt;0), TRUE, FALSE)</formula>
    </cfRule>
  </conditionalFormatting>
  <conditionalFormatting sqref="G54">
    <cfRule type="expression" dxfId="12017" priority="12020" stopIfTrue="1">
      <formula>IF(FIND("Enter smelter details",G54),TRUE)</formula>
    </cfRule>
  </conditionalFormatting>
  <conditionalFormatting sqref="F54">
    <cfRule type="expression" dxfId="12016" priority="12017" stopIfTrue="1">
      <formula>IF(AND(LEN($A54)&gt;0,$A54&lt;&gt;$F54),TRUE,FALSE)</formula>
    </cfRule>
  </conditionalFormatting>
  <conditionalFormatting sqref="C54">
    <cfRule type="expression" dxfId="12015" priority="12016" stopIfTrue="1">
      <formula>IF(AND(B54&lt;&gt;"",C54=""),TRUE)</formula>
    </cfRule>
  </conditionalFormatting>
  <conditionalFormatting sqref="B54">
    <cfRule type="expression" dxfId="12014" priority="12013" stopIfTrue="1">
      <formula>IF(B54="",TRUE)</formula>
    </cfRule>
    <cfRule type="expression" dxfId="12013" priority="12014" stopIfTrue="1">
      <formula>IF(AND(COUNTIF(MetalSmelter,B54&amp;C54)=0,LEN(C54)&gt;0), TRUE, FALSE)</formula>
    </cfRule>
  </conditionalFormatting>
  <conditionalFormatting sqref="G54">
    <cfRule type="expression" dxfId="12012" priority="12015" stopIfTrue="1">
      <formula>IF(FIND("Enter smelter details",G54),TRUE)</formula>
    </cfRule>
  </conditionalFormatting>
  <conditionalFormatting sqref="F54">
    <cfRule type="expression" dxfId="12011" priority="12012" stopIfTrue="1">
      <formula>IF(AND(LEN($A54)&gt;0,$A54&lt;&gt;$F54),TRUE,FALSE)</formula>
    </cfRule>
  </conditionalFormatting>
  <conditionalFormatting sqref="C54">
    <cfRule type="expression" dxfId="12010" priority="12011" stopIfTrue="1">
      <formula>IF(AND(B54&lt;&gt;"",C54=""),TRUE)</formula>
    </cfRule>
  </conditionalFormatting>
  <conditionalFormatting sqref="B52">
    <cfRule type="expression" dxfId="12009" priority="12008" stopIfTrue="1">
      <formula>IF(B52="",TRUE)</formula>
    </cfRule>
    <cfRule type="expression" dxfId="12008" priority="12009" stopIfTrue="1">
      <formula>IF(AND(COUNTIF(MetalSmelter,B52&amp;C52)=0,LEN(C52)&gt;0), TRUE, FALSE)</formula>
    </cfRule>
  </conditionalFormatting>
  <conditionalFormatting sqref="G52">
    <cfRule type="expression" dxfId="12007" priority="12010" stopIfTrue="1">
      <formula>IF(FIND("Enter smelter details",G52),TRUE)</formula>
    </cfRule>
  </conditionalFormatting>
  <conditionalFormatting sqref="F52">
    <cfRule type="expression" dxfId="12006" priority="12007" stopIfTrue="1">
      <formula>IF(AND(LEN($A52)&gt;0,$A52&lt;&gt;$F52),TRUE,FALSE)</formula>
    </cfRule>
  </conditionalFormatting>
  <conditionalFormatting sqref="C52">
    <cfRule type="expression" dxfId="12005" priority="12006" stopIfTrue="1">
      <formula>IF(AND(B52&lt;&gt;"",C52=""),TRUE)</formula>
    </cfRule>
  </conditionalFormatting>
  <conditionalFormatting sqref="B52">
    <cfRule type="expression" dxfId="12004" priority="12003" stopIfTrue="1">
      <formula>IF(B52="",TRUE)</formula>
    </cfRule>
    <cfRule type="expression" dxfId="12003" priority="12004" stopIfTrue="1">
      <formula>IF(AND(COUNTIF(MetalSmelter,B52&amp;C52)=0,LEN(C52)&gt;0), TRUE, FALSE)</formula>
    </cfRule>
  </conditionalFormatting>
  <conditionalFormatting sqref="G52">
    <cfRule type="expression" dxfId="12002" priority="12005" stopIfTrue="1">
      <formula>IF(FIND("Enter smelter details",G52),TRUE)</formula>
    </cfRule>
  </conditionalFormatting>
  <conditionalFormatting sqref="F52">
    <cfRule type="expression" dxfId="12001" priority="12002" stopIfTrue="1">
      <formula>IF(AND(LEN($A52)&gt;0,$A52&lt;&gt;$F52),TRUE,FALSE)</formula>
    </cfRule>
  </conditionalFormatting>
  <conditionalFormatting sqref="C52">
    <cfRule type="expression" dxfId="12000" priority="12001" stopIfTrue="1">
      <formula>IF(AND(B52&lt;&gt;"",C52=""),TRUE)</formula>
    </cfRule>
  </conditionalFormatting>
  <conditionalFormatting sqref="B52">
    <cfRule type="expression" dxfId="11999" priority="11999" stopIfTrue="1">
      <formula>IF(B52="",TRUE)</formula>
    </cfRule>
    <cfRule type="expression" dxfId="11998" priority="12000" stopIfTrue="1">
      <formula>IF(AND(COUNTIF(MetalSmelter,B52&amp;C52)=0,LEN(C52)&gt;0), TRUE, FALSE)</formula>
    </cfRule>
  </conditionalFormatting>
  <conditionalFormatting sqref="F52">
    <cfRule type="expression" dxfId="11997" priority="11998" stopIfTrue="1">
      <formula>IF(AND(LEN($A52)&gt;0,$A52&lt;&gt;$F52),TRUE,FALSE)</formula>
    </cfRule>
  </conditionalFormatting>
  <conditionalFormatting sqref="C52">
    <cfRule type="expression" dxfId="11996" priority="11997" stopIfTrue="1">
      <formula>IF(AND(B52&lt;&gt;"",C52=""),TRUE)</formula>
    </cfRule>
  </conditionalFormatting>
  <conditionalFormatting sqref="G52">
    <cfRule type="expression" dxfId="11995" priority="11996" stopIfTrue="1">
      <formula>IF(FIND("Enter smelter details",G52),TRUE)</formula>
    </cfRule>
  </conditionalFormatting>
  <conditionalFormatting sqref="B53">
    <cfRule type="expression" dxfId="11994" priority="11993" stopIfTrue="1">
      <formula>IF(B53="",TRUE)</formula>
    </cfRule>
    <cfRule type="expression" dxfId="11993" priority="11994" stopIfTrue="1">
      <formula>IF(AND(COUNTIF(MetalSmelter,B53&amp;C53)=0,LEN(C53)&gt;0), TRUE, FALSE)</formula>
    </cfRule>
  </conditionalFormatting>
  <conditionalFormatting sqref="G53">
    <cfRule type="expression" dxfId="11992" priority="11995" stopIfTrue="1">
      <formula>IF(FIND("Enter smelter details",G53),TRUE)</formula>
    </cfRule>
  </conditionalFormatting>
  <conditionalFormatting sqref="F53">
    <cfRule type="expression" dxfId="11991" priority="11992" stopIfTrue="1">
      <formula>IF(AND(LEN($A53)&gt;0,$A53&lt;&gt;$F53),TRUE,FALSE)</formula>
    </cfRule>
  </conditionalFormatting>
  <conditionalFormatting sqref="C53">
    <cfRule type="expression" dxfId="11990" priority="11991" stopIfTrue="1">
      <formula>IF(AND(B53&lt;&gt;"",C53=""),TRUE)</formula>
    </cfRule>
  </conditionalFormatting>
  <conditionalFormatting sqref="B53">
    <cfRule type="expression" dxfId="11989" priority="11988" stopIfTrue="1">
      <formula>IF(B53="",TRUE)</formula>
    </cfRule>
    <cfRule type="expression" dxfId="11988" priority="11989" stopIfTrue="1">
      <formula>IF(AND(COUNTIF(MetalSmelter,B53&amp;C53)=0,LEN(C53)&gt;0), TRUE, FALSE)</formula>
    </cfRule>
  </conditionalFormatting>
  <conditionalFormatting sqref="G53">
    <cfRule type="expression" dxfId="11987" priority="11990" stopIfTrue="1">
      <formula>IF(FIND("Enter smelter details",G53),TRUE)</formula>
    </cfRule>
  </conditionalFormatting>
  <conditionalFormatting sqref="F53">
    <cfRule type="expression" dxfId="11986" priority="11987" stopIfTrue="1">
      <formula>IF(AND(LEN($A53)&gt;0,$A53&lt;&gt;$F53),TRUE,FALSE)</formula>
    </cfRule>
  </conditionalFormatting>
  <conditionalFormatting sqref="C53">
    <cfRule type="expression" dxfId="11985" priority="11986" stopIfTrue="1">
      <formula>IF(AND(B53&lt;&gt;"",C53=""),TRUE)</formula>
    </cfRule>
  </conditionalFormatting>
  <conditionalFormatting sqref="B53">
    <cfRule type="expression" dxfId="11984" priority="11983" stopIfTrue="1">
      <formula>IF(B53="",TRUE)</formula>
    </cfRule>
    <cfRule type="expression" dxfId="11983" priority="11984" stopIfTrue="1">
      <formula>IF(AND(COUNTIF(MetalSmelter,B53&amp;C53)=0,LEN(C53)&gt;0), TRUE, FALSE)</formula>
    </cfRule>
  </conditionalFormatting>
  <conditionalFormatting sqref="G53">
    <cfRule type="expression" dxfId="11982" priority="11985" stopIfTrue="1">
      <formula>IF(FIND("Enter smelter details",G53),TRUE)</formula>
    </cfRule>
  </conditionalFormatting>
  <conditionalFormatting sqref="F53">
    <cfRule type="expression" dxfId="11981" priority="11982" stopIfTrue="1">
      <formula>IF(AND(LEN($A53)&gt;0,$A53&lt;&gt;$F53),TRUE,FALSE)</formula>
    </cfRule>
  </conditionalFormatting>
  <conditionalFormatting sqref="C53">
    <cfRule type="expression" dxfId="11980" priority="11981" stopIfTrue="1">
      <formula>IF(AND(B53&lt;&gt;"",C53=""),TRUE)</formula>
    </cfRule>
  </conditionalFormatting>
  <conditionalFormatting sqref="B54">
    <cfRule type="expression" dxfId="11979" priority="11978" stopIfTrue="1">
      <formula>IF(B54="",TRUE)</formula>
    </cfRule>
    <cfRule type="expression" dxfId="11978" priority="11979" stopIfTrue="1">
      <formula>IF(AND(COUNTIF(MetalSmelter,B54&amp;C54)=0,LEN(C54)&gt;0), TRUE, FALSE)</formula>
    </cfRule>
  </conditionalFormatting>
  <conditionalFormatting sqref="G54">
    <cfRule type="expression" dxfId="11977" priority="11980" stopIfTrue="1">
      <formula>IF(FIND("Enter smelter details",G54),TRUE)</formula>
    </cfRule>
  </conditionalFormatting>
  <conditionalFormatting sqref="F54">
    <cfRule type="expression" dxfId="11976" priority="11977" stopIfTrue="1">
      <formula>IF(AND(LEN($A54)&gt;0,$A54&lt;&gt;$F54),TRUE,FALSE)</formula>
    </cfRule>
  </conditionalFormatting>
  <conditionalFormatting sqref="C54">
    <cfRule type="expression" dxfId="11975" priority="11976" stopIfTrue="1">
      <formula>IF(AND(B54&lt;&gt;"",C54=""),TRUE)</formula>
    </cfRule>
  </conditionalFormatting>
  <conditionalFormatting sqref="B54">
    <cfRule type="expression" dxfId="11974" priority="11973" stopIfTrue="1">
      <formula>IF(B54="",TRUE)</formula>
    </cfRule>
    <cfRule type="expression" dxfId="11973" priority="11974" stopIfTrue="1">
      <formula>IF(AND(COUNTIF(MetalSmelter,B54&amp;C54)=0,LEN(C54)&gt;0), TRUE, FALSE)</formula>
    </cfRule>
  </conditionalFormatting>
  <conditionalFormatting sqref="G54">
    <cfRule type="expression" dxfId="11972" priority="11975" stopIfTrue="1">
      <formula>IF(FIND("Enter smelter details",G54),TRUE)</formula>
    </cfRule>
  </conditionalFormatting>
  <conditionalFormatting sqref="F54">
    <cfRule type="expression" dxfId="11971" priority="11972" stopIfTrue="1">
      <formula>IF(AND(LEN($A54)&gt;0,$A54&lt;&gt;$F54),TRUE,FALSE)</formula>
    </cfRule>
  </conditionalFormatting>
  <conditionalFormatting sqref="C54">
    <cfRule type="expression" dxfId="11970" priority="11971" stopIfTrue="1">
      <formula>IF(AND(B54&lt;&gt;"",C54=""),TRUE)</formula>
    </cfRule>
  </conditionalFormatting>
  <conditionalFormatting sqref="B54">
    <cfRule type="expression" dxfId="11969" priority="11969" stopIfTrue="1">
      <formula>IF(B54="",TRUE)</formula>
    </cfRule>
    <cfRule type="expression" dxfId="11968" priority="11970" stopIfTrue="1">
      <formula>IF(AND(COUNTIF(MetalSmelter,B54&amp;C54)=0,LEN(C54)&gt;0), TRUE, FALSE)</formula>
    </cfRule>
  </conditionalFormatting>
  <conditionalFormatting sqref="F54">
    <cfRule type="expression" dxfId="11967" priority="11968" stopIfTrue="1">
      <formula>IF(AND(LEN($A54)&gt;0,$A54&lt;&gt;$F54),TRUE,FALSE)</formula>
    </cfRule>
  </conditionalFormatting>
  <conditionalFormatting sqref="C54">
    <cfRule type="expression" dxfId="11966" priority="11967" stopIfTrue="1">
      <formula>IF(AND(B54&lt;&gt;"",C54=""),TRUE)</formula>
    </cfRule>
  </conditionalFormatting>
  <conditionalFormatting sqref="G54">
    <cfRule type="expression" dxfId="11965" priority="11966" stopIfTrue="1">
      <formula>IF(FIND("Enter smelter details",G54),TRUE)</formula>
    </cfRule>
  </conditionalFormatting>
  <conditionalFormatting sqref="B50">
    <cfRule type="expression" dxfId="11964" priority="11963" stopIfTrue="1">
      <formula>IF(B50="",TRUE)</formula>
    </cfRule>
    <cfRule type="expression" dxfId="11963" priority="11964" stopIfTrue="1">
      <formula>IF(AND(COUNTIF(MetalSmelter,B50&amp;C50)=0,LEN(C50)&gt;0), TRUE, FALSE)</formula>
    </cfRule>
  </conditionalFormatting>
  <conditionalFormatting sqref="G50">
    <cfRule type="expression" dxfId="11962" priority="11965" stopIfTrue="1">
      <formula>IF(FIND("Enter smelter details",G50),TRUE)</formula>
    </cfRule>
  </conditionalFormatting>
  <conditionalFormatting sqref="F50">
    <cfRule type="expression" dxfId="11961" priority="11962" stopIfTrue="1">
      <formula>IF(AND(LEN($A50)&gt;0,$A50&lt;&gt;$F50),TRUE,FALSE)</formula>
    </cfRule>
  </conditionalFormatting>
  <conditionalFormatting sqref="C50">
    <cfRule type="expression" dxfId="11960" priority="11961" stopIfTrue="1">
      <formula>IF(AND(B50&lt;&gt;"",C50=""),TRUE)</formula>
    </cfRule>
  </conditionalFormatting>
  <conditionalFormatting sqref="B55">
    <cfRule type="expression" dxfId="11959" priority="11958" stopIfTrue="1">
      <formula>IF(B55="",TRUE)</formula>
    </cfRule>
    <cfRule type="expression" dxfId="11958" priority="11959" stopIfTrue="1">
      <formula>IF(AND(COUNTIF(MetalSmelter,B55&amp;C55)=0,LEN(C55)&gt;0), TRUE, FALSE)</formula>
    </cfRule>
  </conditionalFormatting>
  <conditionalFormatting sqref="G55">
    <cfRule type="expression" dxfId="11957" priority="11960" stopIfTrue="1">
      <formula>IF(FIND("Enter smelter details",G55),TRUE)</formula>
    </cfRule>
  </conditionalFormatting>
  <conditionalFormatting sqref="F55">
    <cfRule type="expression" dxfId="11956" priority="11957" stopIfTrue="1">
      <formula>IF(AND(LEN($A55)&gt;0,$A55&lt;&gt;$F55),TRUE,FALSE)</formula>
    </cfRule>
  </conditionalFormatting>
  <conditionalFormatting sqref="C55">
    <cfRule type="expression" dxfId="11955" priority="11956" stopIfTrue="1">
      <formula>IF(AND(B55&lt;&gt;"",C55=""),TRUE)</formula>
    </cfRule>
  </conditionalFormatting>
  <conditionalFormatting sqref="B55">
    <cfRule type="expression" dxfId="11954" priority="11953" stopIfTrue="1">
      <formula>IF(B55="",TRUE)</formula>
    </cfRule>
    <cfRule type="expression" dxfId="11953" priority="11954" stopIfTrue="1">
      <formula>IF(AND(COUNTIF(MetalSmelter,B55&amp;C55)=0,LEN(C55)&gt;0), TRUE, FALSE)</formula>
    </cfRule>
  </conditionalFormatting>
  <conditionalFormatting sqref="G55">
    <cfRule type="expression" dxfId="11952" priority="11955" stopIfTrue="1">
      <formula>IF(FIND("Enter smelter details",G55),TRUE)</formula>
    </cfRule>
  </conditionalFormatting>
  <conditionalFormatting sqref="F55">
    <cfRule type="expression" dxfId="11951" priority="11952" stopIfTrue="1">
      <formula>IF(AND(LEN($A55)&gt;0,$A55&lt;&gt;$F55),TRUE,FALSE)</formula>
    </cfRule>
  </conditionalFormatting>
  <conditionalFormatting sqref="C55">
    <cfRule type="expression" dxfId="11950" priority="11951" stopIfTrue="1">
      <formula>IF(AND(B55&lt;&gt;"",C55=""),TRUE)</formula>
    </cfRule>
  </conditionalFormatting>
  <conditionalFormatting sqref="B55">
    <cfRule type="expression" dxfId="11949" priority="11948" stopIfTrue="1">
      <formula>IF(B55="",TRUE)</formula>
    </cfRule>
    <cfRule type="expression" dxfId="11948" priority="11949" stopIfTrue="1">
      <formula>IF(AND(COUNTIF(MetalSmelter,B55&amp;C55)=0,LEN(C55)&gt;0), TRUE, FALSE)</formula>
    </cfRule>
  </conditionalFormatting>
  <conditionalFormatting sqref="G55">
    <cfRule type="expression" dxfId="11947" priority="11950" stopIfTrue="1">
      <formula>IF(FIND("Enter smelter details",G55),TRUE)</formula>
    </cfRule>
  </conditionalFormatting>
  <conditionalFormatting sqref="F55">
    <cfRule type="expression" dxfId="11946" priority="11947" stopIfTrue="1">
      <formula>IF(AND(LEN($A55)&gt;0,$A55&lt;&gt;$F55),TRUE,FALSE)</formula>
    </cfRule>
  </conditionalFormatting>
  <conditionalFormatting sqref="C55">
    <cfRule type="expression" dxfId="11945" priority="11946" stopIfTrue="1">
      <formula>IF(AND(B55&lt;&gt;"",C55=""),TRUE)</formula>
    </cfRule>
  </conditionalFormatting>
  <conditionalFormatting sqref="B53">
    <cfRule type="expression" dxfId="11944" priority="11943" stopIfTrue="1">
      <formula>IF(B53="",TRUE)</formula>
    </cfRule>
    <cfRule type="expression" dxfId="11943" priority="11944" stopIfTrue="1">
      <formula>IF(AND(COUNTIF(MetalSmelter,B53&amp;C53)=0,LEN(C53)&gt;0), TRUE, FALSE)</formula>
    </cfRule>
  </conditionalFormatting>
  <conditionalFormatting sqref="G53">
    <cfRule type="expression" dxfId="11942" priority="11945" stopIfTrue="1">
      <formula>IF(FIND("Enter smelter details",G53),TRUE)</formula>
    </cfRule>
  </conditionalFormatting>
  <conditionalFormatting sqref="F53">
    <cfRule type="expression" dxfId="11941" priority="11942" stopIfTrue="1">
      <formula>IF(AND(LEN($A53)&gt;0,$A53&lt;&gt;$F53),TRUE,FALSE)</formula>
    </cfRule>
  </conditionalFormatting>
  <conditionalFormatting sqref="C53">
    <cfRule type="expression" dxfId="11940" priority="11941" stopIfTrue="1">
      <formula>IF(AND(B53&lt;&gt;"",C53=""),TRUE)</formula>
    </cfRule>
  </conditionalFormatting>
  <conditionalFormatting sqref="B53">
    <cfRule type="expression" dxfId="11939" priority="11938" stopIfTrue="1">
      <formula>IF(B53="",TRUE)</formula>
    </cfRule>
    <cfRule type="expression" dxfId="11938" priority="11939" stopIfTrue="1">
      <formula>IF(AND(COUNTIF(MetalSmelter,B53&amp;C53)=0,LEN(C53)&gt;0), TRUE, FALSE)</formula>
    </cfRule>
  </conditionalFormatting>
  <conditionalFormatting sqref="G53">
    <cfRule type="expression" dxfId="11937" priority="11940" stopIfTrue="1">
      <formula>IF(FIND("Enter smelter details",G53),TRUE)</formula>
    </cfRule>
  </conditionalFormatting>
  <conditionalFormatting sqref="F53">
    <cfRule type="expression" dxfId="11936" priority="11937" stopIfTrue="1">
      <formula>IF(AND(LEN($A53)&gt;0,$A53&lt;&gt;$F53),TRUE,FALSE)</formula>
    </cfRule>
  </conditionalFormatting>
  <conditionalFormatting sqref="C53">
    <cfRule type="expression" dxfId="11935" priority="11936" stopIfTrue="1">
      <formula>IF(AND(B53&lt;&gt;"",C53=""),TRUE)</formula>
    </cfRule>
  </conditionalFormatting>
  <conditionalFormatting sqref="B53">
    <cfRule type="expression" dxfId="11934" priority="11934" stopIfTrue="1">
      <formula>IF(B53="",TRUE)</formula>
    </cfRule>
    <cfRule type="expression" dxfId="11933" priority="11935" stopIfTrue="1">
      <formula>IF(AND(COUNTIF(MetalSmelter,B53&amp;C53)=0,LEN(C53)&gt;0), TRUE, FALSE)</formula>
    </cfRule>
  </conditionalFormatting>
  <conditionalFormatting sqref="F53">
    <cfRule type="expression" dxfId="11932" priority="11933" stopIfTrue="1">
      <formula>IF(AND(LEN($A53)&gt;0,$A53&lt;&gt;$F53),TRUE,FALSE)</formula>
    </cfRule>
  </conditionalFormatting>
  <conditionalFormatting sqref="C53">
    <cfRule type="expression" dxfId="11931" priority="11932" stopIfTrue="1">
      <formula>IF(AND(B53&lt;&gt;"",C53=""),TRUE)</formula>
    </cfRule>
  </conditionalFormatting>
  <conditionalFormatting sqref="G53">
    <cfRule type="expression" dxfId="11930" priority="11931" stopIfTrue="1">
      <formula>IF(FIND("Enter smelter details",G53),TRUE)</formula>
    </cfRule>
  </conditionalFormatting>
  <conditionalFormatting sqref="B54">
    <cfRule type="expression" dxfId="11929" priority="11928" stopIfTrue="1">
      <formula>IF(B54="",TRUE)</formula>
    </cfRule>
    <cfRule type="expression" dxfId="11928" priority="11929" stopIfTrue="1">
      <formula>IF(AND(COUNTIF(MetalSmelter,B54&amp;C54)=0,LEN(C54)&gt;0), TRUE, FALSE)</formula>
    </cfRule>
  </conditionalFormatting>
  <conditionalFormatting sqref="G54">
    <cfRule type="expression" dxfId="11927" priority="11930" stopIfTrue="1">
      <formula>IF(FIND("Enter smelter details",G54),TRUE)</formula>
    </cfRule>
  </conditionalFormatting>
  <conditionalFormatting sqref="F54">
    <cfRule type="expression" dxfId="11926" priority="11927" stopIfTrue="1">
      <formula>IF(AND(LEN($A54)&gt;0,$A54&lt;&gt;$F54),TRUE,FALSE)</formula>
    </cfRule>
  </conditionalFormatting>
  <conditionalFormatting sqref="C54">
    <cfRule type="expression" dxfId="11925" priority="11926" stopIfTrue="1">
      <formula>IF(AND(B54&lt;&gt;"",C54=""),TRUE)</formula>
    </cfRule>
  </conditionalFormatting>
  <conditionalFormatting sqref="B54">
    <cfRule type="expression" dxfId="11924" priority="11923" stopIfTrue="1">
      <formula>IF(B54="",TRUE)</formula>
    </cfRule>
    <cfRule type="expression" dxfId="11923" priority="11924" stopIfTrue="1">
      <formula>IF(AND(COUNTIF(MetalSmelter,B54&amp;C54)=0,LEN(C54)&gt;0), TRUE, FALSE)</formula>
    </cfRule>
  </conditionalFormatting>
  <conditionalFormatting sqref="G54">
    <cfRule type="expression" dxfId="11922" priority="11925" stopIfTrue="1">
      <formula>IF(FIND("Enter smelter details",G54),TRUE)</formula>
    </cfRule>
  </conditionalFormatting>
  <conditionalFormatting sqref="F54">
    <cfRule type="expression" dxfId="11921" priority="11922" stopIfTrue="1">
      <formula>IF(AND(LEN($A54)&gt;0,$A54&lt;&gt;$F54),TRUE,FALSE)</formula>
    </cfRule>
  </conditionalFormatting>
  <conditionalFormatting sqref="C54">
    <cfRule type="expression" dxfId="11920" priority="11921" stopIfTrue="1">
      <formula>IF(AND(B54&lt;&gt;"",C54=""),TRUE)</formula>
    </cfRule>
  </conditionalFormatting>
  <conditionalFormatting sqref="B54">
    <cfRule type="expression" dxfId="11919" priority="11918" stopIfTrue="1">
      <formula>IF(B54="",TRUE)</formula>
    </cfRule>
    <cfRule type="expression" dxfId="11918" priority="11919" stopIfTrue="1">
      <formula>IF(AND(COUNTIF(MetalSmelter,B54&amp;C54)=0,LEN(C54)&gt;0), TRUE, FALSE)</formula>
    </cfRule>
  </conditionalFormatting>
  <conditionalFormatting sqref="G54">
    <cfRule type="expression" dxfId="11917" priority="11920" stopIfTrue="1">
      <formula>IF(FIND("Enter smelter details",G54),TRUE)</formula>
    </cfRule>
  </conditionalFormatting>
  <conditionalFormatting sqref="F54">
    <cfRule type="expression" dxfId="11916" priority="11917" stopIfTrue="1">
      <formula>IF(AND(LEN($A54)&gt;0,$A54&lt;&gt;$F54),TRUE,FALSE)</formula>
    </cfRule>
  </conditionalFormatting>
  <conditionalFormatting sqref="C54">
    <cfRule type="expression" dxfId="11915" priority="11916" stopIfTrue="1">
      <formula>IF(AND(B54&lt;&gt;"",C54=""),TRUE)</formula>
    </cfRule>
  </conditionalFormatting>
  <conditionalFormatting sqref="B52">
    <cfRule type="expression" dxfId="11914" priority="11913" stopIfTrue="1">
      <formula>IF(B52="",TRUE)</formula>
    </cfRule>
    <cfRule type="expression" dxfId="11913" priority="11914" stopIfTrue="1">
      <formula>IF(AND(COUNTIF(MetalSmelter,B52&amp;C52)=0,LEN(C52)&gt;0), TRUE, FALSE)</formula>
    </cfRule>
  </conditionalFormatting>
  <conditionalFormatting sqref="G52">
    <cfRule type="expression" dxfId="11912" priority="11915" stopIfTrue="1">
      <formula>IF(FIND("Enter smelter details",G52),TRUE)</formula>
    </cfRule>
  </conditionalFormatting>
  <conditionalFormatting sqref="F52">
    <cfRule type="expression" dxfId="11911" priority="11912" stopIfTrue="1">
      <formula>IF(AND(LEN($A52)&gt;0,$A52&lt;&gt;$F52),TRUE,FALSE)</formula>
    </cfRule>
  </conditionalFormatting>
  <conditionalFormatting sqref="C52">
    <cfRule type="expression" dxfId="11910" priority="11911" stopIfTrue="1">
      <formula>IF(AND(B52&lt;&gt;"",C52=""),TRUE)</formula>
    </cfRule>
  </conditionalFormatting>
  <conditionalFormatting sqref="B52">
    <cfRule type="expression" dxfId="11909" priority="11908" stopIfTrue="1">
      <formula>IF(B52="",TRUE)</formula>
    </cfRule>
    <cfRule type="expression" dxfId="11908" priority="11909" stopIfTrue="1">
      <formula>IF(AND(COUNTIF(MetalSmelter,B52&amp;C52)=0,LEN(C52)&gt;0), TRUE, FALSE)</formula>
    </cfRule>
  </conditionalFormatting>
  <conditionalFormatting sqref="G52">
    <cfRule type="expression" dxfId="11907" priority="11910" stopIfTrue="1">
      <formula>IF(FIND("Enter smelter details",G52),TRUE)</formula>
    </cfRule>
  </conditionalFormatting>
  <conditionalFormatting sqref="F52">
    <cfRule type="expression" dxfId="11906" priority="11907" stopIfTrue="1">
      <formula>IF(AND(LEN($A52)&gt;0,$A52&lt;&gt;$F52),TRUE,FALSE)</formula>
    </cfRule>
  </conditionalFormatting>
  <conditionalFormatting sqref="C52">
    <cfRule type="expression" dxfId="11905" priority="11906" stopIfTrue="1">
      <formula>IF(AND(B52&lt;&gt;"",C52=""),TRUE)</formula>
    </cfRule>
  </conditionalFormatting>
  <conditionalFormatting sqref="B52">
    <cfRule type="expression" dxfId="11904" priority="11904" stopIfTrue="1">
      <formula>IF(B52="",TRUE)</formula>
    </cfRule>
    <cfRule type="expression" dxfId="11903" priority="11905" stopIfTrue="1">
      <formula>IF(AND(COUNTIF(MetalSmelter,B52&amp;C52)=0,LEN(C52)&gt;0), TRUE, FALSE)</formula>
    </cfRule>
  </conditionalFormatting>
  <conditionalFormatting sqref="F52">
    <cfRule type="expression" dxfId="11902" priority="11903" stopIfTrue="1">
      <formula>IF(AND(LEN($A52)&gt;0,$A52&lt;&gt;$F52),TRUE,FALSE)</formula>
    </cfRule>
  </conditionalFormatting>
  <conditionalFormatting sqref="C52">
    <cfRule type="expression" dxfId="11901" priority="11902" stopIfTrue="1">
      <formula>IF(AND(B52&lt;&gt;"",C52=""),TRUE)</formula>
    </cfRule>
  </conditionalFormatting>
  <conditionalFormatting sqref="G52">
    <cfRule type="expression" dxfId="11900" priority="11901" stopIfTrue="1">
      <formula>IF(FIND("Enter smelter details",G52),TRUE)</formula>
    </cfRule>
  </conditionalFormatting>
  <conditionalFormatting sqref="B53">
    <cfRule type="expression" dxfId="11899" priority="11898" stopIfTrue="1">
      <formula>IF(B53="",TRUE)</formula>
    </cfRule>
    <cfRule type="expression" dxfId="11898" priority="11899" stopIfTrue="1">
      <formula>IF(AND(COUNTIF(MetalSmelter,B53&amp;C53)=0,LEN(C53)&gt;0), TRUE, FALSE)</formula>
    </cfRule>
  </conditionalFormatting>
  <conditionalFormatting sqref="G53">
    <cfRule type="expression" dxfId="11897" priority="11900" stopIfTrue="1">
      <formula>IF(FIND("Enter smelter details",G53),TRUE)</formula>
    </cfRule>
  </conditionalFormatting>
  <conditionalFormatting sqref="F53">
    <cfRule type="expression" dxfId="11896" priority="11897" stopIfTrue="1">
      <formula>IF(AND(LEN($A53)&gt;0,$A53&lt;&gt;$F53),TRUE,FALSE)</formula>
    </cfRule>
  </conditionalFormatting>
  <conditionalFormatting sqref="C53">
    <cfRule type="expression" dxfId="11895" priority="11896" stopIfTrue="1">
      <formula>IF(AND(B53&lt;&gt;"",C53=""),TRUE)</formula>
    </cfRule>
  </conditionalFormatting>
  <conditionalFormatting sqref="B53">
    <cfRule type="expression" dxfId="11894" priority="11893" stopIfTrue="1">
      <formula>IF(B53="",TRUE)</formula>
    </cfRule>
    <cfRule type="expression" dxfId="11893" priority="11894" stopIfTrue="1">
      <formula>IF(AND(COUNTIF(MetalSmelter,B53&amp;C53)=0,LEN(C53)&gt;0), TRUE, FALSE)</formula>
    </cfRule>
  </conditionalFormatting>
  <conditionalFormatting sqref="G53">
    <cfRule type="expression" dxfId="11892" priority="11895" stopIfTrue="1">
      <formula>IF(FIND("Enter smelter details",G53),TRUE)</formula>
    </cfRule>
  </conditionalFormatting>
  <conditionalFormatting sqref="F53">
    <cfRule type="expression" dxfId="11891" priority="11892" stopIfTrue="1">
      <formula>IF(AND(LEN($A53)&gt;0,$A53&lt;&gt;$F53),TRUE,FALSE)</formula>
    </cfRule>
  </conditionalFormatting>
  <conditionalFormatting sqref="C53">
    <cfRule type="expression" dxfId="11890" priority="11891" stopIfTrue="1">
      <formula>IF(AND(B53&lt;&gt;"",C53=""),TRUE)</formula>
    </cfRule>
  </conditionalFormatting>
  <conditionalFormatting sqref="B53">
    <cfRule type="expression" dxfId="11889" priority="11888" stopIfTrue="1">
      <formula>IF(B53="",TRUE)</formula>
    </cfRule>
    <cfRule type="expression" dxfId="11888" priority="11889" stopIfTrue="1">
      <formula>IF(AND(COUNTIF(MetalSmelter,B53&amp;C53)=0,LEN(C53)&gt;0), TRUE, FALSE)</formula>
    </cfRule>
  </conditionalFormatting>
  <conditionalFormatting sqref="G53">
    <cfRule type="expression" dxfId="11887" priority="11890" stopIfTrue="1">
      <formula>IF(FIND("Enter smelter details",G53),TRUE)</formula>
    </cfRule>
  </conditionalFormatting>
  <conditionalFormatting sqref="F53">
    <cfRule type="expression" dxfId="11886" priority="11887" stopIfTrue="1">
      <formula>IF(AND(LEN($A53)&gt;0,$A53&lt;&gt;$F53),TRUE,FALSE)</formula>
    </cfRule>
  </conditionalFormatting>
  <conditionalFormatting sqref="C53">
    <cfRule type="expression" dxfId="11885" priority="11886" stopIfTrue="1">
      <formula>IF(AND(B53&lt;&gt;"",C53=""),TRUE)</formula>
    </cfRule>
  </conditionalFormatting>
  <conditionalFormatting sqref="B51">
    <cfRule type="expression" dxfId="11884" priority="11883" stopIfTrue="1">
      <formula>IF(B51="",TRUE)</formula>
    </cfRule>
    <cfRule type="expression" dxfId="11883" priority="11884" stopIfTrue="1">
      <formula>IF(AND(COUNTIF(MetalSmelter,B51&amp;C51)=0,LEN(C51)&gt;0), TRUE, FALSE)</formula>
    </cfRule>
  </conditionalFormatting>
  <conditionalFormatting sqref="G51">
    <cfRule type="expression" dxfId="11882" priority="11885" stopIfTrue="1">
      <formula>IF(FIND("Enter smelter details",G51),TRUE)</formula>
    </cfRule>
  </conditionalFormatting>
  <conditionalFormatting sqref="F51">
    <cfRule type="expression" dxfId="11881" priority="11882" stopIfTrue="1">
      <formula>IF(AND(LEN($A51)&gt;0,$A51&lt;&gt;$F51),TRUE,FALSE)</formula>
    </cfRule>
  </conditionalFormatting>
  <conditionalFormatting sqref="C51">
    <cfRule type="expression" dxfId="11880" priority="11881" stopIfTrue="1">
      <formula>IF(AND(B51&lt;&gt;"",C51=""),TRUE)</formula>
    </cfRule>
  </conditionalFormatting>
  <conditionalFormatting sqref="B51">
    <cfRule type="expression" dxfId="11879" priority="11878" stopIfTrue="1">
      <formula>IF(B51="",TRUE)</formula>
    </cfRule>
    <cfRule type="expression" dxfId="11878" priority="11879" stopIfTrue="1">
      <formula>IF(AND(COUNTIF(MetalSmelter,B51&amp;C51)=0,LEN(C51)&gt;0), TRUE, FALSE)</formula>
    </cfRule>
  </conditionalFormatting>
  <conditionalFormatting sqref="G51">
    <cfRule type="expression" dxfId="11877" priority="11880" stopIfTrue="1">
      <formula>IF(FIND("Enter smelter details",G51),TRUE)</formula>
    </cfRule>
  </conditionalFormatting>
  <conditionalFormatting sqref="F51">
    <cfRule type="expression" dxfId="11876" priority="11877" stopIfTrue="1">
      <formula>IF(AND(LEN($A51)&gt;0,$A51&lt;&gt;$F51),TRUE,FALSE)</formula>
    </cfRule>
  </conditionalFormatting>
  <conditionalFormatting sqref="C51">
    <cfRule type="expression" dxfId="11875" priority="11876" stopIfTrue="1">
      <formula>IF(AND(B51&lt;&gt;"",C51=""),TRUE)</formula>
    </cfRule>
  </conditionalFormatting>
  <conditionalFormatting sqref="B51">
    <cfRule type="expression" dxfId="11874" priority="11874" stopIfTrue="1">
      <formula>IF(B51="",TRUE)</formula>
    </cfRule>
    <cfRule type="expression" dxfId="11873" priority="11875" stopIfTrue="1">
      <formula>IF(AND(COUNTIF(MetalSmelter,B51&amp;C51)=0,LEN(C51)&gt;0), TRUE, FALSE)</formula>
    </cfRule>
  </conditionalFormatting>
  <conditionalFormatting sqref="F51">
    <cfRule type="expression" dxfId="11872" priority="11873" stopIfTrue="1">
      <formula>IF(AND(LEN($A51)&gt;0,$A51&lt;&gt;$F51),TRUE,FALSE)</formula>
    </cfRule>
  </conditionalFormatting>
  <conditionalFormatting sqref="C51">
    <cfRule type="expression" dxfId="11871" priority="11872" stopIfTrue="1">
      <formula>IF(AND(B51&lt;&gt;"",C51=""),TRUE)</formula>
    </cfRule>
  </conditionalFormatting>
  <conditionalFormatting sqref="G51">
    <cfRule type="expression" dxfId="11870" priority="11871" stopIfTrue="1">
      <formula>IF(FIND("Enter smelter details",G51),TRUE)</formula>
    </cfRule>
  </conditionalFormatting>
  <conditionalFormatting sqref="B52">
    <cfRule type="expression" dxfId="11869" priority="11868" stopIfTrue="1">
      <formula>IF(B52="",TRUE)</formula>
    </cfRule>
    <cfRule type="expression" dxfId="11868" priority="11869" stopIfTrue="1">
      <formula>IF(AND(COUNTIF(MetalSmelter,B52&amp;C52)=0,LEN(C52)&gt;0), TRUE, FALSE)</formula>
    </cfRule>
  </conditionalFormatting>
  <conditionalFormatting sqref="G52">
    <cfRule type="expression" dxfId="11867" priority="11870" stopIfTrue="1">
      <formula>IF(FIND("Enter smelter details",G52),TRUE)</formula>
    </cfRule>
  </conditionalFormatting>
  <conditionalFormatting sqref="F52">
    <cfRule type="expression" dxfId="11866" priority="11867" stopIfTrue="1">
      <formula>IF(AND(LEN($A52)&gt;0,$A52&lt;&gt;$F52),TRUE,FALSE)</formula>
    </cfRule>
  </conditionalFormatting>
  <conditionalFormatting sqref="C52">
    <cfRule type="expression" dxfId="11865" priority="11866" stopIfTrue="1">
      <formula>IF(AND(B52&lt;&gt;"",C52=""),TRUE)</formula>
    </cfRule>
  </conditionalFormatting>
  <conditionalFormatting sqref="B52">
    <cfRule type="expression" dxfId="11864" priority="11863" stopIfTrue="1">
      <formula>IF(B52="",TRUE)</formula>
    </cfRule>
    <cfRule type="expression" dxfId="11863" priority="11864" stopIfTrue="1">
      <formula>IF(AND(COUNTIF(MetalSmelter,B52&amp;C52)=0,LEN(C52)&gt;0), TRUE, FALSE)</formula>
    </cfRule>
  </conditionalFormatting>
  <conditionalFormatting sqref="G52">
    <cfRule type="expression" dxfId="11862" priority="11865" stopIfTrue="1">
      <formula>IF(FIND("Enter smelter details",G52),TRUE)</formula>
    </cfRule>
  </conditionalFormatting>
  <conditionalFormatting sqref="F52">
    <cfRule type="expression" dxfId="11861" priority="11862" stopIfTrue="1">
      <formula>IF(AND(LEN($A52)&gt;0,$A52&lt;&gt;$F52),TRUE,FALSE)</formula>
    </cfRule>
  </conditionalFormatting>
  <conditionalFormatting sqref="C52">
    <cfRule type="expression" dxfId="11860" priority="11861" stopIfTrue="1">
      <formula>IF(AND(B52&lt;&gt;"",C52=""),TRUE)</formula>
    </cfRule>
  </conditionalFormatting>
  <conditionalFormatting sqref="B52">
    <cfRule type="expression" dxfId="11859" priority="11858" stopIfTrue="1">
      <formula>IF(B52="",TRUE)</formula>
    </cfRule>
    <cfRule type="expression" dxfId="11858" priority="11859" stopIfTrue="1">
      <formula>IF(AND(COUNTIF(MetalSmelter,B52&amp;C52)=0,LEN(C52)&gt;0), TRUE, FALSE)</formula>
    </cfRule>
  </conditionalFormatting>
  <conditionalFormatting sqref="G52">
    <cfRule type="expression" dxfId="11857" priority="11860" stopIfTrue="1">
      <formula>IF(FIND("Enter smelter details",G52),TRUE)</formula>
    </cfRule>
  </conditionalFormatting>
  <conditionalFormatting sqref="F52">
    <cfRule type="expression" dxfId="11856" priority="11857" stopIfTrue="1">
      <formula>IF(AND(LEN($A52)&gt;0,$A52&lt;&gt;$F52),TRUE,FALSE)</formula>
    </cfRule>
  </conditionalFormatting>
  <conditionalFormatting sqref="C52">
    <cfRule type="expression" dxfId="11855" priority="11856" stopIfTrue="1">
      <formula>IF(AND(B52&lt;&gt;"",C52=""),TRUE)</formula>
    </cfRule>
  </conditionalFormatting>
  <conditionalFormatting sqref="B53">
    <cfRule type="expression" dxfId="11854" priority="11853" stopIfTrue="1">
      <formula>IF(B53="",TRUE)</formula>
    </cfRule>
    <cfRule type="expression" dxfId="11853" priority="11854" stopIfTrue="1">
      <formula>IF(AND(COUNTIF(MetalSmelter,B53&amp;C53)=0,LEN(C53)&gt;0), TRUE, FALSE)</formula>
    </cfRule>
  </conditionalFormatting>
  <conditionalFormatting sqref="G53">
    <cfRule type="expression" dxfId="11852" priority="11855" stopIfTrue="1">
      <formula>IF(FIND("Enter smelter details",G53),TRUE)</formula>
    </cfRule>
  </conditionalFormatting>
  <conditionalFormatting sqref="F53">
    <cfRule type="expression" dxfId="11851" priority="11852" stopIfTrue="1">
      <formula>IF(AND(LEN($A53)&gt;0,$A53&lt;&gt;$F53),TRUE,FALSE)</formula>
    </cfRule>
  </conditionalFormatting>
  <conditionalFormatting sqref="C53">
    <cfRule type="expression" dxfId="11850" priority="11851" stopIfTrue="1">
      <formula>IF(AND(B53&lt;&gt;"",C53=""),TRUE)</formula>
    </cfRule>
  </conditionalFormatting>
  <conditionalFormatting sqref="B53">
    <cfRule type="expression" dxfId="11849" priority="11848" stopIfTrue="1">
      <formula>IF(B53="",TRUE)</formula>
    </cfRule>
    <cfRule type="expression" dxfId="11848" priority="11849" stopIfTrue="1">
      <formula>IF(AND(COUNTIF(MetalSmelter,B53&amp;C53)=0,LEN(C53)&gt;0), TRUE, FALSE)</formula>
    </cfRule>
  </conditionalFormatting>
  <conditionalFormatting sqref="G53">
    <cfRule type="expression" dxfId="11847" priority="11850" stopIfTrue="1">
      <formula>IF(FIND("Enter smelter details",G53),TRUE)</formula>
    </cfRule>
  </conditionalFormatting>
  <conditionalFormatting sqref="F53">
    <cfRule type="expression" dxfId="11846" priority="11847" stopIfTrue="1">
      <formula>IF(AND(LEN($A53)&gt;0,$A53&lt;&gt;$F53),TRUE,FALSE)</formula>
    </cfRule>
  </conditionalFormatting>
  <conditionalFormatting sqref="C53">
    <cfRule type="expression" dxfId="11845" priority="11846" stopIfTrue="1">
      <formula>IF(AND(B53&lt;&gt;"",C53=""),TRUE)</formula>
    </cfRule>
  </conditionalFormatting>
  <conditionalFormatting sqref="B53">
    <cfRule type="expression" dxfId="11844" priority="11844" stopIfTrue="1">
      <formula>IF(B53="",TRUE)</formula>
    </cfRule>
    <cfRule type="expression" dxfId="11843" priority="11845" stopIfTrue="1">
      <formula>IF(AND(COUNTIF(MetalSmelter,B53&amp;C53)=0,LEN(C53)&gt;0), TRUE, FALSE)</formula>
    </cfRule>
  </conditionalFormatting>
  <conditionalFormatting sqref="F53">
    <cfRule type="expression" dxfId="11842" priority="11843" stopIfTrue="1">
      <formula>IF(AND(LEN($A53)&gt;0,$A53&lt;&gt;$F53),TRUE,FALSE)</formula>
    </cfRule>
  </conditionalFormatting>
  <conditionalFormatting sqref="C53">
    <cfRule type="expression" dxfId="11841" priority="11842" stopIfTrue="1">
      <formula>IF(AND(B53&lt;&gt;"",C53=""),TRUE)</formula>
    </cfRule>
  </conditionalFormatting>
  <conditionalFormatting sqref="G53">
    <cfRule type="expression" dxfId="11840" priority="11841" stopIfTrue="1">
      <formula>IF(FIND("Enter smelter details",G53),TRUE)</formula>
    </cfRule>
  </conditionalFormatting>
  <conditionalFormatting sqref="B54">
    <cfRule type="expression" dxfId="11839" priority="11838" stopIfTrue="1">
      <formula>IF(B54="",TRUE)</formula>
    </cfRule>
    <cfRule type="expression" dxfId="11838" priority="11839" stopIfTrue="1">
      <formula>IF(AND(COUNTIF(MetalSmelter,B54&amp;C54)=0,LEN(C54)&gt;0), TRUE, FALSE)</formula>
    </cfRule>
  </conditionalFormatting>
  <conditionalFormatting sqref="G54">
    <cfRule type="expression" dxfId="11837" priority="11840" stopIfTrue="1">
      <formula>IF(FIND("Enter smelter details",G54),TRUE)</formula>
    </cfRule>
  </conditionalFormatting>
  <conditionalFormatting sqref="F54">
    <cfRule type="expression" dxfId="11836" priority="11837" stopIfTrue="1">
      <formula>IF(AND(LEN($A54)&gt;0,$A54&lt;&gt;$F54),TRUE,FALSE)</formula>
    </cfRule>
  </conditionalFormatting>
  <conditionalFormatting sqref="C54">
    <cfRule type="expression" dxfId="11835" priority="11836" stopIfTrue="1">
      <formula>IF(AND(B54&lt;&gt;"",C54=""),TRUE)</formula>
    </cfRule>
  </conditionalFormatting>
  <conditionalFormatting sqref="B54">
    <cfRule type="expression" dxfId="11834" priority="11833" stopIfTrue="1">
      <formula>IF(B54="",TRUE)</formula>
    </cfRule>
    <cfRule type="expression" dxfId="11833" priority="11834" stopIfTrue="1">
      <formula>IF(AND(COUNTIF(MetalSmelter,B54&amp;C54)=0,LEN(C54)&gt;0), TRUE, FALSE)</formula>
    </cfRule>
  </conditionalFormatting>
  <conditionalFormatting sqref="G54">
    <cfRule type="expression" dxfId="11832" priority="11835" stopIfTrue="1">
      <formula>IF(FIND("Enter smelter details",G54),TRUE)</formula>
    </cfRule>
  </conditionalFormatting>
  <conditionalFormatting sqref="F54">
    <cfRule type="expression" dxfId="11831" priority="11832" stopIfTrue="1">
      <formula>IF(AND(LEN($A54)&gt;0,$A54&lt;&gt;$F54),TRUE,FALSE)</formula>
    </cfRule>
  </conditionalFormatting>
  <conditionalFormatting sqref="C54">
    <cfRule type="expression" dxfId="11830" priority="11831" stopIfTrue="1">
      <formula>IF(AND(B54&lt;&gt;"",C54=""),TRUE)</formula>
    </cfRule>
  </conditionalFormatting>
  <conditionalFormatting sqref="B54">
    <cfRule type="expression" dxfId="11829" priority="11828" stopIfTrue="1">
      <formula>IF(B54="",TRUE)</formula>
    </cfRule>
    <cfRule type="expression" dxfId="11828" priority="11829" stopIfTrue="1">
      <formula>IF(AND(COUNTIF(MetalSmelter,B54&amp;C54)=0,LEN(C54)&gt;0), TRUE, FALSE)</formula>
    </cfRule>
  </conditionalFormatting>
  <conditionalFormatting sqref="G54">
    <cfRule type="expression" dxfId="11827" priority="11830" stopIfTrue="1">
      <formula>IF(FIND("Enter smelter details",G54),TRUE)</formula>
    </cfRule>
  </conditionalFormatting>
  <conditionalFormatting sqref="F54">
    <cfRule type="expression" dxfId="11826" priority="11827" stopIfTrue="1">
      <formula>IF(AND(LEN($A54)&gt;0,$A54&lt;&gt;$F54),TRUE,FALSE)</formula>
    </cfRule>
  </conditionalFormatting>
  <conditionalFormatting sqref="C54">
    <cfRule type="expression" dxfId="11825" priority="11826" stopIfTrue="1">
      <formula>IF(AND(B54&lt;&gt;"",C54=""),TRUE)</formula>
    </cfRule>
  </conditionalFormatting>
  <conditionalFormatting sqref="B52">
    <cfRule type="expression" dxfId="11824" priority="11823" stopIfTrue="1">
      <formula>IF(B52="",TRUE)</formula>
    </cfRule>
    <cfRule type="expression" dxfId="11823" priority="11824" stopIfTrue="1">
      <formula>IF(AND(COUNTIF(MetalSmelter,B52&amp;C52)=0,LEN(C52)&gt;0), TRUE, FALSE)</formula>
    </cfRule>
  </conditionalFormatting>
  <conditionalFormatting sqref="G52">
    <cfRule type="expression" dxfId="11822" priority="11825" stopIfTrue="1">
      <formula>IF(FIND("Enter smelter details",G52),TRUE)</formula>
    </cfRule>
  </conditionalFormatting>
  <conditionalFormatting sqref="F52">
    <cfRule type="expression" dxfId="11821" priority="11822" stopIfTrue="1">
      <formula>IF(AND(LEN($A52)&gt;0,$A52&lt;&gt;$F52),TRUE,FALSE)</formula>
    </cfRule>
  </conditionalFormatting>
  <conditionalFormatting sqref="C52">
    <cfRule type="expression" dxfId="11820" priority="11821" stopIfTrue="1">
      <formula>IF(AND(B52&lt;&gt;"",C52=""),TRUE)</formula>
    </cfRule>
  </conditionalFormatting>
  <conditionalFormatting sqref="B52">
    <cfRule type="expression" dxfId="11819" priority="11818" stopIfTrue="1">
      <formula>IF(B52="",TRUE)</formula>
    </cfRule>
    <cfRule type="expression" dxfId="11818" priority="11819" stopIfTrue="1">
      <formula>IF(AND(COUNTIF(MetalSmelter,B52&amp;C52)=0,LEN(C52)&gt;0), TRUE, FALSE)</formula>
    </cfRule>
  </conditionalFormatting>
  <conditionalFormatting sqref="G52">
    <cfRule type="expression" dxfId="11817" priority="11820" stopIfTrue="1">
      <formula>IF(FIND("Enter smelter details",G52),TRUE)</formula>
    </cfRule>
  </conditionalFormatting>
  <conditionalFormatting sqref="F52">
    <cfRule type="expression" dxfId="11816" priority="11817" stopIfTrue="1">
      <formula>IF(AND(LEN($A52)&gt;0,$A52&lt;&gt;$F52),TRUE,FALSE)</formula>
    </cfRule>
  </conditionalFormatting>
  <conditionalFormatting sqref="C52">
    <cfRule type="expression" dxfId="11815" priority="11816" stopIfTrue="1">
      <formula>IF(AND(B52&lt;&gt;"",C52=""),TRUE)</formula>
    </cfRule>
  </conditionalFormatting>
  <conditionalFormatting sqref="B52">
    <cfRule type="expression" dxfId="11814" priority="11814" stopIfTrue="1">
      <formula>IF(B52="",TRUE)</formula>
    </cfRule>
    <cfRule type="expression" dxfId="11813" priority="11815" stopIfTrue="1">
      <formula>IF(AND(COUNTIF(MetalSmelter,B52&amp;C52)=0,LEN(C52)&gt;0), TRUE, FALSE)</formula>
    </cfRule>
  </conditionalFormatting>
  <conditionalFormatting sqref="F52">
    <cfRule type="expression" dxfId="11812" priority="11813" stopIfTrue="1">
      <formula>IF(AND(LEN($A52)&gt;0,$A52&lt;&gt;$F52),TRUE,FALSE)</formula>
    </cfRule>
  </conditionalFormatting>
  <conditionalFormatting sqref="C52">
    <cfRule type="expression" dxfId="11811" priority="11812" stopIfTrue="1">
      <formula>IF(AND(B52&lt;&gt;"",C52=""),TRUE)</formula>
    </cfRule>
  </conditionalFormatting>
  <conditionalFormatting sqref="G52">
    <cfRule type="expression" dxfId="11810" priority="11811" stopIfTrue="1">
      <formula>IF(FIND("Enter smelter details",G52),TRUE)</formula>
    </cfRule>
  </conditionalFormatting>
  <conditionalFormatting sqref="B53">
    <cfRule type="expression" dxfId="11809" priority="11808" stopIfTrue="1">
      <formula>IF(B53="",TRUE)</formula>
    </cfRule>
    <cfRule type="expression" dxfId="11808" priority="11809" stopIfTrue="1">
      <formula>IF(AND(COUNTIF(MetalSmelter,B53&amp;C53)=0,LEN(C53)&gt;0), TRUE, FALSE)</formula>
    </cfRule>
  </conditionalFormatting>
  <conditionalFormatting sqref="G53">
    <cfRule type="expression" dxfId="11807" priority="11810" stopIfTrue="1">
      <formula>IF(FIND("Enter smelter details",G53),TRUE)</formula>
    </cfRule>
  </conditionalFormatting>
  <conditionalFormatting sqref="F53">
    <cfRule type="expression" dxfId="11806" priority="11807" stopIfTrue="1">
      <formula>IF(AND(LEN($A53)&gt;0,$A53&lt;&gt;$F53),TRUE,FALSE)</formula>
    </cfRule>
  </conditionalFormatting>
  <conditionalFormatting sqref="C53">
    <cfRule type="expression" dxfId="11805" priority="11806" stopIfTrue="1">
      <formula>IF(AND(B53&lt;&gt;"",C53=""),TRUE)</formula>
    </cfRule>
  </conditionalFormatting>
  <conditionalFormatting sqref="B53">
    <cfRule type="expression" dxfId="11804" priority="11803" stopIfTrue="1">
      <formula>IF(B53="",TRUE)</formula>
    </cfRule>
    <cfRule type="expression" dxfId="11803" priority="11804" stopIfTrue="1">
      <formula>IF(AND(COUNTIF(MetalSmelter,B53&amp;C53)=0,LEN(C53)&gt;0), TRUE, FALSE)</formula>
    </cfRule>
  </conditionalFormatting>
  <conditionalFormatting sqref="G53">
    <cfRule type="expression" dxfId="11802" priority="11805" stopIfTrue="1">
      <formula>IF(FIND("Enter smelter details",G53),TRUE)</formula>
    </cfRule>
  </conditionalFormatting>
  <conditionalFormatting sqref="F53">
    <cfRule type="expression" dxfId="11801" priority="11802" stopIfTrue="1">
      <formula>IF(AND(LEN($A53)&gt;0,$A53&lt;&gt;$F53),TRUE,FALSE)</formula>
    </cfRule>
  </conditionalFormatting>
  <conditionalFormatting sqref="C53">
    <cfRule type="expression" dxfId="11800" priority="11801" stopIfTrue="1">
      <formula>IF(AND(B53&lt;&gt;"",C53=""),TRUE)</formula>
    </cfRule>
  </conditionalFormatting>
  <conditionalFormatting sqref="B53">
    <cfRule type="expression" dxfId="11799" priority="11798" stopIfTrue="1">
      <formula>IF(B53="",TRUE)</formula>
    </cfRule>
    <cfRule type="expression" dxfId="11798" priority="11799" stopIfTrue="1">
      <formula>IF(AND(COUNTIF(MetalSmelter,B53&amp;C53)=0,LEN(C53)&gt;0), TRUE, FALSE)</formula>
    </cfRule>
  </conditionalFormatting>
  <conditionalFormatting sqref="G53">
    <cfRule type="expression" dxfId="11797" priority="11800" stopIfTrue="1">
      <formula>IF(FIND("Enter smelter details",G53),TRUE)</formula>
    </cfRule>
  </conditionalFormatting>
  <conditionalFormatting sqref="F53">
    <cfRule type="expression" dxfId="11796" priority="11797" stopIfTrue="1">
      <formula>IF(AND(LEN($A53)&gt;0,$A53&lt;&gt;$F53),TRUE,FALSE)</formula>
    </cfRule>
  </conditionalFormatting>
  <conditionalFormatting sqref="C53">
    <cfRule type="expression" dxfId="11795" priority="11796" stopIfTrue="1">
      <formula>IF(AND(B53&lt;&gt;"",C53=""),TRUE)</formula>
    </cfRule>
  </conditionalFormatting>
  <conditionalFormatting sqref="B50">
    <cfRule type="expression" dxfId="11794" priority="11793" stopIfTrue="1">
      <formula>IF(B50="",TRUE)</formula>
    </cfRule>
    <cfRule type="expression" dxfId="11793" priority="11794" stopIfTrue="1">
      <formula>IF(AND(COUNTIF(MetalSmelter,B50&amp;C50)=0,LEN(C50)&gt;0), TRUE, FALSE)</formula>
    </cfRule>
  </conditionalFormatting>
  <conditionalFormatting sqref="G50">
    <cfRule type="expression" dxfId="11792" priority="11795" stopIfTrue="1">
      <formula>IF(FIND("Enter smelter details",G50),TRUE)</formula>
    </cfRule>
  </conditionalFormatting>
  <conditionalFormatting sqref="F50">
    <cfRule type="expression" dxfId="11791" priority="11792" stopIfTrue="1">
      <formula>IF(AND(LEN($A50)&gt;0,$A50&lt;&gt;$F50),TRUE,FALSE)</formula>
    </cfRule>
  </conditionalFormatting>
  <conditionalFormatting sqref="C50">
    <cfRule type="expression" dxfId="11790" priority="11791" stopIfTrue="1">
      <formula>IF(AND(B50&lt;&gt;"",C50=""),TRUE)</formula>
    </cfRule>
  </conditionalFormatting>
  <conditionalFormatting sqref="B50">
    <cfRule type="expression" dxfId="11789" priority="11788" stopIfTrue="1">
      <formula>IF(B50="",TRUE)</formula>
    </cfRule>
    <cfRule type="expression" dxfId="11788" priority="11789" stopIfTrue="1">
      <formula>IF(AND(COUNTIF(MetalSmelter,B50&amp;C50)=0,LEN(C50)&gt;0), TRUE, FALSE)</formula>
    </cfRule>
  </conditionalFormatting>
  <conditionalFormatting sqref="G50">
    <cfRule type="expression" dxfId="11787" priority="11790" stopIfTrue="1">
      <formula>IF(FIND("Enter smelter details",G50),TRUE)</formula>
    </cfRule>
  </conditionalFormatting>
  <conditionalFormatting sqref="F50">
    <cfRule type="expression" dxfId="11786" priority="11787" stopIfTrue="1">
      <formula>IF(AND(LEN($A50)&gt;0,$A50&lt;&gt;$F50),TRUE,FALSE)</formula>
    </cfRule>
  </conditionalFormatting>
  <conditionalFormatting sqref="C50">
    <cfRule type="expression" dxfId="11785" priority="11786" stopIfTrue="1">
      <formula>IF(AND(B50&lt;&gt;"",C50=""),TRUE)</formula>
    </cfRule>
  </conditionalFormatting>
  <conditionalFormatting sqref="B50">
    <cfRule type="expression" dxfId="11784" priority="11783" stopIfTrue="1">
      <formula>IF(B50="",TRUE)</formula>
    </cfRule>
    <cfRule type="expression" dxfId="11783" priority="11784" stopIfTrue="1">
      <formula>IF(AND(COUNTIF(MetalSmelter,B50&amp;C50)=0,LEN(C50)&gt;0), TRUE, FALSE)</formula>
    </cfRule>
  </conditionalFormatting>
  <conditionalFormatting sqref="G50">
    <cfRule type="expression" dxfId="11782" priority="11785" stopIfTrue="1">
      <formula>IF(FIND("Enter smelter details",G50),TRUE)</formula>
    </cfRule>
  </conditionalFormatting>
  <conditionalFormatting sqref="F50">
    <cfRule type="expression" dxfId="11781" priority="11782" stopIfTrue="1">
      <formula>IF(AND(LEN($A50)&gt;0,$A50&lt;&gt;$F50),TRUE,FALSE)</formula>
    </cfRule>
  </conditionalFormatting>
  <conditionalFormatting sqref="C50">
    <cfRule type="expression" dxfId="11780" priority="11781" stopIfTrue="1">
      <formula>IF(AND(B50&lt;&gt;"",C50=""),TRUE)</formula>
    </cfRule>
  </conditionalFormatting>
  <conditionalFormatting sqref="B51">
    <cfRule type="expression" dxfId="11779" priority="11778" stopIfTrue="1">
      <formula>IF(B51="",TRUE)</formula>
    </cfRule>
    <cfRule type="expression" dxfId="11778" priority="11779" stopIfTrue="1">
      <formula>IF(AND(COUNTIF(MetalSmelter,B51&amp;C51)=0,LEN(C51)&gt;0), TRUE, FALSE)</formula>
    </cfRule>
  </conditionalFormatting>
  <conditionalFormatting sqref="G51">
    <cfRule type="expression" dxfId="11777" priority="11780" stopIfTrue="1">
      <formula>IF(FIND("Enter smelter details",G51),TRUE)</formula>
    </cfRule>
  </conditionalFormatting>
  <conditionalFormatting sqref="F51">
    <cfRule type="expression" dxfId="11776" priority="11777" stopIfTrue="1">
      <formula>IF(AND(LEN($A51)&gt;0,$A51&lt;&gt;$F51),TRUE,FALSE)</formula>
    </cfRule>
  </conditionalFormatting>
  <conditionalFormatting sqref="C51">
    <cfRule type="expression" dxfId="11775" priority="11776" stopIfTrue="1">
      <formula>IF(AND(B51&lt;&gt;"",C51=""),TRUE)</formula>
    </cfRule>
  </conditionalFormatting>
  <conditionalFormatting sqref="B51">
    <cfRule type="expression" dxfId="11774" priority="11773" stopIfTrue="1">
      <formula>IF(B51="",TRUE)</formula>
    </cfRule>
    <cfRule type="expression" dxfId="11773" priority="11774" stopIfTrue="1">
      <formula>IF(AND(COUNTIF(MetalSmelter,B51&amp;C51)=0,LEN(C51)&gt;0), TRUE, FALSE)</formula>
    </cfRule>
  </conditionalFormatting>
  <conditionalFormatting sqref="G51">
    <cfRule type="expression" dxfId="11772" priority="11775" stopIfTrue="1">
      <formula>IF(FIND("Enter smelter details",G51),TRUE)</formula>
    </cfRule>
  </conditionalFormatting>
  <conditionalFormatting sqref="F51">
    <cfRule type="expression" dxfId="11771" priority="11772" stopIfTrue="1">
      <formula>IF(AND(LEN($A51)&gt;0,$A51&lt;&gt;$F51),TRUE,FALSE)</formula>
    </cfRule>
  </conditionalFormatting>
  <conditionalFormatting sqref="C51">
    <cfRule type="expression" dxfId="11770" priority="11771" stopIfTrue="1">
      <formula>IF(AND(B51&lt;&gt;"",C51=""),TRUE)</formula>
    </cfRule>
  </conditionalFormatting>
  <conditionalFormatting sqref="B51">
    <cfRule type="expression" dxfId="11769" priority="11769" stopIfTrue="1">
      <formula>IF(B51="",TRUE)</formula>
    </cfRule>
    <cfRule type="expression" dxfId="11768" priority="11770" stopIfTrue="1">
      <formula>IF(AND(COUNTIF(MetalSmelter,B51&amp;C51)=0,LEN(C51)&gt;0), TRUE, FALSE)</formula>
    </cfRule>
  </conditionalFormatting>
  <conditionalFormatting sqref="F51">
    <cfRule type="expression" dxfId="11767" priority="11768" stopIfTrue="1">
      <formula>IF(AND(LEN($A51)&gt;0,$A51&lt;&gt;$F51),TRUE,FALSE)</formula>
    </cfRule>
  </conditionalFormatting>
  <conditionalFormatting sqref="C51">
    <cfRule type="expression" dxfId="11766" priority="11767" stopIfTrue="1">
      <formula>IF(AND(B51&lt;&gt;"",C51=""),TRUE)</formula>
    </cfRule>
  </conditionalFormatting>
  <conditionalFormatting sqref="G51">
    <cfRule type="expression" dxfId="11765" priority="11766" stopIfTrue="1">
      <formula>IF(FIND("Enter smelter details",G51),TRUE)</formula>
    </cfRule>
  </conditionalFormatting>
  <conditionalFormatting sqref="B52">
    <cfRule type="expression" dxfId="11764" priority="11763" stopIfTrue="1">
      <formula>IF(B52="",TRUE)</formula>
    </cfRule>
    <cfRule type="expression" dxfId="11763" priority="11764" stopIfTrue="1">
      <formula>IF(AND(COUNTIF(MetalSmelter,B52&amp;C52)=0,LEN(C52)&gt;0), TRUE, FALSE)</formula>
    </cfRule>
  </conditionalFormatting>
  <conditionalFormatting sqref="G52">
    <cfRule type="expression" dxfId="11762" priority="11765" stopIfTrue="1">
      <formula>IF(FIND("Enter smelter details",G52),TRUE)</formula>
    </cfRule>
  </conditionalFormatting>
  <conditionalFormatting sqref="F52">
    <cfRule type="expression" dxfId="11761" priority="11762" stopIfTrue="1">
      <formula>IF(AND(LEN($A52)&gt;0,$A52&lt;&gt;$F52),TRUE,FALSE)</formula>
    </cfRule>
  </conditionalFormatting>
  <conditionalFormatting sqref="C52">
    <cfRule type="expression" dxfId="11760" priority="11761" stopIfTrue="1">
      <formula>IF(AND(B52&lt;&gt;"",C52=""),TRUE)</formula>
    </cfRule>
  </conditionalFormatting>
  <conditionalFormatting sqref="B52">
    <cfRule type="expression" dxfId="11759" priority="11758" stopIfTrue="1">
      <formula>IF(B52="",TRUE)</formula>
    </cfRule>
    <cfRule type="expression" dxfId="11758" priority="11759" stopIfTrue="1">
      <formula>IF(AND(COUNTIF(MetalSmelter,B52&amp;C52)=0,LEN(C52)&gt;0), TRUE, FALSE)</formula>
    </cfRule>
  </conditionalFormatting>
  <conditionalFormatting sqref="G52">
    <cfRule type="expression" dxfId="11757" priority="11760" stopIfTrue="1">
      <formula>IF(FIND("Enter smelter details",G52),TRUE)</formula>
    </cfRule>
  </conditionalFormatting>
  <conditionalFormatting sqref="F52">
    <cfRule type="expression" dxfId="11756" priority="11757" stopIfTrue="1">
      <formula>IF(AND(LEN($A52)&gt;0,$A52&lt;&gt;$F52),TRUE,FALSE)</formula>
    </cfRule>
  </conditionalFormatting>
  <conditionalFormatting sqref="C52">
    <cfRule type="expression" dxfId="11755" priority="11756" stopIfTrue="1">
      <formula>IF(AND(B52&lt;&gt;"",C52=""),TRUE)</formula>
    </cfRule>
  </conditionalFormatting>
  <conditionalFormatting sqref="B52">
    <cfRule type="expression" dxfId="11754" priority="11753" stopIfTrue="1">
      <formula>IF(B52="",TRUE)</formula>
    </cfRule>
    <cfRule type="expression" dxfId="11753" priority="11754" stopIfTrue="1">
      <formula>IF(AND(COUNTIF(MetalSmelter,B52&amp;C52)=0,LEN(C52)&gt;0), TRUE, FALSE)</formula>
    </cfRule>
  </conditionalFormatting>
  <conditionalFormatting sqref="G52">
    <cfRule type="expression" dxfId="11752" priority="11755" stopIfTrue="1">
      <formula>IF(FIND("Enter smelter details",G52),TRUE)</formula>
    </cfRule>
  </conditionalFormatting>
  <conditionalFormatting sqref="F52">
    <cfRule type="expression" dxfId="11751" priority="11752" stopIfTrue="1">
      <formula>IF(AND(LEN($A52)&gt;0,$A52&lt;&gt;$F52),TRUE,FALSE)</formula>
    </cfRule>
  </conditionalFormatting>
  <conditionalFormatting sqref="C52">
    <cfRule type="expression" dxfId="11750" priority="11751" stopIfTrue="1">
      <formula>IF(AND(B52&lt;&gt;"",C52=""),TRUE)</formula>
    </cfRule>
  </conditionalFormatting>
  <conditionalFormatting sqref="B50">
    <cfRule type="expression" dxfId="11749" priority="11748" stopIfTrue="1">
      <formula>IF(B50="",TRUE)</formula>
    </cfRule>
    <cfRule type="expression" dxfId="11748" priority="11749" stopIfTrue="1">
      <formula>IF(AND(COUNTIF(MetalSmelter,B50&amp;C50)=0,LEN(C50)&gt;0), TRUE, FALSE)</formula>
    </cfRule>
  </conditionalFormatting>
  <conditionalFormatting sqref="G50">
    <cfRule type="expression" dxfId="11747" priority="11750" stopIfTrue="1">
      <formula>IF(FIND("Enter smelter details",G50),TRUE)</formula>
    </cfRule>
  </conditionalFormatting>
  <conditionalFormatting sqref="F50">
    <cfRule type="expression" dxfId="11746" priority="11747" stopIfTrue="1">
      <formula>IF(AND(LEN($A50)&gt;0,$A50&lt;&gt;$F50),TRUE,FALSE)</formula>
    </cfRule>
  </conditionalFormatting>
  <conditionalFormatting sqref="C50">
    <cfRule type="expression" dxfId="11745" priority="11746" stopIfTrue="1">
      <formula>IF(AND(B50&lt;&gt;"",C50=""),TRUE)</formula>
    </cfRule>
  </conditionalFormatting>
  <conditionalFormatting sqref="B50">
    <cfRule type="expression" dxfId="11744" priority="11743" stopIfTrue="1">
      <formula>IF(B50="",TRUE)</formula>
    </cfRule>
    <cfRule type="expression" dxfId="11743" priority="11744" stopIfTrue="1">
      <formula>IF(AND(COUNTIF(MetalSmelter,B50&amp;C50)=0,LEN(C50)&gt;0), TRUE, FALSE)</formula>
    </cfRule>
  </conditionalFormatting>
  <conditionalFormatting sqref="G50">
    <cfRule type="expression" dxfId="11742" priority="11745" stopIfTrue="1">
      <formula>IF(FIND("Enter smelter details",G50),TRUE)</formula>
    </cfRule>
  </conditionalFormatting>
  <conditionalFormatting sqref="F50">
    <cfRule type="expression" dxfId="11741" priority="11742" stopIfTrue="1">
      <formula>IF(AND(LEN($A50)&gt;0,$A50&lt;&gt;$F50),TRUE,FALSE)</formula>
    </cfRule>
  </conditionalFormatting>
  <conditionalFormatting sqref="C50">
    <cfRule type="expression" dxfId="11740" priority="11741" stopIfTrue="1">
      <formula>IF(AND(B50&lt;&gt;"",C50=""),TRUE)</formula>
    </cfRule>
  </conditionalFormatting>
  <conditionalFormatting sqref="B50">
    <cfRule type="expression" dxfId="11739" priority="11739" stopIfTrue="1">
      <formula>IF(B50="",TRUE)</formula>
    </cfRule>
    <cfRule type="expression" dxfId="11738" priority="11740" stopIfTrue="1">
      <formula>IF(AND(COUNTIF(MetalSmelter,B50&amp;C50)=0,LEN(C50)&gt;0), TRUE, FALSE)</formula>
    </cfRule>
  </conditionalFormatting>
  <conditionalFormatting sqref="F50">
    <cfRule type="expression" dxfId="11737" priority="11738" stopIfTrue="1">
      <formula>IF(AND(LEN($A50)&gt;0,$A50&lt;&gt;$F50),TRUE,FALSE)</formula>
    </cfRule>
  </conditionalFormatting>
  <conditionalFormatting sqref="C50">
    <cfRule type="expression" dxfId="11736" priority="11737" stopIfTrue="1">
      <formula>IF(AND(B50&lt;&gt;"",C50=""),TRUE)</formula>
    </cfRule>
  </conditionalFormatting>
  <conditionalFormatting sqref="G50">
    <cfRule type="expression" dxfId="11735" priority="11736" stopIfTrue="1">
      <formula>IF(FIND("Enter smelter details",G50),TRUE)</formula>
    </cfRule>
  </conditionalFormatting>
  <conditionalFormatting sqref="B51">
    <cfRule type="expression" dxfId="11734" priority="11733" stopIfTrue="1">
      <formula>IF(B51="",TRUE)</formula>
    </cfRule>
    <cfRule type="expression" dxfId="11733" priority="11734" stopIfTrue="1">
      <formula>IF(AND(COUNTIF(MetalSmelter,B51&amp;C51)=0,LEN(C51)&gt;0), TRUE, FALSE)</formula>
    </cfRule>
  </conditionalFormatting>
  <conditionalFormatting sqref="G51">
    <cfRule type="expression" dxfId="11732" priority="11735" stopIfTrue="1">
      <formula>IF(FIND("Enter smelter details",G51),TRUE)</formula>
    </cfRule>
  </conditionalFormatting>
  <conditionalFormatting sqref="F51">
    <cfRule type="expression" dxfId="11731" priority="11732" stopIfTrue="1">
      <formula>IF(AND(LEN($A51)&gt;0,$A51&lt;&gt;$F51),TRUE,FALSE)</formula>
    </cfRule>
  </conditionalFormatting>
  <conditionalFormatting sqref="C51">
    <cfRule type="expression" dxfId="11730" priority="11731" stopIfTrue="1">
      <formula>IF(AND(B51&lt;&gt;"",C51=""),TRUE)</formula>
    </cfRule>
  </conditionalFormatting>
  <conditionalFormatting sqref="B51">
    <cfRule type="expression" dxfId="11729" priority="11728" stopIfTrue="1">
      <formula>IF(B51="",TRUE)</formula>
    </cfRule>
    <cfRule type="expression" dxfId="11728" priority="11729" stopIfTrue="1">
      <formula>IF(AND(COUNTIF(MetalSmelter,B51&amp;C51)=0,LEN(C51)&gt;0), TRUE, FALSE)</formula>
    </cfRule>
  </conditionalFormatting>
  <conditionalFormatting sqref="G51">
    <cfRule type="expression" dxfId="11727" priority="11730" stopIfTrue="1">
      <formula>IF(FIND("Enter smelter details",G51),TRUE)</formula>
    </cfRule>
  </conditionalFormatting>
  <conditionalFormatting sqref="F51">
    <cfRule type="expression" dxfId="11726" priority="11727" stopIfTrue="1">
      <formula>IF(AND(LEN($A51)&gt;0,$A51&lt;&gt;$F51),TRUE,FALSE)</formula>
    </cfRule>
  </conditionalFormatting>
  <conditionalFormatting sqref="C51">
    <cfRule type="expression" dxfId="11725" priority="11726" stopIfTrue="1">
      <formula>IF(AND(B51&lt;&gt;"",C51=""),TRUE)</formula>
    </cfRule>
  </conditionalFormatting>
  <conditionalFormatting sqref="B51">
    <cfRule type="expression" dxfId="11724" priority="11723" stopIfTrue="1">
      <formula>IF(B51="",TRUE)</formula>
    </cfRule>
    <cfRule type="expression" dxfId="11723" priority="11724" stopIfTrue="1">
      <formula>IF(AND(COUNTIF(MetalSmelter,B51&amp;C51)=0,LEN(C51)&gt;0), TRUE, FALSE)</formula>
    </cfRule>
  </conditionalFormatting>
  <conditionalFormatting sqref="G51">
    <cfRule type="expression" dxfId="11722" priority="11725" stopIfTrue="1">
      <formula>IF(FIND("Enter smelter details",G51),TRUE)</formula>
    </cfRule>
  </conditionalFormatting>
  <conditionalFormatting sqref="F51">
    <cfRule type="expression" dxfId="11721" priority="11722" stopIfTrue="1">
      <formula>IF(AND(LEN($A51)&gt;0,$A51&lt;&gt;$F51),TRUE,FALSE)</formula>
    </cfRule>
  </conditionalFormatting>
  <conditionalFormatting sqref="C51">
    <cfRule type="expression" dxfId="11720" priority="11721" stopIfTrue="1">
      <formula>IF(AND(B51&lt;&gt;"",C51=""),TRUE)</formula>
    </cfRule>
  </conditionalFormatting>
  <conditionalFormatting sqref="B52">
    <cfRule type="expression" dxfId="11719" priority="11718" stopIfTrue="1">
      <formula>IF(B52="",TRUE)</formula>
    </cfRule>
    <cfRule type="expression" dxfId="11718" priority="11719" stopIfTrue="1">
      <formula>IF(AND(COUNTIF(MetalSmelter,B52&amp;C52)=0,LEN(C52)&gt;0), TRUE, FALSE)</formula>
    </cfRule>
  </conditionalFormatting>
  <conditionalFormatting sqref="G52">
    <cfRule type="expression" dxfId="11717" priority="11720" stopIfTrue="1">
      <formula>IF(FIND("Enter smelter details",G52),TRUE)</formula>
    </cfRule>
  </conditionalFormatting>
  <conditionalFormatting sqref="F52">
    <cfRule type="expression" dxfId="11716" priority="11717" stopIfTrue="1">
      <formula>IF(AND(LEN($A52)&gt;0,$A52&lt;&gt;$F52),TRUE,FALSE)</formula>
    </cfRule>
  </conditionalFormatting>
  <conditionalFormatting sqref="C52">
    <cfRule type="expression" dxfId="11715" priority="11716" stopIfTrue="1">
      <formula>IF(AND(B52&lt;&gt;"",C52=""),TRUE)</formula>
    </cfRule>
  </conditionalFormatting>
  <conditionalFormatting sqref="B52">
    <cfRule type="expression" dxfId="11714" priority="11713" stopIfTrue="1">
      <formula>IF(B52="",TRUE)</formula>
    </cfRule>
    <cfRule type="expression" dxfId="11713" priority="11714" stopIfTrue="1">
      <formula>IF(AND(COUNTIF(MetalSmelter,B52&amp;C52)=0,LEN(C52)&gt;0), TRUE, FALSE)</formula>
    </cfRule>
  </conditionalFormatting>
  <conditionalFormatting sqref="G52">
    <cfRule type="expression" dxfId="11712" priority="11715" stopIfTrue="1">
      <formula>IF(FIND("Enter smelter details",G52),TRUE)</formula>
    </cfRule>
  </conditionalFormatting>
  <conditionalFormatting sqref="F52">
    <cfRule type="expression" dxfId="11711" priority="11712" stopIfTrue="1">
      <formula>IF(AND(LEN($A52)&gt;0,$A52&lt;&gt;$F52),TRUE,FALSE)</formula>
    </cfRule>
  </conditionalFormatting>
  <conditionalFormatting sqref="C52">
    <cfRule type="expression" dxfId="11710" priority="11711" stopIfTrue="1">
      <formula>IF(AND(B52&lt;&gt;"",C52=""),TRUE)</formula>
    </cfRule>
  </conditionalFormatting>
  <conditionalFormatting sqref="B52">
    <cfRule type="expression" dxfId="11709" priority="11709" stopIfTrue="1">
      <formula>IF(B52="",TRUE)</formula>
    </cfRule>
    <cfRule type="expression" dxfId="11708" priority="11710" stopIfTrue="1">
      <formula>IF(AND(COUNTIF(MetalSmelter,B52&amp;C52)=0,LEN(C52)&gt;0), TRUE, FALSE)</formula>
    </cfRule>
  </conditionalFormatting>
  <conditionalFormatting sqref="F52">
    <cfRule type="expression" dxfId="11707" priority="11708" stopIfTrue="1">
      <formula>IF(AND(LEN($A52)&gt;0,$A52&lt;&gt;$F52),TRUE,FALSE)</formula>
    </cfRule>
  </conditionalFormatting>
  <conditionalFormatting sqref="C52">
    <cfRule type="expression" dxfId="11706" priority="11707" stopIfTrue="1">
      <formula>IF(AND(B52&lt;&gt;"",C52=""),TRUE)</formula>
    </cfRule>
  </conditionalFormatting>
  <conditionalFormatting sqref="G52">
    <cfRule type="expression" dxfId="11705" priority="11706" stopIfTrue="1">
      <formula>IF(FIND("Enter smelter details",G52),TRUE)</formula>
    </cfRule>
  </conditionalFormatting>
  <conditionalFormatting sqref="B53">
    <cfRule type="expression" dxfId="11704" priority="11703" stopIfTrue="1">
      <formula>IF(B53="",TRUE)</formula>
    </cfRule>
    <cfRule type="expression" dxfId="11703" priority="11704" stopIfTrue="1">
      <formula>IF(AND(COUNTIF(MetalSmelter,B53&amp;C53)=0,LEN(C53)&gt;0), TRUE, FALSE)</formula>
    </cfRule>
  </conditionalFormatting>
  <conditionalFormatting sqref="G53">
    <cfRule type="expression" dxfId="11702" priority="11705" stopIfTrue="1">
      <formula>IF(FIND("Enter smelter details",G53),TRUE)</formula>
    </cfRule>
  </conditionalFormatting>
  <conditionalFormatting sqref="F53">
    <cfRule type="expression" dxfId="11701" priority="11702" stopIfTrue="1">
      <formula>IF(AND(LEN($A53)&gt;0,$A53&lt;&gt;$F53),TRUE,FALSE)</formula>
    </cfRule>
  </conditionalFormatting>
  <conditionalFormatting sqref="C53">
    <cfRule type="expression" dxfId="11700" priority="11701" stopIfTrue="1">
      <formula>IF(AND(B53&lt;&gt;"",C53=""),TRUE)</formula>
    </cfRule>
  </conditionalFormatting>
  <conditionalFormatting sqref="B53">
    <cfRule type="expression" dxfId="11699" priority="11698" stopIfTrue="1">
      <formula>IF(B53="",TRUE)</formula>
    </cfRule>
    <cfRule type="expression" dxfId="11698" priority="11699" stopIfTrue="1">
      <formula>IF(AND(COUNTIF(MetalSmelter,B53&amp;C53)=0,LEN(C53)&gt;0), TRUE, FALSE)</formula>
    </cfRule>
  </conditionalFormatting>
  <conditionalFormatting sqref="G53">
    <cfRule type="expression" dxfId="11697" priority="11700" stopIfTrue="1">
      <formula>IF(FIND("Enter smelter details",G53),TRUE)</formula>
    </cfRule>
  </conditionalFormatting>
  <conditionalFormatting sqref="F53">
    <cfRule type="expression" dxfId="11696" priority="11697" stopIfTrue="1">
      <formula>IF(AND(LEN($A53)&gt;0,$A53&lt;&gt;$F53),TRUE,FALSE)</formula>
    </cfRule>
  </conditionalFormatting>
  <conditionalFormatting sqref="C53">
    <cfRule type="expression" dxfId="11695" priority="11696" stopIfTrue="1">
      <formula>IF(AND(B53&lt;&gt;"",C53=""),TRUE)</formula>
    </cfRule>
  </conditionalFormatting>
  <conditionalFormatting sqref="B53">
    <cfRule type="expression" dxfId="11694" priority="11693" stopIfTrue="1">
      <formula>IF(B53="",TRUE)</formula>
    </cfRule>
    <cfRule type="expression" dxfId="11693" priority="11694" stopIfTrue="1">
      <formula>IF(AND(COUNTIF(MetalSmelter,B53&amp;C53)=0,LEN(C53)&gt;0), TRUE, FALSE)</formula>
    </cfRule>
  </conditionalFormatting>
  <conditionalFormatting sqref="G53">
    <cfRule type="expression" dxfId="11692" priority="11695" stopIfTrue="1">
      <formula>IF(FIND("Enter smelter details",G53),TRUE)</formula>
    </cfRule>
  </conditionalFormatting>
  <conditionalFormatting sqref="F53">
    <cfRule type="expression" dxfId="11691" priority="11692" stopIfTrue="1">
      <formula>IF(AND(LEN($A53)&gt;0,$A53&lt;&gt;$F53),TRUE,FALSE)</formula>
    </cfRule>
  </conditionalFormatting>
  <conditionalFormatting sqref="C53">
    <cfRule type="expression" dxfId="11690" priority="11691" stopIfTrue="1">
      <formula>IF(AND(B53&lt;&gt;"",C53=""),TRUE)</formula>
    </cfRule>
  </conditionalFormatting>
  <conditionalFormatting sqref="B51">
    <cfRule type="expression" dxfId="11689" priority="11688" stopIfTrue="1">
      <formula>IF(B51="",TRUE)</formula>
    </cfRule>
    <cfRule type="expression" dxfId="11688" priority="11689" stopIfTrue="1">
      <formula>IF(AND(COUNTIF(MetalSmelter,B51&amp;C51)=0,LEN(C51)&gt;0), TRUE, FALSE)</formula>
    </cfRule>
  </conditionalFormatting>
  <conditionalFormatting sqref="G51">
    <cfRule type="expression" dxfId="11687" priority="11690" stopIfTrue="1">
      <formula>IF(FIND("Enter smelter details",G51),TRUE)</formula>
    </cfRule>
  </conditionalFormatting>
  <conditionalFormatting sqref="F51">
    <cfRule type="expression" dxfId="11686" priority="11687" stopIfTrue="1">
      <formula>IF(AND(LEN($A51)&gt;0,$A51&lt;&gt;$F51),TRUE,FALSE)</formula>
    </cfRule>
  </conditionalFormatting>
  <conditionalFormatting sqref="C51">
    <cfRule type="expression" dxfId="11685" priority="11686" stopIfTrue="1">
      <formula>IF(AND(B51&lt;&gt;"",C51=""),TRUE)</formula>
    </cfRule>
  </conditionalFormatting>
  <conditionalFormatting sqref="B51">
    <cfRule type="expression" dxfId="11684" priority="11683" stopIfTrue="1">
      <formula>IF(B51="",TRUE)</formula>
    </cfRule>
    <cfRule type="expression" dxfId="11683" priority="11684" stopIfTrue="1">
      <formula>IF(AND(COUNTIF(MetalSmelter,B51&amp;C51)=0,LEN(C51)&gt;0), TRUE, FALSE)</formula>
    </cfRule>
  </conditionalFormatting>
  <conditionalFormatting sqref="G51">
    <cfRule type="expression" dxfId="11682" priority="11685" stopIfTrue="1">
      <formula>IF(FIND("Enter smelter details",G51),TRUE)</formula>
    </cfRule>
  </conditionalFormatting>
  <conditionalFormatting sqref="F51">
    <cfRule type="expression" dxfId="11681" priority="11682" stopIfTrue="1">
      <formula>IF(AND(LEN($A51)&gt;0,$A51&lt;&gt;$F51),TRUE,FALSE)</formula>
    </cfRule>
  </conditionalFormatting>
  <conditionalFormatting sqref="C51">
    <cfRule type="expression" dxfId="11680" priority="11681" stopIfTrue="1">
      <formula>IF(AND(B51&lt;&gt;"",C51=""),TRUE)</formula>
    </cfRule>
  </conditionalFormatting>
  <conditionalFormatting sqref="B51">
    <cfRule type="expression" dxfId="11679" priority="11679" stopIfTrue="1">
      <formula>IF(B51="",TRUE)</formula>
    </cfRule>
    <cfRule type="expression" dxfId="11678" priority="11680" stopIfTrue="1">
      <formula>IF(AND(COUNTIF(MetalSmelter,B51&amp;C51)=0,LEN(C51)&gt;0), TRUE, FALSE)</formula>
    </cfRule>
  </conditionalFormatting>
  <conditionalFormatting sqref="F51">
    <cfRule type="expression" dxfId="11677" priority="11678" stopIfTrue="1">
      <formula>IF(AND(LEN($A51)&gt;0,$A51&lt;&gt;$F51),TRUE,FALSE)</formula>
    </cfRule>
  </conditionalFormatting>
  <conditionalFormatting sqref="C51">
    <cfRule type="expression" dxfId="11676" priority="11677" stopIfTrue="1">
      <formula>IF(AND(B51&lt;&gt;"",C51=""),TRUE)</formula>
    </cfRule>
  </conditionalFormatting>
  <conditionalFormatting sqref="G51">
    <cfRule type="expression" dxfId="11675" priority="11676" stopIfTrue="1">
      <formula>IF(FIND("Enter smelter details",G51),TRUE)</formula>
    </cfRule>
  </conditionalFormatting>
  <conditionalFormatting sqref="B52">
    <cfRule type="expression" dxfId="11674" priority="11673" stopIfTrue="1">
      <formula>IF(B52="",TRUE)</formula>
    </cfRule>
    <cfRule type="expression" dxfId="11673" priority="11674" stopIfTrue="1">
      <formula>IF(AND(COUNTIF(MetalSmelter,B52&amp;C52)=0,LEN(C52)&gt;0), TRUE, FALSE)</formula>
    </cfRule>
  </conditionalFormatting>
  <conditionalFormatting sqref="G52">
    <cfRule type="expression" dxfId="11672" priority="11675" stopIfTrue="1">
      <formula>IF(FIND("Enter smelter details",G52),TRUE)</formula>
    </cfRule>
  </conditionalFormatting>
  <conditionalFormatting sqref="F52">
    <cfRule type="expression" dxfId="11671" priority="11672" stopIfTrue="1">
      <formula>IF(AND(LEN($A52)&gt;0,$A52&lt;&gt;$F52),TRUE,FALSE)</formula>
    </cfRule>
  </conditionalFormatting>
  <conditionalFormatting sqref="C52">
    <cfRule type="expression" dxfId="11670" priority="11671" stopIfTrue="1">
      <formula>IF(AND(B52&lt;&gt;"",C52=""),TRUE)</formula>
    </cfRule>
  </conditionalFormatting>
  <conditionalFormatting sqref="B52">
    <cfRule type="expression" dxfId="11669" priority="11668" stopIfTrue="1">
      <formula>IF(B52="",TRUE)</formula>
    </cfRule>
    <cfRule type="expression" dxfId="11668" priority="11669" stopIfTrue="1">
      <formula>IF(AND(COUNTIF(MetalSmelter,B52&amp;C52)=0,LEN(C52)&gt;0), TRUE, FALSE)</formula>
    </cfRule>
  </conditionalFormatting>
  <conditionalFormatting sqref="G52">
    <cfRule type="expression" dxfId="11667" priority="11670" stopIfTrue="1">
      <formula>IF(FIND("Enter smelter details",G52),TRUE)</formula>
    </cfRule>
  </conditionalFormatting>
  <conditionalFormatting sqref="F52">
    <cfRule type="expression" dxfId="11666" priority="11667" stopIfTrue="1">
      <formula>IF(AND(LEN($A52)&gt;0,$A52&lt;&gt;$F52),TRUE,FALSE)</formula>
    </cfRule>
  </conditionalFormatting>
  <conditionalFormatting sqref="C52">
    <cfRule type="expression" dxfId="11665" priority="11666" stopIfTrue="1">
      <formula>IF(AND(B52&lt;&gt;"",C52=""),TRUE)</formula>
    </cfRule>
  </conditionalFormatting>
  <conditionalFormatting sqref="B52">
    <cfRule type="expression" dxfId="11664" priority="11663" stopIfTrue="1">
      <formula>IF(B52="",TRUE)</formula>
    </cfRule>
    <cfRule type="expression" dxfId="11663" priority="11664" stopIfTrue="1">
      <formula>IF(AND(COUNTIF(MetalSmelter,B52&amp;C52)=0,LEN(C52)&gt;0), TRUE, FALSE)</formula>
    </cfRule>
  </conditionalFormatting>
  <conditionalFormatting sqref="G52">
    <cfRule type="expression" dxfId="11662" priority="11665" stopIfTrue="1">
      <formula>IF(FIND("Enter smelter details",G52),TRUE)</formula>
    </cfRule>
  </conditionalFormatting>
  <conditionalFormatting sqref="F52">
    <cfRule type="expression" dxfId="11661" priority="11662" stopIfTrue="1">
      <formula>IF(AND(LEN($A52)&gt;0,$A52&lt;&gt;$F52),TRUE,FALSE)</formula>
    </cfRule>
  </conditionalFormatting>
  <conditionalFormatting sqref="C52">
    <cfRule type="expression" dxfId="11660" priority="11661" stopIfTrue="1">
      <formula>IF(AND(B52&lt;&gt;"",C52=""),TRUE)</formula>
    </cfRule>
  </conditionalFormatting>
  <conditionalFormatting sqref="B50">
    <cfRule type="expression" dxfId="11659" priority="11658" stopIfTrue="1">
      <formula>IF(B50="",TRUE)</formula>
    </cfRule>
    <cfRule type="expression" dxfId="11658" priority="11659" stopIfTrue="1">
      <formula>IF(AND(COUNTIF(MetalSmelter,B50&amp;C50)=0,LEN(C50)&gt;0), TRUE, FALSE)</formula>
    </cfRule>
  </conditionalFormatting>
  <conditionalFormatting sqref="G50">
    <cfRule type="expression" dxfId="11657" priority="11660" stopIfTrue="1">
      <formula>IF(FIND("Enter smelter details",G50),TRUE)</formula>
    </cfRule>
  </conditionalFormatting>
  <conditionalFormatting sqref="F50">
    <cfRule type="expression" dxfId="11656" priority="11657" stopIfTrue="1">
      <formula>IF(AND(LEN($A50)&gt;0,$A50&lt;&gt;$F50),TRUE,FALSE)</formula>
    </cfRule>
  </conditionalFormatting>
  <conditionalFormatting sqref="C50">
    <cfRule type="expression" dxfId="11655" priority="11656" stopIfTrue="1">
      <formula>IF(AND(B50&lt;&gt;"",C50=""),TRUE)</formula>
    </cfRule>
  </conditionalFormatting>
  <conditionalFormatting sqref="B50">
    <cfRule type="expression" dxfId="11654" priority="11653" stopIfTrue="1">
      <formula>IF(B50="",TRUE)</formula>
    </cfRule>
    <cfRule type="expression" dxfId="11653" priority="11654" stopIfTrue="1">
      <formula>IF(AND(COUNTIF(MetalSmelter,B50&amp;C50)=0,LEN(C50)&gt;0), TRUE, FALSE)</formula>
    </cfRule>
  </conditionalFormatting>
  <conditionalFormatting sqref="G50">
    <cfRule type="expression" dxfId="11652" priority="11655" stopIfTrue="1">
      <formula>IF(FIND("Enter smelter details",G50),TRUE)</formula>
    </cfRule>
  </conditionalFormatting>
  <conditionalFormatting sqref="F50">
    <cfRule type="expression" dxfId="11651" priority="11652" stopIfTrue="1">
      <formula>IF(AND(LEN($A50)&gt;0,$A50&lt;&gt;$F50),TRUE,FALSE)</formula>
    </cfRule>
  </conditionalFormatting>
  <conditionalFormatting sqref="C50">
    <cfRule type="expression" dxfId="11650" priority="11651" stopIfTrue="1">
      <formula>IF(AND(B50&lt;&gt;"",C50=""),TRUE)</formula>
    </cfRule>
  </conditionalFormatting>
  <conditionalFormatting sqref="B50">
    <cfRule type="expression" dxfId="11649" priority="11649" stopIfTrue="1">
      <formula>IF(B50="",TRUE)</formula>
    </cfRule>
    <cfRule type="expression" dxfId="11648" priority="11650" stopIfTrue="1">
      <formula>IF(AND(COUNTIF(MetalSmelter,B50&amp;C50)=0,LEN(C50)&gt;0), TRUE, FALSE)</formula>
    </cfRule>
  </conditionalFormatting>
  <conditionalFormatting sqref="F50">
    <cfRule type="expression" dxfId="11647" priority="11648" stopIfTrue="1">
      <formula>IF(AND(LEN($A50)&gt;0,$A50&lt;&gt;$F50),TRUE,FALSE)</formula>
    </cfRule>
  </conditionalFormatting>
  <conditionalFormatting sqref="C50">
    <cfRule type="expression" dxfId="11646" priority="11647" stopIfTrue="1">
      <formula>IF(AND(B50&lt;&gt;"",C50=""),TRUE)</formula>
    </cfRule>
  </conditionalFormatting>
  <conditionalFormatting sqref="G50">
    <cfRule type="expression" dxfId="11645" priority="11646" stopIfTrue="1">
      <formula>IF(FIND("Enter smelter details",G50),TRUE)</formula>
    </cfRule>
  </conditionalFormatting>
  <conditionalFormatting sqref="B51">
    <cfRule type="expression" dxfId="11644" priority="11643" stopIfTrue="1">
      <formula>IF(B51="",TRUE)</formula>
    </cfRule>
    <cfRule type="expression" dxfId="11643" priority="11644" stopIfTrue="1">
      <formula>IF(AND(COUNTIF(MetalSmelter,B51&amp;C51)=0,LEN(C51)&gt;0), TRUE, FALSE)</formula>
    </cfRule>
  </conditionalFormatting>
  <conditionalFormatting sqref="G51">
    <cfRule type="expression" dxfId="11642" priority="11645" stopIfTrue="1">
      <formula>IF(FIND("Enter smelter details",G51),TRUE)</formula>
    </cfRule>
  </conditionalFormatting>
  <conditionalFormatting sqref="F51">
    <cfRule type="expression" dxfId="11641" priority="11642" stopIfTrue="1">
      <formula>IF(AND(LEN($A51)&gt;0,$A51&lt;&gt;$F51),TRUE,FALSE)</formula>
    </cfRule>
  </conditionalFormatting>
  <conditionalFormatting sqref="C51">
    <cfRule type="expression" dxfId="11640" priority="11641" stopIfTrue="1">
      <formula>IF(AND(B51&lt;&gt;"",C51=""),TRUE)</formula>
    </cfRule>
  </conditionalFormatting>
  <conditionalFormatting sqref="B51">
    <cfRule type="expression" dxfId="11639" priority="11638" stopIfTrue="1">
      <formula>IF(B51="",TRUE)</formula>
    </cfRule>
    <cfRule type="expression" dxfId="11638" priority="11639" stopIfTrue="1">
      <formula>IF(AND(COUNTIF(MetalSmelter,B51&amp;C51)=0,LEN(C51)&gt;0), TRUE, FALSE)</formula>
    </cfRule>
  </conditionalFormatting>
  <conditionalFormatting sqref="G51">
    <cfRule type="expression" dxfId="11637" priority="11640" stopIfTrue="1">
      <formula>IF(FIND("Enter smelter details",G51),TRUE)</formula>
    </cfRule>
  </conditionalFormatting>
  <conditionalFormatting sqref="F51">
    <cfRule type="expression" dxfId="11636" priority="11637" stopIfTrue="1">
      <formula>IF(AND(LEN($A51)&gt;0,$A51&lt;&gt;$F51),TRUE,FALSE)</formula>
    </cfRule>
  </conditionalFormatting>
  <conditionalFormatting sqref="C51">
    <cfRule type="expression" dxfId="11635" priority="11636" stopIfTrue="1">
      <formula>IF(AND(B51&lt;&gt;"",C51=""),TRUE)</formula>
    </cfRule>
  </conditionalFormatting>
  <conditionalFormatting sqref="B51">
    <cfRule type="expression" dxfId="11634" priority="11633" stopIfTrue="1">
      <formula>IF(B51="",TRUE)</formula>
    </cfRule>
    <cfRule type="expression" dxfId="11633" priority="11634" stopIfTrue="1">
      <formula>IF(AND(COUNTIF(MetalSmelter,B51&amp;C51)=0,LEN(C51)&gt;0), TRUE, FALSE)</formula>
    </cfRule>
  </conditionalFormatting>
  <conditionalFormatting sqref="G51">
    <cfRule type="expression" dxfId="11632" priority="11635" stopIfTrue="1">
      <formula>IF(FIND("Enter smelter details",G51),TRUE)</formula>
    </cfRule>
  </conditionalFormatting>
  <conditionalFormatting sqref="F51">
    <cfRule type="expression" dxfId="11631" priority="11632" stopIfTrue="1">
      <formula>IF(AND(LEN($A51)&gt;0,$A51&lt;&gt;$F51),TRUE,FALSE)</formula>
    </cfRule>
  </conditionalFormatting>
  <conditionalFormatting sqref="C51">
    <cfRule type="expression" dxfId="11630" priority="11631" stopIfTrue="1">
      <formula>IF(AND(B51&lt;&gt;"",C51=""),TRUE)</formula>
    </cfRule>
  </conditionalFormatting>
  <conditionalFormatting sqref="B50">
    <cfRule type="expression" dxfId="11629" priority="11628" stopIfTrue="1">
      <formula>IF(B50="",TRUE)</formula>
    </cfRule>
    <cfRule type="expression" dxfId="11628" priority="11629" stopIfTrue="1">
      <formula>IF(AND(COUNTIF(MetalSmelter,B50&amp;C50)=0,LEN(C50)&gt;0), TRUE, FALSE)</formula>
    </cfRule>
  </conditionalFormatting>
  <conditionalFormatting sqref="G50">
    <cfRule type="expression" dxfId="11627" priority="11630" stopIfTrue="1">
      <formula>IF(FIND("Enter smelter details",G50),TRUE)</formula>
    </cfRule>
  </conditionalFormatting>
  <conditionalFormatting sqref="F50">
    <cfRule type="expression" dxfId="11626" priority="11627" stopIfTrue="1">
      <formula>IF(AND(LEN($A50)&gt;0,$A50&lt;&gt;$F50),TRUE,FALSE)</formula>
    </cfRule>
  </conditionalFormatting>
  <conditionalFormatting sqref="C50">
    <cfRule type="expression" dxfId="11625" priority="11626" stopIfTrue="1">
      <formula>IF(AND(B50&lt;&gt;"",C50=""),TRUE)</formula>
    </cfRule>
  </conditionalFormatting>
  <conditionalFormatting sqref="B50">
    <cfRule type="expression" dxfId="11624" priority="11623" stopIfTrue="1">
      <formula>IF(B50="",TRUE)</formula>
    </cfRule>
    <cfRule type="expression" dxfId="11623" priority="11624" stopIfTrue="1">
      <formula>IF(AND(COUNTIF(MetalSmelter,B50&amp;C50)=0,LEN(C50)&gt;0), TRUE, FALSE)</formula>
    </cfRule>
  </conditionalFormatting>
  <conditionalFormatting sqref="G50">
    <cfRule type="expression" dxfId="11622" priority="11625" stopIfTrue="1">
      <formula>IF(FIND("Enter smelter details",G50),TRUE)</formula>
    </cfRule>
  </conditionalFormatting>
  <conditionalFormatting sqref="F50">
    <cfRule type="expression" dxfId="11621" priority="11622" stopIfTrue="1">
      <formula>IF(AND(LEN($A50)&gt;0,$A50&lt;&gt;$F50),TRUE,FALSE)</formula>
    </cfRule>
  </conditionalFormatting>
  <conditionalFormatting sqref="C50">
    <cfRule type="expression" dxfId="11620" priority="11621" stopIfTrue="1">
      <formula>IF(AND(B50&lt;&gt;"",C50=""),TRUE)</formula>
    </cfRule>
  </conditionalFormatting>
  <conditionalFormatting sqref="B50">
    <cfRule type="expression" dxfId="11619" priority="11618" stopIfTrue="1">
      <formula>IF(B50="",TRUE)</formula>
    </cfRule>
    <cfRule type="expression" dxfId="11618" priority="11619" stopIfTrue="1">
      <formula>IF(AND(COUNTIF(MetalSmelter,B50&amp;C50)=0,LEN(C50)&gt;0), TRUE, FALSE)</formula>
    </cfRule>
  </conditionalFormatting>
  <conditionalFormatting sqref="G50">
    <cfRule type="expression" dxfId="11617" priority="11620" stopIfTrue="1">
      <formula>IF(FIND("Enter smelter details",G50),TRUE)</formula>
    </cfRule>
  </conditionalFormatting>
  <conditionalFormatting sqref="F50">
    <cfRule type="expression" dxfId="11616" priority="11617" stopIfTrue="1">
      <formula>IF(AND(LEN($A50)&gt;0,$A50&lt;&gt;$F50),TRUE,FALSE)</formula>
    </cfRule>
  </conditionalFormatting>
  <conditionalFormatting sqref="C50">
    <cfRule type="expression" dxfId="11615" priority="11616" stopIfTrue="1">
      <formula>IF(AND(B50&lt;&gt;"",C50=""),TRUE)</formula>
    </cfRule>
  </conditionalFormatting>
  <conditionalFormatting sqref="B51">
    <cfRule type="expression" dxfId="11614" priority="11613" stopIfTrue="1">
      <formula>IF(B51="",TRUE)</formula>
    </cfRule>
    <cfRule type="expression" dxfId="11613" priority="11614" stopIfTrue="1">
      <formula>IF(AND(COUNTIF(MetalSmelter,B51&amp;C51)=0,LEN(C51)&gt;0), TRUE, FALSE)</formula>
    </cfRule>
  </conditionalFormatting>
  <conditionalFormatting sqref="G51">
    <cfRule type="expression" dxfId="11612" priority="11615" stopIfTrue="1">
      <formula>IF(FIND("Enter smelter details",G51),TRUE)</formula>
    </cfRule>
  </conditionalFormatting>
  <conditionalFormatting sqref="F51">
    <cfRule type="expression" dxfId="11611" priority="11612" stopIfTrue="1">
      <formula>IF(AND(LEN($A51)&gt;0,$A51&lt;&gt;$F51),TRUE,FALSE)</formula>
    </cfRule>
  </conditionalFormatting>
  <conditionalFormatting sqref="C51">
    <cfRule type="expression" dxfId="11610" priority="11611" stopIfTrue="1">
      <formula>IF(AND(B51&lt;&gt;"",C51=""),TRUE)</formula>
    </cfRule>
  </conditionalFormatting>
  <conditionalFormatting sqref="B51">
    <cfRule type="expression" dxfId="11609" priority="11608" stopIfTrue="1">
      <formula>IF(B51="",TRUE)</formula>
    </cfRule>
    <cfRule type="expression" dxfId="11608" priority="11609" stopIfTrue="1">
      <formula>IF(AND(COUNTIF(MetalSmelter,B51&amp;C51)=0,LEN(C51)&gt;0), TRUE, FALSE)</formula>
    </cfRule>
  </conditionalFormatting>
  <conditionalFormatting sqref="G51">
    <cfRule type="expression" dxfId="11607" priority="11610" stopIfTrue="1">
      <formula>IF(FIND("Enter smelter details",G51),TRUE)</formula>
    </cfRule>
  </conditionalFormatting>
  <conditionalFormatting sqref="F51">
    <cfRule type="expression" dxfId="11606" priority="11607" stopIfTrue="1">
      <formula>IF(AND(LEN($A51)&gt;0,$A51&lt;&gt;$F51),TRUE,FALSE)</formula>
    </cfRule>
  </conditionalFormatting>
  <conditionalFormatting sqref="C51">
    <cfRule type="expression" dxfId="11605" priority="11606" stopIfTrue="1">
      <formula>IF(AND(B51&lt;&gt;"",C51=""),TRUE)</formula>
    </cfRule>
  </conditionalFormatting>
  <conditionalFormatting sqref="B51">
    <cfRule type="expression" dxfId="11604" priority="11604" stopIfTrue="1">
      <formula>IF(B51="",TRUE)</formula>
    </cfRule>
    <cfRule type="expression" dxfId="11603" priority="11605" stopIfTrue="1">
      <formula>IF(AND(COUNTIF(MetalSmelter,B51&amp;C51)=0,LEN(C51)&gt;0), TRUE, FALSE)</formula>
    </cfRule>
  </conditionalFormatting>
  <conditionalFormatting sqref="F51">
    <cfRule type="expression" dxfId="11602" priority="11603" stopIfTrue="1">
      <formula>IF(AND(LEN($A51)&gt;0,$A51&lt;&gt;$F51),TRUE,FALSE)</formula>
    </cfRule>
  </conditionalFormatting>
  <conditionalFormatting sqref="C51">
    <cfRule type="expression" dxfId="11601" priority="11602" stopIfTrue="1">
      <formula>IF(AND(B51&lt;&gt;"",C51=""),TRUE)</formula>
    </cfRule>
  </conditionalFormatting>
  <conditionalFormatting sqref="G51">
    <cfRule type="expression" dxfId="11600" priority="11601" stopIfTrue="1">
      <formula>IF(FIND("Enter smelter details",G51),TRUE)</formula>
    </cfRule>
  </conditionalFormatting>
  <conditionalFormatting sqref="B52">
    <cfRule type="expression" dxfId="11599" priority="11598" stopIfTrue="1">
      <formula>IF(B52="",TRUE)</formula>
    </cfRule>
    <cfRule type="expression" dxfId="11598" priority="11599" stopIfTrue="1">
      <formula>IF(AND(COUNTIF(MetalSmelter,B52&amp;C52)=0,LEN(C52)&gt;0), TRUE, FALSE)</formula>
    </cfRule>
  </conditionalFormatting>
  <conditionalFormatting sqref="G52">
    <cfRule type="expression" dxfId="11597" priority="11600" stopIfTrue="1">
      <formula>IF(FIND("Enter smelter details",G52),TRUE)</formula>
    </cfRule>
  </conditionalFormatting>
  <conditionalFormatting sqref="F52">
    <cfRule type="expression" dxfId="11596" priority="11597" stopIfTrue="1">
      <formula>IF(AND(LEN($A52)&gt;0,$A52&lt;&gt;$F52),TRUE,FALSE)</formula>
    </cfRule>
  </conditionalFormatting>
  <conditionalFormatting sqref="C52">
    <cfRule type="expression" dxfId="11595" priority="11596" stopIfTrue="1">
      <formula>IF(AND(B52&lt;&gt;"",C52=""),TRUE)</formula>
    </cfRule>
  </conditionalFormatting>
  <conditionalFormatting sqref="B52">
    <cfRule type="expression" dxfId="11594" priority="11593" stopIfTrue="1">
      <formula>IF(B52="",TRUE)</formula>
    </cfRule>
    <cfRule type="expression" dxfId="11593" priority="11594" stopIfTrue="1">
      <formula>IF(AND(COUNTIF(MetalSmelter,B52&amp;C52)=0,LEN(C52)&gt;0), TRUE, FALSE)</formula>
    </cfRule>
  </conditionalFormatting>
  <conditionalFormatting sqref="G52">
    <cfRule type="expression" dxfId="11592" priority="11595" stopIfTrue="1">
      <formula>IF(FIND("Enter smelter details",G52),TRUE)</formula>
    </cfRule>
  </conditionalFormatting>
  <conditionalFormatting sqref="F52">
    <cfRule type="expression" dxfId="11591" priority="11592" stopIfTrue="1">
      <formula>IF(AND(LEN($A52)&gt;0,$A52&lt;&gt;$F52),TRUE,FALSE)</formula>
    </cfRule>
  </conditionalFormatting>
  <conditionalFormatting sqref="C52">
    <cfRule type="expression" dxfId="11590" priority="11591" stopIfTrue="1">
      <formula>IF(AND(B52&lt;&gt;"",C52=""),TRUE)</formula>
    </cfRule>
  </conditionalFormatting>
  <conditionalFormatting sqref="B52">
    <cfRule type="expression" dxfId="11589" priority="11588" stopIfTrue="1">
      <formula>IF(B52="",TRUE)</formula>
    </cfRule>
    <cfRule type="expression" dxfId="11588" priority="11589" stopIfTrue="1">
      <formula>IF(AND(COUNTIF(MetalSmelter,B52&amp;C52)=0,LEN(C52)&gt;0), TRUE, FALSE)</formula>
    </cfRule>
  </conditionalFormatting>
  <conditionalFormatting sqref="G52">
    <cfRule type="expression" dxfId="11587" priority="11590" stopIfTrue="1">
      <formula>IF(FIND("Enter smelter details",G52),TRUE)</formula>
    </cfRule>
  </conditionalFormatting>
  <conditionalFormatting sqref="F52">
    <cfRule type="expression" dxfId="11586" priority="11587" stopIfTrue="1">
      <formula>IF(AND(LEN($A52)&gt;0,$A52&lt;&gt;$F52),TRUE,FALSE)</formula>
    </cfRule>
  </conditionalFormatting>
  <conditionalFormatting sqref="C52">
    <cfRule type="expression" dxfId="11585" priority="11586" stopIfTrue="1">
      <formula>IF(AND(B52&lt;&gt;"",C52=""),TRUE)</formula>
    </cfRule>
  </conditionalFormatting>
  <conditionalFormatting sqref="B50">
    <cfRule type="expression" dxfId="11584" priority="11583" stopIfTrue="1">
      <formula>IF(B50="",TRUE)</formula>
    </cfRule>
    <cfRule type="expression" dxfId="11583" priority="11584" stopIfTrue="1">
      <formula>IF(AND(COUNTIF(MetalSmelter,B50&amp;C50)=0,LEN(C50)&gt;0), TRUE, FALSE)</formula>
    </cfRule>
  </conditionalFormatting>
  <conditionalFormatting sqref="G50">
    <cfRule type="expression" dxfId="11582" priority="11585" stopIfTrue="1">
      <formula>IF(FIND("Enter smelter details",G50),TRUE)</formula>
    </cfRule>
  </conditionalFormatting>
  <conditionalFormatting sqref="F50">
    <cfRule type="expression" dxfId="11581" priority="11582" stopIfTrue="1">
      <formula>IF(AND(LEN($A50)&gt;0,$A50&lt;&gt;$F50),TRUE,FALSE)</formula>
    </cfRule>
  </conditionalFormatting>
  <conditionalFormatting sqref="C50">
    <cfRule type="expression" dxfId="11580" priority="11581" stopIfTrue="1">
      <formula>IF(AND(B50&lt;&gt;"",C50=""),TRUE)</formula>
    </cfRule>
  </conditionalFormatting>
  <conditionalFormatting sqref="B50">
    <cfRule type="expression" dxfId="11579" priority="11578" stopIfTrue="1">
      <formula>IF(B50="",TRUE)</formula>
    </cfRule>
    <cfRule type="expression" dxfId="11578" priority="11579" stopIfTrue="1">
      <formula>IF(AND(COUNTIF(MetalSmelter,B50&amp;C50)=0,LEN(C50)&gt;0), TRUE, FALSE)</formula>
    </cfRule>
  </conditionalFormatting>
  <conditionalFormatting sqref="G50">
    <cfRule type="expression" dxfId="11577" priority="11580" stopIfTrue="1">
      <formula>IF(FIND("Enter smelter details",G50),TRUE)</formula>
    </cfRule>
  </conditionalFormatting>
  <conditionalFormatting sqref="F50">
    <cfRule type="expression" dxfId="11576" priority="11577" stopIfTrue="1">
      <formula>IF(AND(LEN($A50)&gt;0,$A50&lt;&gt;$F50),TRUE,FALSE)</formula>
    </cfRule>
  </conditionalFormatting>
  <conditionalFormatting sqref="C50">
    <cfRule type="expression" dxfId="11575" priority="11576" stopIfTrue="1">
      <formula>IF(AND(B50&lt;&gt;"",C50=""),TRUE)</formula>
    </cfRule>
  </conditionalFormatting>
  <conditionalFormatting sqref="B50">
    <cfRule type="expression" dxfId="11574" priority="11574" stopIfTrue="1">
      <formula>IF(B50="",TRUE)</formula>
    </cfRule>
    <cfRule type="expression" dxfId="11573" priority="11575" stopIfTrue="1">
      <formula>IF(AND(COUNTIF(MetalSmelter,B50&amp;C50)=0,LEN(C50)&gt;0), TRUE, FALSE)</formula>
    </cfRule>
  </conditionalFormatting>
  <conditionalFormatting sqref="F50">
    <cfRule type="expression" dxfId="11572" priority="11573" stopIfTrue="1">
      <formula>IF(AND(LEN($A50)&gt;0,$A50&lt;&gt;$F50),TRUE,FALSE)</formula>
    </cfRule>
  </conditionalFormatting>
  <conditionalFormatting sqref="C50">
    <cfRule type="expression" dxfId="11571" priority="11572" stopIfTrue="1">
      <formula>IF(AND(B50&lt;&gt;"",C50=""),TRUE)</formula>
    </cfRule>
  </conditionalFormatting>
  <conditionalFormatting sqref="G50">
    <cfRule type="expression" dxfId="11570" priority="11571" stopIfTrue="1">
      <formula>IF(FIND("Enter smelter details",G50),TRUE)</formula>
    </cfRule>
  </conditionalFormatting>
  <conditionalFormatting sqref="B51">
    <cfRule type="expression" dxfId="11569" priority="11568" stopIfTrue="1">
      <formula>IF(B51="",TRUE)</formula>
    </cfRule>
    <cfRule type="expression" dxfId="11568" priority="11569" stopIfTrue="1">
      <formula>IF(AND(COUNTIF(MetalSmelter,B51&amp;C51)=0,LEN(C51)&gt;0), TRUE, FALSE)</formula>
    </cfRule>
  </conditionalFormatting>
  <conditionalFormatting sqref="G51">
    <cfRule type="expression" dxfId="11567" priority="11570" stopIfTrue="1">
      <formula>IF(FIND("Enter smelter details",G51),TRUE)</formula>
    </cfRule>
  </conditionalFormatting>
  <conditionalFormatting sqref="F51">
    <cfRule type="expression" dxfId="11566" priority="11567" stopIfTrue="1">
      <formula>IF(AND(LEN($A51)&gt;0,$A51&lt;&gt;$F51),TRUE,FALSE)</formula>
    </cfRule>
  </conditionalFormatting>
  <conditionalFormatting sqref="C51">
    <cfRule type="expression" dxfId="11565" priority="11566" stopIfTrue="1">
      <formula>IF(AND(B51&lt;&gt;"",C51=""),TRUE)</formula>
    </cfRule>
  </conditionalFormatting>
  <conditionalFormatting sqref="B51">
    <cfRule type="expression" dxfId="11564" priority="11563" stopIfTrue="1">
      <formula>IF(B51="",TRUE)</formula>
    </cfRule>
    <cfRule type="expression" dxfId="11563" priority="11564" stopIfTrue="1">
      <formula>IF(AND(COUNTIF(MetalSmelter,B51&amp;C51)=0,LEN(C51)&gt;0), TRUE, FALSE)</formula>
    </cfRule>
  </conditionalFormatting>
  <conditionalFormatting sqref="G51">
    <cfRule type="expression" dxfId="11562" priority="11565" stopIfTrue="1">
      <formula>IF(FIND("Enter smelter details",G51),TRUE)</formula>
    </cfRule>
  </conditionalFormatting>
  <conditionalFormatting sqref="F51">
    <cfRule type="expression" dxfId="11561" priority="11562" stopIfTrue="1">
      <formula>IF(AND(LEN($A51)&gt;0,$A51&lt;&gt;$F51),TRUE,FALSE)</formula>
    </cfRule>
  </conditionalFormatting>
  <conditionalFormatting sqref="C51">
    <cfRule type="expression" dxfId="11560" priority="11561" stopIfTrue="1">
      <formula>IF(AND(B51&lt;&gt;"",C51=""),TRUE)</formula>
    </cfRule>
  </conditionalFormatting>
  <conditionalFormatting sqref="B51">
    <cfRule type="expression" dxfId="11559" priority="11558" stopIfTrue="1">
      <formula>IF(B51="",TRUE)</formula>
    </cfRule>
    <cfRule type="expression" dxfId="11558" priority="11559" stopIfTrue="1">
      <formula>IF(AND(COUNTIF(MetalSmelter,B51&amp;C51)=0,LEN(C51)&gt;0), TRUE, FALSE)</formula>
    </cfRule>
  </conditionalFormatting>
  <conditionalFormatting sqref="G51">
    <cfRule type="expression" dxfId="11557" priority="11560" stopIfTrue="1">
      <formula>IF(FIND("Enter smelter details",G51),TRUE)</formula>
    </cfRule>
  </conditionalFormatting>
  <conditionalFormatting sqref="F51">
    <cfRule type="expression" dxfId="11556" priority="11557" stopIfTrue="1">
      <formula>IF(AND(LEN($A51)&gt;0,$A51&lt;&gt;$F51),TRUE,FALSE)</formula>
    </cfRule>
  </conditionalFormatting>
  <conditionalFormatting sqref="C51">
    <cfRule type="expression" dxfId="11555" priority="11556" stopIfTrue="1">
      <formula>IF(AND(B51&lt;&gt;"",C51=""),TRUE)</formula>
    </cfRule>
  </conditionalFormatting>
  <conditionalFormatting sqref="B51">
    <cfRule type="expression" dxfId="11554" priority="11553" stopIfTrue="1">
      <formula>IF(B51="",TRUE)</formula>
    </cfRule>
    <cfRule type="expression" dxfId="11553" priority="11554" stopIfTrue="1">
      <formula>IF(AND(COUNTIF(MetalSmelter,B51&amp;C51)=0,LEN(C51)&gt;0), TRUE, FALSE)</formula>
    </cfRule>
  </conditionalFormatting>
  <conditionalFormatting sqref="G51">
    <cfRule type="expression" dxfId="11552" priority="11555" stopIfTrue="1">
      <formula>IF(FIND("Enter smelter details",G51),TRUE)</formula>
    </cfRule>
  </conditionalFormatting>
  <conditionalFormatting sqref="F51">
    <cfRule type="expression" dxfId="11551" priority="11552" stopIfTrue="1">
      <formula>IF(AND(LEN($A51)&gt;0,$A51&lt;&gt;$F51),TRUE,FALSE)</formula>
    </cfRule>
  </conditionalFormatting>
  <conditionalFormatting sqref="C51">
    <cfRule type="expression" dxfId="11550" priority="11551" stopIfTrue="1">
      <formula>IF(AND(B51&lt;&gt;"",C51=""),TRUE)</formula>
    </cfRule>
  </conditionalFormatting>
  <conditionalFormatting sqref="B52">
    <cfRule type="expression" dxfId="11549" priority="11548" stopIfTrue="1">
      <formula>IF(B52="",TRUE)</formula>
    </cfRule>
    <cfRule type="expression" dxfId="11548" priority="11549" stopIfTrue="1">
      <formula>IF(AND(COUNTIF(MetalSmelter,B52&amp;C52)=0,LEN(C52)&gt;0), TRUE, FALSE)</formula>
    </cfRule>
  </conditionalFormatting>
  <conditionalFormatting sqref="G52">
    <cfRule type="expression" dxfId="11547" priority="11550" stopIfTrue="1">
      <formula>IF(FIND("Enter smelter details",G52),TRUE)</formula>
    </cfRule>
  </conditionalFormatting>
  <conditionalFormatting sqref="F52">
    <cfRule type="expression" dxfId="11546" priority="11547" stopIfTrue="1">
      <formula>IF(AND(LEN($A52)&gt;0,$A52&lt;&gt;$F52),TRUE,FALSE)</formula>
    </cfRule>
  </conditionalFormatting>
  <conditionalFormatting sqref="C52">
    <cfRule type="expression" dxfId="11545" priority="11546" stopIfTrue="1">
      <formula>IF(AND(B52&lt;&gt;"",C52=""),TRUE)</formula>
    </cfRule>
  </conditionalFormatting>
  <conditionalFormatting sqref="B52">
    <cfRule type="expression" dxfId="11544" priority="11543" stopIfTrue="1">
      <formula>IF(B52="",TRUE)</formula>
    </cfRule>
    <cfRule type="expression" dxfId="11543" priority="11544" stopIfTrue="1">
      <formula>IF(AND(COUNTIF(MetalSmelter,B52&amp;C52)=0,LEN(C52)&gt;0), TRUE, FALSE)</formula>
    </cfRule>
  </conditionalFormatting>
  <conditionalFormatting sqref="G52">
    <cfRule type="expression" dxfId="11542" priority="11545" stopIfTrue="1">
      <formula>IF(FIND("Enter smelter details",G52),TRUE)</formula>
    </cfRule>
  </conditionalFormatting>
  <conditionalFormatting sqref="F52">
    <cfRule type="expression" dxfId="11541" priority="11542" stopIfTrue="1">
      <formula>IF(AND(LEN($A52)&gt;0,$A52&lt;&gt;$F52),TRUE,FALSE)</formula>
    </cfRule>
  </conditionalFormatting>
  <conditionalFormatting sqref="C52">
    <cfRule type="expression" dxfId="11540" priority="11541" stopIfTrue="1">
      <formula>IF(AND(B52&lt;&gt;"",C52=""),TRUE)</formula>
    </cfRule>
  </conditionalFormatting>
  <conditionalFormatting sqref="B51">
    <cfRule type="expression" dxfId="11539" priority="11538" stopIfTrue="1">
      <formula>IF(B51="",TRUE)</formula>
    </cfRule>
    <cfRule type="expression" dxfId="11538" priority="11539" stopIfTrue="1">
      <formula>IF(AND(COUNTIF(MetalSmelter,B51&amp;C51)=0,LEN(C51)&gt;0), TRUE, FALSE)</formula>
    </cfRule>
  </conditionalFormatting>
  <conditionalFormatting sqref="G51">
    <cfRule type="expression" dxfId="11537" priority="11540" stopIfTrue="1">
      <formula>IF(FIND("Enter smelter details",G51),TRUE)</formula>
    </cfRule>
  </conditionalFormatting>
  <conditionalFormatting sqref="F51">
    <cfRule type="expression" dxfId="11536" priority="11537" stopIfTrue="1">
      <formula>IF(AND(LEN($A51)&gt;0,$A51&lt;&gt;$F51),TRUE,FALSE)</formula>
    </cfRule>
  </conditionalFormatting>
  <conditionalFormatting sqref="C51">
    <cfRule type="expression" dxfId="11535" priority="11536" stopIfTrue="1">
      <formula>IF(AND(B51&lt;&gt;"",C51=""),TRUE)</formula>
    </cfRule>
  </conditionalFormatting>
  <conditionalFormatting sqref="G51">
    <cfRule type="expression" dxfId="11534" priority="11535" stopIfTrue="1">
      <formula>IF(FIND("Enter smelter details",G51),TRUE)</formula>
    </cfRule>
  </conditionalFormatting>
  <conditionalFormatting sqref="B52">
    <cfRule type="expression" dxfId="11533" priority="11532" stopIfTrue="1">
      <formula>IF(B52="",TRUE)</formula>
    </cfRule>
    <cfRule type="expression" dxfId="11532" priority="11533" stopIfTrue="1">
      <formula>IF(AND(COUNTIF(MetalSmelter,B52&amp;C52)=0,LEN(C52)&gt;0), TRUE, FALSE)</formula>
    </cfRule>
  </conditionalFormatting>
  <conditionalFormatting sqref="G52">
    <cfRule type="expression" dxfId="11531" priority="11534" stopIfTrue="1">
      <formula>IF(FIND("Enter smelter details",G52),TRUE)</formula>
    </cfRule>
  </conditionalFormatting>
  <conditionalFormatting sqref="F52">
    <cfRule type="expression" dxfId="11530" priority="11531" stopIfTrue="1">
      <formula>IF(AND(LEN($A52)&gt;0,$A52&lt;&gt;$F52),TRUE,FALSE)</formula>
    </cfRule>
  </conditionalFormatting>
  <conditionalFormatting sqref="C52">
    <cfRule type="expression" dxfId="11529" priority="11530" stopIfTrue="1">
      <formula>IF(AND(B52&lt;&gt;"",C52=""),TRUE)</formula>
    </cfRule>
  </conditionalFormatting>
  <conditionalFormatting sqref="B53">
    <cfRule type="expression" dxfId="11528" priority="11527" stopIfTrue="1">
      <formula>IF(B53="",TRUE)</formula>
    </cfRule>
    <cfRule type="expression" dxfId="11527" priority="11528" stopIfTrue="1">
      <formula>IF(AND(COUNTIF(MetalSmelter,B53&amp;C53)=0,LEN(C53)&gt;0), TRUE, FALSE)</formula>
    </cfRule>
  </conditionalFormatting>
  <conditionalFormatting sqref="G53">
    <cfRule type="expression" dxfId="11526" priority="11529" stopIfTrue="1">
      <formula>IF(FIND("Enter smelter details",G53),TRUE)</formula>
    </cfRule>
  </conditionalFormatting>
  <conditionalFormatting sqref="F53">
    <cfRule type="expression" dxfId="11525" priority="11526" stopIfTrue="1">
      <formula>IF(AND(LEN($A53)&gt;0,$A53&lt;&gt;$F53),TRUE,FALSE)</formula>
    </cfRule>
  </conditionalFormatting>
  <conditionalFormatting sqref="C53">
    <cfRule type="expression" dxfId="11524" priority="11525" stopIfTrue="1">
      <formula>IF(AND(B53&lt;&gt;"",C53=""),TRUE)</formula>
    </cfRule>
  </conditionalFormatting>
  <conditionalFormatting sqref="B53">
    <cfRule type="expression" dxfId="11523" priority="11522" stopIfTrue="1">
      <formula>IF(B53="",TRUE)</formula>
    </cfRule>
    <cfRule type="expression" dxfId="11522" priority="11523" stopIfTrue="1">
      <formula>IF(AND(COUNTIF(MetalSmelter,B53&amp;C53)=0,LEN(C53)&gt;0), TRUE, FALSE)</formula>
    </cfRule>
  </conditionalFormatting>
  <conditionalFormatting sqref="G53">
    <cfRule type="expression" dxfId="11521" priority="11524" stopIfTrue="1">
      <formula>IF(FIND("Enter smelter details",G53),TRUE)</formula>
    </cfRule>
  </conditionalFormatting>
  <conditionalFormatting sqref="F53">
    <cfRule type="expression" dxfId="11520" priority="11521" stopIfTrue="1">
      <formula>IF(AND(LEN($A53)&gt;0,$A53&lt;&gt;$F53),TRUE,FALSE)</formula>
    </cfRule>
  </conditionalFormatting>
  <conditionalFormatting sqref="C53">
    <cfRule type="expression" dxfId="11519" priority="11520" stopIfTrue="1">
      <formula>IF(AND(B53&lt;&gt;"",C53=""),TRUE)</formula>
    </cfRule>
  </conditionalFormatting>
  <conditionalFormatting sqref="B53">
    <cfRule type="expression" dxfId="11518" priority="11518" stopIfTrue="1">
      <formula>IF(B53="",TRUE)</formula>
    </cfRule>
    <cfRule type="expression" dxfId="11517" priority="11519" stopIfTrue="1">
      <formula>IF(AND(COUNTIF(MetalSmelter,B53&amp;C53)=0,LEN(C53)&gt;0), TRUE, FALSE)</formula>
    </cfRule>
  </conditionalFormatting>
  <conditionalFormatting sqref="F53">
    <cfRule type="expression" dxfId="11516" priority="11517" stopIfTrue="1">
      <formula>IF(AND(LEN($A53)&gt;0,$A53&lt;&gt;$F53),TRUE,FALSE)</formula>
    </cfRule>
  </conditionalFormatting>
  <conditionalFormatting sqref="C53">
    <cfRule type="expression" dxfId="11515" priority="11516" stopIfTrue="1">
      <formula>IF(AND(B53&lt;&gt;"",C53=""),TRUE)</formula>
    </cfRule>
  </conditionalFormatting>
  <conditionalFormatting sqref="G53">
    <cfRule type="expression" dxfId="11514" priority="11515" stopIfTrue="1">
      <formula>IF(FIND("Enter smelter details",G53),TRUE)</formula>
    </cfRule>
  </conditionalFormatting>
  <conditionalFormatting sqref="B54">
    <cfRule type="expression" dxfId="11513" priority="11512" stopIfTrue="1">
      <formula>IF(B54="",TRUE)</formula>
    </cfRule>
    <cfRule type="expression" dxfId="11512" priority="11513" stopIfTrue="1">
      <formula>IF(AND(COUNTIF(MetalSmelter,B54&amp;C54)=0,LEN(C54)&gt;0), TRUE, FALSE)</formula>
    </cfRule>
  </conditionalFormatting>
  <conditionalFormatting sqref="G54">
    <cfRule type="expression" dxfId="11511" priority="11514" stopIfTrue="1">
      <formula>IF(FIND("Enter smelter details",G54),TRUE)</formula>
    </cfRule>
  </conditionalFormatting>
  <conditionalFormatting sqref="F54">
    <cfRule type="expression" dxfId="11510" priority="11511" stopIfTrue="1">
      <formula>IF(AND(LEN($A54)&gt;0,$A54&lt;&gt;$F54),TRUE,FALSE)</formula>
    </cfRule>
  </conditionalFormatting>
  <conditionalFormatting sqref="C54">
    <cfRule type="expression" dxfId="11509" priority="11510" stopIfTrue="1">
      <formula>IF(AND(B54&lt;&gt;"",C54=""),TRUE)</formula>
    </cfRule>
  </conditionalFormatting>
  <conditionalFormatting sqref="B54">
    <cfRule type="expression" dxfId="11508" priority="11507" stopIfTrue="1">
      <formula>IF(B54="",TRUE)</formula>
    </cfRule>
    <cfRule type="expression" dxfId="11507" priority="11508" stopIfTrue="1">
      <formula>IF(AND(COUNTIF(MetalSmelter,B54&amp;C54)=0,LEN(C54)&gt;0), TRUE, FALSE)</formula>
    </cfRule>
  </conditionalFormatting>
  <conditionalFormatting sqref="G54">
    <cfRule type="expression" dxfId="11506" priority="11509" stopIfTrue="1">
      <formula>IF(FIND("Enter smelter details",G54),TRUE)</formula>
    </cfRule>
  </conditionalFormatting>
  <conditionalFormatting sqref="F54">
    <cfRule type="expression" dxfId="11505" priority="11506" stopIfTrue="1">
      <formula>IF(AND(LEN($A54)&gt;0,$A54&lt;&gt;$F54),TRUE,FALSE)</formula>
    </cfRule>
  </conditionalFormatting>
  <conditionalFormatting sqref="C54">
    <cfRule type="expression" dxfId="11504" priority="11505" stopIfTrue="1">
      <formula>IF(AND(B54&lt;&gt;"",C54=""),TRUE)</formula>
    </cfRule>
  </conditionalFormatting>
  <conditionalFormatting sqref="B54">
    <cfRule type="expression" dxfId="11503" priority="11502" stopIfTrue="1">
      <formula>IF(B54="",TRUE)</formula>
    </cfRule>
    <cfRule type="expression" dxfId="11502" priority="11503" stopIfTrue="1">
      <formula>IF(AND(COUNTIF(MetalSmelter,B54&amp;C54)=0,LEN(C54)&gt;0), TRUE, FALSE)</formula>
    </cfRule>
  </conditionalFormatting>
  <conditionalFormatting sqref="G54">
    <cfRule type="expression" dxfId="11501" priority="11504" stopIfTrue="1">
      <formula>IF(FIND("Enter smelter details",G54),TRUE)</formula>
    </cfRule>
  </conditionalFormatting>
  <conditionalFormatting sqref="F54">
    <cfRule type="expression" dxfId="11500" priority="11501" stopIfTrue="1">
      <formula>IF(AND(LEN($A54)&gt;0,$A54&lt;&gt;$F54),TRUE,FALSE)</formula>
    </cfRule>
  </conditionalFormatting>
  <conditionalFormatting sqref="C54">
    <cfRule type="expression" dxfId="11499" priority="11500" stopIfTrue="1">
      <formula>IF(AND(B54&lt;&gt;"",C54=""),TRUE)</formula>
    </cfRule>
  </conditionalFormatting>
  <conditionalFormatting sqref="B52">
    <cfRule type="expression" dxfId="11498" priority="11497" stopIfTrue="1">
      <formula>IF(B52="",TRUE)</formula>
    </cfRule>
    <cfRule type="expression" dxfId="11497" priority="11498" stopIfTrue="1">
      <formula>IF(AND(COUNTIF(MetalSmelter,B52&amp;C52)=0,LEN(C52)&gt;0), TRUE, FALSE)</formula>
    </cfRule>
  </conditionalFormatting>
  <conditionalFormatting sqref="G52">
    <cfRule type="expression" dxfId="11496" priority="11499" stopIfTrue="1">
      <formula>IF(FIND("Enter smelter details",G52),TRUE)</formula>
    </cfRule>
  </conditionalFormatting>
  <conditionalFormatting sqref="F52">
    <cfRule type="expression" dxfId="11495" priority="11496" stopIfTrue="1">
      <formula>IF(AND(LEN($A52)&gt;0,$A52&lt;&gt;$F52),TRUE,FALSE)</formula>
    </cfRule>
  </conditionalFormatting>
  <conditionalFormatting sqref="C52">
    <cfRule type="expression" dxfId="11494" priority="11495" stopIfTrue="1">
      <formula>IF(AND(B52&lt;&gt;"",C52=""),TRUE)</formula>
    </cfRule>
  </conditionalFormatting>
  <conditionalFormatting sqref="B52">
    <cfRule type="expression" dxfId="11493" priority="11492" stopIfTrue="1">
      <formula>IF(B52="",TRUE)</formula>
    </cfRule>
    <cfRule type="expression" dxfId="11492" priority="11493" stopIfTrue="1">
      <formula>IF(AND(COUNTIF(MetalSmelter,B52&amp;C52)=0,LEN(C52)&gt;0), TRUE, FALSE)</formula>
    </cfRule>
  </conditionalFormatting>
  <conditionalFormatting sqref="G52">
    <cfRule type="expression" dxfId="11491" priority="11494" stopIfTrue="1">
      <formula>IF(FIND("Enter smelter details",G52),TRUE)</formula>
    </cfRule>
  </conditionalFormatting>
  <conditionalFormatting sqref="F52">
    <cfRule type="expression" dxfId="11490" priority="11491" stopIfTrue="1">
      <formula>IF(AND(LEN($A52)&gt;0,$A52&lt;&gt;$F52),TRUE,FALSE)</formula>
    </cfRule>
  </conditionalFormatting>
  <conditionalFormatting sqref="C52">
    <cfRule type="expression" dxfId="11489" priority="11490" stopIfTrue="1">
      <formula>IF(AND(B52&lt;&gt;"",C52=""),TRUE)</formula>
    </cfRule>
  </conditionalFormatting>
  <conditionalFormatting sqref="B52">
    <cfRule type="expression" dxfId="11488" priority="11488" stopIfTrue="1">
      <formula>IF(B52="",TRUE)</formula>
    </cfRule>
    <cfRule type="expression" dxfId="11487" priority="11489" stopIfTrue="1">
      <formula>IF(AND(COUNTIF(MetalSmelter,B52&amp;C52)=0,LEN(C52)&gt;0), TRUE, FALSE)</formula>
    </cfRule>
  </conditionalFormatting>
  <conditionalFormatting sqref="F52">
    <cfRule type="expression" dxfId="11486" priority="11487" stopIfTrue="1">
      <formula>IF(AND(LEN($A52)&gt;0,$A52&lt;&gt;$F52),TRUE,FALSE)</formula>
    </cfRule>
  </conditionalFormatting>
  <conditionalFormatting sqref="C52">
    <cfRule type="expression" dxfId="11485" priority="11486" stopIfTrue="1">
      <formula>IF(AND(B52&lt;&gt;"",C52=""),TRUE)</formula>
    </cfRule>
  </conditionalFormatting>
  <conditionalFormatting sqref="G52">
    <cfRule type="expression" dxfId="11484" priority="11485" stopIfTrue="1">
      <formula>IF(FIND("Enter smelter details",G52),TRUE)</formula>
    </cfRule>
  </conditionalFormatting>
  <conditionalFormatting sqref="B53">
    <cfRule type="expression" dxfId="11483" priority="11482" stopIfTrue="1">
      <formula>IF(B53="",TRUE)</formula>
    </cfRule>
    <cfRule type="expression" dxfId="11482" priority="11483" stopIfTrue="1">
      <formula>IF(AND(COUNTIF(MetalSmelter,B53&amp;C53)=0,LEN(C53)&gt;0), TRUE, FALSE)</formula>
    </cfRule>
  </conditionalFormatting>
  <conditionalFormatting sqref="G53">
    <cfRule type="expression" dxfId="11481" priority="11484" stopIfTrue="1">
      <formula>IF(FIND("Enter smelter details",G53),TRUE)</formula>
    </cfRule>
  </conditionalFormatting>
  <conditionalFormatting sqref="F53">
    <cfRule type="expression" dxfId="11480" priority="11481" stopIfTrue="1">
      <formula>IF(AND(LEN($A53)&gt;0,$A53&lt;&gt;$F53),TRUE,FALSE)</formula>
    </cfRule>
  </conditionalFormatting>
  <conditionalFormatting sqref="C53">
    <cfRule type="expression" dxfId="11479" priority="11480" stopIfTrue="1">
      <formula>IF(AND(B53&lt;&gt;"",C53=""),TRUE)</formula>
    </cfRule>
  </conditionalFormatting>
  <conditionalFormatting sqref="B53">
    <cfRule type="expression" dxfId="11478" priority="11477" stopIfTrue="1">
      <formula>IF(B53="",TRUE)</formula>
    </cfRule>
    <cfRule type="expression" dxfId="11477" priority="11478" stopIfTrue="1">
      <formula>IF(AND(COUNTIF(MetalSmelter,B53&amp;C53)=0,LEN(C53)&gt;0), TRUE, FALSE)</formula>
    </cfRule>
  </conditionalFormatting>
  <conditionalFormatting sqref="G53">
    <cfRule type="expression" dxfId="11476" priority="11479" stopIfTrue="1">
      <formula>IF(FIND("Enter smelter details",G53),TRUE)</formula>
    </cfRule>
  </conditionalFormatting>
  <conditionalFormatting sqref="F53">
    <cfRule type="expression" dxfId="11475" priority="11476" stopIfTrue="1">
      <formula>IF(AND(LEN($A53)&gt;0,$A53&lt;&gt;$F53),TRUE,FALSE)</formula>
    </cfRule>
  </conditionalFormatting>
  <conditionalFormatting sqref="C53">
    <cfRule type="expression" dxfId="11474" priority="11475" stopIfTrue="1">
      <formula>IF(AND(B53&lt;&gt;"",C53=""),TRUE)</formula>
    </cfRule>
  </conditionalFormatting>
  <conditionalFormatting sqref="B53">
    <cfRule type="expression" dxfId="11473" priority="11472" stopIfTrue="1">
      <formula>IF(B53="",TRUE)</formula>
    </cfRule>
    <cfRule type="expression" dxfId="11472" priority="11473" stopIfTrue="1">
      <formula>IF(AND(COUNTIF(MetalSmelter,B53&amp;C53)=0,LEN(C53)&gt;0), TRUE, FALSE)</formula>
    </cfRule>
  </conditionalFormatting>
  <conditionalFormatting sqref="G53">
    <cfRule type="expression" dxfId="11471" priority="11474" stopIfTrue="1">
      <formula>IF(FIND("Enter smelter details",G53),TRUE)</formula>
    </cfRule>
  </conditionalFormatting>
  <conditionalFormatting sqref="F53">
    <cfRule type="expression" dxfId="11470" priority="11471" stopIfTrue="1">
      <formula>IF(AND(LEN($A53)&gt;0,$A53&lt;&gt;$F53),TRUE,FALSE)</formula>
    </cfRule>
  </conditionalFormatting>
  <conditionalFormatting sqref="C53">
    <cfRule type="expression" dxfId="11469" priority="11470" stopIfTrue="1">
      <formula>IF(AND(B53&lt;&gt;"",C53=""),TRUE)</formula>
    </cfRule>
  </conditionalFormatting>
  <conditionalFormatting sqref="B54">
    <cfRule type="expression" dxfId="11468" priority="11467" stopIfTrue="1">
      <formula>IF(B54="",TRUE)</formula>
    </cfRule>
    <cfRule type="expression" dxfId="11467" priority="11468" stopIfTrue="1">
      <formula>IF(AND(COUNTIF(MetalSmelter,B54&amp;C54)=0,LEN(C54)&gt;0), TRUE, FALSE)</formula>
    </cfRule>
  </conditionalFormatting>
  <conditionalFormatting sqref="G54">
    <cfRule type="expression" dxfId="11466" priority="11469" stopIfTrue="1">
      <formula>IF(FIND("Enter smelter details",G54),TRUE)</formula>
    </cfRule>
  </conditionalFormatting>
  <conditionalFormatting sqref="F54">
    <cfRule type="expression" dxfId="11465" priority="11466" stopIfTrue="1">
      <formula>IF(AND(LEN($A54)&gt;0,$A54&lt;&gt;$F54),TRUE,FALSE)</formula>
    </cfRule>
  </conditionalFormatting>
  <conditionalFormatting sqref="C54">
    <cfRule type="expression" dxfId="11464" priority="11465" stopIfTrue="1">
      <formula>IF(AND(B54&lt;&gt;"",C54=""),TRUE)</formula>
    </cfRule>
  </conditionalFormatting>
  <conditionalFormatting sqref="B54">
    <cfRule type="expression" dxfId="11463" priority="11462" stopIfTrue="1">
      <formula>IF(B54="",TRUE)</formula>
    </cfRule>
    <cfRule type="expression" dxfId="11462" priority="11463" stopIfTrue="1">
      <formula>IF(AND(COUNTIF(MetalSmelter,B54&amp;C54)=0,LEN(C54)&gt;0), TRUE, FALSE)</formula>
    </cfRule>
  </conditionalFormatting>
  <conditionalFormatting sqref="G54">
    <cfRule type="expression" dxfId="11461" priority="11464" stopIfTrue="1">
      <formula>IF(FIND("Enter smelter details",G54),TRUE)</formula>
    </cfRule>
  </conditionalFormatting>
  <conditionalFormatting sqref="F54">
    <cfRule type="expression" dxfId="11460" priority="11461" stopIfTrue="1">
      <formula>IF(AND(LEN($A54)&gt;0,$A54&lt;&gt;$F54),TRUE,FALSE)</formula>
    </cfRule>
  </conditionalFormatting>
  <conditionalFormatting sqref="C54">
    <cfRule type="expression" dxfId="11459" priority="11460" stopIfTrue="1">
      <formula>IF(AND(B54&lt;&gt;"",C54=""),TRUE)</formula>
    </cfRule>
  </conditionalFormatting>
  <conditionalFormatting sqref="B54">
    <cfRule type="expression" dxfId="11458" priority="11458" stopIfTrue="1">
      <formula>IF(B54="",TRUE)</formula>
    </cfRule>
    <cfRule type="expression" dxfId="11457" priority="11459" stopIfTrue="1">
      <formula>IF(AND(COUNTIF(MetalSmelter,B54&amp;C54)=0,LEN(C54)&gt;0), TRUE, FALSE)</formula>
    </cfRule>
  </conditionalFormatting>
  <conditionalFormatting sqref="F54">
    <cfRule type="expression" dxfId="11456" priority="11457" stopIfTrue="1">
      <formula>IF(AND(LEN($A54)&gt;0,$A54&lt;&gt;$F54),TRUE,FALSE)</formula>
    </cfRule>
  </conditionalFormatting>
  <conditionalFormatting sqref="C54">
    <cfRule type="expression" dxfId="11455" priority="11456" stopIfTrue="1">
      <formula>IF(AND(B54&lt;&gt;"",C54=""),TRUE)</formula>
    </cfRule>
  </conditionalFormatting>
  <conditionalFormatting sqref="G54">
    <cfRule type="expression" dxfId="11454" priority="11455" stopIfTrue="1">
      <formula>IF(FIND("Enter smelter details",G54),TRUE)</formula>
    </cfRule>
  </conditionalFormatting>
  <conditionalFormatting sqref="B55">
    <cfRule type="expression" dxfId="11453" priority="11452" stopIfTrue="1">
      <formula>IF(B55="",TRUE)</formula>
    </cfRule>
    <cfRule type="expression" dxfId="11452" priority="11453" stopIfTrue="1">
      <formula>IF(AND(COUNTIF(MetalSmelter,B55&amp;C55)=0,LEN(C55)&gt;0), TRUE, FALSE)</formula>
    </cfRule>
  </conditionalFormatting>
  <conditionalFormatting sqref="G55">
    <cfRule type="expression" dxfId="11451" priority="11454" stopIfTrue="1">
      <formula>IF(FIND("Enter smelter details",G55),TRUE)</formula>
    </cfRule>
  </conditionalFormatting>
  <conditionalFormatting sqref="F55">
    <cfRule type="expression" dxfId="11450" priority="11451" stopIfTrue="1">
      <formula>IF(AND(LEN($A55)&gt;0,$A55&lt;&gt;$F55),TRUE,FALSE)</formula>
    </cfRule>
  </conditionalFormatting>
  <conditionalFormatting sqref="C55">
    <cfRule type="expression" dxfId="11449" priority="11450" stopIfTrue="1">
      <formula>IF(AND(B55&lt;&gt;"",C55=""),TRUE)</formula>
    </cfRule>
  </conditionalFormatting>
  <conditionalFormatting sqref="B55">
    <cfRule type="expression" dxfId="11448" priority="11447" stopIfTrue="1">
      <formula>IF(B55="",TRUE)</formula>
    </cfRule>
    <cfRule type="expression" dxfId="11447" priority="11448" stopIfTrue="1">
      <formula>IF(AND(COUNTIF(MetalSmelter,B55&amp;C55)=0,LEN(C55)&gt;0), TRUE, FALSE)</formula>
    </cfRule>
  </conditionalFormatting>
  <conditionalFormatting sqref="G55">
    <cfRule type="expression" dxfId="11446" priority="11449" stopIfTrue="1">
      <formula>IF(FIND("Enter smelter details",G55),TRUE)</formula>
    </cfRule>
  </conditionalFormatting>
  <conditionalFormatting sqref="F55">
    <cfRule type="expression" dxfId="11445" priority="11446" stopIfTrue="1">
      <formula>IF(AND(LEN($A55)&gt;0,$A55&lt;&gt;$F55),TRUE,FALSE)</formula>
    </cfRule>
  </conditionalFormatting>
  <conditionalFormatting sqref="C55">
    <cfRule type="expression" dxfId="11444" priority="11445" stopIfTrue="1">
      <formula>IF(AND(B55&lt;&gt;"",C55=""),TRUE)</formula>
    </cfRule>
  </conditionalFormatting>
  <conditionalFormatting sqref="B55">
    <cfRule type="expression" dxfId="11443" priority="11442" stopIfTrue="1">
      <formula>IF(B55="",TRUE)</formula>
    </cfRule>
    <cfRule type="expression" dxfId="11442" priority="11443" stopIfTrue="1">
      <formula>IF(AND(COUNTIF(MetalSmelter,B55&amp;C55)=0,LEN(C55)&gt;0), TRUE, FALSE)</formula>
    </cfRule>
  </conditionalFormatting>
  <conditionalFormatting sqref="G55">
    <cfRule type="expression" dxfId="11441" priority="11444" stopIfTrue="1">
      <formula>IF(FIND("Enter smelter details",G55),TRUE)</formula>
    </cfRule>
  </conditionalFormatting>
  <conditionalFormatting sqref="F55">
    <cfRule type="expression" dxfId="11440" priority="11441" stopIfTrue="1">
      <formula>IF(AND(LEN($A55)&gt;0,$A55&lt;&gt;$F55),TRUE,FALSE)</formula>
    </cfRule>
  </conditionalFormatting>
  <conditionalFormatting sqref="C55">
    <cfRule type="expression" dxfId="11439" priority="11440" stopIfTrue="1">
      <formula>IF(AND(B55&lt;&gt;"",C55=""),TRUE)</formula>
    </cfRule>
  </conditionalFormatting>
  <conditionalFormatting sqref="B53">
    <cfRule type="expression" dxfId="11438" priority="11437" stopIfTrue="1">
      <formula>IF(B53="",TRUE)</formula>
    </cfRule>
    <cfRule type="expression" dxfId="11437" priority="11438" stopIfTrue="1">
      <formula>IF(AND(COUNTIF(MetalSmelter,B53&amp;C53)=0,LEN(C53)&gt;0), TRUE, FALSE)</formula>
    </cfRule>
  </conditionalFormatting>
  <conditionalFormatting sqref="G53">
    <cfRule type="expression" dxfId="11436" priority="11439" stopIfTrue="1">
      <formula>IF(FIND("Enter smelter details",G53),TRUE)</formula>
    </cfRule>
  </conditionalFormatting>
  <conditionalFormatting sqref="F53">
    <cfRule type="expression" dxfId="11435" priority="11436" stopIfTrue="1">
      <formula>IF(AND(LEN($A53)&gt;0,$A53&lt;&gt;$F53),TRUE,FALSE)</formula>
    </cfRule>
  </conditionalFormatting>
  <conditionalFormatting sqref="C53">
    <cfRule type="expression" dxfId="11434" priority="11435" stopIfTrue="1">
      <formula>IF(AND(B53&lt;&gt;"",C53=""),TRUE)</formula>
    </cfRule>
  </conditionalFormatting>
  <conditionalFormatting sqref="B53">
    <cfRule type="expression" dxfId="11433" priority="11432" stopIfTrue="1">
      <formula>IF(B53="",TRUE)</formula>
    </cfRule>
    <cfRule type="expression" dxfId="11432" priority="11433" stopIfTrue="1">
      <formula>IF(AND(COUNTIF(MetalSmelter,B53&amp;C53)=0,LEN(C53)&gt;0), TRUE, FALSE)</formula>
    </cfRule>
  </conditionalFormatting>
  <conditionalFormatting sqref="G53">
    <cfRule type="expression" dxfId="11431" priority="11434" stopIfTrue="1">
      <formula>IF(FIND("Enter smelter details",G53),TRUE)</formula>
    </cfRule>
  </conditionalFormatting>
  <conditionalFormatting sqref="F53">
    <cfRule type="expression" dxfId="11430" priority="11431" stopIfTrue="1">
      <formula>IF(AND(LEN($A53)&gt;0,$A53&lt;&gt;$F53),TRUE,FALSE)</formula>
    </cfRule>
  </conditionalFormatting>
  <conditionalFormatting sqref="C53">
    <cfRule type="expression" dxfId="11429" priority="11430" stopIfTrue="1">
      <formula>IF(AND(B53&lt;&gt;"",C53=""),TRUE)</formula>
    </cfRule>
  </conditionalFormatting>
  <conditionalFormatting sqref="B53">
    <cfRule type="expression" dxfId="11428" priority="11428" stopIfTrue="1">
      <formula>IF(B53="",TRUE)</formula>
    </cfRule>
    <cfRule type="expression" dxfId="11427" priority="11429" stopIfTrue="1">
      <formula>IF(AND(COUNTIF(MetalSmelter,B53&amp;C53)=0,LEN(C53)&gt;0), TRUE, FALSE)</formula>
    </cfRule>
  </conditionalFormatting>
  <conditionalFormatting sqref="F53">
    <cfRule type="expression" dxfId="11426" priority="11427" stopIfTrue="1">
      <formula>IF(AND(LEN($A53)&gt;0,$A53&lt;&gt;$F53),TRUE,FALSE)</formula>
    </cfRule>
  </conditionalFormatting>
  <conditionalFormatting sqref="C53">
    <cfRule type="expression" dxfId="11425" priority="11426" stopIfTrue="1">
      <formula>IF(AND(B53&lt;&gt;"",C53=""),TRUE)</formula>
    </cfRule>
  </conditionalFormatting>
  <conditionalFormatting sqref="G53">
    <cfRule type="expression" dxfId="11424" priority="11425" stopIfTrue="1">
      <formula>IF(FIND("Enter smelter details",G53),TRUE)</formula>
    </cfRule>
  </conditionalFormatting>
  <conditionalFormatting sqref="B54">
    <cfRule type="expression" dxfId="11423" priority="11422" stopIfTrue="1">
      <formula>IF(B54="",TRUE)</formula>
    </cfRule>
    <cfRule type="expression" dxfId="11422" priority="11423" stopIfTrue="1">
      <formula>IF(AND(COUNTIF(MetalSmelter,B54&amp;C54)=0,LEN(C54)&gt;0), TRUE, FALSE)</formula>
    </cfRule>
  </conditionalFormatting>
  <conditionalFormatting sqref="G54">
    <cfRule type="expression" dxfId="11421" priority="11424" stopIfTrue="1">
      <formula>IF(FIND("Enter smelter details",G54),TRUE)</formula>
    </cfRule>
  </conditionalFormatting>
  <conditionalFormatting sqref="F54">
    <cfRule type="expression" dxfId="11420" priority="11421" stopIfTrue="1">
      <formula>IF(AND(LEN($A54)&gt;0,$A54&lt;&gt;$F54),TRUE,FALSE)</formula>
    </cfRule>
  </conditionalFormatting>
  <conditionalFormatting sqref="C54">
    <cfRule type="expression" dxfId="11419" priority="11420" stopIfTrue="1">
      <formula>IF(AND(B54&lt;&gt;"",C54=""),TRUE)</formula>
    </cfRule>
  </conditionalFormatting>
  <conditionalFormatting sqref="B54">
    <cfRule type="expression" dxfId="11418" priority="11417" stopIfTrue="1">
      <formula>IF(B54="",TRUE)</formula>
    </cfRule>
    <cfRule type="expression" dxfId="11417" priority="11418" stopIfTrue="1">
      <formula>IF(AND(COUNTIF(MetalSmelter,B54&amp;C54)=0,LEN(C54)&gt;0), TRUE, FALSE)</formula>
    </cfRule>
  </conditionalFormatting>
  <conditionalFormatting sqref="G54">
    <cfRule type="expression" dxfId="11416" priority="11419" stopIfTrue="1">
      <formula>IF(FIND("Enter smelter details",G54),TRUE)</formula>
    </cfRule>
  </conditionalFormatting>
  <conditionalFormatting sqref="F54">
    <cfRule type="expression" dxfId="11415" priority="11416" stopIfTrue="1">
      <formula>IF(AND(LEN($A54)&gt;0,$A54&lt;&gt;$F54),TRUE,FALSE)</formula>
    </cfRule>
  </conditionalFormatting>
  <conditionalFormatting sqref="C54">
    <cfRule type="expression" dxfId="11414" priority="11415" stopIfTrue="1">
      <formula>IF(AND(B54&lt;&gt;"",C54=""),TRUE)</formula>
    </cfRule>
  </conditionalFormatting>
  <conditionalFormatting sqref="B54">
    <cfRule type="expression" dxfId="11413" priority="11412" stopIfTrue="1">
      <formula>IF(B54="",TRUE)</formula>
    </cfRule>
    <cfRule type="expression" dxfId="11412" priority="11413" stopIfTrue="1">
      <formula>IF(AND(COUNTIF(MetalSmelter,B54&amp;C54)=0,LEN(C54)&gt;0), TRUE, FALSE)</formula>
    </cfRule>
  </conditionalFormatting>
  <conditionalFormatting sqref="G54">
    <cfRule type="expression" dxfId="11411" priority="11414" stopIfTrue="1">
      <formula>IF(FIND("Enter smelter details",G54),TRUE)</formula>
    </cfRule>
  </conditionalFormatting>
  <conditionalFormatting sqref="F54">
    <cfRule type="expression" dxfId="11410" priority="11411" stopIfTrue="1">
      <formula>IF(AND(LEN($A54)&gt;0,$A54&lt;&gt;$F54),TRUE,FALSE)</formula>
    </cfRule>
  </conditionalFormatting>
  <conditionalFormatting sqref="C54">
    <cfRule type="expression" dxfId="11409" priority="11410" stopIfTrue="1">
      <formula>IF(AND(B54&lt;&gt;"",C54=""),TRUE)</formula>
    </cfRule>
  </conditionalFormatting>
  <conditionalFormatting sqref="B52">
    <cfRule type="expression" dxfId="11408" priority="11407" stopIfTrue="1">
      <formula>IF(B52="",TRUE)</formula>
    </cfRule>
    <cfRule type="expression" dxfId="11407" priority="11408" stopIfTrue="1">
      <formula>IF(AND(COUNTIF(MetalSmelter,B52&amp;C52)=0,LEN(C52)&gt;0), TRUE, FALSE)</formula>
    </cfRule>
  </conditionalFormatting>
  <conditionalFormatting sqref="G52">
    <cfRule type="expression" dxfId="11406" priority="11409" stopIfTrue="1">
      <formula>IF(FIND("Enter smelter details",G52),TRUE)</formula>
    </cfRule>
  </conditionalFormatting>
  <conditionalFormatting sqref="F52">
    <cfRule type="expression" dxfId="11405" priority="11406" stopIfTrue="1">
      <formula>IF(AND(LEN($A52)&gt;0,$A52&lt;&gt;$F52),TRUE,FALSE)</formula>
    </cfRule>
  </conditionalFormatting>
  <conditionalFormatting sqref="C52">
    <cfRule type="expression" dxfId="11404" priority="11405" stopIfTrue="1">
      <formula>IF(AND(B52&lt;&gt;"",C52=""),TRUE)</formula>
    </cfRule>
  </conditionalFormatting>
  <conditionalFormatting sqref="B52">
    <cfRule type="expression" dxfId="11403" priority="11402" stopIfTrue="1">
      <formula>IF(B52="",TRUE)</formula>
    </cfRule>
    <cfRule type="expression" dxfId="11402" priority="11403" stopIfTrue="1">
      <formula>IF(AND(COUNTIF(MetalSmelter,B52&amp;C52)=0,LEN(C52)&gt;0), TRUE, FALSE)</formula>
    </cfRule>
  </conditionalFormatting>
  <conditionalFormatting sqref="G52">
    <cfRule type="expression" dxfId="11401" priority="11404" stopIfTrue="1">
      <formula>IF(FIND("Enter smelter details",G52),TRUE)</formula>
    </cfRule>
  </conditionalFormatting>
  <conditionalFormatting sqref="F52">
    <cfRule type="expression" dxfId="11400" priority="11401" stopIfTrue="1">
      <formula>IF(AND(LEN($A52)&gt;0,$A52&lt;&gt;$F52),TRUE,FALSE)</formula>
    </cfRule>
  </conditionalFormatting>
  <conditionalFormatting sqref="C52">
    <cfRule type="expression" dxfId="11399" priority="11400" stopIfTrue="1">
      <formula>IF(AND(B52&lt;&gt;"",C52=""),TRUE)</formula>
    </cfRule>
  </conditionalFormatting>
  <conditionalFormatting sqref="B52">
    <cfRule type="expression" dxfId="11398" priority="11398" stopIfTrue="1">
      <formula>IF(B52="",TRUE)</formula>
    </cfRule>
    <cfRule type="expression" dxfId="11397" priority="11399" stopIfTrue="1">
      <formula>IF(AND(COUNTIF(MetalSmelter,B52&amp;C52)=0,LEN(C52)&gt;0), TRUE, FALSE)</formula>
    </cfRule>
  </conditionalFormatting>
  <conditionalFormatting sqref="F52">
    <cfRule type="expression" dxfId="11396" priority="11397" stopIfTrue="1">
      <formula>IF(AND(LEN($A52)&gt;0,$A52&lt;&gt;$F52),TRUE,FALSE)</formula>
    </cfRule>
  </conditionalFormatting>
  <conditionalFormatting sqref="C52">
    <cfRule type="expression" dxfId="11395" priority="11396" stopIfTrue="1">
      <formula>IF(AND(B52&lt;&gt;"",C52=""),TRUE)</formula>
    </cfRule>
  </conditionalFormatting>
  <conditionalFormatting sqref="G52">
    <cfRule type="expression" dxfId="11394" priority="11395" stopIfTrue="1">
      <formula>IF(FIND("Enter smelter details",G52),TRUE)</formula>
    </cfRule>
  </conditionalFormatting>
  <conditionalFormatting sqref="B53">
    <cfRule type="expression" dxfId="11393" priority="11392" stopIfTrue="1">
      <formula>IF(B53="",TRUE)</formula>
    </cfRule>
    <cfRule type="expression" dxfId="11392" priority="11393" stopIfTrue="1">
      <formula>IF(AND(COUNTIF(MetalSmelter,B53&amp;C53)=0,LEN(C53)&gt;0), TRUE, FALSE)</formula>
    </cfRule>
  </conditionalFormatting>
  <conditionalFormatting sqref="G53">
    <cfRule type="expression" dxfId="11391" priority="11394" stopIfTrue="1">
      <formula>IF(FIND("Enter smelter details",G53),TRUE)</formula>
    </cfRule>
  </conditionalFormatting>
  <conditionalFormatting sqref="F53">
    <cfRule type="expression" dxfId="11390" priority="11391" stopIfTrue="1">
      <formula>IF(AND(LEN($A53)&gt;0,$A53&lt;&gt;$F53),TRUE,FALSE)</formula>
    </cfRule>
  </conditionalFormatting>
  <conditionalFormatting sqref="C53">
    <cfRule type="expression" dxfId="11389" priority="11390" stopIfTrue="1">
      <formula>IF(AND(B53&lt;&gt;"",C53=""),TRUE)</formula>
    </cfRule>
  </conditionalFormatting>
  <conditionalFormatting sqref="B53">
    <cfRule type="expression" dxfId="11388" priority="11387" stopIfTrue="1">
      <formula>IF(B53="",TRUE)</formula>
    </cfRule>
    <cfRule type="expression" dxfId="11387" priority="11388" stopIfTrue="1">
      <formula>IF(AND(COUNTIF(MetalSmelter,B53&amp;C53)=0,LEN(C53)&gt;0), TRUE, FALSE)</formula>
    </cfRule>
  </conditionalFormatting>
  <conditionalFormatting sqref="G53">
    <cfRule type="expression" dxfId="11386" priority="11389" stopIfTrue="1">
      <formula>IF(FIND("Enter smelter details",G53),TRUE)</formula>
    </cfRule>
  </conditionalFormatting>
  <conditionalFormatting sqref="F53">
    <cfRule type="expression" dxfId="11385" priority="11386" stopIfTrue="1">
      <formula>IF(AND(LEN($A53)&gt;0,$A53&lt;&gt;$F53),TRUE,FALSE)</formula>
    </cfRule>
  </conditionalFormatting>
  <conditionalFormatting sqref="C53">
    <cfRule type="expression" dxfId="11384" priority="11385" stopIfTrue="1">
      <formula>IF(AND(B53&lt;&gt;"",C53=""),TRUE)</formula>
    </cfRule>
  </conditionalFormatting>
  <conditionalFormatting sqref="B53">
    <cfRule type="expression" dxfId="11383" priority="11382" stopIfTrue="1">
      <formula>IF(B53="",TRUE)</formula>
    </cfRule>
    <cfRule type="expression" dxfId="11382" priority="11383" stopIfTrue="1">
      <formula>IF(AND(COUNTIF(MetalSmelter,B53&amp;C53)=0,LEN(C53)&gt;0), TRUE, FALSE)</formula>
    </cfRule>
  </conditionalFormatting>
  <conditionalFormatting sqref="G53">
    <cfRule type="expression" dxfId="11381" priority="11384" stopIfTrue="1">
      <formula>IF(FIND("Enter smelter details",G53),TRUE)</formula>
    </cfRule>
  </conditionalFormatting>
  <conditionalFormatting sqref="F53">
    <cfRule type="expression" dxfId="11380" priority="11381" stopIfTrue="1">
      <formula>IF(AND(LEN($A53)&gt;0,$A53&lt;&gt;$F53),TRUE,FALSE)</formula>
    </cfRule>
  </conditionalFormatting>
  <conditionalFormatting sqref="C53">
    <cfRule type="expression" dxfId="11379" priority="11380" stopIfTrue="1">
      <formula>IF(AND(B53&lt;&gt;"",C53=""),TRUE)</formula>
    </cfRule>
  </conditionalFormatting>
  <conditionalFormatting sqref="B51">
    <cfRule type="expression" dxfId="11378" priority="11377" stopIfTrue="1">
      <formula>IF(B51="",TRUE)</formula>
    </cfRule>
    <cfRule type="expression" dxfId="11377" priority="11378" stopIfTrue="1">
      <formula>IF(AND(COUNTIF(MetalSmelter,B51&amp;C51)=0,LEN(C51)&gt;0), TRUE, FALSE)</formula>
    </cfRule>
  </conditionalFormatting>
  <conditionalFormatting sqref="G51">
    <cfRule type="expression" dxfId="11376" priority="11379" stopIfTrue="1">
      <formula>IF(FIND("Enter smelter details",G51),TRUE)</formula>
    </cfRule>
  </conditionalFormatting>
  <conditionalFormatting sqref="F51">
    <cfRule type="expression" dxfId="11375" priority="11376" stopIfTrue="1">
      <formula>IF(AND(LEN($A51)&gt;0,$A51&lt;&gt;$F51),TRUE,FALSE)</formula>
    </cfRule>
  </conditionalFormatting>
  <conditionalFormatting sqref="C51">
    <cfRule type="expression" dxfId="11374" priority="11375" stopIfTrue="1">
      <formula>IF(AND(B51&lt;&gt;"",C51=""),TRUE)</formula>
    </cfRule>
  </conditionalFormatting>
  <conditionalFormatting sqref="B51">
    <cfRule type="expression" dxfId="11373" priority="11372" stopIfTrue="1">
      <formula>IF(B51="",TRUE)</formula>
    </cfRule>
    <cfRule type="expression" dxfId="11372" priority="11373" stopIfTrue="1">
      <formula>IF(AND(COUNTIF(MetalSmelter,B51&amp;C51)=0,LEN(C51)&gt;0), TRUE, FALSE)</formula>
    </cfRule>
  </conditionalFormatting>
  <conditionalFormatting sqref="G51">
    <cfRule type="expression" dxfId="11371" priority="11374" stopIfTrue="1">
      <formula>IF(FIND("Enter smelter details",G51),TRUE)</formula>
    </cfRule>
  </conditionalFormatting>
  <conditionalFormatting sqref="F51">
    <cfRule type="expression" dxfId="11370" priority="11371" stopIfTrue="1">
      <formula>IF(AND(LEN($A51)&gt;0,$A51&lt;&gt;$F51),TRUE,FALSE)</formula>
    </cfRule>
  </conditionalFormatting>
  <conditionalFormatting sqref="C51">
    <cfRule type="expression" dxfId="11369" priority="11370" stopIfTrue="1">
      <formula>IF(AND(B51&lt;&gt;"",C51=""),TRUE)</formula>
    </cfRule>
  </conditionalFormatting>
  <conditionalFormatting sqref="B51">
    <cfRule type="expression" dxfId="11368" priority="11368" stopIfTrue="1">
      <formula>IF(B51="",TRUE)</formula>
    </cfRule>
    <cfRule type="expression" dxfId="11367" priority="11369" stopIfTrue="1">
      <formula>IF(AND(COUNTIF(MetalSmelter,B51&amp;C51)=0,LEN(C51)&gt;0), TRUE, FALSE)</formula>
    </cfRule>
  </conditionalFormatting>
  <conditionalFormatting sqref="F51">
    <cfRule type="expression" dxfId="11366" priority="11367" stopIfTrue="1">
      <formula>IF(AND(LEN($A51)&gt;0,$A51&lt;&gt;$F51),TRUE,FALSE)</formula>
    </cfRule>
  </conditionalFormatting>
  <conditionalFormatting sqref="C51">
    <cfRule type="expression" dxfId="11365" priority="11366" stopIfTrue="1">
      <formula>IF(AND(B51&lt;&gt;"",C51=""),TRUE)</formula>
    </cfRule>
  </conditionalFormatting>
  <conditionalFormatting sqref="G51">
    <cfRule type="expression" dxfId="11364" priority="11365" stopIfTrue="1">
      <formula>IF(FIND("Enter smelter details",G51),TRUE)</formula>
    </cfRule>
  </conditionalFormatting>
  <conditionalFormatting sqref="B52">
    <cfRule type="expression" dxfId="11363" priority="11362" stopIfTrue="1">
      <formula>IF(B52="",TRUE)</formula>
    </cfRule>
    <cfRule type="expression" dxfId="11362" priority="11363" stopIfTrue="1">
      <formula>IF(AND(COUNTIF(MetalSmelter,B52&amp;C52)=0,LEN(C52)&gt;0), TRUE, FALSE)</formula>
    </cfRule>
  </conditionalFormatting>
  <conditionalFormatting sqref="G52">
    <cfRule type="expression" dxfId="11361" priority="11364" stopIfTrue="1">
      <formula>IF(FIND("Enter smelter details",G52),TRUE)</formula>
    </cfRule>
  </conditionalFormatting>
  <conditionalFormatting sqref="F52">
    <cfRule type="expression" dxfId="11360" priority="11361" stopIfTrue="1">
      <formula>IF(AND(LEN($A52)&gt;0,$A52&lt;&gt;$F52),TRUE,FALSE)</formula>
    </cfRule>
  </conditionalFormatting>
  <conditionalFormatting sqref="C52">
    <cfRule type="expression" dxfId="11359" priority="11360" stopIfTrue="1">
      <formula>IF(AND(B52&lt;&gt;"",C52=""),TRUE)</formula>
    </cfRule>
  </conditionalFormatting>
  <conditionalFormatting sqref="B52">
    <cfRule type="expression" dxfId="11358" priority="11357" stopIfTrue="1">
      <formula>IF(B52="",TRUE)</formula>
    </cfRule>
    <cfRule type="expression" dxfId="11357" priority="11358" stopIfTrue="1">
      <formula>IF(AND(COUNTIF(MetalSmelter,B52&amp;C52)=0,LEN(C52)&gt;0), TRUE, FALSE)</formula>
    </cfRule>
  </conditionalFormatting>
  <conditionalFormatting sqref="G52">
    <cfRule type="expression" dxfId="11356" priority="11359" stopIfTrue="1">
      <formula>IF(FIND("Enter smelter details",G52),TRUE)</formula>
    </cfRule>
  </conditionalFormatting>
  <conditionalFormatting sqref="F52">
    <cfRule type="expression" dxfId="11355" priority="11356" stopIfTrue="1">
      <formula>IF(AND(LEN($A52)&gt;0,$A52&lt;&gt;$F52),TRUE,FALSE)</formula>
    </cfRule>
  </conditionalFormatting>
  <conditionalFormatting sqref="C52">
    <cfRule type="expression" dxfId="11354" priority="11355" stopIfTrue="1">
      <formula>IF(AND(B52&lt;&gt;"",C52=""),TRUE)</formula>
    </cfRule>
  </conditionalFormatting>
  <conditionalFormatting sqref="B52">
    <cfRule type="expression" dxfId="11353" priority="11352" stopIfTrue="1">
      <formula>IF(B52="",TRUE)</formula>
    </cfRule>
    <cfRule type="expression" dxfId="11352" priority="11353" stopIfTrue="1">
      <formula>IF(AND(COUNTIF(MetalSmelter,B52&amp;C52)=0,LEN(C52)&gt;0), TRUE, FALSE)</formula>
    </cfRule>
  </conditionalFormatting>
  <conditionalFormatting sqref="G52">
    <cfRule type="expression" dxfId="11351" priority="11354" stopIfTrue="1">
      <formula>IF(FIND("Enter smelter details",G52),TRUE)</formula>
    </cfRule>
  </conditionalFormatting>
  <conditionalFormatting sqref="F52">
    <cfRule type="expression" dxfId="11350" priority="11351" stopIfTrue="1">
      <formula>IF(AND(LEN($A52)&gt;0,$A52&lt;&gt;$F52),TRUE,FALSE)</formula>
    </cfRule>
  </conditionalFormatting>
  <conditionalFormatting sqref="C52">
    <cfRule type="expression" dxfId="11349" priority="11350" stopIfTrue="1">
      <formula>IF(AND(B52&lt;&gt;"",C52=""),TRUE)</formula>
    </cfRule>
  </conditionalFormatting>
  <conditionalFormatting sqref="B53">
    <cfRule type="expression" dxfId="11348" priority="11347" stopIfTrue="1">
      <formula>IF(B53="",TRUE)</formula>
    </cfRule>
    <cfRule type="expression" dxfId="11347" priority="11348" stopIfTrue="1">
      <formula>IF(AND(COUNTIF(MetalSmelter,B53&amp;C53)=0,LEN(C53)&gt;0), TRUE, FALSE)</formula>
    </cfRule>
  </conditionalFormatting>
  <conditionalFormatting sqref="G53">
    <cfRule type="expression" dxfId="11346" priority="11349" stopIfTrue="1">
      <formula>IF(FIND("Enter smelter details",G53),TRUE)</formula>
    </cfRule>
  </conditionalFormatting>
  <conditionalFormatting sqref="F53">
    <cfRule type="expression" dxfId="11345" priority="11346" stopIfTrue="1">
      <formula>IF(AND(LEN($A53)&gt;0,$A53&lt;&gt;$F53),TRUE,FALSE)</formula>
    </cfRule>
  </conditionalFormatting>
  <conditionalFormatting sqref="C53">
    <cfRule type="expression" dxfId="11344" priority="11345" stopIfTrue="1">
      <formula>IF(AND(B53&lt;&gt;"",C53=""),TRUE)</formula>
    </cfRule>
  </conditionalFormatting>
  <conditionalFormatting sqref="B53">
    <cfRule type="expression" dxfId="11343" priority="11342" stopIfTrue="1">
      <formula>IF(B53="",TRUE)</formula>
    </cfRule>
    <cfRule type="expression" dxfId="11342" priority="11343" stopIfTrue="1">
      <formula>IF(AND(COUNTIF(MetalSmelter,B53&amp;C53)=0,LEN(C53)&gt;0), TRUE, FALSE)</formula>
    </cfRule>
  </conditionalFormatting>
  <conditionalFormatting sqref="G53">
    <cfRule type="expression" dxfId="11341" priority="11344" stopIfTrue="1">
      <formula>IF(FIND("Enter smelter details",G53),TRUE)</formula>
    </cfRule>
  </conditionalFormatting>
  <conditionalFormatting sqref="F53">
    <cfRule type="expression" dxfId="11340" priority="11341" stopIfTrue="1">
      <formula>IF(AND(LEN($A53)&gt;0,$A53&lt;&gt;$F53),TRUE,FALSE)</formula>
    </cfRule>
  </conditionalFormatting>
  <conditionalFormatting sqref="C53">
    <cfRule type="expression" dxfId="11339" priority="11340" stopIfTrue="1">
      <formula>IF(AND(B53&lt;&gt;"",C53=""),TRUE)</formula>
    </cfRule>
  </conditionalFormatting>
  <conditionalFormatting sqref="B53">
    <cfRule type="expression" dxfId="11338" priority="11338" stopIfTrue="1">
      <formula>IF(B53="",TRUE)</formula>
    </cfRule>
    <cfRule type="expression" dxfId="11337" priority="11339" stopIfTrue="1">
      <formula>IF(AND(COUNTIF(MetalSmelter,B53&amp;C53)=0,LEN(C53)&gt;0), TRUE, FALSE)</formula>
    </cfRule>
  </conditionalFormatting>
  <conditionalFormatting sqref="F53">
    <cfRule type="expression" dxfId="11336" priority="11337" stopIfTrue="1">
      <formula>IF(AND(LEN($A53)&gt;0,$A53&lt;&gt;$F53),TRUE,FALSE)</formula>
    </cfRule>
  </conditionalFormatting>
  <conditionalFormatting sqref="C53">
    <cfRule type="expression" dxfId="11335" priority="11336" stopIfTrue="1">
      <formula>IF(AND(B53&lt;&gt;"",C53=""),TRUE)</formula>
    </cfRule>
  </conditionalFormatting>
  <conditionalFormatting sqref="G53">
    <cfRule type="expression" dxfId="11334" priority="11335" stopIfTrue="1">
      <formula>IF(FIND("Enter smelter details",G53),TRUE)</formula>
    </cfRule>
  </conditionalFormatting>
  <conditionalFormatting sqref="B54">
    <cfRule type="expression" dxfId="11333" priority="11332" stopIfTrue="1">
      <formula>IF(B54="",TRUE)</formula>
    </cfRule>
    <cfRule type="expression" dxfId="11332" priority="11333" stopIfTrue="1">
      <formula>IF(AND(COUNTIF(MetalSmelter,B54&amp;C54)=0,LEN(C54)&gt;0), TRUE, FALSE)</formula>
    </cfRule>
  </conditionalFormatting>
  <conditionalFormatting sqref="G54">
    <cfRule type="expression" dxfId="11331" priority="11334" stopIfTrue="1">
      <formula>IF(FIND("Enter smelter details",G54),TRUE)</formula>
    </cfRule>
  </conditionalFormatting>
  <conditionalFormatting sqref="F54">
    <cfRule type="expression" dxfId="11330" priority="11331" stopIfTrue="1">
      <formula>IF(AND(LEN($A54)&gt;0,$A54&lt;&gt;$F54),TRUE,FALSE)</formula>
    </cfRule>
  </conditionalFormatting>
  <conditionalFormatting sqref="C54">
    <cfRule type="expression" dxfId="11329" priority="11330" stopIfTrue="1">
      <formula>IF(AND(B54&lt;&gt;"",C54=""),TRUE)</formula>
    </cfRule>
  </conditionalFormatting>
  <conditionalFormatting sqref="B54">
    <cfRule type="expression" dxfId="11328" priority="11327" stopIfTrue="1">
      <formula>IF(B54="",TRUE)</formula>
    </cfRule>
    <cfRule type="expression" dxfId="11327" priority="11328" stopIfTrue="1">
      <formula>IF(AND(COUNTIF(MetalSmelter,B54&amp;C54)=0,LEN(C54)&gt;0), TRUE, FALSE)</formula>
    </cfRule>
  </conditionalFormatting>
  <conditionalFormatting sqref="G54">
    <cfRule type="expression" dxfId="11326" priority="11329" stopIfTrue="1">
      <formula>IF(FIND("Enter smelter details",G54),TRUE)</formula>
    </cfRule>
  </conditionalFormatting>
  <conditionalFormatting sqref="F54">
    <cfRule type="expression" dxfId="11325" priority="11326" stopIfTrue="1">
      <formula>IF(AND(LEN($A54)&gt;0,$A54&lt;&gt;$F54),TRUE,FALSE)</formula>
    </cfRule>
  </conditionalFormatting>
  <conditionalFormatting sqref="C54">
    <cfRule type="expression" dxfId="11324" priority="11325" stopIfTrue="1">
      <formula>IF(AND(B54&lt;&gt;"",C54=""),TRUE)</formula>
    </cfRule>
  </conditionalFormatting>
  <conditionalFormatting sqref="B54">
    <cfRule type="expression" dxfId="11323" priority="11322" stopIfTrue="1">
      <formula>IF(B54="",TRUE)</formula>
    </cfRule>
    <cfRule type="expression" dxfId="11322" priority="11323" stopIfTrue="1">
      <formula>IF(AND(COUNTIF(MetalSmelter,B54&amp;C54)=0,LEN(C54)&gt;0), TRUE, FALSE)</formula>
    </cfRule>
  </conditionalFormatting>
  <conditionalFormatting sqref="G54">
    <cfRule type="expression" dxfId="11321" priority="11324" stopIfTrue="1">
      <formula>IF(FIND("Enter smelter details",G54),TRUE)</formula>
    </cfRule>
  </conditionalFormatting>
  <conditionalFormatting sqref="F54">
    <cfRule type="expression" dxfId="11320" priority="11321" stopIfTrue="1">
      <formula>IF(AND(LEN($A54)&gt;0,$A54&lt;&gt;$F54),TRUE,FALSE)</formula>
    </cfRule>
  </conditionalFormatting>
  <conditionalFormatting sqref="C54">
    <cfRule type="expression" dxfId="11319" priority="11320" stopIfTrue="1">
      <formula>IF(AND(B54&lt;&gt;"",C54=""),TRUE)</formula>
    </cfRule>
  </conditionalFormatting>
  <conditionalFormatting sqref="B52">
    <cfRule type="expression" dxfId="11318" priority="11317" stopIfTrue="1">
      <formula>IF(B52="",TRUE)</formula>
    </cfRule>
    <cfRule type="expression" dxfId="11317" priority="11318" stopIfTrue="1">
      <formula>IF(AND(COUNTIF(MetalSmelter,B52&amp;C52)=0,LEN(C52)&gt;0), TRUE, FALSE)</formula>
    </cfRule>
  </conditionalFormatting>
  <conditionalFormatting sqref="G52">
    <cfRule type="expression" dxfId="11316" priority="11319" stopIfTrue="1">
      <formula>IF(FIND("Enter smelter details",G52),TRUE)</formula>
    </cfRule>
  </conditionalFormatting>
  <conditionalFormatting sqref="F52">
    <cfRule type="expression" dxfId="11315" priority="11316" stopIfTrue="1">
      <formula>IF(AND(LEN($A52)&gt;0,$A52&lt;&gt;$F52),TRUE,FALSE)</formula>
    </cfRule>
  </conditionalFormatting>
  <conditionalFormatting sqref="C52">
    <cfRule type="expression" dxfId="11314" priority="11315" stopIfTrue="1">
      <formula>IF(AND(B52&lt;&gt;"",C52=""),TRUE)</formula>
    </cfRule>
  </conditionalFormatting>
  <conditionalFormatting sqref="B52">
    <cfRule type="expression" dxfId="11313" priority="11312" stopIfTrue="1">
      <formula>IF(B52="",TRUE)</formula>
    </cfRule>
    <cfRule type="expression" dxfId="11312" priority="11313" stopIfTrue="1">
      <formula>IF(AND(COUNTIF(MetalSmelter,B52&amp;C52)=0,LEN(C52)&gt;0), TRUE, FALSE)</formula>
    </cfRule>
  </conditionalFormatting>
  <conditionalFormatting sqref="G52">
    <cfRule type="expression" dxfId="11311" priority="11314" stopIfTrue="1">
      <formula>IF(FIND("Enter smelter details",G52),TRUE)</formula>
    </cfRule>
  </conditionalFormatting>
  <conditionalFormatting sqref="F52">
    <cfRule type="expression" dxfId="11310" priority="11311" stopIfTrue="1">
      <formula>IF(AND(LEN($A52)&gt;0,$A52&lt;&gt;$F52),TRUE,FALSE)</formula>
    </cfRule>
  </conditionalFormatting>
  <conditionalFormatting sqref="C52">
    <cfRule type="expression" dxfId="11309" priority="11310" stopIfTrue="1">
      <formula>IF(AND(B52&lt;&gt;"",C52=""),TRUE)</formula>
    </cfRule>
  </conditionalFormatting>
  <conditionalFormatting sqref="B52">
    <cfRule type="expression" dxfId="11308" priority="11308" stopIfTrue="1">
      <formula>IF(B52="",TRUE)</formula>
    </cfRule>
    <cfRule type="expression" dxfId="11307" priority="11309" stopIfTrue="1">
      <formula>IF(AND(COUNTIF(MetalSmelter,B52&amp;C52)=0,LEN(C52)&gt;0), TRUE, FALSE)</formula>
    </cfRule>
  </conditionalFormatting>
  <conditionalFormatting sqref="F52">
    <cfRule type="expression" dxfId="11306" priority="11307" stopIfTrue="1">
      <formula>IF(AND(LEN($A52)&gt;0,$A52&lt;&gt;$F52),TRUE,FALSE)</formula>
    </cfRule>
  </conditionalFormatting>
  <conditionalFormatting sqref="C52">
    <cfRule type="expression" dxfId="11305" priority="11306" stopIfTrue="1">
      <formula>IF(AND(B52&lt;&gt;"",C52=""),TRUE)</formula>
    </cfRule>
  </conditionalFormatting>
  <conditionalFormatting sqref="G52">
    <cfRule type="expression" dxfId="11304" priority="11305" stopIfTrue="1">
      <formula>IF(FIND("Enter smelter details",G52),TRUE)</formula>
    </cfRule>
  </conditionalFormatting>
  <conditionalFormatting sqref="B53">
    <cfRule type="expression" dxfId="11303" priority="11302" stopIfTrue="1">
      <formula>IF(B53="",TRUE)</formula>
    </cfRule>
    <cfRule type="expression" dxfId="11302" priority="11303" stopIfTrue="1">
      <formula>IF(AND(COUNTIF(MetalSmelter,B53&amp;C53)=0,LEN(C53)&gt;0), TRUE, FALSE)</formula>
    </cfRule>
  </conditionalFormatting>
  <conditionalFormatting sqref="G53">
    <cfRule type="expression" dxfId="11301" priority="11304" stopIfTrue="1">
      <formula>IF(FIND("Enter smelter details",G53),TRUE)</formula>
    </cfRule>
  </conditionalFormatting>
  <conditionalFormatting sqref="F53">
    <cfRule type="expression" dxfId="11300" priority="11301" stopIfTrue="1">
      <formula>IF(AND(LEN($A53)&gt;0,$A53&lt;&gt;$F53),TRUE,FALSE)</formula>
    </cfRule>
  </conditionalFormatting>
  <conditionalFormatting sqref="C53">
    <cfRule type="expression" dxfId="11299" priority="11300" stopIfTrue="1">
      <formula>IF(AND(B53&lt;&gt;"",C53=""),TRUE)</formula>
    </cfRule>
  </conditionalFormatting>
  <conditionalFormatting sqref="B53">
    <cfRule type="expression" dxfId="11298" priority="11297" stopIfTrue="1">
      <formula>IF(B53="",TRUE)</formula>
    </cfRule>
    <cfRule type="expression" dxfId="11297" priority="11298" stopIfTrue="1">
      <formula>IF(AND(COUNTIF(MetalSmelter,B53&amp;C53)=0,LEN(C53)&gt;0), TRUE, FALSE)</formula>
    </cfRule>
  </conditionalFormatting>
  <conditionalFormatting sqref="G53">
    <cfRule type="expression" dxfId="11296" priority="11299" stopIfTrue="1">
      <formula>IF(FIND("Enter smelter details",G53),TRUE)</formula>
    </cfRule>
  </conditionalFormatting>
  <conditionalFormatting sqref="F53">
    <cfRule type="expression" dxfId="11295" priority="11296" stopIfTrue="1">
      <formula>IF(AND(LEN($A53)&gt;0,$A53&lt;&gt;$F53),TRUE,FALSE)</formula>
    </cfRule>
  </conditionalFormatting>
  <conditionalFormatting sqref="C53">
    <cfRule type="expression" dxfId="11294" priority="11295" stopIfTrue="1">
      <formula>IF(AND(B53&lt;&gt;"",C53=""),TRUE)</formula>
    </cfRule>
  </conditionalFormatting>
  <conditionalFormatting sqref="B53">
    <cfRule type="expression" dxfId="11293" priority="11292" stopIfTrue="1">
      <formula>IF(B53="",TRUE)</formula>
    </cfRule>
    <cfRule type="expression" dxfId="11292" priority="11293" stopIfTrue="1">
      <formula>IF(AND(COUNTIF(MetalSmelter,B53&amp;C53)=0,LEN(C53)&gt;0), TRUE, FALSE)</formula>
    </cfRule>
  </conditionalFormatting>
  <conditionalFormatting sqref="G53">
    <cfRule type="expression" dxfId="11291" priority="11294" stopIfTrue="1">
      <formula>IF(FIND("Enter smelter details",G53),TRUE)</formula>
    </cfRule>
  </conditionalFormatting>
  <conditionalFormatting sqref="F53">
    <cfRule type="expression" dxfId="11290" priority="11291" stopIfTrue="1">
      <formula>IF(AND(LEN($A53)&gt;0,$A53&lt;&gt;$F53),TRUE,FALSE)</formula>
    </cfRule>
  </conditionalFormatting>
  <conditionalFormatting sqref="C53">
    <cfRule type="expression" dxfId="11289" priority="11290" stopIfTrue="1">
      <formula>IF(AND(B53&lt;&gt;"",C53=""),TRUE)</formula>
    </cfRule>
  </conditionalFormatting>
  <conditionalFormatting sqref="B51">
    <cfRule type="expression" dxfId="11288" priority="11287" stopIfTrue="1">
      <formula>IF(B51="",TRUE)</formula>
    </cfRule>
    <cfRule type="expression" dxfId="11287" priority="11288" stopIfTrue="1">
      <formula>IF(AND(COUNTIF(MetalSmelter,B51&amp;C51)=0,LEN(C51)&gt;0), TRUE, FALSE)</formula>
    </cfRule>
  </conditionalFormatting>
  <conditionalFormatting sqref="G51">
    <cfRule type="expression" dxfId="11286" priority="11289" stopIfTrue="1">
      <formula>IF(FIND("Enter smelter details",G51),TRUE)</formula>
    </cfRule>
  </conditionalFormatting>
  <conditionalFormatting sqref="F51">
    <cfRule type="expression" dxfId="11285" priority="11286" stopIfTrue="1">
      <formula>IF(AND(LEN($A51)&gt;0,$A51&lt;&gt;$F51),TRUE,FALSE)</formula>
    </cfRule>
  </conditionalFormatting>
  <conditionalFormatting sqref="C51">
    <cfRule type="expression" dxfId="11284" priority="11285" stopIfTrue="1">
      <formula>IF(AND(B51&lt;&gt;"",C51=""),TRUE)</formula>
    </cfRule>
  </conditionalFormatting>
  <conditionalFormatting sqref="B51">
    <cfRule type="expression" dxfId="11283" priority="11282" stopIfTrue="1">
      <formula>IF(B51="",TRUE)</formula>
    </cfRule>
    <cfRule type="expression" dxfId="11282" priority="11283" stopIfTrue="1">
      <formula>IF(AND(COUNTIF(MetalSmelter,B51&amp;C51)=0,LEN(C51)&gt;0), TRUE, FALSE)</formula>
    </cfRule>
  </conditionalFormatting>
  <conditionalFormatting sqref="G51">
    <cfRule type="expression" dxfId="11281" priority="11284" stopIfTrue="1">
      <formula>IF(FIND("Enter smelter details",G51),TRUE)</formula>
    </cfRule>
  </conditionalFormatting>
  <conditionalFormatting sqref="F51">
    <cfRule type="expression" dxfId="11280" priority="11281" stopIfTrue="1">
      <formula>IF(AND(LEN($A51)&gt;0,$A51&lt;&gt;$F51),TRUE,FALSE)</formula>
    </cfRule>
  </conditionalFormatting>
  <conditionalFormatting sqref="C51">
    <cfRule type="expression" dxfId="11279" priority="11280" stopIfTrue="1">
      <formula>IF(AND(B51&lt;&gt;"",C51=""),TRUE)</formula>
    </cfRule>
  </conditionalFormatting>
  <conditionalFormatting sqref="B51">
    <cfRule type="expression" dxfId="11278" priority="11278" stopIfTrue="1">
      <formula>IF(B51="",TRUE)</formula>
    </cfRule>
    <cfRule type="expression" dxfId="11277" priority="11279" stopIfTrue="1">
      <formula>IF(AND(COUNTIF(MetalSmelter,B51&amp;C51)=0,LEN(C51)&gt;0), TRUE, FALSE)</formula>
    </cfRule>
  </conditionalFormatting>
  <conditionalFormatting sqref="F51">
    <cfRule type="expression" dxfId="11276" priority="11277" stopIfTrue="1">
      <formula>IF(AND(LEN($A51)&gt;0,$A51&lt;&gt;$F51),TRUE,FALSE)</formula>
    </cfRule>
  </conditionalFormatting>
  <conditionalFormatting sqref="C51">
    <cfRule type="expression" dxfId="11275" priority="11276" stopIfTrue="1">
      <formula>IF(AND(B51&lt;&gt;"",C51=""),TRUE)</formula>
    </cfRule>
  </conditionalFormatting>
  <conditionalFormatting sqref="G51">
    <cfRule type="expression" dxfId="11274" priority="11275" stopIfTrue="1">
      <formula>IF(FIND("Enter smelter details",G51),TRUE)</formula>
    </cfRule>
  </conditionalFormatting>
  <conditionalFormatting sqref="B52">
    <cfRule type="expression" dxfId="11273" priority="11272" stopIfTrue="1">
      <formula>IF(B52="",TRUE)</formula>
    </cfRule>
    <cfRule type="expression" dxfId="11272" priority="11273" stopIfTrue="1">
      <formula>IF(AND(COUNTIF(MetalSmelter,B52&amp;C52)=0,LEN(C52)&gt;0), TRUE, FALSE)</formula>
    </cfRule>
  </conditionalFormatting>
  <conditionalFormatting sqref="G52">
    <cfRule type="expression" dxfId="11271" priority="11274" stopIfTrue="1">
      <formula>IF(FIND("Enter smelter details",G52),TRUE)</formula>
    </cfRule>
  </conditionalFormatting>
  <conditionalFormatting sqref="F52">
    <cfRule type="expression" dxfId="11270" priority="11271" stopIfTrue="1">
      <formula>IF(AND(LEN($A52)&gt;0,$A52&lt;&gt;$F52),TRUE,FALSE)</formula>
    </cfRule>
  </conditionalFormatting>
  <conditionalFormatting sqref="C52">
    <cfRule type="expression" dxfId="11269" priority="11270" stopIfTrue="1">
      <formula>IF(AND(B52&lt;&gt;"",C52=""),TRUE)</formula>
    </cfRule>
  </conditionalFormatting>
  <conditionalFormatting sqref="B52">
    <cfRule type="expression" dxfId="11268" priority="11267" stopIfTrue="1">
      <formula>IF(B52="",TRUE)</formula>
    </cfRule>
    <cfRule type="expression" dxfId="11267" priority="11268" stopIfTrue="1">
      <formula>IF(AND(COUNTIF(MetalSmelter,B52&amp;C52)=0,LEN(C52)&gt;0), TRUE, FALSE)</formula>
    </cfRule>
  </conditionalFormatting>
  <conditionalFormatting sqref="G52">
    <cfRule type="expression" dxfId="11266" priority="11269" stopIfTrue="1">
      <formula>IF(FIND("Enter smelter details",G52),TRUE)</formula>
    </cfRule>
  </conditionalFormatting>
  <conditionalFormatting sqref="F52">
    <cfRule type="expression" dxfId="11265" priority="11266" stopIfTrue="1">
      <formula>IF(AND(LEN($A52)&gt;0,$A52&lt;&gt;$F52),TRUE,FALSE)</formula>
    </cfRule>
  </conditionalFormatting>
  <conditionalFormatting sqref="C52">
    <cfRule type="expression" dxfId="11264" priority="11265" stopIfTrue="1">
      <formula>IF(AND(B52&lt;&gt;"",C52=""),TRUE)</formula>
    </cfRule>
  </conditionalFormatting>
  <conditionalFormatting sqref="B52">
    <cfRule type="expression" dxfId="11263" priority="11262" stopIfTrue="1">
      <formula>IF(B52="",TRUE)</formula>
    </cfRule>
    <cfRule type="expression" dxfId="11262" priority="11263" stopIfTrue="1">
      <formula>IF(AND(COUNTIF(MetalSmelter,B52&amp;C52)=0,LEN(C52)&gt;0), TRUE, FALSE)</formula>
    </cfRule>
  </conditionalFormatting>
  <conditionalFormatting sqref="G52">
    <cfRule type="expression" dxfId="11261" priority="11264" stopIfTrue="1">
      <formula>IF(FIND("Enter smelter details",G52),TRUE)</formula>
    </cfRule>
  </conditionalFormatting>
  <conditionalFormatting sqref="F52">
    <cfRule type="expression" dxfId="11260" priority="11261" stopIfTrue="1">
      <formula>IF(AND(LEN($A52)&gt;0,$A52&lt;&gt;$F52),TRUE,FALSE)</formula>
    </cfRule>
  </conditionalFormatting>
  <conditionalFormatting sqref="C52">
    <cfRule type="expression" dxfId="11259" priority="11260" stopIfTrue="1">
      <formula>IF(AND(B52&lt;&gt;"",C52=""),TRUE)</formula>
    </cfRule>
  </conditionalFormatting>
  <conditionalFormatting sqref="B51">
    <cfRule type="expression" dxfId="11258" priority="11257" stopIfTrue="1">
      <formula>IF(B51="",TRUE)</formula>
    </cfRule>
    <cfRule type="expression" dxfId="11257" priority="11258" stopIfTrue="1">
      <formula>IF(AND(COUNTIF(MetalSmelter,B51&amp;C51)=0,LEN(C51)&gt;0), TRUE, FALSE)</formula>
    </cfRule>
  </conditionalFormatting>
  <conditionalFormatting sqref="G51">
    <cfRule type="expression" dxfId="11256" priority="11259" stopIfTrue="1">
      <formula>IF(FIND("Enter smelter details",G51),TRUE)</formula>
    </cfRule>
  </conditionalFormatting>
  <conditionalFormatting sqref="F51">
    <cfRule type="expression" dxfId="11255" priority="11256" stopIfTrue="1">
      <formula>IF(AND(LEN($A51)&gt;0,$A51&lt;&gt;$F51),TRUE,FALSE)</formula>
    </cfRule>
  </conditionalFormatting>
  <conditionalFormatting sqref="C51">
    <cfRule type="expression" dxfId="11254" priority="11255" stopIfTrue="1">
      <formula>IF(AND(B51&lt;&gt;"",C51=""),TRUE)</formula>
    </cfRule>
  </conditionalFormatting>
  <conditionalFormatting sqref="B51">
    <cfRule type="expression" dxfId="11253" priority="11252" stopIfTrue="1">
      <formula>IF(B51="",TRUE)</formula>
    </cfRule>
    <cfRule type="expression" dxfId="11252" priority="11253" stopIfTrue="1">
      <formula>IF(AND(COUNTIF(MetalSmelter,B51&amp;C51)=0,LEN(C51)&gt;0), TRUE, FALSE)</formula>
    </cfRule>
  </conditionalFormatting>
  <conditionalFormatting sqref="G51">
    <cfRule type="expression" dxfId="11251" priority="11254" stopIfTrue="1">
      <formula>IF(FIND("Enter smelter details",G51),TRUE)</formula>
    </cfRule>
  </conditionalFormatting>
  <conditionalFormatting sqref="F51">
    <cfRule type="expression" dxfId="11250" priority="11251" stopIfTrue="1">
      <formula>IF(AND(LEN($A51)&gt;0,$A51&lt;&gt;$F51),TRUE,FALSE)</formula>
    </cfRule>
  </conditionalFormatting>
  <conditionalFormatting sqref="C51">
    <cfRule type="expression" dxfId="11249" priority="11250" stopIfTrue="1">
      <formula>IF(AND(B51&lt;&gt;"",C51=""),TRUE)</formula>
    </cfRule>
  </conditionalFormatting>
  <conditionalFormatting sqref="B51">
    <cfRule type="expression" dxfId="11248" priority="11247" stopIfTrue="1">
      <formula>IF(B51="",TRUE)</formula>
    </cfRule>
    <cfRule type="expression" dxfId="11247" priority="11248" stopIfTrue="1">
      <formula>IF(AND(COUNTIF(MetalSmelter,B51&amp;C51)=0,LEN(C51)&gt;0), TRUE, FALSE)</formula>
    </cfRule>
  </conditionalFormatting>
  <conditionalFormatting sqref="G51">
    <cfRule type="expression" dxfId="11246" priority="11249" stopIfTrue="1">
      <formula>IF(FIND("Enter smelter details",G51),TRUE)</formula>
    </cfRule>
  </conditionalFormatting>
  <conditionalFormatting sqref="F51">
    <cfRule type="expression" dxfId="11245" priority="11246" stopIfTrue="1">
      <formula>IF(AND(LEN($A51)&gt;0,$A51&lt;&gt;$F51),TRUE,FALSE)</formula>
    </cfRule>
  </conditionalFormatting>
  <conditionalFormatting sqref="C51">
    <cfRule type="expression" dxfId="11244" priority="11245" stopIfTrue="1">
      <formula>IF(AND(B51&lt;&gt;"",C51=""),TRUE)</formula>
    </cfRule>
  </conditionalFormatting>
  <conditionalFormatting sqref="B52">
    <cfRule type="expression" dxfId="11243" priority="11242" stopIfTrue="1">
      <formula>IF(B52="",TRUE)</formula>
    </cfRule>
    <cfRule type="expression" dxfId="11242" priority="11243" stopIfTrue="1">
      <formula>IF(AND(COUNTIF(MetalSmelter,B52&amp;C52)=0,LEN(C52)&gt;0), TRUE, FALSE)</formula>
    </cfRule>
  </conditionalFormatting>
  <conditionalFormatting sqref="G52">
    <cfRule type="expression" dxfId="11241" priority="11244" stopIfTrue="1">
      <formula>IF(FIND("Enter smelter details",G52),TRUE)</formula>
    </cfRule>
  </conditionalFormatting>
  <conditionalFormatting sqref="F52">
    <cfRule type="expression" dxfId="11240" priority="11241" stopIfTrue="1">
      <formula>IF(AND(LEN($A52)&gt;0,$A52&lt;&gt;$F52),TRUE,FALSE)</formula>
    </cfRule>
  </conditionalFormatting>
  <conditionalFormatting sqref="C52">
    <cfRule type="expression" dxfId="11239" priority="11240" stopIfTrue="1">
      <formula>IF(AND(B52&lt;&gt;"",C52=""),TRUE)</formula>
    </cfRule>
  </conditionalFormatting>
  <conditionalFormatting sqref="B52">
    <cfRule type="expression" dxfId="11238" priority="11237" stopIfTrue="1">
      <formula>IF(B52="",TRUE)</formula>
    </cfRule>
    <cfRule type="expression" dxfId="11237" priority="11238" stopIfTrue="1">
      <formula>IF(AND(COUNTIF(MetalSmelter,B52&amp;C52)=0,LEN(C52)&gt;0), TRUE, FALSE)</formula>
    </cfRule>
  </conditionalFormatting>
  <conditionalFormatting sqref="G52">
    <cfRule type="expression" dxfId="11236" priority="11239" stopIfTrue="1">
      <formula>IF(FIND("Enter smelter details",G52),TRUE)</formula>
    </cfRule>
  </conditionalFormatting>
  <conditionalFormatting sqref="F52">
    <cfRule type="expression" dxfId="11235" priority="11236" stopIfTrue="1">
      <formula>IF(AND(LEN($A52)&gt;0,$A52&lt;&gt;$F52),TRUE,FALSE)</formula>
    </cfRule>
  </conditionalFormatting>
  <conditionalFormatting sqref="C52">
    <cfRule type="expression" dxfId="11234" priority="11235" stopIfTrue="1">
      <formula>IF(AND(B52&lt;&gt;"",C52=""),TRUE)</formula>
    </cfRule>
  </conditionalFormatting>
  <conditionalFormatting sqref="B52">
    <cfRule type="expression" dxfId="11233" priority="11233" stopIfTrue="1">
      <formula>IF(B52="",TRUE)</formula>
    </cfRule>
    <cfRule type="expression" dxfId="11232" priority="11234" stopIfTrue="1">
      <formula>IF(AND(COUNTIF(MetalSmelter,B52&amp;C52)=0,LEN(C52)&gt;0), TRUE, FALSE)</formula>
    </cfRule>
  </conditionalFormatting>
  <conditionalFormatting sqref="F52">
    <cfRule type="expression" dxfId="11231" priority="11232" stopIfTrue="1">
      <formula>IF(AND(LEN($A52)&gt;0,$A52&lt;&gt;$F52),TRUE,FALSE)</formula>
    </cfRule>
  </conditionalFormatting>
  <conditionalFormatting sqref="C52">
    <cfRule type="expression" dxfId="11230" priority="11231" stopIfTrue="1">
      <formula>IF(AND(B52&lt;&gt;"",C52=""),TRUE)</formula>
    </cfRule>
  </conditionalFormatting>
  <conditionalFormatting sqref="G52">
    <cfRule type="expression" dxfId="11229" priority="11230" stopIfTrue="1">
      <formula>IF(FIND("Enter smelter details",G52),TRUE)</formula>
    </cfRule>
  </conditionalFormatting>
  <conditionalFormatting sqref="B53">
    <cfRule type="expression" dxfId="11228" priority="11227" stopIfTrue="1">
      <formula>IF(B53="",TRUE)</formula>
    </cfRule>
    <cfRule type="expression" dxfId="11227" priority="11228" stopIfTrue="1">
      <formula>IF(AND(COUNTIF(MetalSmelter,B53&amp;C53)=0,LEN(C53)&gt;0), TRUE, FALSE)</formula>
    </cfRule>
  </conditionalFormatting>
  <conditionalFormatting sqref="G53">
    <cfRule type="expression" dxfId="11226" priority="11229" stopIfTrue="1">
      <formula>IF(FIND("Enter smelter details",G53),TRUE)</formula>
    </cfRule>
  </conditionalFormatting>
  <conditionalFormatting sqref="F53">
    <cfRule type="expression" dxfId="11225" priority="11226" stopIfTrue="1">
      <formula>IF(AND(LEN($A53)&gt;0,$A53&lt;&gt;$F53),TRUE,FALSE)</formula>
    </cfRule>
  </conditionalFormatting>
  <conditionalFormatting sqref="C53">
    <cfRule type="expression" dxfId="11224" priority="11225" stopIfTrue="1">
      <formula>IF(AND(B53&lt;&gt;"",C53=""),TRUE)</formula>
    </cfRule>
  </conditionalFormatting>
  <conditionalFormatting sqref="B53">
    <cfRule type="expression" dxfId="11223" priority="11222" stopIfTrue="1">
      <formula>IF(B53="",TRUE)</formula>
    </cfRule>
    <cfRule type="expression" dxfId="11222" priority="11223" stopIfTrue="1">
      <formula>IF(AND(COUNTIF(MetalSmelter,B53&amp;C53)=0,LEN(C53)&gt;0), TRUE, FALSE)</formula>
    </cfRule>
  </conditionalFormatting>
  <conditionalFormatting sqref="G53">
    <cfRule type="expression" dxfId="11221" priority="11224" stopIfTrue="1">
      <formula>IF(FIND("Enter smelter details",G53),TRUE)</formula>
    </cfRule>
  </conditionalFormatting>
  <conditionalFormatting sqref="F53">
    <cfRule type="expression" dxfId="11220" priority="11221" stopIfTrue="1">
      <formula>IF(AND(LEN($A53)&gt;0,$A53&lt;&gt;$F53),TRUE,FALSE)</formula>
    </cfRule>
  </conditionalFormatting>
  <conditionalFormatting sqref="C53">
    <cfRule type="expression" dxfId="11219" priority="11220" stopIfTrue="1">
      <formula>IF(AND(B53&lt;&gt;"",C53=""),TRUE)</formula>
    </cfRule>
  </conditionalFormatting>
  <conditionalFormatting sqref="B53">
    <cfRule type="expression" dxfId="11218" priority="11217" stopIfTrue="1">
      <formula>IF(B53="",TRUE)</formula>
    </cfRule>
    <cfRule type="expression" dxfId="11217" priority="11218" stopIfTrue="1">
      <formula>IF(AND(COUNTIF(MetalSmelter,B53&amp;C53)=0,LEN(C53)&gt;0), TRUE, FALSE)</formula>
    </cfRule>
  </conditionalFormatting>
  <conditionalFormatting sqref="G53">
    <cfRule type="expression" dxfId="11216" priority="11219" stopIfTrue="1">
      <formula>IF(FIND("Enter smelter details",G53),TRUE)</formula>
    </cfRule>
  </conditionalFormatting>
  <conditionalFormatting sqref="F53">
    <cfRule type="expression" dxfId="11215" priority="11216" stopIfTrue="1">
      <formula>IF(AND(LEN($A53)&gt;0,$A53&lt;&gt;$F53),TRUE,FALSE)</formula>
    </cfRule>
  </conditionalFormatting>
  <conditionalFormatting sqref="C53">
    <cfRule type="expression" dxfId="11214" priority="11215" stopIfTrue="1">
      <formula>IF(AND(B53&lt;&gt;"",C53=""),TRUE)</formula>
    </cfRule>
  </conditionalFormatting>
  <conditionalFormatting sqref="B51">
    <cfRule type="expression" dxfId="11213" priority="11212" stopIfTrue="1">
      <formula>IF(B51="",TRUE)</formula>
    </cfRule>
    <cfRule type="expression" dxfId="11212" priority="11213" stopIfTrue="1">
      <formula>IF(AND(COUNTIF(MetalSmelter,B51&amp;C51)=0,LEN(C51)&gt;0), TRUE, FALSE)</formula>
    </cfRule>
  </conditionalFormatting>
  <conditionalFormatting sqref="G51">
    <cfRule type="expression" dxfId="11211" priority="11214" stopIfTrue="1">
      <formula>IF(FIND("Enter smelter details",G51),TRUE)</formula>
    </cfRule>
  </conditionalFormatting>
  <conditionalFormatting sqref="F51">
    <cfRule type="expression" dxfId="11210" priority="11211" stopIfTrue="1">
      <formula>IF(AND(LEN($A51)&gt;0,$A51&lt;&gt;$F51),TRUE,FALSE)</formula>
    </cfRule>
  </conditionalFormatting>
  <conditionalFormatting sqref="C51">
    <cfRule type="expression" dxfId="11209" priority="11210" stopIfTrue="1">
      <formula>IF(AND(B51&lt;&gt;"",C51=""),TRUE)</formula>
    </cfRule>
  </conditionalFormatting>
  <conditionalFormatting sqref="B51">
    <cfRule type="expression" dxfId="11208" priority="11207" stopIfTrue="1">
      <formula>IF(B51="",TRUE)</formula>
    </cfRule>
    <cfRule type="expression" dxfId="11207" priority="11208" stopIfTrue="1">
      <formula>IF(AND(COUNTIF(MetalSmelter,B51&amp;C51)=0,LEN(C51)&gt;0), TRUE, FALSE)</formula>
    </cfRule>
  </conditionalFormatting>
  <conditionalFormatting sqref="G51">
    <cfRule type="expression" dxfId="11206" priority="11209" stopIfTrue="1">
      <formula>IF(FIND("Enter smelter details",G51),TRUE)</formula>
    </cfRule>
  </conditionalFormatting>
  <conditionalFormatting sqref="F51">
    <cfRule type="expression" dxfId="11205" priority="11206" stopIfTrue="1">
      <formula>IF(AND(LEN($A51)&gt;0,$A51&lt;&gt;$F51),TRUE,FALSE)</formula>
    </cfRule>
  </conditionalFormatting>
  <conditionalFormatting sqref="C51">
    <cfRule type="expression" dxfId="11204" priority="11205" stopIfTrue="1">
      <formula>IF(AND(B51&lt;&gt;"",C51=""),TRUE)</formula>
    </cfRule>
  </conditionalFormatting>
  <conditionalFormatting sqref="B51">
    <cfRule type="expression" dxfId="11203" priority="11203" stopIfTrue="1">
      <formula>IF(B51="",TRUE)</formula>
    </cfRule>
    <cfRule type="expression" dxfId="11202" priority="11204" stopIfTrue="1">
      <formula>IF(AND(COUNTIF(MetalSmelter,B51&amp;C51)=0,LEN(C51)&gt;0), TRUE, FALSE)</formula>
    </cfRule>
  </conditionalFormatting>
  <conditionalFormatting sqref="F51">
    <cfRule type="expression" dxfId="11201" priority="11202" stopIfTrue="1">
      <formula>IF(AND(LEN($A51)&gt;0,$A51&lt;&gt;$F51),TRUE,FALSE)</formula>
    </cfRule>
  </conditionalFormatting>
  <conditionalFormatting sqref="C51">
    <cfRule type="expression" dxfId="11200" priority="11201" stopIfTrue="1">
      <formula>IF(AND(B51&lt;&gt;"",C51=""),TRUE)</formula>
    </cfRule>
  </conditionalFormatting>
  <conditionalFormatting sqref="G51">
    <cfRule type="expression" dxfId="11199" priority="11200" stopIfTrue="1">
      <formula>IF(FIND("Enter smelter details",G51),TRUE)</formula>
    </cfRule>
  </conditionalFormatting>
  <conditionalFormatting sqref="B52">
    <cfRule type="expression" dxfId="11198" priority="11197" stopIfTrue="1">
      <formula>IF(B52="",TRUE)</formula>
    </cfRule>
    <cfRule type="expression" dxfId="11197" priority="11198" stopIfTrue="1">
      <formula>IF(AND(COUNTIF(MetalSmelter,B52&amp;C52)=0,LEN(C52)&gt;0), TRUE, FALSE)</formula>
    </cfRule>
  </conditionalFormatting>
  <conditionalFormatting sqref="G52">
    <cfRule type="expression" dxfId="11196" priority="11199" stopIfTrue="1">
      <formula>IF(FIND("Enter smelter details",G52),TRUE)</formula>
    </cfRule>
  </conditionalFormatting>
  <conditionalFormatting sqref="F52">
    <cfRule type="expression" dxfId="11195" priority="11196" stopIfTrue="1">
      <formula>IF(AND(LEN($A52)&gt;0,$A52&lt;&gt;$F52),TRUE,FALSE)</formula>
    </cfRule>
  </conditionalFormatting>
  <conditionalFormatting sqref="C52">
    <cfRule type="expression" dxfId="11194" priority="11195" stopIfTrue="1">
      <formula>IF(AND(B52&lt;&gt;"",C52=""),TRUE)</formula>
    </cfRule>
  </conditionalFormatting>
  <conditionalFormatting sqref="B52">
    <cfRule type="expression" dxfId="11193" priority="11192" stopIfTrue="1">
      <formula>IF(B52="",TRUE)</formula>
    </cfRule>
    <cfRule type="expression" dxfId="11192" priority="11193" stopIfTrue="1">
      <formula>IF(AND(COUNTIF(MetalSmelter,B52&amp;C52)=0,LEN(C52)&gt;0), TRUE, FALSE)</formula>
    </cfRule>
  </conditionalFormatting>
  <conditionalFormatting sqref="G52">
    <cfRule type="expression" dxfId="11191" priority="11194" stopIfTrue="1">
      <formula>IF(FIND("Enter smelter details",G52),TRUE)</formula>
    </cfRule>
  </conditionalFormatting>
  <conditionalFormatting sqref="F52">
    <cfRule type="expression" dxfId="11190" priority="11191" stopIfTrue="1">
      <formula>IF(AND(LEN($A52)&gt;0,$A52&lt;&gt;$F52),TRUE,FALSE)</formula>
    </cfRule>
  </conditionalFormatting>
  <conditionalFormatting sqref="C52">
    <cfRule type="expression" dxfId="11189" priority="11190" stopIfTrue="1">
      <formula>IF(AND(B52&lt;&gt;"",C52=""),TRUE)</formula>
    </cfRule>
  </conditionalFormatting>
  <conditionalFormatting sqref="B52">
    <cfRule type="expression" dxfId="11188" priority="11187" stopIfTrue="1">
      <formula>IF(B52="",TRUE)</formula>
    </cfRule>
    <cfRule type="expression" dxfId="11187" priority="11188" stopIfTrue="1">
      <formula>IF(AND(COUNTIF(MetalSmelter,B52&amp;C52)=0,LEN(C52)&gt;0), TRUE, FALSE)</formula>
    </cfRule>
  </conditionalFormatting>
  <conditionalFormatting sqref="G52">
    <cfRule type="expression" dxfId="11186" priority="11189" stopIfTrue="1">
      <formula>IF(FIND("Enter smelter details",G52),TRUE)</formula>
    </cfRule>
  </conditionalFormatting>
  <conditionalFormatting sqref="F52">
    <cfRule type="expression" dxfId="11185" priority="11186" stopIfTrue="1">
      <formula>IF(AND(LEN($A52)&gt;0,$A52&lt;&gt;$F52),TRUE,FALSE)</formula>
    </cfRule>
  </conditionalFormatting>
  <conditionalFormatting sqref="C52">
    <cfRule type="expression" dxfId="11184" priority="11185" stopIfTrue="1">
      <formula>IF(AND(B52&lt;&gt;"",C52=""),TRUE)</formula>
    </cfRule>
  </conditionalFormatting>
  <conditionalFormatting sqref="B51">
    <cfRule type="expression" dxfId="11183" priority="11182" stopIfTrue="1">
      <formula>IF(B51="",TRUE)</formula>
    </cfRule>
    <cfRule type="expression" dxfId="11182" priority="11183" stopIfTrue="1">
      <formula>IF(AND(COUNTIF(MetalSmelter,B51&amp;C51)=0,LEN(C51)&gt;0), TRUE, FALSE)</formula>
    </cfRule>
  </conditionalFormatting>
  <conditionalFormatting sqref="G51">
    <cfRule type="expression" dxfId="11181" priority="11184" stopIfTrue="1">
      <formula>IF(FIND("Enter smelter details",G51),TRUE)</formula>
    </cfRule>
  </conditionalFormatting>
  <conditionalFormatting sqref="F51">
    <cfRule type="expression" dxfId="11180" priority="11181" stopIfTrue="1">
      <formula>IF(AND(LEN($A51)&gt;0,$A51&lt;&gt;$F51),TRUE,FALSE)</formula>
    </cfRule>
  </conditionalFormatting>
  <conditionalFormatting sqref="C51">
    <cfRule type="expression" dxfId="11179" priority="11180" stopIfTrue="1">
      <formula>IF(AND(B51&lt;&gt;"",C51=""),TRUE)</formula>
    </cfRule>
  </conditionalFormatting>
  <conditionalFormatting sqref="B51">
    <cfRule type="expression" dxfId="11178" priority="11177" stopIfTrue="1">
      <formula>IF(B51="",TRUE)</formula>
    </cfRule>
    <cfRule type="expression" dxfId="11177" priority="11178" stopIfTrue="1">
      <formula>IF(AND(COUNTIF(MetalSmelter,B51&amp;C51)=0,LEN(C51)&gt;0), TRUE, FALSE)</formula>
    </cfRule>
  </conditionalFormatting>
  <conditionalFormatting sqref="G51">
    <cfRule type="expression" dxfId="11176" priority="11179" stopIfTrue="1">
      <formula>IF(FIND("Enter smelter details",G51),TRUE)</formula>
    </cfRule>
  </conditionalFormatting>
  <conditionalFormatting sqref="F51">
    <cfRule type="expression" dxfId="11175" priority="11176" stopIfTrue="1">
      <formula>IF(AND(LEN($A51)&gt;0,$A51&lt;&gt;$F51),TRUE,FALSE)</formula>
    </cfRule>
  </conditionalFormatting>
  <conditionalFormatting sqref="C51">
    <cfRule type="expression" dxfId="11174" priority="11175" stopIfTrue="1">
      <formula>IF(AND(B51&lt;&gt;"",C51=""),TRUE)</formula>
    </cfRule>
  </conditionalFormatting>
  <conditionalFormatting sqref="B51">
    <cfRule type="expression" dxfId="11173" priority="11172" stopIfTrue="1">
      <formula>IF(B51="",TRUE)</formula>
    </cfRule>
    <cfRule type="expression" dxfId="11172" priority="11173" stopIfTrue="1">
      <formula>IF(AND(COUNTIF(MetalSmelter,B51&amp;C51)=0,LEN(C51)&gt;0), TRUE, FALSE)</formula>
    </cfRule>
  </conditionalFormatting>
  <conditionalFormatting sqref="G51">
    <cfRule type="expression" dxfId="11171" priority="11174" stopIfTrue="1">
      <formula>IF(FIND("Enter smelter details",G51),TRUE)</formula>
    </cfRule>
  </conditionalFormatting>
  <conditionalFormatting sqref="F51">
    <cfRule type="expression" dxfId="11170" priority="11171" stopIfTrue="1">
      <formula>IF(AND(LEN($A51)&gt;0,$A51&lt;&gt;$F51),TRUE,FALSE)</formula>
    </cfRule>
  </conditionalFormatting>
  <conditionalFormatting sqref="C51">
    <cfRule type="expression" dxfId="11169" priority="11170" stopIfTrue="1">
      <formula>IF(AND(B51&lt;&gt;"",C51=""),TRUE)</formula>
    </cfRule>
  </conditionalFormatting>
  <conditionalFormatting sqref="B51">
    <cfRule type="expression" dxfId="11168" priority="11167" stopIfTrue="1">
      <formula>IF(B51="",TRUE)</formula>
    </cfRule>
    <cfRule type="expression" dxfId="11167" priority="11168" stopIfTrue="1">
      <formula>IF(AND(COUNTIF(MetalSmelter,B51&amp;C51)=0,LEN(C51)&gt;0), TRUE, FALSE)</formula>
    </cfRule>
  </conditionalFormatting>
  <conditionalFormatting sqref="G51">
    <cfRule type="expression" dxfId="11166" priority="11169" stopIfTrue="1">
      <formula>IF(FIND("Enter smelter details",G51),TRUE)</formula>
    </cfRule>
  </conditionalFormatting>
  <conditionalFormatting sqref="F51">
    <cfRule type="expression" dxfId="11165" priority="11166" stopIfTrue="1">
      <formula>IF(AND(LEN($A51)&gt;0,$A51&lt;&gt;$F51),TRUE,FALSE)</formula>
    </cfRule>
  </conditionalFormatting>
  <conditionalFormatting sqref="C51">
    <cfRule type="expression" dxfId="11164" priority="11165" stopIfTrue="1">
      <formula>IF(AND(B51&lt;&gt;"",C51=""),TRUE)</formula>
    </cfRule>
  </conditionalFormatting>
  <conditionalFormatting sqref="B51">
    <cfRule type="expression" dxfId="11163" priority="11162" stopIfTrue="1">
      <formula>IF(B51="",TRUE)</formula>
    </cfRule>
    <cfRule type="expression" dxfId="11162" priority="11163" stopIfTrue="1">
      <formula>IF(AND(COUNTIF(MetalSmelter,B51&amp;C51)=0,LEN(C51)&gt;0), TRUE, FALSE)</formula>
    </cfRule>
  </conditionalFormatting>
  <conditionalFormatting sqref="G51">
    <cfRule type="expression" dxfId="11161" priority="11164" stopIfTrue="1">
      <formula>IF(FIND("Enter smelter details",G51),TRUE)</formula>
    </cfRule>
  </conditionalFormatting>
  <conditionalFormatting sqref="F51">
    <cfRule type="expression" dxfId="11160" priority="11161" stopIfTrue="1">
      <formula>IF(AND(LEN($A51)&gt;0,$A51&lt;&gt;$F51),TRUE,FALSE)</formula>
    </cfRule>
  </conditionalFormatting>
  <conditionalFormatting sqref="C51">
    <cfRule type="expression" dxfId="11159" priority="11160" stopIfTrue="1">
      <formula>IF(AND(B51&lt;&gt;"",C51=""),TRUE)</formula>
    </cfRule>
  </conditionalFormatting>
  <conditionalFormatting sqref="B51">
    <cfRule type="expression" dxfId="11158" priority="11158" stopIfTrue="1">
      <formula>IF(B51="",TRUE)</formula>
    </cfRule>
    <cfRule type="expression" dxfId="11157" priority="11159" stopIfTrue="1">
      <formula>IF(AND(COUNTIF(MetalSmelter,B51&amp;C51)=0,LEN(C51)&gt;0), TRUE, FALSE)</formula>
    </cfRule>
  </conditionalFormatting>
  <conditionalFormatting sqref="F51">
    <cfRule type="expression" dxfId="11156" priority="11157" stopIfTrue="1">
      <formula>IF(AND(LEN($A51)&gt;0,$A51&lt;&gt;$F51),TRUE,FALSE)</formula>
    </cfRule>
  </conditionalFormatting>
  <conditionalFormatting sqref="C51">
    <cfRule type="expression" dxfId="11155" priority="11156" stopIfTrue="1">
      <formula>IF(AND(B51&lt;&gt;"",C51=""),TRUE)</formula>
    </cfRule>
  </conditionalFormatting>
  <conditionalFormatting sqref="G51">
    <cfRule type="expression" dxfId="11154" priority="11155" stopIfTrue="1">
      <formula>IF(FIND("Enter smelter details",G51),TRUE)</formula>
    </cfRule>
  </conditionalFormatting>
  <conditionalFormatting sqref="B52">
    <cfRule type="expression" dxfId="11153" priority="11152" stopIfTrue="1">
      <formula>IF(B52="",TRUE)</formula>
    </cfRule>
    <cfRule type="expression" dxfId="11152" priority="11153" stopIfTrue="1">
      <formula>IF(AND(COUNTIF(MetalSmelter,B52&amp;C52)=0,LEN(C52)&gt;0), TRUE, FALSE)</formula>
    </cfRule>
  </conditionalFormatting>
  <conditionalFormatting sqref="G52">
    <cfRule type="expression" dxfId="11151" priority="11154" stopIfTrue="1">
      <formula>IF(FIND("Enter smelter details",G52),TRUE)</formula>
    </cfRule>
  </conditionalFormatting>
  <conditionalFormatting sqref="F52">
    <cfRule type="expression" dxfId="11150" priority="11151" stopIfTrue="1">
      <formula>IF(AND(LEN($A52)&gt;0,$A52&lt;&gt;$F52),TRUE,FALSE)</formula>
    </cfRule>
  </conditionalFormatting>
  <conditionalFormatting sqref="C52">
    <cfRule type="expression" dxfId="11149" priority="11150" stopIfTrue="1">
      <formula>IF(AND(B52&lt;&gt;"",C52=""),TRUE)</formula>
    </cfRule>
  </conditionalFormatting>
  <conditionalFormatting sqref="B52">
    <cfRule type="expression" dxfId="11148" priority="11147" stopIfTrue="1">
      <formula>IF(B52="",TRUE)</formula>
    </cfRule>
    <cfRule type="expression" dxfId="11147" priority="11148" stopIfTrue="1">
      <formula>IF(AND(COUNTIF(MetalSmelter,B52&amp;C52)=0,LEN(C52)&gt;0), TRUE, FALSE)</formula>
    </cfRule>
  </conditionalFormatting>
  <conditionalFormatting sqref="G52">
    <cfRule type="expression" dxfId="11146" priority="11149" stopIfTrue="1">
      <formula>IF(FIND("Enter smelter details",G52),TRUE)</formula>
    </cfRule>
  </conditionalFormatting>
  <conditionalFormatting sqref="F52">
    <cfRule type="expression" dxfId="11145" priority="11146" stopIfTrue="1">
      <formula>IF(AND(LEN($A52)&gt;0,$A52&lt;&gt;$F52),TRUE,FALSE)</formula>
    </cfRule>
  </conditionalFormatting>
  <conditionalFormatting sqref="C52">
    <cfRule type="expression" dxfId="11144" priority="11145" stopIfTrue="1">
      <formula>IF(AND(B52&lt;&gt;"",C52=""),TRUE)</formula>
    </cfRule>
  </conditionalFormatting>
  <conditionalFormatting sqref="B52">
    <cfRule type="expression" dxfId="11143" priority="11142" stopIfTrue="1">
      <formula>IF(B52="",TRUE)</formula>
    </cfRule>
    <cfRule type="expression" dxfId="11142" priority="11143" stopIfTrue="1">
      <formula>IF(AND(COUNTIF(MetalSmelter,B52&amp;C52)=0,LEN(C52)&gt;0), TRUE, FALSE)</formula>
    </cfRule>
  </conditionalFormatting>
  <conditionalFormatting sqref="G52">
    <cfRule type="expression" dxfId="11141" priority="11144" stopIfTrue="1">
      <formula>IF(FIND("Enter smelter details",G52),TRUE)</formula>
    </cfRule>
  </conditionalFormatting>
  <conditionalFormatting sqref="F52">
    <cfRule type="expression" dxfId="11140" priority="11141" stopIfTrue="1">
      <formula>IF(AND(LEN($A52)&gt;0,$A52&lt;&gt;$F52),TRUE,FALSE)</formula>
    </cfRule>
  </conditionalFormatting>
  <conditionalFormatting sqref="C52">
    <cfRule type="expression" dxfId="11139" priority="11140" stopIfTrue="1">
      <formula>IF(AND(B52&lt;&gt;"",C52=""),TRUE)</formula>
    </cfRule>
  </conditionalFormatting>
  <conditionalFormatting sqref="B51">
    <cfRule type="expression" dxfId="11138" priority="11137" stopIfTrue="1">
      <formula>IF(B51="",TRUE)</formula>
    </cfRule>
    <cfRule type="expression" dxfId="11137" priority="11138" stopIfTrue="1">
      <formula>IF(AND(COUNTIF(MetalSmelter,B51&amp;C51)=0,LEN(C51)&gt;0), TRUE, FALSE)</formula>
    </cfRule>
  </conditionalFormatting>
  <conditionalFormatting sqref="G51">
    <cfRule type="expression" dxfId="11136" priority="11139" stopIfTrue="1">
      <formula>IF(FIND("Enter smelter details",G51),TRUE)</formula>
    </cfRule>
  </conditionalFormatting>
  <conditionalFormatting sqref="F51">
    <cfRule type="expression" dxfId="11135" priority="11136" stopIfTrue="1">
      <formula>IF(AND(LEN($A51)&gt;0,$A51&lt;&gt;$F51),TRUE,FALSE)</formula>
    </cfRule>
  </conditionalFormatting>
  <conditionalFormatting sqref="C51">
    <cfRule type="expression" dxfId="11134" priority="11135" stopIfTrue="1">
      <formula>IF(AND(B51&lt;&gt;"",C51=""),TRUE)</formula>
    </cfRule>
  </conditionalFormatting>
  <conditionalFormatting sqref="B51">
    <cfRule type="expression" dxfId="11133" priority="11132" stopIfTrue="1">
      <formula>IF(B51="",TRUE)</formula>
    </cfRule>
    <cfRule type="expression" dxfId="11132" priority="11133" stopIfTrue="1">
      <formula>IF(AND(COUNTIF(MetalSmelter,B51&amp;C51)=0,LEN(C51)&gt;0), TRUE, FALSE)</formula>
    </cfRule>
  </conditionalFormatting>
  <conditionalFormatting sqref="G51">
    <cfRule type="expression" dxfId="11131" priority="11134" stopIfTrue="1">
      <formula>IF(FIND("Enter smelter details",G51),TRUE)</formula>
    </cfRule>
  </conditionalFormatting>
  <conditionalFormatting sqref="F51">
    <cfRule type="expression" dxfId="11130" priority="11131" stopIfTrue="1">
      <formula>IF(AND(LEN($A51)&gt;0,$A51&lt;&gt;$F51),TRUE,FALSE)</formula>
    </cfRule>
  </conditionalFormatting>
  <conditionalFormatting sqref="C51">
    <cfRule type="expression" dxfId="11129" priority="11130" stopIfTrue="1">
      <formula>IF(AND(B51&lt;&gt;"",C51=""),TRUE)</formula>
    </cfRule>
  </conditionalFormatting>
  <conditionalFormatting sqref="B51">
    <cfRule type="expression" dxfId="11128" priority="11127" stopIfTrue="1">
      <formula>IF(B51="",TRUE)</formula>
    </cfRule>
    <cfRule type="expression" dxfId="11127" priority="11128" stopIfTrue="1">
      <formula>IF(AND(COUNTIF(MetalSmelter,B51&amp;C51)=0,LEN(C51)&gt;0), TRUE, FALSE)</formula>
    </cfRule>
  </conditionalFormatting>
  <conditionalFormatting sqref="G51">
    <cfRule type="expression" dxfId="11126" priority="11129" stopIfTrue="1">
      <formula>IF(FIND("Enter smelter details",G51),TRUE)</formula>
    </cfRule>
  </conditionalFormatting>
  <conditionalFormatting sqref="F51">
    <cfRule type="expression" dxfId="11125" priority="11126" stopIfTrue="1">
      <formula>IF(AND(LEN($A51)&gt;0,$A51&lt;&gt;$F51),TRUE,FALSE)</formula>
    </cfRule>
  </conditionalFormatting>
  <conditionalFormatting sqref="C51">
    <cfRule type="expression" dxfId="11124" priority="11125" stopIfTrue="1">
      <formula>IF(AND(B51&lt;&gt;"",C51=""),TRUE)</formula>
    </cfRule>
  </conditionalFormatting>
  <conditionalFormatting sqref="B51">
    <cfRule type="expression" dxfId="11123" priority="11122" stopIfTrue="1">
      <formula>IF(B51="",TRUE)</formula>
    </cfRule>
    <cfRule type="expression" dxfId="11122" priority="11123" stopIfTrue="1">
      <formula>IF(AND(COUNTIF(MetalSmelter,B51&amp;C51)=0,LEN(C51)&gt;0), TRUE, FALSE)</formula>
    </cfRule>
  </conditionalFormatting>
  <conditionalFormatting sqref="G51">
    <cfRule type="expression" dxfId="11121" priority="11124" stopIfTrue="1">
      <formula>IF(FIND("Enter smelter details",G51),TRUE)</formula>
    </cfRule>
  </conditionalFormatting>
  <conditionalFormatting sqref="F51">
    <cfRule type="expression" dxfId="11120" priority="11121" stopIfTrue="1">
      <formula>IF(AND(LEN($A51)&gt;0,$A51&lt;&gt;$F51),TRUE,FALSE)</formula>
    </cfRule>
  </conditionalFormatting>
  <conditionalFormatting sqref="C51">
    <cfRule type="expression" dxfId="11119" priority="11120" stopIfTrue="1">
      <formula>IF(AND(B51&lt;&gt;"",C51=""),TRUE)</formula>
    </cfRule>
  </conditionalFormatting>
  <conditionalFormatting sqref="B51">
    <cfRule type="expression" dxfId="11118" priority="11117" stopIfTrue="1">
      <formula>IF(B51="",TRUE)</formula>
    </cfRule>
    <cfRule type="expression" dxfId="11117" priority="11118" stopIfTrue="1">
      <formula>IF(AND(COUNTIF(MetalSmelter,B51&amp;C51)=0,LEN(C51)&gt;0), TRUE, FALSE)</formula>
    </cfRule>
  </conditionalFormatting>
  <conditionalFormatting sqref="G51">
    <cfRule type="expression" dxfId="11116" priority="11119" stopIfTrue="1">
      <formula>IF(FIND("Enter smelter details",G51),TRUE)</formula>
    </cfRule>
  </conditionalFormatting>
  <conditionalFormatting sqref="F51">
    <cfRule type="expression" dxfId="11115" priority="11116" stopIfTrue="1">
      <formula>IF(AND(LEN($A51)&gt;0,$A51&lt;&gt;$F51),TRUE,FALSE)</formula>
    </cfRule>
  </conditionalFormatting>
  <conditionalFormatting sqref="C51">
    <cfRule type="expression" dxfId="11114" priority="11115" stopIfTrue="1">
      <formula>IF(AND(B51&lt;&gt;"",C51=""),TRUE)</formula>
    </cfRule>
  </conditionalFormatting>
  <conditionalFormatting sqref="B51">
    <cfRule type="expression" dxfId="11113" priority="11112" stopIfTrue="1">
      <formula>IF(B51="",TRUE)</formula>
    </cfRule>
    <cfRule type="expression" dxfId="11112" priority="11113" stopIfTrue="1">
      <formula>IF(AND(COUNTIF(MetalSmelter,B51&amp;C51)=0,LEN(C51)&gt;0), TRUE, FALSE)</formula>
    </cfRule>
  </conditionalFormatting>
  <conditionalFormatting sqref="G51">
    <cfRule type="expression" dxfId="11111" priority="11114" stopIfTrue="1">
      <formula>IF(FIND("Enter smelter details",G51),TRUE)</formula>
    </cfRule>
  </conditionalFormatting>
  <conditionalFormatting sqref="F51">
    <cfRule type="expression" dxfId="11110" priority="11111" stopIfTrue="1">
      <formula>IF(AND(LEN($A51)&gt;0,$A51&lt;&gt;$F51),TRUE,FALSE)</formula>
    </cfRule>
  </conditionalFormatting>
  <conditionalFormatting sqref="C51">
    <cfRule type="expression" dxfId="11109" priority="11110" stopIfTrue="1">
      <formula>IF(AND(B51&lt;&gt;"",C51=""),TRUE)</formula>
    </cfRule>
  </conditionalFormatting>
  <conditionalFormatting sqref="B52">
    <cfRule type="expression" dxfId="11108" priority="11107" stopIfTrue="1">
      <formula>IF(B52="",TRUE)</formula>
    </cfRule>
    <cfRule type="expression" dxfId="11107" priority="11108" stopIfTrue="1">
      <formula>IF(AND(COUNTIF(MetalSmelter,B52&amp;C52)=0,LEN(C52)&gt;0), TRUE, FALSE)</formula>
    </cfRule>
  </conditionalFormatting>
  <conditionalFormatting sqref="G52">
    <cfRule type="expression" dxfId="11106" priority="11109" stopIfTrue="1">
      <formula>IF(FIND("Enter smelter details",G52),TRUE)</formula>
    </cfRule>
  </conditionalFormatting>
  <conditionalFormatting sqref="F52">
    <cfRule type="expression" dxfId="11105" priority="11106" stopIfTrue="1">
      <formula>IF(AND(LEN($A52)&gt;0,$A52&lt;&gt;$F52),TRUE,FALSE)</formula>
    </cfRule>
  </conditionalFormatting>
  <conditionalFormatting sqref="C52">
    <cfRule type="expression" dxfId="11104" priority="11105" stopIfTrue="1">
      <formula>IF(AND(B52&lt;&gt;"",C52=""),TRUE)</formula>
    </cfRule>
  </conditionalFormatting>
  <conditionalFormatting sqref="B52">
    <cfRule type="expression" dxfId="11103" priority="11102" stopIfTrue="1">
      <formula>IF(B52="",TRUE)</formula>
    </cfRule>
    <cfRule type="expression" dxfId="11102" priority="11103" stopIfTrue="1">
      <formula>IF(AND(COUNTIF(MetalSmelter,B52&amp;C52)=0,LEN(C52)&gt;0), TRUE, FALSE)</formula>
    </cfRule>
  </conditionalFormatting>
  <conditionalFormatting sqref="G52">
    <cfRule type="expression" dxfId="11101" priority="11104" stopIfTrue="1">
      <formula>IF(FIND("Enter smelter details",G52),TRUE)</formula>
    </cfRule>
  </conditionalFormatting>
  <conditionalFormatting sqref="F52">
    <cfRule type="expression" dxfId="11100" priority="11101" stopIfTrue="1">
      <formula>IF(AND(LEN($A52)&gt;0,$A52&lt;&gt;$F52),TRUE,FALSE)</formula>
    </cfRule>
  </conditionalFormatting>
  <conditionalFormatting sqref="C52">
    <cfRule type="expression" dxfId="11099" priority="11100" stopIfTrue="1">
      <formula>IF(AND(B52&lt;&gt;"",C52=""),TRUE)</formula>
    </cfRule>
  </conditionalFormatting>
  <conditionalFormatting sqref="B52">
    <cfRule type="expression" dxfId="11098" priority="11098" stopIfTrue="1">
      <formula>IF(B52="",TRUE)</formula>
    </cfRule>
    <cfRule type="expression" dxfId="11097" priority="11099" stopIfTrue="1">
      <formula>IF(AND(COUNTIF(MetalSmelter,B52&amp;C52)=0,LEN(C52)&gt;0), TRUE, FALSE)</formula>
    </cfRule>
  </conditionalFormatting>
  <conditionalFormatting sqref="F52">
    <cfRule type="expression" dxfId="11096" priority="11097" stopIfTrue="1">
      <formula>IF(AND(LEN($A52)&gt;0,$A52&lt;&gt;$F52),TRUE,FALSE)</formula>
    </cfRule>
  </conditionalFormatting>
  <conditionalFormatting sqref="C52">
    <cfRule type="expression" dxfId="11095" priority="11096" stopIfTrue="1">
      <formula>IF(AND(B52&lt;&gt;"",C52=""),TRUE)</formula>
    </cfRule>
  </conditionalFormatting>
  <conditionalFormatting sqref="G52">
    <cfRule type="expression" dxfId="11094" priority="11095" stopIfTrue="1">
      <formula>IF(FIND("Enter smelter details",G52),TRUE)</formula>
    </cfRule>
  </conditionalFormatting>
  <conditionalFormatting sqref="B53">
    <cfRule type="expression" dxfId="11093" priority="11092" stopIfTrue="1">
      <formula>IF(B53="",TRUE)</formula>
    </cfRule>
    <cfRule type="expression" dxfId="11092" priority="11093" stopIfTrue="1">
      <formula>IF(AND(COUNTIF(MetalSmelter,B53&amp;C53)=0,LEN(C53)&gt;0), TRUE, FALSE)</formula>
    </cfRule>
  </conditionalFormatting>
  <conditionalFormatting sqref="G53">
    <cfRule type="expression" dxfId="11091" priority="11094" stopIfTrue="1">
      <formula>IF(FIND("Enter smelter details",G53),TRUE)</formula>
    </cfRule>
  </conditionalFormatting>
  <conditionalFormatting sqref="F53">
    <cfRule type="expression" dxfId="11090" priority="11091" stopIfTrue="1">
      <formula>IF(AND(LEN($A53)&gt;0,$A53&lt;&gt;$F53),TRUE,FALSE)</formula>
    </cfRule>
  </conditionalFormatting>
  <conditionalFormatting sqref="C53">
    <cfRule type="expression" dxfId="11089" priority="11090" stopIfTrue="1">
      <formula>IF(AND(B53&lt;&gt;"",C53=""),TRUE)</formula>
    </cfRule>
  </conditionalFormatting>
  <conditionalFormatting sqref="B53">
    <cfRule type="expression" dxfId="11088" priority="11087" stopIfTrue="1">
      <formula>IF(B53="",TRUE)</formula>
    </cfRule>
    <cfRule type="expression" dxfId="11087" priority="11088" stopIfTrue="1">
      <formula>IF(AND(COUNTIF(MetalSmelter,B53&amp;C53)=0,LEN(C53)&gt;0), TRUE, FALSE)</formula>
    </cfRule>
  </conditionalFormatting>
  <conditionalFormatting sqref="G53">
    <cfRule type="expression" dxfId="11086" priority="11089" stopIfTrue="1">
      <formula>IF(FIND("Enter smelter details",G53),TRUE)</formula>
    </cfRule>
  </conditionalFormatting>
  <conditionalFormatting sqref="F53">
    <cfRule type="expression" dxfId="11085" priority="11086" stopIfTrue="1">
      <formula>IF(AND(LEN($A53)&gt;0,$A53&lt;&gt;$F53),TRUE,FALSE)</formula>
    </cfRule>
  </conditionalFormatting>
  <conditionalFormatting sqref="C53">
    <cfRule type="expression" dxfId="11084" priority="11085" stopIfTrue="1">
      <formula>IF(AND(B53&lt;&gt;"",C53=""),TRUE)</formula>
    </cfRule>
  </conditionalFormatting>
  <conditionalFormatting sqref="B53">
    <cfRule type="expression" dxfId="11083" priority="11082" stopIfTrue="1">
      <formula>IF(B53="",TRUE)</formula>
    </cfRule>
    <cfRule type="expression" dxfId="11082" priority="11083" stopIfTrue="1">
      <formula>IF(AND(COUNTIF(MetalSmelter,B53&amp;C53)=0,LEN(C53)&gt;0), TRUE, FALSE)</formula>
    </cfRule>
  </conditionalFormatting>
  <conditionalFormatting sqref="G53">
    <cfRule type="expression" dxfId="11081" priority="11084" stopIfTrue="1">
      <formula>IF(FIND("Enter smelter details",G53),TRUE)</formula>
    </cfRule>
  </conditionalFormatting>
  <conditionalFormatting sqref="F53">
    <cfRule type="expression" dxfId="11080" priority="11081" stopIfTrue="1">
      <formula>IF(AND(LEN($A53)&gt;0,$A53&lt;&gt;$F53),TRUE,FALSE)</formula>
    </cfRule>
  </conditionalFormatting>
  <conditionalFormatting sqref="C53">
    <cfRule type="expression" dxfId="11079" priority="11080" stopIfTrue="1">
      <formula>IF(AND(B53&lt;&gt;"",C53=""),TRUE)</formula>
    </cfRule>
  </conditionalFormatting>
  <conditionalFormatting sqref="B51">
    <cfRule type="expression" dxfId="11078" priority="11077" stopIfTrue="1">
      <formula>IF(B51="",TRUE)</formula>
    </cfRule>
    <cfRule type="expression" dxfId="11077" priority="11078" stopIfTrue="1">
      <formula>IF(AND(COUNTIF(MetalSmelter,B51&amp;C51)=0,LEN(C51)&gt;0), TRUE, FALSE)</formula>
    </cfRule>
  </conditionalFormatting>
  <conditionalFormatting sqref="G51">
    <cfRule type="expression" dxfId="11076" priority="11079" stopIfTrue="1">
      <formula>IF(FIND("Enter smelter details",G51),TRUE)</formula>
    </cfRule>
  </conditionalFormatting>
  <conditionalFormatting sqref="F51">
    <cfRule type="expression" dxfId="11075" priority="11076" stopIfTrue="1">
      <formula>IF(AND(LEN($A51)&gt;0,$A51&lt;&gt;$F51),TRUE,FALSE)</formula>
    </cfRule>
  </conditionalFormatting>
  <conditionalFormatting sqref="C51">
    <cfRule type="expression" dxfId="11074" priority="11075" stopIfTrue="1">
      <formula>IF(AND(B51&lt;&gt;"",C51=""),TRUE)</formula>
    </cfRule>
  </conditionalFormatting>
  <conditionalFormatting sqref="B51">
    <cfRule type="expression" dxfId="11073" priority="11072" stopIfTrue="1">
      <formula>IF(B51="",TRUE)</formula>
    </cfRule>
    <cfRule type="expression" dxfId="11072" priority="11073" stopIfTrue="1">
      <formula>IF(AND(COUNTIF(MetalSmelter,B51&amp;C51)=0,LEN(C51)&gt;0), TRUE, FALSE)</formula>
    </cfRule>
  </conditionalFormatting>
  <conditionalFormatting sqref="G51">
    <cfRule type="expression" dxfId="11071" priority="11074" stopIfTrue="1">
      <formula>IF(FIND("Enter smelter details",G51),TRUE)</formula>
    </cfRule>
  </conditionalFormatting>
  <conditionalFormatting sqref="F51">
    <cfRule type="expression" dxfId="11070" priority="11071" stopIfTrue="1">
      <formula>IF(AND(LEN($A51)&gt;0,$A51&lt;&gt;$F51),TRUE,FALSE)</formula>
    </cfRule>
  </conditionalFormatting>
  <conditionalFormatting sqref="C51">
    <cfRule type="expression" dxfId="11069" priority="11070" stopIfTrue="1">
      <formula>IF(AND(B51&lt;&gt;"",C51=""),TRUE)</formula>
    </cfRule>
  </conditionalFormatting>
  <conditionalFormatting sqref="B51">
    <cfRule type="expression" dxfId="11068" priority="11068" stopIfTrue="1">
      <formula>IF(B51="",TRUE)</formula>
    </cfRule>
    <cfRule type="expression" dxfId="11067" priority="11069" stopIfTrue="1">
      <formula>IF(AND(COUNTIF(MetalSmelter,B51&amp;C51)=0,LEN(C51)&gt;0), TRUE, FALSE)</formula>
    </cfRule>
  </conditionalFormatting>
  <conditionalFormatting sqref="F51">
    <cfRule type="expression" dxfId="11066" priority="11067" stopIfTrue="1">
      <formula>IF(AND(LEN($A51)&gt;0,$A51&lt;&gt;$F51),TRUE,FALSE)</formula>
    </cfRule>
  </conditionalFormatting>
  <conditionalFormatting sqref="C51">
    <cfRule type="expression" dxfId="11065" priority="11066" stopIfTrue="1">
      <formula>IF(AND(B51&lt;&gt;"",C51=""),TRUE)</formula>
    </cfRule>
  </conditionalFormatting>
  <conditionalFormatting sqref="G51">
    <cfRule type="expression" dxfId="11064" priority="11065" stopIfTrue="1">
      <formula>IF(FIND("Enter smelter details",G51),TRUE)</formula>
    </cfRule>
  </conditionalFormatting>
  <conditionalFormatting sqref="B52">
    <cfRule type="expression" dxfId="11063" priority="11062" stopIfTrue="1">
      <formula>IF(B52="",TRUE)</formula>
    </cfRule>
    <cfRule type="expression" dxfId="11062" priority="11063" stopIfTrue="1">
      <formula>IF(AND(COUNTIF(MetalSmelter,B52&amp;C52)=0,LEN(C52)&gt;0), TRUE, FALSE)</formula>
    </cfRule>
  </conditionalFormatting>
  <conditionalFormatting sqref="G52">
    <cfRule type="expression" dxfId="11061" priority="11064" stopIfTrue="1">
      <formula>IF(FIND("Enter smelter details",G52),TRUE)</formula>
    </cfRule>
  </conditionalFormatting>
  <conditionalFormatting sqref="F52">
    <cfRule type="expression" dxfId="11060" priority="11061" stopIfTrue="1">
      <formula>IF(AND(LEN($A52)&gt;0,$A52&lt;&gt;$F52),TRUE,FALSE)</formula>
    </cfRule>
  </conditionalFormatting>
  <conditionalFormatting sqref="C52">
    <cfRule type="expression" dxfId="11059" priority="11060" stopIfTrue="1">
      <formula>IF(AND(B52&lt;&gt;"",C52=""),TRUE)</formula>
    </cfRule>
  </conditionalFormatting>
  <conditionalFormatting sqref="B52">
    <cfRule type="expression" dxfId="11058" priority="11057" stopIfTrue="1">
      <formula>IF(B52="",TRUE)</formula>
    </cfRule>
    <cfRule type="expression" dxfId="11057" priority="11058" stopIfTrue="1">
      <formula>IF(AND(COUNTIF(MetalSmelter,B52&amp;C52)=0,LEN(C52)&gt;0), TRUE, FALSE)</formula>
    </cfRule>
  </conditionalFormatting>
  <conditionalFormatting sqref="G52">
    <cfRule type="expression" dxfId="11056" priority="11059" stopIfTrue="1">
      <formula>IF(FIND("Enter smelter details",G52),TRUE)</formula>
    </cfRule>
  </conditionalFormatting>
  <conditionalFormatting sqref="F52">
    <cfRule type="expression" dxfId="11055" priority="11056" stopIfTrue="1">
      <formula>IF(AND(LEN($A52)&gt;0,$A52&lt;&gt;$F52),TRUE,FALSE)</formula>
    </cfRule>
  </conditionalFormatting>
  <conditionalFormatting sqref="C52">
    <cfRule type="expression" dxfId="11054" priority="11055" stopIfTrue="1">
      <formula>IF(AND(B52&lt;&gt;"",C52=""),TRUE)</formula>
    </cfRule>
  </conditionalFormatting>
  <conditionalFormatting sqref="B52">
    <cfRule type="expression" dxfId="11053" priority="11052" stopIfTrue="1">
      <formula>IF(B52="",TRUE)</formula>
    </cfRule>
    <cfRule type="expression" dxfId="11052" priority="11053" stopIfTrue="1">
      <formula>IF(AND(COUNTIF(MetalSmelter,B52&amp;C52)=0,LEN(C52)&gt;0), TRUE, FALSE)</formula>
    </cfRule>
  </conditionalFormatting>
  <conditionalFormatting sqref="G52">
    <cfRule type="expression" dxfId="11051" priority="11054" stopIfTrue="1">
      <formula>IF(FIND("Enter smelter details",G52),TRUE)</formula>
    </cfRule>
  </conditionalFormatting>
  <conditionalFormatting sqref="F52">
    <cfRule type="expression" dxfId="11050" priority="11051" stopIfTrue="1">
      <formula>IF(AND(LEN($A52)&gt;0,$A52&lt;&gt;$F52),TRUE,FALSE)</formula>
    </cfRule>
  </conditionalFormatting>
  <conditionalFormatting sqref="C52">
    <cfRule type="expression" dxfId="11049" priority="11050" stopIfTrue="1">
      <formula>IF(AND(B52&lt;&gt;"",C52=""),TRUE)</formula>
    </cfRule>
  </conditionalFormatting>
  <conditionalFormatting sqref="B53">
    <cfRule type="expression" dxfId="11048" priority="11047" stopIfTrue="1">
      <formula>IF(B53="",TRUE)</formula>
    </cfRule>
    <cfRule type="expression" dxfId="11047" priority="11048" stopIfTrue="1">
      <formula>IF(AND(COUNTIF(MetalSmelter,B53&amp;C53)=0,LEN(C53)&gt;0), TRUE, FALSE)</formula>
    </cfRule>
  </conditionalFormatting>
  <conditionalFormatting sqref="G53">
    <cfRule type="expression" dxfId="11046" priority="11049" stopIfTrue="1">
      <formula>IF(FIND("Enter smelter details",G53),TRUE)</formula>
    </cfRule>
  </conditionalFormatting>
  <conditionalFormatting sqref="F53">
    <cfRule type="expression" dxfId="11045" priority="11046" stopIfTrue="1">
      <formula>IF(AND(LEN($A53)&gt;0,$A53&lt;&gt;$F53),TRUE,FALSE)</formula>
    </cfRule>
  </conditionalFormatting>
  <conditionalFormatting sqref="C53">
    <cfRule type="expression" dxfId="11044" priority="11045" stopIfTrue="1">
      <formula>IF(AND(B53&lt;&gt;"",C53=""),TRUE)</formula>
    </cfRule>
  </conditionalFormatting>
  <conditionalFormatting sqref="B53">
    <cfRule type="expression" dxfId="11043" priority="11042" stopIfTrue="1">
      <formula>IF(B53="",TRUE)</formula>
    </cfRule>
    <cfRule type="expression" dxfId="11042" priority="11043" stopIfTrue="1">
      <formula>IF(AND(COUNTIF(MetalSmelter,B53&amp;C53)=0,LEN(C53)&gt;0), TRUE, FALSE)</formula>
    </cfRule>
  </conditionalFormatting>
  <conditionalFormatting sqref="G53">
    <cfRule type="expression" dxfId="11041" priority="11044" stopIfTrue="1">
      <formula>IF(FIND("Enter smelter details",G53),TRUE)</formula>
    </cfRule>
  </conditionalFormatting>
  <conditionalFormatting sqref="F53">
    <cfRule type="expression" dxfId="11040" priority="11041" stopIfTrue="1">
      <formula>IF(AND(LEN($A53)&gt;0,$A53&lt;&gt;$F53),TRUE,FALSE)</formula>
    </cfRule>
  </conditionalFormatting>
  <conditionalFormatting sqref="C53">
    <cfRule type="expression" dxfId="11039" priority="11040" stopIfTrue="1">
      <formula>IF(AND(B53&lt;&gt;"",C53=""),TRUE)</formula>
    </cfRule>
  </conditionalFormatting>
  <conditionalFormatting sqref="B53">
    <cfRule type="expression" dxfId="11038" priority="11038" stopIfTrue="1">
      <formula>IF(B53="",TRUE)</formula>
    </cfRule>
    <cfRule type="expression" dxfId="11037" priority="11039" stopIfTrue="1">
      <formula>IF(AND(COUNTIF(MetalSmelter,B53&amp;C53)=0,LEN(C53)&gt;0), TRUE, FALSE)</formula>
    </cfRule>
  </conditionalFormatting>
  <conditionalFormatting sqref="F53">
    <cfRule type="expression" dxfId="11036" priority="11037" stopIfTrue="1">
      <formula>IF(AND(LEN($A53)&gt;0,$A53&lt;&gt;$F53),TRUE,FALSE)</formula>
    </cfRule>
  </conditionalFormatting>
  <conditionalFormatting sqref="C53">
    <cfRule type="expression" dxfId="11035" priority="11036" stopIfTrue="1">
      <formula>IF(AND(B53&lt;&gt;"",C53=""),TRUE)</formula>
    </cfRule>
  </conditionalFormatting>
  <conditionalFormatting sqref="G53">
    <cfRule type="expression" dxfId="11034" priority="11035" stopIfTrue="1">
      <formula>IF(FIND("Enter smelter details",G53),TRUE)</formula>
    </cfRule>
  </conditionalFormatting>
  <conditionalFormatting sqref="B54">
    <cfRule type="expression" dxfId="11033" priority="11032" stopIfTrue="1">
      <formula>IF(B54="",TRUE)</formula>
    </cfRule>
    <cfRule type="expression" dxfId="11032" priority="11033" stopIfTrue="1">
      <formula>IF(AND(COUNTIF(MetalSmelter,B54&amp;C54)=0,LEN(C54)&gt;0), TRUE, FALSE)</formula>
    </cfRule>
  </conditionalFormatting>
  <conditionalFormatting sqref="G54">
    <cfRule type="expression" dxfId="11031" priority="11034" stopIfTrue="1">
      <formula>IF(FIND("Enter smelter details",G54),TRUE)</formula>
    </cfRule>
  </conditionalFormatting>
  <conditionalFormatting sqref="F54">
    <cfRule type="expression" dxfId="11030" priority="11031" stopIfTrue="1">
      <formula>IF(AND(LEN($A54)&gt;0,$A54&lt;&gt;$F54),TRUE,FALSE)</formula>
    </cfRule>
  </conditionalFormatting>
  <conditionalFormatting sqref="C54">
    <cfRule type="expression" dxfId="11029" priority="11030" stopIfTrue="1">
      <formula>IF(AND(B54&lt;&gt;"",C54=""),TRUE)</formula>
    </cfRule>
  </conditionalFormatting>
  <conditionalFormatting sqref="B54">
    <cfRule type="expression" dxfId="11028" priority="11027" stopIfTrue="1">
      <formula>IF(B54="",TRUE)</formula>
    </cfRule>
    <cfRule type="expression" dxfId="11027" priority="11028" stopIfTrue="1">
      <formula>IF(AND(COUNTIF(MetalSmelter,B54&amp;C54)=0,LEN(C54)&gt;0), TRUE, FALSE)</formula>
    </cfRule>
  </conditionalFormatting>
  <conditionalFormatting sqref="G54">
    <cfRule type="expression" dxfId="11026" priority="11029" stopIfTrue="1">
      <formula>IF(FIND("Enter smelter details",G54),TRUE)</formula>
    </cfRule>
  </conditionalFormatting>
  <conditionalFormatting sqref="F54">
    <cfRule type="expression" dxfId="11025" priority="11026" stopIfTrue="1">
      <formula>IF(AND(LEN($A54)&gt;0,$A54&lt;&gt;$F54),TRUE,FALSE)</formula>
    </cfRule>
  </conditionalFormatting>
  <conditionalFormatting sqref="C54">
    <cfRule type="expression" dxfId="11024" priority="11025" stopIfTrue="1">
      <formula>IF(AND(B54&lt;&gt;"",C54=""),TRUE)</formula>
    </cfRule>
  </conditionalFormatting>
  <conditionalFormatting sqref="B54">
    <cfRule type="expression" dxfId="11023" priority="11022" stopIfTrue="1">
      <formula>IF(B54="",TRUE)</formula>
    </cfRule>
    <cfRule type="expression" dxfId="11022" priority="11023" stopIfTrue="1">
      <formula>IF(AND(COUNTIF(MetalSmelter,B54&amp;C54)=0,LEN(C54)&gt;0), TRUE, FALSE)</formula>
    </cfRule>
  </conditionalFormatting>
  <conditionalFormatting sqref="G54">
    <cfRule type="expression" dxfId="11021" priority="11024" stopIfTrue="1">
      <formula>IF(FIND("Enter smelter details",G54),TRUE)</formula>
    </cfRule>
  </conditionalFormatting>
  <conditionalFormatting sqref="F54">
    <cfRule type="expression" dxfId="11020" priority="11021" stopIfTrue="1">
      <formula>IF(AND(LEN($A54)&gt;0,$A54&lt;&gt;$F54),TRUE,FALSE)</formula>
    </cfRule>
  </conditionalFormatting>
  <conditionalFormatting sqref="C54">
    <cfRule type="expression" dxfId="11019" priority="11020" stopIfTrue="1">
      <formula>IF(AND(B54&lt;&gt;"",C54=""),TRUE)</formula>
    </cfRule>
  </conditionalFormatting>
  <conditionalFormatting sqref="B52">
    <cfRule type="expression" dxfId="11018" priority="11017" stopIfTrue="1">
      <formula>IF(B52="",TRUE)</formula>
    </cfRule>
    <cfRule type="expression" dxfId="11017" priority="11018" stopIfTrue="1">
      <formula>IF(AND(COUNTIF(MetalSmelter,B52&amp;C52)=0,LEN(C52)&gt;0), TRUE, FALSE)</formula>
    </cfRule>
  </conditionalFormatting>
  <conditionalFormatting sqref="G52">
    <cfRule type="expression" dxfId="11016" priority="11019" stopIfTrue="1">
      <formula>IF(FIND("Enter smelter details",G52),TRUE)</formula>
    </cfRule>
  </conditionalFormatting>
  <conditionalFormatting sqref="F52">
    <cfRule type="expression" dxfId="11015" priority="11016" stopIfTrue="1">
      <formula>IF(AND(LEN($A52)&gt;0,$A52&lt;&gt;$F52),TRUE,FALSE)</formula>
    </cfRule>
  </conditionalFormatting>
  <conditionalFormatting sqref="C52">
    <cfRule type="expression" dxfId="11014" priority="11015" stopIfTrue="1">
      <formula>IF(AND(B52&lt;&gt;"",C52=""),TRUE)</formula>
    </cfRule>
  </conditionalFormatting>
  <conditionalFormatting sqref="B52">
    <cfRule type="expression" dxfId="11013" priority="11012" stopIfTrue="1">
      <formula>IF(B52="",TRUE)</formula>
    </cfRule>
    <cfRule type="expression" dxfId="11012" priority="11013" stopIfTrue="1">
      <formula>IF(AND(COUNTIF(MetalSmelter,B52&amp;C52)=0,LEN(C52)&gt;0), TRUE, FALSE)</formula>
    </cfRule>
  </conditionalFormatting>
  <conditionalFormatting sqref="G52">
    <cfRule type="expression" dxfId="11011" priority="11014" stopIfTrue="1">
      <formula>IF(FIND("Enter smelter details",G52),TRUE)</formula>
    </cfRule>
  </conditionalFormatting>
  <conditionalFormatting sqref="F52">
    <cfRule type="expression" dxfId="11010" priority="11011" stopIfTrue="1">
      <formula>IF(AND(LEN($A52)&gt;0,$A52&lt;&gt;$F52),TRUE,FALSE)</formula>
    </cfRule>
  </conditionalFormatting>
  <conditionalFormatting sqref="C52">
    <cfRule type="expression" dxfId="11009" priority="11010" stopIfTrue="1">
      <formula>IF(AND(B52&lt;&gt;"",C52=""),TRUE)</formula>
    </cfRule>
  </conditionalFormatting>
  <conditionalFormatting sqref="B52">
    <cfRule type="expression" dxfId="11008" priority="11008" stopIfTrue="1">
      <formula>IF(B52="",TRUE)</formula>
    </cfRule>
    <cfRule type="expression" dxfId="11007" priority="11009" stopIfTrue="1">
      <formula>IF(AND(COUNTIF(MetalSmelter,B52&amp;C52)=0,LEN(C52)&gt;0), TRUE, FALSE)</formula>
    </cfRule>
  </conditionalFormatting>
  <conditionalFormatting sqref="F52">
    <cfRule type="expression" dxfId="11006" priority="11007" stopIfTrue="1">
      <formula>IF(AND(LEN($A52)&gt;0,$A52&lt;&gt;$F52),TRUE,FALSE)</formula>
    </cfRule>
  </conditionalFormatting>
  <conditionalFormatting sqref="C52">
    <cfRule type="expression" dxfId="11005" priority="11006" stopIfTrue="1">
      <formula>IF(AND(B52&lt;&gt;"",C52=""),TRUE)</formula>
    </cfRule>
  </conditionalFormatting>
  <conditionalFormatting sqref="G52">
    <cfRule type="expression" dxfId="11004" priority="11005" stopIfTrue="1">
      <formula>IF(FIND("Enter smelter details",G52),TRUE)</formula>
    </cfRule>
  </conditionalFormatting>
  <conditionalFormatting sqref="B53">
    <cfRule type="expression" dxfId="11003" priority="11002" stopIfTrue="1">
      <formula>IF(B53="",TRUE)</formula>
    </cfRule>
    <cfRule type="expression" dxfId="11002" priority="11003" stopIfTrue="1">
      <formula>IF(AND(COUNTIF(MetalSmelter,B53&amp;C53)=0,LEN(C53)&gt;0), TRUE, FALSE)</formula>
    </cfRule>
  </conditionalFormatting>
  <conditionalFormatting sqref="G53">
    <cfRule type="expression" dxfId="11001" priority="11004" stopIfTrue="1">
      <formula>IF(FIND("Enter smelter details",G53),TRUE)</formula>
    </cfRule>
  </conditionalFormatting>
  <conditionalFormatting sqref="F53">
    <cfRule type="expression" dxfId="11000" priority="11001" stopIfTrue="1">
      <formula>IF(AND(LEN($A53)&gt;0,$A53&lt;&gt;$F53),TRUE,FALSE)</formula>
    </cfRule>
  </conditionalFormatting>
  <conditionalFormatting sqref="C53">
    <cfRule type="expression" dxfId="10999" priority="11000" stopIfTrue="1">
      <formula>IF(AND(B53&lt;&gt;"",C53=""),TRUE)</formula>
    </cfRule>
  </conditionalFormatting>
  <conditionalFormatting sqref="B53">
    <cfRule type="expression" dxfId="10998" priority="10997" stopIfTrue="1">
      <formula>IF(B53="",TRUE)</formula>
    </cfRule>
    <cfRule type="expression" dxfId="10997" priority="10998" stopIfTrue="1">
      <formula>IF(AND(COUNTIF(MetalSmelter,B53&amp;C53)=0,LEN(C53)&gt;0), TRUE, FALSE)</formula>
    </cfRule>
  </conditionalFormatting>
  <conditionalFormatting sqref="G53">
    <cfRule type="expression" dxfId="10996" priority="10999" stopIfTrue="1">
      <formula>IF(FIND("Enter smelter details",G53),TRUE)</formula>
    </cfRule>
  </conditionalFormatting>
  <conditionalFormatting sqref="F53">
    <cfRule type="expression" dxfId="10995" priority="10996" stopIfTrue="1">
      <formula>IF(AND(LEN($A53)&gt;0,$A53&lt;&gt;$F53),TRUE,FALSE)</formula>
    </cfRule>
  </conditionalFormatting>
  <conditionalFormatting sqref="C53">
    <cfRule type="expression" dxfId="10994" priority="10995" stopIfTrue="1">
      <formula>IF(AND(B53&lt;&gt;"",C53=""),TRUE)</formula>
    </cfRule>
  </conditionalFormatting>
  <conditionalFormatting sqref="B53">
    <cfRule type="expression" dxfId="10993" priority="10992" stopIfTrue="1">
      <formula>IF(B53="",TRUE)</formula>
    </cfRule>
    <cfRule type="expression" dxfId="10992" priority="10993" stopIfTrue="1">
      <formula>IF(AND(COUNTIF(MetalSmelter,B53&amp;C53)=0,LEN(C53)&gt;0), TRUE, FALSE)</formula>
    </cfRule>
  </conditionalFormatting>
  <conditionalFormatting sqref="G53">
    <cfRule type="expression" dxfId="10991" priority="10994" stopIfTrue="1">
      <formula>IF(FIND("Enter smelter details",G53),TRUE)</formula>
    </cfRule>
  </conditionalFormatting>
  <conditionalFormatting sqref="F53">
    <cfRule type="expression" dxfId="10990" priority="10991" stopIfTrue="1">
      <formula>IF(AND(LEN($A53)&gt;0,$A53&lt;&gt;$F53),TRUE,FALSE)</formula>
    </cfRule>
  </conditionalFormatting>
  <conditionalFormatting sqref="C53">
    <cfRule type="expression" dxfId="10989" priority="10990" stopIfTrue="1">
      <formula>IF(AND(B53&lt;&gt;"",C53=""),TRUE)</formula>
    </cfRule>
  </conditionalFormatting>
  <conditionalFormatting sqref="B51">
    <cfRule type="expression" dxfId="10988" priority="10987" stopIfTrue="1">
      <formula>IF(B51="",TRUE)</formula>
    </cfRule>
    <cfRule type="expression" dxfId="10987" priority="10988" stopIfTrue="1">
      <formula>IF(AND(COUNTIF(MetalSmelter,B51&amp;C51)=0,LEN(C51)&gt;0), TRUE, FALSE)</formula>
    </cfRule>
  </conditionalFormatting>
  <conditionalFormatting sqref="G51">
    <cfRule type="expression" dxfId="10986" priority="10989" stopIfTrue="1">
      <formula>IF(FIND("Enter smelter details",G51),TRUE)</formula>
    </cfRule>
  </conditionalFormatting>
  <conditionalFormatting sqref="F51">
    <cfRule type="expression" dxfId="10985" priority="10986" stopIfTrue="1">
      <formula>IF(AND(LEN($A51)&gt;0,$A51&lt;&gt;$F51),TRUE,FALSE)</formula>
    </cfRule>
  </conditionalFormatting>
  <conditionalFormatting sqref="C51">
    <cfRule type="expression" dxfId="10984" priority="10985" stopIfTrue="1">
      <formula>IF(AND(B51&lt;&gt;"",C51=""),TRUE)</formula>
    </cfRule>
  </conditionalFormatting>
  <conditionalFormatting sqref="B51">
    <cfRule type="expression" dxfId="10983" priority="10982" stopIfTrue="1">
      <formula>IF(B51="",TRUE)</formula>
    </cfRule>
    <cfRule type="expression" dxfId="10982" priority="10983" stopIfTrue="1">
      <formula>IF(AND(COUNTIF(MetalSmelter,B51&amp;C51)=0,LEN(C51)&gt;0), TRUE, FALSE)</formula>
    </cfRule>
  </conditionalFormatting>
  <conditionalFormatting sqref="G51">
    <cfRule type="expression" dxfId="10981" priority="10984" stopIfTrue="1">
      <formula>IF(FIND("Enter smelter details",G51),TRUE)</formula>
    </cfRule>
  </conditionalFormatting>
  <conditionalFormatting sqref="F51">
    <cfRule type="expression" dxfId="10980" priority="10981" stopIfTrue="1">
      <formula>IF(AND(LEN($A51)&gt;0,$A51&lt;&gt;$F51),TRUE,FALSE)</formula>
    </cfRule>
  </conditionalFormatting>
  <conditionalFormatting sqref="C51">
    <cfRule type="expression" dxfId="10979" priority="10980" stopIfTrue="1">
      <formula>IF(AND(B51&lt;&gt;"",C51=""),TRUE)</formula>
    </cfRule>
  </conditionalFormatting>
  <conditionalFormatting sqref="B51">
    <cfRule type="expression" dxfId="10978" priority="10978" stopIfTrue="1">
      <formula>IF(B51="",TRUE)</formula>
    </cfRule>
    <cfRule type="expression" dxfId="10977" priority="10979" stopIfTrue="1">
      <formula>IF(AND(COUNTIF(MetalSmelter,B51&amp;C51)=0,LEN(C51)&gt;0), TRUE, FALSE)</formula>
    </cfRule>
  </conditionalFormatting>
  <conditionalFormatting sqref="F51">
    <cfRule type="expression" dxfId="10976" priority="10977" stopIfTrue="1">
      <formula>IF(AND(LEN($A51)&gt;0,$A51&lt;&gt;$F51),TRUE,FALSE)</formula>
    </cfRule>
  </conditionalFormatting>
  <conditionalFormatting sqref="C51">
    <cfRule type="expression" dxfId="10975" priority="10976" stopIfTrue="1">
      <formula>IF(AND(B51&lt;&gt;"",C51=""),TRUE)</formula>
    </cfRule>
  </conditionalFormatting>
  <conditionalFormatting sqref="G51">
    <cfRule type="expression" dxfId="10974" priority="10975" stopIfTrue="1">
      <formula>IF(FIND("Enter smelter details",G51),TRUE)</formula>
    </cfRule>
  </conditionalFormatting>
  <conditionalFormatting sqref="B52">
    <cfRule type="expression" dxfId="10973" priority="10972" stopIfTrue="1">
      <formula>IF(B52="",TRUE)</formula>
    </cfRule>
    <cfRule type="expression" dxfId="10972" priority="10973" stopIfTrue="1">
      <formula>IF(AND(COUNTIF(MetalSmelter,B52&amp;C52)=0,LEN(C52)&gt;0), TRUE, FALSE)</formula>
    </cfRule>
  </conditionalFormatting>
  <conditionalFormatting sqref="G52">
    <cfRule type="expression" dxfId="10971" priority="10974" stopIfTrue="1">
      <formula>IF(FIND("Enter smelter details",G52),TRUE)</formula>
    </cfRule>
  </conditionalFormatting>
  <conditionalFormatting sqref="F52">
    <cfRule type="expression" dxfId="10970" priority="10971" stopIfTrue="1">
      <formula>IF(AND(LEN($A52)&gt;0,$A52&lt;&gt;$F52),TRUE,FALSE)</formula>
    </cfRule>
  </conditionalFormatting>
  <conditionalFormatting sqref="C52">
    <cfRule type="expression" dxfId="10969" priority="10970" stopIfTrue="1">
      <formula>IF(AND(B52&lt;&gt;"",C52=""),TRUE)</formula>
    </cfRule>
  </conditionalFormatting>
  <conditionalFormatting sqref="B52">
    <cfRule type="expression" dxfId="10968" priority="10967" stopIfTrue="1">
      <formula>IF(B52="",TRUE)</formula>
    </cfRule>
    <cfRule type="expression" dxfId="10967" priority="10968" stopIfTrue="1">
      <formula>IF(AND(COUNTIF(MetalSmelter,B52&amp;C52)=0,LEN(C52)&gt;0), TRUE, FALSE)</formula>
    </cfRule>
  </conditionalFormatting>
  <conditionalFormatting sqref="G52">
    <cfRule type="expression" dxfId="10966" priority="10969" stopIfTrue="1">
      <formula>IF(FIND("Enter smelter details",G52),TRUE)</formula>
    </cfRule>
  </conditionalFormatting>
  <conditionalFormatting sqref="F52">
    <cfRule type="expression" dxfId="10965" priority="10966" stopIfTrue="1">
      <formula>IF(AND(LEN($A52)&gt;0,$A52&lt;&gt;$F52),TRUE,FALSE)</formula>
    </cfRule>
  </conditionalFormatting>
  <conditionalFormatting sqref="C52">
    <cfRule type="expression" dxfId="10964" priority="10965" stopIfTrue="1">
      <formula>IF(AND(B52&lt;&gt;"",C52=""),TRUE)</formula>
    </cfRule>
  </conditionalFormatting>
  <conditionalFormatting sqref="B52">
    <cfRule type="expression" dxfId="10963" priority="10962" stopIfTrue="1">
      <formula>IF(B52="",TRUE)</formula>
    </cfRule>
    <cfRule type="expression" dxfId="10962" priority="10963" stopIfTrue="1">
      <formula>IF(AND(COUNTIF(MetalSmelter,B52&amp;C52)=0,LEN(C52)&gt;0), TRUE, FALSE)</formula>
    </cfRule>
  </conditionalFormatting>
  <conditionalFormatting sqref="G52">
    <cfRule type="expression" dxfId="10961" priority="10964" stopIfTrue="1">
      <formula>IF(FIND("Enter smelter details",G52),TRUE)</formula>
    </cfRule>
  </conditionalFormatting>
  <conditionalFormatting sqref="F52">
    <cfRule type="expression" dxfId="10960" priority="10961" stopIfTrue="1">
      <formula>IF(AND(LEN($A52)&gt;0,$A52&lt;&gt;$F52),TRUE,FALSE)</formula>
    </cfRule>
  </conditionalFormatting>
  <conditionalFormatting sqref="C52">
    <cfRule type="expression" dxfId="10959" priority="10960" stopIfTrue="1">
      <formula>IF(AND(B52&lt;&gt;"",C52=""),TRUE)</formula>
    </cfRule>
  </conditionalFormatting>
  <conditionalFormatting sqref="B51">
    <cfRule type="expression" dxfId="10958" priority="10957" stopIfTrue="1">
      <formula>IF(B51="",TRUE)</formula>
    </cfRule>
    <cfRule type="expression" dxfId="10957" priority="10958" stopIfTrue="1">
      <formula>IF(AND(COUNTIF(MetalSmelter,B51&amp;C51)=0,LEN(C51)&gt;0), TRUE, FALSE)</formula>
    </cfRule>
  </conditionalFormatting>
  <conditionalFormatting sqref="G51">
    <cfRule type="expression" dxfId="10956" priority="10959" stopIfTrue="1">
      <formula>IF(FIND("Enter smelter details",G51),TRUE)</formula>
    </cfRule>
  </conditionalFormatting>
  <conditionalFormatting sqref="F51">
    <cfRule type="expression" dxfId="10955" priority="10956" stopIfTrue="1">
      <formula>IF(AND(LEN($A51)&gt;0,$A51&lt;&gt;$F51),TRUE,FALSE)</formula>
    </cfRule>
  </conditionalFormatting>
  <conditionalFormatting sqref="C51">
    <cfRule type="expression" dxfId="10954" priority="10955" stopIfTrue="1">
      <formula>IF(AND(B51&lt;&gt;"",C51=""),TRUE)</formula>
    </cfRule>
  </conditionalFormatting>
  <conditionalFormatting sqref="B51">
    <cfRule type="expression" dxfId="10953" priority="10952" stopIfTrue="1">
      <formula>IF(B51="",TRUE)</formula>
    </cfRule>
    <cfRule type="expression" dxfId="10952" priority="10953" stopIfTrue="1">
      <formula>IF(AND(COUNTIF(MetalSmelter,B51&amp;C51)=0,LEN(C51)&gt;0), TRUE, FALSE)</formula>
    </cfRule>
  </conditionalFormatting>
  <conditionalFormatting sqref="G51">
    <cfRule type="expression" dxfId="10951" priority="10954" stopIfTrue="1">
      <formula>IF(FIND("Enter smelter details",G51),TRUE)</formula>
    </cfRule>
  </conditionalFormatting>
  <conditionalFormatting sqref="F51">
    <cfRule type="expression" dxfId="10950" priority="10951" stopIfTrue="1">
      <formula>IF(AND(LEN($A51)&gt;0,$A51&lt;&gt;$F51),TRUE,FALSE)</formula>
    </cfRule>
  </conditionalFormatting>
  <conditionalFormatting sqref="C51">
    <cfRule type="expression" dxfId="10949" priority="10950" stopIfTrue="1">
      <formula>IF(AND(B51&lt;&gt;"",C51=""),TRUE)</formula>
    </cfRule>
  </conditionalFormatting>
  <conditionalFormatting sqref="B51">
    <cfRule type="expression" dxfId="10948" priority="10947" stopIfTrue="1">
      <formula>IF(B51="",TRUE)</formula>
    </cfRule>
    <cfRule type="expression" dxfId="10947" priority="10948" stopIfTrue="1">
      <formula>IF(AND(COUNTIF(MetalSmelter,B51&amp;C51)=0,LEN(C51)&gt;0), TRUE, FALSE)</formula>
    </cfRule>
  </conditionalFormatting>
  <conditionalFormatting sqref="G51">
    <cfRule type="expression" dxfId="10946" priority="10949" stopIfTrue="1">
      <formula>IF(FIND("Enter smelter details",G51),TRUE)</formula>
    </cfRule>
  </conditionalFormatting>
  <conditionalFormatting sqref="F51">
    <cfRule type="expression" dxfId="10945" priority="10946" stopIfTrue="1">
      <formula>IF(AND(LEN($A51)&gt;0,$A51&lt;&gt;$F51),TRUE,FALSE)</formula>
    </cfRule>
  </conditionalFormatting>
  <conditionalFormatting sqref="C51">
    <cfRule type="expression" dxfId="10944" priority="10945" stopIfTrue="1">
      <formula>IF(AND(B51&lt;&gt;"",C51=""),TRUE)</formula>
    </cfRule>
  </conditionalFormatting>
  <conditionalFormatting sqref="B52">
    <cfRule type="expression" dxfId="10943" priority="10942" stopIfTrue="1">
      <formula>IF(B52="",TRUE)</formula>
    </cfRule>
    <cfRule type="expression" dxfId="10942" priority="10943" stopIfTrue="1">
      <formula>IF(AND(COUNTIF(MetalSmelter,B52&amp;C52)=0,LEN(C52)&gt;0), TRUE, FALSE)</formula>
    </cfRule>
  </conditionalFormatting>
  <conditionalFormatting sqref="G52">
    <cfRule type="expression" dxfId="10941" priority="10944" stopIfTrue="1">
      <formula>IF(FIND("Enter smelter details",G52),TRUE)</formula>
    </cfRule>
  </conditionalFormatting>
  <conditionalFormatting sqref="F52">
    <cfRule type="expression" dxfId="10940" priority="10941" stopIfTrue="1">
      <formula>IF(AND(LEN($A52)&gt;0,$A52&lt;&gt;$F52),TRUE,FALSE)</formula>
    </cfRule>
  </conditionalFormatting>
  <conditionalFormatting sqref="C52">
    <cfRule type="expression" dxfId="10939" priority="10940" stopIfTrue="1">
      <formula>IF(AND(B52&lt;&gt;"",C52=""),TRUE)</formula>
    </cfRule>
  </conditionalFormatting>
  <conditionalFormatting sqref="B52">
    <cfRule type="expression" dxfId="10938" priority="10937" stopIfTrue="1">
      <formula>IF(B52="",TRUE)</formula>
    </cfRule>
    <cfRule type="expression" dxfId="10937" priority="10938" stopIfTrue="1">
      <formula>IF(AND(COUNTIF(MetalSmelter,B52&amp;C52)=0,LEN(C52)&gt;0), TRUE, FALSE)</formula>
    </cfRule>
  </conditionalFormatting>
  <conditionalFormatting sqref="G52">
    <cfRule type="expression" dxfId="10936" priority="10939" stopIfTrue="1">
      <formula>IF(FIND("Enter smelter details",G52),TRUE)</formula>
    </cfRule>
  </conditionalFormatting>
  <conditionalFormatting sqref="F52">
    <cfRule type="expression" dxfId="10935" priority="10936" stopIfTrue="1">
      <formula>IF(AND(LEN($A52)&gt;0,$A52&lt;&gt;$F52),TRUE,FALSE)</formula>
    </cfRule>
  </conditionalFormatting>
  <conditionalFormatting sqref="C52">
    <cfRule type="expression" dxfId="10934" priority="10935" stopIfTrue="1">
      <formula>IF(AND(B52&lt;&gt;"",C52=""),TRUE)</formula>
    </cfRule>
  </conditionalFormatting>
  <conditionalFormatting sqref="B52">
    <cfRule type="expression" dxfId="10933" priority="10933" stopIfTrue="1">
      <formula>IF(B52="",TRUE)</formula>
    </cfRule>
    <cfRule type="expression" dxfId="10932" priority="10934" stopIfTrue="1">
      <formula>IF(AND(COUNTIF(MetalSmelter,B52&amp;C52)=0,LEN(C52)&gt;0), TRUE, FALSE)</formula>
    </cfRule>
  </conditionalFormatting>
  <conditionalFormatting sqref="F52">
    <cfRule type="expression" dxfId="10931" priority="10932" stopIfTrue="1">
      <formula>IF(AND(LEN($A52)&gt;0,$A52&lt;&gt;$F52),TRUE,FALSE)</formula>
    </cfRule>
  </conditionalFormatting>
  <conditionalFormatting sqref="C52">
    <cfRule type="expression" dxfId="10930" priority="10931" stopIfTrue="1">
      <formula>IF(AND(B52&lt;&gt;"",C52=""),TRUE)</formula>
    </cfRule>
  </conditionalFormatting>
  <conditionalFormatting sqref="G52">
    <cfRule type="expression" dxfId="10929" priority="10930" stopIfTrue="1">
      <formula>IF(FIND("Enter smelter details",G52),TRUE)</formula>
    </cfRule>
  </conditionalFormatting>
  <conditionalFormatting sqref="B53">
    <cfRule type="expression" dxfId="10928" priority="10927" stopIfTrue="1">
      <formula>IF(B53="",TRUE)</formula>
    </cfRule>
    <cfRule type="expression" dxfId="10927" priority="10928" stopIfTrue="1">
      <formula>IF(AND(COUNTIF(MetalSmelter,B53&amp;C53)=0,LEN(C53)&gt;0), TRUE, FALSE)</formula>
    </cfRule>
  </conditionalFormatting>
  <conditionalFormatting sqref="G53">
    <cfRule type="expression" dxfId="10926" priority="10929" stopIfTrue="1">
      <formula>IF(FIND("Enter smelter details",G53),TRUE)</formula>
    </cfRule>
  </conditionalFormatting>
  <conditionalFormatting sqref="F53">
    <cfRule type="expression" dxfId="10925" priority="10926" stopIfTrue="1">
      <formula>IF(AND(LEN($A53)&gt;0,$A53&lt;&gt;$F53),TRUE,FALSE)</formula>
    </cfRule>
  </conditionalFormatting>
  <conditionalFormatting sqref="C53">
    <cfRule type="expression" dxfId="10924" priority="10925" stopIfTrue="1">
      <formula>IF(AND(B53&lt;&gt;"",C53=""),TRUE)</formula>
    </cfRule>
  </conditionalFormatting>
  <conditionalFormatting sqref="B53">
    <cfRule type="expression" dxfId="10923" priority="10922" stopIfTrue="1">
      <formula>IF(B53="",TRUE)</formula>
    </cfRule>
    <cfRule type="expression" dxfId="10922" priority="10923" stopIfTrue="1">
      <formula>IF(AND(COUNTIF(MetalSmelter,B53&amp;C53)=0,LEN(C53)&gt;0), TRUE, FALSE)</formula>
    </cfRule>
  </conditionalFormatting>
  <conditionalFormatting sqref="G53">
    <cfRule type="expression" dxfId="10921" priority="10924" stopIfTrue="1">
      <formula>IF(FIND("Enter smelter details",G53),TRUE)</formula>
    </cfRule>
  </conditionalFormatting>
  <conditionalFormatting sqref="F53">
    <cfRule type="expression" dxfId="10920" priority="10921" stopIfTrue="1">
      <formula>IF(AND(LEN($A53)&gt;0,$A53&lt;&gt;$F53),TRUE,FALSE)</formula>
    </cfRule>
  </conditionalFormatting>
  <conditionalFormatting sqref="C53">
    <cfRule type="expression" dxfId="10919" priority="10920" stopIfTrue="1">
      <formula>IF(AND(B53&lt;&gt;"",C53=""),TRUE)</formula>
    </cfRule>
  </conditionalFormatting>
  <conditionalFormatting sqref="B53">
    <cfRule type="expression" dxfId="10918" priority="10917" stopIfTrue="1">
      <formula>IF(B53="",TRUE)</formula>
    </cfRule>
    <cfRule type="expression" dxfId="10917" priority="10918" stopIfTrue="1">
      <formula>IF(AND(COUNTIF(MetalSmelter,B53&amp;C53)=0,LEN(C53)&gt;0), TRUE, FALSE)</formula>
    </cfRule>
  </conditionalFormatting>
  <conditionalFormatting sqref="G53">
    <cfRule type="expression" dxfId="10916" priority="10919" stopIfTrue="1">
      <formula>IF(FIND("Enter smelter details",G53),TRUE)</formula>
    </cfRule>
  </conditionalFormatting>
  <conditionalFormatting sqref="F53">
    <cfRule type="expression" dxfId="10915" priority="10916" stopIfTrue="1">
      <formula>IF(AND(LEN($A53)&gt;0,$A53&lt;&gt;$F53),TRUE,FALSE)</formula>
    </cfRule>
  </conditionalFormatting>
  <conditionalFormatting sqref="C53">
    <cfRule type="expression" dxfId="10914" priority="10915" stopIfTrue="1">
      <formula>IF(AND(B53&lt;&gt;"",C53=""),TRUE)</formula>
    </cfRule>
  </conditionalFormatting>
  <conditionalFormatting sqref="B51">
    <cfRule type="expression" dxfId="10913" priority="10912" stopIfTrue="1">
      <formula>IF(B51="",TRUE)</formula>
    </cfRule>
    <cfRule type="expression" dxfId="10912" priority="10913" stopIfTrue="1">
      <formula>IF(AND(COUNTIF(MetalSmelter,B51&amp;C51)=0,LEN(C51)&gt;0), TRUE, FALSE)</formula>
    </cfRule>
  </conditionalFormatting>
  <conditionalFormatting sqref="G51">
    <cfRule type="expression" dxfId="10911" priority="10914" stopIfTrue="1">
      <formula>IF(FIND("Enter smelter details",G51),TRUE)</formula>
    </cfRule>
  </conditionalFormatting>
  <conditionalFormatting sqref="F51">
    <cfRule type="expression" dxfId="10910" priority="10911" stopIfTrue="1">
      <formula>IF(AND(LEN($A51)&gt;0,$A51&lt;&gt;$F51),TRUE,FALSE)</formula>
    </cfRule>
  </conditionalFormatting>
  <conditionalFormatting sqref="C51">
    <cfRule type="expression" dxfId="10909" priority="10910" stopIfTrue="1">
      <formula>IF(AND(B51&lt;&gt;"",C51=""),TRUE)</formula>
    </cfRule>
  </conditionalFormatting>
  <conditionalFormatting sqref="B51">
    <cfRule type="expression" dxfId="10908" priority="10907" stopIfTrue="1">
      <formula>IF(B51="",TRUE)</formula>
    </cfRule>
    <cfRule type="expression" dxfId="10907" priority="10908" stopIfTrue="1">
      <formula>IF(AND(COUNTIF(MetalSmelter,B51&amp;C51)=0,LEN(C51)&gt;0), TRUE, FALSE)</formula>
    </cfRule>
  </conditionalFormatting>
  <conditionalFormatting sqref="G51">
    <cfRule type="expression" dxfId="10906" priority="10909" stopIfTrue="1">
      <formula>IF(FIND("Enter smelter details",G51),TRUE)</formula>
    </cfRule>
  </conditionalFormatting>
  <conditionalFormatting sqref="F51">
    <cfRule type="expression" dxfId="10905" priority="10906" stopIfTrue="1">
      <formula>IF(AND(LEN($A51)&gt;0,$A51&lt;&gt;$F51),TRUE,FALSE)</formula>
    </cfRule>
  </conditionalFormatting>
  <conditionalFormatting sqref="C51">
    <cfRule type="expression" dxfId="10904" priority="10905" stopIfTrue="1">
      <formula>IF(AND(B51&lt;&gt;"",C51=""),TRUE)</formula>
    </cfRule>
  </conditionalFormatting>
  <conditionalFormatting sqref="B51">
    <cfRule type="expression" dxfId="10903" priority="10903" stopIfTrue="1">
      <formula>IF(B51="",TRUE)</formula>
    </cfRule>
    <cfRule type="expression" dxfId="10902" priority="10904" stopIfTrue="1">
      <formula>IF(AND(COUNTIF(MetalSmelter,B51&amp;C51)=0,LEN(C51)&gt;0), TRUE, FALSE)</formula>
    </cfRule>
  </conditionalFormatting>
  <conditionalFormatting sqref="F51">
    <cfRule type="expression" dxfId="10901" priority="10902" stopIfTrue="1">
      <formula>IF(AND(LEN($A51)&gt;0,$A51&lt;&gt;$F51),TRUE,FALSE)</formula>
    </cfRule>
  </conditionalFormatting>
  <conditionalFormatting sqref="C51">
    <cfRule type="expression" dxfId="10900" priority="10901" stopIfTrue="1">
      <formula>IF(AND(B51&lt;&gt;"",C51=""),TRUE)</formula>
    </cfRule>
  </conditionalFormatting>
  <conditionalFormatting sqref="G51">
    <cfRule type="expression" dxfId="10899" priority="10900" stopIfTrue="1">
      <formula>IF(FIND("Enter smelter details",G51),TRUE)</formula>
    </cfRule>
  </conditionalFormatting>
  <conditionalFormatting sqref="B52">
    <cfRule type="expression" dxfId="10898" priority="10897" stopIfTrue="1">
      <formula>IF(B52="",TRUE)</formula>
    </cfRule>
    <cfRule type="expression" dxfId="10897" priority="10898" stopIfTrue="1">
      <formula>IF(AND(COUNTIF(MetalSmelter,B52&amp;C52)=0,LEN(C52)&gt;0), TRUE, FALSE)</formula>
    </cfRule>
  </conditionalFormatting>
  <conditionalFormatting sqref="G52">
    <cfRule type="expression" dxfId="10896" priority="10899" stopIfTrue="1">
      <formula>IF(FIND("Enter smelter details",G52),TRUE)</formula>
    </cfRule>
  </conditionalFormatting>
  <conditionalFormatting sqref="F52">
    <cfRule type="expression" dxfId="10895" priority="10896" stopIfTrue="1">
      <formula>IF(AND(LEN($A52)&gt;0,$A52&lt;&gt;$F52),TRUE,FALSE)</formula>
    </cfRule>
  </conditionalFormatting>
  <conditionalFormatting sqref="C52">
    <cfRule type="expression" dxfId="10894" priority="10895" stopIfTrue="1">
      <formula>IF(AND(B52&lt;&gt;"",C52=""),TRUE)</formula>
    </cfRule>
  </conditionalFormatting>
  <conditionalFormatting sqref="B52">
    <cfRule type="expression" dxfId="10893" priority="10892" stopIfTrue="1">
      <formula>IF(B52="",TRUE)</formula>
    </cfRule>
    <cfRule type="expression" dxfId="10892" priority="10893" stopIfTrue="1">
      <formula>IF(AND(COUNTIF(MetalSmelter,B52&amp;C52)=0,LEN(C52)&gt;0), TRUE, FALSE)</formula>
    </cfRule>
  </conditionalFormatting>
  <conditionalFormatting sqref="G52">
    <cfRule type="expression" dxfId="10891" priority="10894" stopIfTrue="1">
      <formula>IF(FIND("Enter smelter details",G52),TRUE)</formula>
    </cfRule>
  </conditionalFormatting>
  <conditionalFormatting sqref="F52">
    <cfRule type="expression" dxfId="10890" priority="10891" stopIfTrue="1">
      <formula>IF(AND(LEN($A52)&gt;0,$A52&lt;&gt;$F52),TRUE,FALSE)</formula>
    </cfRule>
  </conditionalFormatting>
  <conditionalFormatting sqref="C52">
    <cfRule type="expression" dxfId="10889" priority="10890" stopIfTrue="1">
      <formula>IF(AND(B52&lt;&gt;"",C52=""),TRUE)</formula>
    </cfRule>
  </conditionalFormatting>
  <conditionalFormatting sqref="B52">
    <cfRule type="expression" dxfId="10888" priority="10887" stopIfTrue="1">
      <formula>IF(B52="",TRUE)</formula>
    </cfRule>
    <cfRule type="expression" dxfId="10887" priority="10888" stopIfTrue="1">
      <formula>IF(AND(COUNTIF(MetalSmelter,B52&amp;C52)=0,LEN(C52)&gt;0), TRUE, FALSE)</formula>
    </cfRule>
  </conditionalFormatting>
  <conditionalFormatting sqref="G52">
    <cfRule type="expression" dxfId="10886" priority="10889" stopIfTrue="1">
      <formula>IF(FIND("Enter smelter details",G52),TRUE)</formula>
    </cfRule>
  </conditionalFormatting>
  <conditionalFormatting sqref="F52">
    <cfRule type="expression" dxfId="10885" priority="10886" stopIfTrue="1">
      <formula>IF(AND(LEN($A52)&gt;0,$A52&lt;&gt;$F52),TRUE,FALSE)</formula>
    </cfRule>
  </conditionalFormatting>
  <conditionalFormatting sqref="C52">
    <cfRule type="expression" dxfId="10884" priority="10885" stopIfTrue="1">
      <formula>IF(AND(B52&lt;&gt;"",C52=""),TRUE)</formula>
    </cfRule>
  </conditionalFormatting>
  <conditionalFormatting sqref="B51">
    <cfRule type="expression" dxfId="10883" priority="10882" stopIfTrue="1">
      <formula>IF(B51="",TRUE)</formula>
    </cfRule>
    <cfRule type="expression" dxfId="10882" priority="10883" stopIfTrue="1">
      <formula>IF(AND(COUNTIF(MetalSmelter,B51&amp;C51)=0,LEN(C51)&gt;0), TRUE, FALSE)</formula>
    </cfRule>
  </conditionalFormatting>
  <conditionalFormatting sqref="G51">
    <cfRule type="expression" dxfId="10881" priority="10884" stopIfTrue="1">
      <formula>IF(FIND("Enter smelter details",G51),TRUE)</formula>
    </cfRule>
  </conditionalFormatting>
  <conditionalFormatting sqref="F51">
    <cfRule type="expression" dxfId="10880" priority="10881" stopIfTrue="1">
      <formula>IF(AND(LEN($A51)&gt;0,$A51&lt;&gt;$F51),TRUE,FALSE)</formula>
    </cfRule>
  </conditionalFormatting>
  <conditionalFormatting sqref="C51">
    <cfRule type="expression" dxfId="10879" priority="10880" stopIfTrue="1">
      <formula>IF(AND(B51&lt;&gt;"",C51=""),TRUE)</formula>
    </cfRule>
  </conditionalFormatting>
  <conditionalFormatting sqref="B51">
    <cfRule type="expression" dxfId="10878" priority="10877" stopIfTrue="1">
      <formula>IF(B51="",TRUE)</formula>
    </cfRule>
    <cfRule type="expression" dxfId="10877" priority="10878" stopIfTrue="1">
      <formula>IF(AND(COUNTIF(MetalSmelter,B51&amp;C51)=0,LEN(C51)&gt;0), TRUE, FALSE)</formula>
    </cfRule>
  </conditionalFormatting>
  <conditionalFormatting sqref="G51">
    <cfRule type="expression" dxfId="10876" priority="10879" stopIfTrue="1">
      <formula>IF(FIND("Enter smelter details",G51),TRUE)</formula>
    </cfRule>
  </conditionalFormatting>
  <conditionalFormatting sqref="F51">
    <cfRule type="expression" dxfId="10875" priority="10876" stopIfTrue="1">
      <formula>IF(AND(LEN($A51)&gt;0,$A51&lt;&gt;$F51),TRUE,FALSE)</formula>
    </cfRule>
  </conditionalFormatting>
  <conditionalFormatting sqref="C51">
    <cfRule type="expression" dxfId="10874" priority="10875" stopIfTrue="1">
      <formula>IF(AND(B51&lt;&gt;"",C51=""),TRUE)</formula>
    </cfRule>
  </conditionalFormatting>
  <conditionalFormatting sqref="B51">
    <cfRule type="expression" dxfId="10873" priority="10872" stopIfTrue="1">
      <formula>IF(B51="",TRUE)</formula>
    </cfRule>
    <cfRule type="expression" dxfId="10872" priority="10873" stopIfTrue="1">
      <formula>IF(AND(COUNTIF(MetalSmelter,B51&amp;C51)=0,LEN(C51)&gt;0), TRUE, FALSE)</formula>
    </cfRule>
  </conditionalFormatting>
  <conditionalFormatting sqref="G51">
    <cfRule type="expression" dxfId="10871" priority="10874" stopIfTrue="1">
      <formula>IF(FIND("Enter smelter details",G51),TRUE)</formula>
    </cfRule>
  </conditionalFormatting>
  <conditionalFormatting sqref="F51">
    <cfRule type="expression" dxfId="10870" priority="10871" stopIfTrue="1">
      <formula>IF(AND(LEN($A51)&gt;0,$A51&lt;&gt;$F51),TRUE,FALSE)</formula>
    </cfRule>
  </conditionalFormatting>
  <conditionalFormatting sqref="C51">
    <cfRule type="expression" dxfId="10869" priority="10870" stopIfTrue="1">
      <formula>IF(AND(B51&lt;&gt;"",C51=""),TRUE)</formula>
    </cfRule>
  </conditionalFormatting>
  <conditionalFormatting sqref="B51">
    <cfRule type="expression" dxfId="10868" priority="10867" stopIfTrue="1">
      <formula>IF(B51="",TRUE)</formula>
    </cfRule>
    <cfRule type="expression" dxfId="10867" priority="10868" stopIfTrue="1">
      <formula>IF(AND(COUNTIF(MetalSmelter,B51&amp;C51)=0,LEN(C51)&gt;0), TRUE, FALSE)</formula>
    </cfRule>
  </conditionalFormatting>
  <conditionalFormatting sqref="G51">
    <cfRule type="expression" dxfId="10866" priority="10869" stopIfTrue="1">
      <formula>IF(FIND("Enter smelter details",G51),TRUE)</formula>
    </cfRule>
  </conditionalFormatting>
  <conditionalFormatting sqref="F51">
    <cfRule type="expression" dxfId="10865" priority="10866" stopIfTrue="1">
      <formula>IF(AND(LEN($A51)&gt;0,$A51&lt;&gt;$F51),TRUE,FALSE)</formula>
    </cfRule>
  </conditionalFormatting>
  <conditionalFormatting sqref="C51">
    <cfRule type="expression" dxfId="10864" priority="10865" stopIfTrue="1">
      <formula>IF(AND(B51&lt;&gt;"",C51=""),TRUE)</formula>
    </cfRule>
  </conditionalFormatting>
  <conditionalFormatting sqref="B51">
    <cfRule type="expression" dxfId="10863" priority="10862" stopIfTrue="1">
      <formula>IF(B51="",TRUE)</formula>
    </cfRule>
    <cfRule type="expression" dxfId="10862" priority="10863" stopIfTrue="1">
      <formula>IF(AND(COUNTIF(MetalSmelter,B51&amp;C51)=0,LEN(C51)&gt;0), TRUE, FALSE)</formula>
    </cfRule>
  </conditionalFormatting>
  <conditionalFormatting sqref="G51">
    <cfRule type="expression" dxfId="10861" priority="10864" stopIfTrue="1">
      <formula>IF(FIND("Enter smelter details",G51),TRUE)</formula>
    </cfRule>
  </conditionalFormatting>
  <conditionalFormatting sqref="F51">
    <cfRule type="expression" dxfId="10860" priority="10861" stopIfTrue="1">
      <formula>IF(AND(LEN($A51)&gt;0,$A51&lt;&gt;$F51),TRUE,FALSE)</formula>
    </cfRule>
  </conditionalFormatting>
  <conditionalFormatting sqref="C51">
    <cfRule type="expression" dxfId="10859" priority="10860" stopIfTrue="1">
      <formula>IF(AND(B51&lt;&gt;"",C51=""),TRUE)</formula>
    </cfRule>
  </conditionalFormatting>
  <conditionalFormatting sqref="B51">
    <cfRule type="expression" dxfId="10858" priority="10858" stopIfTrue="1">
      <formula>IF(B51="",TRUE)</formula>
    </cfRule>
    <cfRule type="expression" dxfId="10857" priority="10859" stopIfTrue="1">
      <formula>IF(AND(COUNTIF(MetalSmelter,B51&amp;C51)=0,LEN(C51)&gt;0), TRUE, FALSE)</formula>
    </cfRule>
  </conditionalFormatting>
  <conditionalFormatting sqref="F51">
    <cfRule type="expression" dxfId="10856" priority="10857" stopIfTrue="1">
      <formula>IF(AND(LEN($A51)&gt;0,$A51&lt;&gt;$F51),TRUE,FALSE)</formula>
    </cfRule>
  </conditionalFormatting>
  <conditionalFormatting sqref="C51">
    <cfRule type="expression" dxfId="10855" priority="10856" stopIfTrue="1">
      <formula>IF(AND(B51&lt;&gt;"",C51=""),TRUE)</formula>
    </cfRule>
  </conditionalFormatting>
  <conditionalFormatting sqref="G51">
    <cfRule type="expression" dxfId="10854" priority="10855" stopIfTrue="1">
      <formula>IF(FIND("Enter smelter details",G51),TRUE)</formula>
    </cfRule>
  </conditionalFormatting>
  <conditionalFormatting sqref="B52">
    <cfRule type="expression" dxfId="10853" priority="10852" stopIfTrue="1">
      <formula>IF(B52="",TRUE)</formula>
    </cfRule>
    <cfRule type="expression" dxfId="10852" priority="10853" stopIfTrue="1">
      <formula>IF(AND(COUNTIF(MetalSmelter,B52&amp;C52)=0,LEN(C52)&gt;0), TRUE, FALSE)</formula>
    </cfRule>
  </conditionalFormatting>
  <conditionalFormatting sqref="G52">
    <cfRule type="expression" dxfId="10851" priority="10854" stopIfTrue="1">
      <formula>IF(FIND("Enter smelter details",G52),TRUE)</formula>
    </cfRule>
  </conditionalFormatting>
  <conditionalFormatting sqref="F52">
    <cfRule type="expression" dxfId="10850" priority="10851" stopIfTrue="1">
      <formula>IF(AND(LEN($A52)&gt;0,$A52&lt;&gt;$F52),TRUE,FALSE)</formula>
    </cfRule>
  </conditionalFormatting>
  <conditionalFormatting sqref="C52">
    <cfRule type="expression" dxfId="10849" priority="10850" stopIfTrue="1">
      <formula>IF(AND(B52&lt;&gt;"",C52=""),TRUE)</formula>
    </cfRule>
  </conditionalFormatting>
  <conditionalFormatting sqref="B52">
    <cfRule type="expression" dxfId="10848" priority="10847" stopIfTrue="1">
      <formula>IF(B52="",TRUE)</formula>
    </cfRule>
    <cfRule type="expression" dxfId="10847" priority="10848" stopIfTrue="1">
      <formula>IF(AND(COUNTIF(MetalSmelter,B52&amp;C52)=0,LEN(C52)&gt;0), TRUE, FALSE)</formula>
    </cfRule>
  </conditionalFormatting>
  <conditionalFormatting sqref="G52">
    <cfRule type="expression" dxfId="10846" priority="10849" stopIfTrue="1">
      <formula>IF(FIND("Enter smelter details",G52),TRUE)</formula>
    </cfRule>
  </conditionalFormatting>
  <conditionalFormatting sqref="F52">
    <cfRule type="expression" dxfId="10845" priority="10846" stopIfTrue="1">
      <formula>IF(AND(LEN($A52)&gt;0,$A52&lt;&gt;$F52),TRUE,FALSE)</formula>
    </cfRule>
  </conditionalFormatting>
  <conditionalFormatting sqref="C52">
    <cfRule type="expression" dxfId="10844" priority="10845" stopIfTrue="1">
      <formula>IF(AND(B52&lt;&gt;"",C52=""),TRUE)</formula>
    </cfRule>
  </conditionalFormatting>
  <conditionalFormatting sqref="B52">
    <cfRule type="expression" dxfId="10843" priority="10842" stopIfTrue="1">
      <formula>IF(B52="",TRUE)</formula>
    </cfRule>
    <cfRule type="expression" dxfId="10842" priority="10843" stopIfTrue="1">
      <formula>IF(AND(COUNTIF(MetalSmelter,B52&amp;C52)=0,LEN(C52)&gt;0), TRUE, FALSE)</formula>
    </cfRule>
  </conditionalFormatting>
  <conditionalFormatting sqref="G52">
    <cfRule type="expression" dxfId="10841" priority="10844" stopIfTrue="1">
      <formula>IF(FIND("Enter smelter details",G52),TRUE)</formula>
    </cfRule>
  </conditionalFormatting>
  <conditionalFormatting sqref="F52">
    <cfRule type="expression" dxfId="10840" priority="10841" stopIfTrue="1">
      <formula>IF(AND(LEN($A52)&gt;0,$A52&lt;&gt;$F52),TRUE,FALSE)</formula>
    </cfRule>
  </conditionalFormatting>
  <conditionalFormatting sqref="C52">
    <cfRule type="expression" dxfId="10839" priority="10840" stopIfTrue="1">
      <formula>IF(AND(B52&lt;&gt;"",C52=""),TRUE)</formula>
    </cfRule>
  </conditionalFormatting>
  <conditionalFormatting sqref="B51">
    <cfRule type="expression" dxfId="10838" priority="10837" stopIfTrue="1">
      <formula>IF(B51="",TRUE)</formula>
    </cfRule>
    <cfRule type="expression" dxfId="10837" priority="10838" stopIfTrue="1">
      <formula>IF(AND(COUNTIF(MetalSmelter,B51&amp;C51)=0,LEN(C51)&gt;0), TRUE, FALSE)</formula>
    </cfRule>
  </conditionalFormatting>
  <conditionalFormatting sqref="G51">
    <cfRule type="expression" dxfId="10836" priority="10839" stopIfTrue="1">
      <formula>IF(FIND("Enter smelter details",G51),TRUE)</formula>
    </cfRule>
  </conditionalFormatting>
  <conditionalFormatting sqref="F51">
    <cfRule type="expression" dxfId="10835" priority="10836" stopIfTrue="1">
      <formula>IF(AND(LEN($A51)&gt;0,$A51&lt;&gt;$F51),TRUE,FALSE)</formula>
    </cfRule>
  </conditionalFormatting>
  <conditionalFormatting sqref="C51">
    <cfRule type="expression" dxfId="10834" priority="10835" stopIfTrue="1">
      <formula>IF(AND(B51&lt;&gt;"",C51=""),TRUE)</formula>
    </cfRule>
  </conditionalFormatting>
  <conditionalFormatting sqref="B51">
    <cfRule type="expression" dxfId="10833" priority="10832" stopIfTrue="1">
      <formula>IF(B51="",TRUE)</formula>
    </cfRule>
    <cfRule type="expression" dxfId="10832" priority="10833" stopIfTrue="1">
      <formula>IF(AND(COUNTIF(MetalSmelter,B51&amp;C51)=0,LEN(C51)&gt;0), TRUE, FALSE)</formula>
    </cfRule>
  </conditionalFormatting>
  <conditionalFormatting sqref="G51">
    <cfRule type="expression" dxfId="10831" priority="10834" stopIfTrue="1">
      <formula>IF(FIND("Enter smelter details",G51),TRUE)</formula>
    </cfRule>
  </conditionalFormatting>
  <conditionalFormatting sqref="F51">
    <cfRule type="expression" dxfId="10830" priority="10831" stopIfTrue="1">
      <formula>IF(AND(LEN($A51)&gt;0,$A51&lt;&gt;$F51),TRUE,FALSE)</formula>
    </cfRule>
  </conditionalFormatting>
  <conditionalFormatting sqref="C51">
    <cfRule type="expression" dxfId="10829" priority="10830" stopIfTrue="1">
      <formula>IF(AND(B51&lt;&gt;"",C51=""),TRUE)</formula>
    </cfRule>
  </conditionalFormatting>
  <conditionalFormatting sqref="B51">
    <cfRule type="expression" dxfId="10828" priority="10827" stopIfTrue="1">
      <formula>IF(B51="",TRUE)</formula>
    </cfRule>
    <cfRule type="expression" dxfId="10827" priority="10828" stopIfTrue="1">
      <formula>IF(AND(COUNTIF(MetalSmelter,B51&amp;C51)=0,LEN(C51)&gt;0), TRUE, FALSE)</formula>
    </cfRule>
  </conditionalFormatting>
  <conditionalFormatting sqref="G51">
    <cfRule type="expression" dxfId="10826" priority="10829" stopIfTrue="1">
      <formula>IF(FIND("Enter smelter details",G51),TRUE)</formula>
    </cfRule>
  </conditionalFormatting>
  <conditionalFormatting sqref="F51">
    <cfRule type="expression" dxfId="10825" priority="10826" stopIfTrue="1">
      <formula>IF(AND(LEN($A51)&gt;0,$A51&lt;&gt;$F51),TRUE,FALSE)</formula>
    </cfRule>
  </conditionalFormatting>
  <conditionalFormatting sqref="C51">
    <cfRule type="expression" dxfId="10824" priority="10825" stopIfTrue="1">
      <formula>IF(AND(B51&lt;&gt;"",C51=""),TRUE)</formula>
    </cfRule>
  </conditionalFormatting>
  <conditionalFormatting sqref="B51">
    <cfRule type="expression" dxfId="10823" priority="10822" stopIfTrue="1">
      <formula>IF(B51="",TRUE)</formula>
    </cfRule>
    <cfRule type="expression" dxfId="10822" priority="10823" stopIfTrue="1">
      <formula>IF(AND(COUNTIF(MetalSmelter,B51&amp;C51)=0,LEN(C51)&gt;0), TRUE, FALSE)</formula>
    </cfRule>
  </conditionalFormatting>
  <conditionalFormatting sqref="G51">
    <cfRule type="expression" dxfId="10821" priority="10824" stopIfTrue="1">
      <formula>IF(FIND("Enter smelter details",G51),TRUE)</formula>
    </cfRule>
  </conditionalFormatting>
  <conditionalFormatting sqref="F51">
    <cfRule type="expression" dxfId="10820" priority="10821" stopIfTrue="1">
      <formula>IF(AND(LEN($A51)&gt;0,$A51&lt;&gt;$F51),TRUE,FALSE)</formula>
    </cfRule>
  </conditionalFormatting>
  <conditionalFormatting sqref="C51">
    <cfRule type="expression" dxfId="10819" priority="10820" stopIfTrue="1">
      <formula>IF(AND(B51&lt;&gt;"",C51=""),TRUE)</formula>
    </cfRule>
  </conditionalFormatting>
  <conditionalFormatting sqref="B51">
    <cfRule type="expression" dxfId="10818" priority="10817" stopIfTrue="1">
      <formula>IF(B51="",TRUE)</formula>
    </cfRule>
    <cfRule type="expression" dxfId="10817" priority="10818" stopIfTrue="1">
      <formula>IF(AND(COUNTIF(MetalSmelter,B51&amp;C51)=0,LEN(C51)&gt;0), TRUE, FALSE)</formula>
    </cfRule>
  </conditionalFormatting>
  <conditionalFormatting sqref="G51">
    <cfRule type="expression" dxfId="10816" priority="10819" stopIfTrue="1">
      <formula>IF(FIND("Enter smelter details",G51),TRUE)</formula>
    </cfRule>
  </conditionalFormatting>
  <conditionalFormatting sqref="F51">
    <cfRule type="expression" dxfId="10815" priority="10816" stopIfTrue="1">
      <formula>IF(AND(LEN($A51)&gt;0,$A51&lt;&gt;$F51),TRUE,FALSE)</formula>
    </cfRule>
  </conditionalFormatting>
  <conditionalFormatting sqref="C51">
    <cfRule type="expression" dxfId="10814" priority="10815" stopIfTrue="1">
      <formula>IF(AND(B51&lt;&gt;"",C51=""),TRUE)</formula>
    </cfRule>
  </conditionalFormatting>
  <conditionalFormatting sqref="B51">
    <cfRule type="expression" dxfId="10813" priority="10812" stopIfTrue="1">
      <formula>IF(B51="",TRUE)</formula>
    </cfRule>
    <cfRule type="expression" dxfId="10812" priority="10813" stopIfTrue="1">
      <formula>IF(AND(COUNTIF(MetalSmelter,B51&amp;C51)=0,LEN(C51)&gt;0), TRUE, FALSE)</formula>
    </cfRule>
  </conditionalFormatting>
  <conditionalFormatting sqref="G51">
    <cfRule type="expression" dxfId="10811" priority="10814" stopIfTrue="1">
      <formula>IF(FIND("Enter smelter details",G51),TRUE)</formula>
    </cfRule>
  </conditionalFormatting>
  <conditionalFormatting sqref="F51">
    <cfRule type="expression" dxfId="10810" priority="10811" stopIfTrue="1">
      <formula>IF(AND(LEN($A51)&gt;0,$A51&lt;&gt;$F51),TRUE,FALSE)</formula>
    </cfRule>
  </conditionalFormatting>
  <conditionalFormatting sqref="C51">
    <cfRule type="expression" dxfId="10809" priority="10810" stopIfTrue="1">
      <formula>IF(AND(B51&lt;&gt;"",C51=""),TRUE)</formula>
    </cfRule>
  </conditionalFormatting>
  <conditionalFormatting sqref="B65">
    <cfRule type="expression" dxfId="10808" priority="10803" stopIfTrue="1">
      <formula>IF(B65="",TRUE)</formula>
    </cfRule>
    <cfRule type="expression" dxfId="10807" priority="10806" stopIfTrue="1">
      <formula>IF(AND(COUNTIF(MetalSmelter,B65&amp;C65)=0,LEN(C65)&gt;0),TRUE,FALSE)</formula>
    </cfRule>
  </conditionalFormatting>
  <conditionalFormatting sqref="D65">
    <cfRule type="expression" dxfId="10806" priority="10800" stopIfTrue="1">
      <formula>IF(AND(LEN($C65)&gt;0,($C65&lt;&gt;"Smelter Not Listed")),1,0)</formula>
    </cfRule>
    <cfRule type="expression" dxfId="10805" priority="10807" stopIfTrue="1">
      <formula>IF(AND(D65="",$C65=$X$4),TRUE)</formula>
    </cfRule>
    <cfRule type="expression" dxfId="10804" priority="10808" stopIfTrue="1">
      <formula>IF(FIND("!",D65),TRUE)</formula>
    </cfRule>
  </conditionalFormatting>
  <conditionalFormatting sqref="G65">
    <cfRule type="expression" dxfId="10803" priority="10809" stopIfTrue="1">
      <formula>IF(FIND("Enter smelter details",G65),TRUE)</formula>
    </cfRule>
  </conditionalFormatting>
  <conditionalFormatting sqref="E65">
    <cfRule type="expression" dxfId="10802" priority="10804" stopIfTrue="1">
      <formula>IF(AND(E65="",$C65=$X$4),TRUE)</formula>
    </cfRule>
    <cfRule type="expression" dxfId="10801" priority="10805" stopIfTrue="1">
      <formula>IF(FIND("!",E65),TRUE)</formula>
    </cfRule>
  </conditionalFormatting>
  <conditionalFormatting sqref="F65">
    <cfRule type="expression" dxfId="10800" priority="10802" stopIfTrue="1">
      <formula>IF(AND(LEN($A65)&gt;0,$A65&lt;&gt;$F65),TRUE,FALSE)</formula>
    </cfRule>
  </conditionalFormatting>
  <conditionalFormatting sqref="C65">
    <cfRule type="expression" dxfId="10799" priority="10801" stopIfTrue="1">
      <formula>IF(AND(B65&lt;&gt;"",C65=""),TRUE)</formula>
    </cfRule>
  </conditionalFormatting>
  <conditionalFormatting sqref="B68">
    <cfRule type="expression" dxfId="10798" priority="10793" stopIfTrue="1">
      <formula>IF(B68="",TRUE)</formula>
    </cfRule>
    <cfRule type="expression" dxfId="10797" priority="10796" stopIfTrue="1">
      <formula>IF(AND(COUNTIF(MetalSmelter,B68&amp;C68)=0,LEN(C68)&gt;0),TRUE,FALSE)</formula>
    </cfRule>
  </conditionalFormatting>
  <conditionalFormatting sqref="D68">
    <cfRule type="expression" dxfId="10796" priority="10790" stopIfTrue="1">
      <formula>IF(AND(LEN($C68)&gt;0,($C68&lt;&gt;"Smelter Not Listed")),1,0)</formula>
    </cfRule>
    <cfRule type="expression" dxfId="10795" priority="10797" stopIfTrue="1">
      <formula>IF(AND(D68="",$C68=$X$4),TRUE)</formula>
    </cfRule>
    <cfRule type="expression" dxfId="10794" priority="10798" stopIfTrue="1">
      <formula>IF(FIND("!",D68),TRUE)</formula>
    </cfRule>
  </conditionalFormatting>
  <conditionalFormatting sqref="G68">
    <cfRule type="expression" dxfId="10793" priority="10799" stopIfTrue="1">
      <formula>IF(FIND("Enter smelter details",G68),TRUE)</formula>
    </cfRule>
  </conditionalFormatting>
  <conditionalFormatting sqref="E68">
    <cfRule type="expression" dxfId="10792" priority="10794" stopIfTrue="1">
      <formula>IF(AND(E68="",$C68=$X$4),TRUE)</formula>
    </cfRule>
    <cfRule type="expression" dxfId="10791" priority="10795" stopIfTrue="1">
      <formula>IF(FIND("!",E68),TRUE)</formula>
    </cfRule>
  </conditionalFormatting>
  <conditionalFormatting sqref="F68">
    <cfRule type="expression" dxfId="10790" priority="10792" stopIfTrue="1">
      <formula>IF(AND(LEN($A68)&gt;0,$A68&lt;&gt;$F68),TRUE,FALSE)</formula>
    </cfRule>
  </conditionalFormatting>
  <conditionalFormatting sqref="C68">
    <cfRule type="expression" dxfId="10789" priority="10791" stopIfTrue="1">
      <formula>IF(AND(B68&lt;&gt;"",C68=""),TRUE)</formula>
    </cfRule>
  </conditionalFormatting>
  <conditionalFormatting sqref="B69">
    <cfRule type="expression" dxfId="10788" priority="10783" stopIfTrue="1">
      <formula>IF(B69="",TRUE)</formula>
    </cfRule>
    <cfRule type="expression" dxfId="10787" priority="10786" stopIfTrue="1">
      <formula>IF(AND(COUNTIF(MetalSmelter,B69&amp;C69)=0,LEN(C69)&gt;0),TRUE,FALSE)</formula>
    </cfRule>
  </conditionalFormatting>
  <conditionalFormatting sqref="D69">
    <cfRule type="expression" dxfId="10786" priority="10780" stopIfTrue="1">
      <formula>IF(AND(LEN($C69)&gt;0,($C69&lt;&gt;"Smelter Not Listed")),1,0)</formula>
    </cfRule>
    <cfRule type="expression" dxfId="10785" priority="10787" stopIfTrue="1">
      <formula>IF(AND(D69="",$C69=$X$4),TRUE)</formula>
    </cfRule>
    <cfRule type="expression" dxfId="10784" priority="10788" stopIfTrue="1">
      <formula>IF(FIND("!",D69),TRUE)</formula>
    </cfRule>
  </conditionalFormatting>
  <conditionalFormatting sqref="G69">
    <cfRule type="expression" dxfId="10783" priority="10789" stopIfTrue="1">
      <formula>IF(FIND("Enter smelter details",G69),TRUE)</formula>
    </cfRule>
  </conditionalFormatting>
  <conditionalFormatting sqref="E69">
    <cfRule type="expression" dxfId="10782" priority="10784" stopIfTrue="1">
      <formula>IF(AND(E69="",$C69=$X$4),TRUE)</formula>
    </cfRule>
    <cfRule type="expression" dxfId="10781" priority="10785" stopIfTrue="1">
      <formula>IF(FIND("!",E69),TRUE)</formula>
    </cfRule>
  </conditionalFormatting>
  <conditionalFormatting sqref="F69">
    <cfRule type="expression" dxfId="10780" priority="10782" stopIfTrue="1">
      <formula>IF(AND(LEN($A69)&gt;0,$A69&lt;&gt;$F69),TRUE,FALSE)</formula>
    </cfRule>
  </conditionalFormatting>
  <conditionalFormatting sqref="C69">
    <cfRule type="expression" dxfId="10779" priority="10781" stopIfTrue="1">
      <formula>IF(AND(B69&lt;&gt;"",C69=""),TRUE)</formula>
    </cfRule>
  </conditionalFormatting>
  <conditionalFormatting sqref="B70">
    <cfRule type="expression" dxfId="10778" priority="10773" stopIfTrue="1">
      <formula>IF(B70="",TRUE)</formula>
    </cfRule>
    <cfRule type="expression" dxfId="10777" priority="10776" stopIfTrue="1">
      <formula>IF(AND(COUNTIF(MetalSmelter,B70&amp;C70)=0,LEN(C70)&gt;0),TRUE,FALSE)</formula>
    </cfRule>
  </conditionalFormatting>
  <conditionalFormatting sqref="D70">
    <cfRule type="expression" dxfId="10776" priority="10770" stopIfTrue="1">
      <formula>IF(AND(LEN($C70)&gt;0,($C70&lt;&gt;"Smelter Not Listed")),1,0)</formula>
    </cfRule>
    <cfRule type="expression" dxfId="10775" priority="10777" stopIfTrue="1">
      <formula>IF(AND(D70="",$C70=$X$4),TRUE)</formula>
    </cfRule>
    <cfRule type="expression" dxfId="10774" priority="10778" stopIfTrue="1">
      <formula>IF(FIND("!",D70),TRUE)</formula>
    </cfRule>
  </conditionalFormatting>
  <conditionalFormatting sqref="G70">
    <cfRule type="expression" dxfId="10773" priority="10779" stopIfTrue="1">
      <formula>IF(FIND("Enter smelter details",G70),TRUE)</formula>
    </cfRule>
  </conditionalFormatting>
  <conditionalFormatting sqref="E70">
    <cfRule type="expression" dxfId="10772" priority="10774" stopIfTrue="1">
      <formula>IF(AND(E70="",$C70=$X$4),TRUE)</formula>
    </cfRule>
    <cfRule type="expression" dxfId="10771" priority="10775" stopIfTrue="1">
      <formula>IF(FIND("!",E70),TRUE)</formula>
    </cfRule>
  </conditionalFormatting>
  <conditionalFormatting sqref="F70">
    <cfRule type="expression" dxfId="10770" priority="10772" stopIfTrue="1">
      <formula>IF(AND(LEN($A70)&gt;0,$A70&lt;&gt;$F70),TRUE,FALSE)</formula>
    </cfRule>
  </conditionalFormatting>
  <conditionalFormatting sqref="C70">
    <cfRule type="expression" dxfId="10769" priority="10771" stopIfTrue="1">
      <formula>IF(AND(B70&lt;&gt;"",C70=""),TRUE)</formula>
    </cfRule>
  </conditionalFormatting>
  <conditionalFormatting sqref="B71">
    <cfRule type="expression" dxfId="10768" priority="10763" stopIfTrue="1">
      <formula>IF(B71="",TRUE)</formula>
    </cfRule>
    <cfRule type="expression" dxfId="10767" priority="10766" stopIfTrue="1">
      <formula>IF(AND(COUNTIF(MetalSmelter,B71&amp;C71)=0,LEN(C71)&gt;0),TRUE,FALSE)</formula>
    </cfRule>
  </conditionalFormatting>
  <conditionalFormatting sqref="D71">
    <cfRule type="expression" dxfId="10766" priority="10760" stopIfTrue="1">
      <formula>IF(AND(LEN($C71)&gt;0,($C71&lt;&gt;"Smelter Not Listed")),1,0)</formula>
    </cfRule>
    <cfRule type="expression" dxfId="10765" priority="10767" stopIfTrue="1">
      <formula>IF(AND(D71="",$C71=$X$4),TRUE)</formula>
    </cfRule>
    <cfRule type="expression" dxfId="10764" priority="10768" stopIfTrue="1">
      <formula>IF(FIND("!",D71),TRUE)</formula>
    </cfRule>
  </conditionalFormatting>
  <conditionalFormatting sqref="G71">
    <cfRule type="expression" dxfId="10763" priority="10769" stopIfTrue="1">
      <formula>IF(FIND("Enter smelter details",G71),TRUE)</formula>
    </cfRule>
  </conditionalFormatting>
  <conditionalFormatting sqref="E71">
    <cfRule type="expression" dxfId="10762" priority="10764" stopIfTrue="1">
      <formula>IF(AND(E71="",$C71=$X$4),TRUE)</formula>
    </cfRule>
    <cfRule type="expression" dxfId="10761" priority="10765" stopIfTrue="1">
      <formula>IF(FIND("!",E71),TRUE)</formula>
    </cfRule>
  </conditionalFormatting>
  <conditionalFormatting sqref="F71">
    <cfRule type="expression" dxfId="10760" priority="10762" stopIfTrue="1">
      <formula>IF(AND(LEN($A71)&gt;0,$A71&lt;&gt;$F71),TRUE,FALSE)</formula>
    </cfRule>
  </conditionalFormatting>
  <conditionalFormatting sqref="C71">
    <cfRule type="expression" dxfId="10759" priority="10761" stopIfTrue="1">
      <formula>IF(AND(B71&lt;&gt;"",C71=""),TRUE)</formula>
    </cfRule>
  </conditionalFormatting>
  <conditionalFormatting sqref="B52">
    <cfRule type="expression" dxfId="10758" priority="10757" stopIfTrue="1">
      <formula>IF(B52="",TRUE)</formula>
    </cfRule>
    <cfRule type="expression" dxfId="10757" priority="10758" stopIfTrue="1">
      <formula>IF(AND(COUNTIF(MetalSmelter,B52&amp;C52)=0,LEN(C52)&gt;0), TRUE, FALSE)</formula>
    </cfRule>
  </conditionalFormatting>
  <conditionalFormatting sqref="G52">
    <cfRule type="expression" dxfId="10756" priority="10759" stopIfTrue="1">
      <formula>IF(FIND("Enter smelter details",G52),TRUE)</formula>
    </cfRule>
  </conditionalFormatting>
  <conditionalFormatting sqref="F52">
    <cfRule type="expression" dxfId="10755" priority="10756" stopIfTrue="1">
      <formula>IF(AND(LEN($A52)&gt;0,$A52&lt;&gt;$F52),TRUE,FALSE)</formula>
    </cfRule>
  </conditionalFormatting>
  <conditionalFormatting sqref="C52">
    <cfRule type="expression" dxfId="10754" priority="10755" stopIfTrue="1">
      <formula>IF(AND(B52&lt;&gt;"",C52=""),TRUE)</formula>
    </cfRule>
  </conditionalFormatting>
  <conditionalFormatting sqref="B51">
    <cfRule type="expression" dxfId="10753" priority="10747" stopIfTrue="1">
      <formula>IF(B51="",TRUE)</formula>
    </cfRule>
    <cfRule type="expression" dxfId="10752" priority="10748" stopIfTrue="1">
      <formula>IF(AND(COUNTIF(MetalSmelter,B51&amp;C51)=0,LEN(C51)&gt;0), TRUE, FALSE)</formula>
    </cfRule>
  </conditionalFormatting>
  <conditionalFormatting sqref="G51">
    <cfRule type="expression" dxfId="10751" priority="10749" stopIfTrue="1">
      <formula>IF(FIND("Enter smelter details",G51),TRUE)</formula>
    </cfRule>
  </conditionalFormatting>
  <conditionalFormatting sqref="F51">
    <cfRule type="expression" dxfId="10750" priority="10746" stopIfTrue="1">
      <formula>IF(AND(LEN($A51)&gt;0,$A51&lt;&gt;$F51),TRUE,FALSE)</formula>
    </cfRule>
  </conditionalFormatting>
  <conditionalFormatting sqref="C51">
    <cfRule type="expression" dxfId="10749" priority="10745" stopIfTrue="1">
      <formula>IF(AND(B51&lt;&gt;"",C51=""),TRUE)</formula>
    </cfRule>
  </conditionalFormatting>
  <conditionalFormatting sqref="B53">
    <cfRule type="expression" dxfId="10748" priority="10752" stopIfTrue="1">
      <formula>IF(B53="",TRUE)</formula>
    </cfRule>
    <cfRule type="expression" dxfId="10747" priority="10753" stopIfTrue="1">
      <formula>IF(AND(COUNTIF(MetalSmelter,B53&amp;C53)=0,LEN(C53)&gt;0), TRUE, FALSE)</formula>
    </cfRule>
  </conditionalFormatting>
  <conditionalFormatting sqref="G53">
    <cfRule type="expression" dxfId="10746" priority="10754" stopIfTrue="1">
      <formula>IF(FIND("Enter smelter details",G53),TRUE)</formula>
    </cfRule>
  </conditionalFormatting>
  <conditionalFormatting sqref="F53">
    <cfRule type="expression" dxfId="10745" priority="10751" stopIfTrue="1">
      <formula>IF(AND(LEN($A53)&gt;0,$A53&lt;&gt;$F53),TRUE,FALSE)</formula>
    </cfRule>
  </conditionalFormatting>
  <conditionalFormatting sqref="C53">
    <cfRule type="expression" dxfId="10744" priority="10750" stopIfTrue="1">
      <formula>IF(AND(B53&lt;&gt;"",C53=""),TRUE)</formula>
    </cfRule>
  </conditionalFormatting>
  <conditionalFormatting sqref="B53">
    <cfRule type="expression" dxfId="10743" priority="10742" stopIfTrue="1">
      <formula>IF(B53="",TRUE)</formula>
    </cfRule>
    <cfRule type="expression" dxfId="10742" priority="10743" stopIfTrue="1">
      <formula>IF(AND(COUNTIF(MetalSmelter,B53&amp;C53)=0,LEN(C53)&gt;0), TRUE, FALSE)</formula>
    </cfRule>
  </conditionalFormatting>
  <conditionalFormatting sqref="G53">
    <cfRule type="expression" dxfId="10741" priority="10744" stopIfTrue="1">
      <formula>IF(FIND("Enter smelter details",G53),TRUE)</formula>
    </cfRule>
  </conditionalFormatting>
  <conditionalFormatting sqref="F53">
    <cfRule type="expression" dxfId="10740" priority="10741" stopIfTrue="1">
      <formula>IF(AND(LEN($A53)&gt;0,$A53&lt;&gt;$F53),TRUE,FALSE)</formula>
    </cfRule>
  </conditionalFormatting>
  <conditionalFormatting sqref="C53">
    <cfRule type="expression" dxfId="10739" priority="10740" stopIfTrue="1">
      <formula>IF(AND(B53&lt;&gt;"",C53=""),TRUE)</formula>
    </cfRule>
  </conditionalFormatting>
  <conditionalFormatting sqref="G51">
    <cfRule type="expression" dxfId="10738" priority="10739" stopIfTrue="1">
      <formula>IF(FIND("Enter smelter details",G51),TRUE)</formula>
    </cfRule>
  </conditionalFormatting>
  <conditionalFormatting sqref="B52">
    <cfRule type="expression" dxfId="10737" priority="10736" stopIfTrue="1">
      <formula>IF(B52="",TRUE)</formula>
    </cfRule>
    <cfRule type="expression" dxfId="10736" priority="10737" stopIfTrue="1">
      <formula>IF(AND(COUNTIF(MetalSmelter,B52&amp;C52)=0,LEN(C52)&gt;0), TRUE, FALSE)</formula>
    </cfRule>
  </conditionalFormatting>
  <conditionalFormatting sqref="G52">
    <cfRule type="expression" dxfId="10735" priority="10738" stopIfTrue="1">
      <formula>IF(FIND("Enter smelter details",G52),TRUE)</formula>
    </cfRule>
  </conditionalFormatting>
  <conditionalFormatting sqref="F52">
    <cfRule type="expression" dxfId="10734" priority="10735" stopIfTrue="1">
      <formula>IF(AND(LEN($A52)&gt;0,$A52&lt;&gt;$F52),TRUE,FALSE)</formula>
    </cfRule>
  </conditionalFormatting>
  <conditionalFormatting sqref="C52">
    <cfRule type="expression" dxfId="10733" priority="10734" stopIfTrue="1">
      <formula>IF(AND(B52&lt;&gt;"",C52=""),TRUE)</formula>
    </cfRule>
  </conditionalFormatting>
  <conditionalFormatting sqref="G52">
    <cfRule type="expression" dxfId="10732" priority="10733" stopIfTrue="1">
      <formula>IF(FIND("Enter smelter details",G52),TRUE)</formula>
    </cfRule>
  </conditionalFormatting>
  <conditionalFormatting sqref="B53">
    <cfRule type="expression" dxfId="10731" priority="10730" stopIfTrue="1">
      <formula>IF(B53="",TRUE)</formula>
    </cfRule>
    <cfRule type="expression" dxfId="10730" priority="10731" stopIfTrue="1">
      <formula>IF(AND(COUNTIF(MetalSmelter,B53&amp;C53)=0,LEN(C53)&gt;0), TRUE, FALSE)</formula>
    </cfRule>
  </conditionalFormatting>
  <conditionalFormatting sqref="G53">
    <cfRule type="expression" dxfId="10729" priority="10732" stopIfTrue="1">
      <formula>IF(FIND("Enter smelter details",G53),TRUE)</formula>
    </cfRule>
  </conditionalFormatting>
  <conditionalFormatting sqref="F53">
    <cfRule type="expression" dxfId="10728" priority="10729" stopIfTrue="1">
      <formula>IF(AND(LEN($A53)&gt;0,$A53&lt;&gt;$F53),TRUE,FALSE)</formula>
    </cfRule>
  </conditionalFormatting>
  <conditionalFormatting sqref="C53">
    <cfRule type="expression" dxfId="10727" priority="10728" stopIfTrue="1">
      <formula>IF(AND(B53&lt;&gt;"",C53=""),TRUE)</formula>
    </cfRule>
  </conditionalFormatting>
  <conditionalFormatting sqref="B54">
    <cfRule type="expression" dxfId="10726" priority="10725" stopIfTrue="1">
      <formula>IF(B54="",TRUE)</formula>
    </cfRule>
    <cfRule type="expression" dxfId="10725" priority="10726" stopIfTrue="1">
      <formula>IF(AND(COUNTIF(MetalSmelter,B54&amp;C54)=0,LEN(C54)&gt;0), TRUE, FALSE)</formula>
    </cfRule>
  </conditionalFormatting>
  <conditionalFormatting sqref="G54">
    <cfRule type="expression" dxfId="10724" priority="10727" stopIfTrue="1">
      <formula>IF(FIND("Enter smelter details",G54),TRUE)</formula>
    </cfRule>
  </conditionalFormatting>
  <conditionalFormatting sqref="F54">
    <cfRule type="expression" dxfId="10723" priority="10724" stopIfTrue="1">
      <formula>IF(AND(LEN($A54)&gt;0,$A54&lt;&gt;$F54),TRUE,FALSE)</formula>
    </cfRule>
  </conditionalFormatting>
  <conditionalFormatting sqref="C54">
    <cfRule type="expression" dxfId="10722" priority="10723" stopIfTrue="1">
      <formula>IF(AND(B54&lt;&gt;"",C54=""),TRUE)</formula>
    </cfRule>
  </conditionalFormatting>
  <conditionalFormatting sqref="B54">
    <cfRule type="expression" dxfId="10721" priority="10720" stopIfTrue="1">
      <formula>IF(B54="",TRUE)</formula>
    </cfRule>
    <cfRule type="expression" dxfId="10720" priority="10721" stopIfTrue="1">
      <formula>IF(AND(COUNTIF(MetalSmelter,B54&amp;C54)=0,LEN(C54)&gt;0), TRUE, FALSE)</formula>
    </cfRule>
  </conditionalFormatting>
  <conditionalFormatting sqref="G54">
    <cfRule type="expression" dxfId="10719" priority="10722" stopIfTrue="1">
      <formula>IF(FIND("Enter smelter details",G54),TRUE)</formula>
    </cfRule>
  </conditionalFormatting>
  <conditionalFormatting sqref="F54">
    <cfRule type="expression" dxfId="10718" priority="10719" stopIfTrue="1">
      <formula>IF(AND(LEN($A54)&gt;0,$A54&lt;&gt;$F54),TRUE,FALSE)</formula>
    </cfRule>
  </conditionalFormatting>
  <conditionalFormatting sqref="C54">
    <cfRule type="expression" dxfId="10717" priority="10718" stopIfTrue="1">
      <formula>IF(AND(B54&lt;&gt;"",C54=""),TRUE)</formula>
    </cfRule>
  </conditionalFormatting>
  <conditionalFormatting sqref="B54">
    <cfRule type="expression" dxfId="10716" priority="10716" stopIfTrue="1">
      <formula>IF(B54="",TRUE)</formula>
    </cfRule>
    <cfRule type="expression" dxfId="10715" priority="10717" stopIfTrue="1">
      <formula>IF(AND(COUNTIF(MetalSmelter,B54&amp;C54)=0,LEN(C54)&gt;0), TRUE, FALSE)</formula>
    </cfRule>
  </conditionalFormatting>
  <conditionalFormatting sqref="F54">
    <cfRule type="expression" dxfId="10714" priority="10715" stopIfTrue="1">
      <formula>IF(AND(LEN($A54)&gt;0,$A54&lt;&gt;$F54),TRUE,FALSE)</formula>
    </cfRule>
  </conditionalFormatting>
  <conditionalFormatting sqref="C54">
    <cfRule type="expression" dxfId="10713" priority="10714" stopIfTrue="1">
      <formula>IF(AND(B54&lt;&gt;"",C54=""),TRUE)</formula>
    </cfRule>
  </conditionalFormatting>
  <conditionalFormatting sqref="G54">
    <cfRule type="expression" dxfId="10712" priority="10713" stopIfTrue="1">
      <formula>IF(FIND("Enter smelter details",G54),TRUE)</formula>
    </cfRule>
  </conditionalFormatting>
  <conditionalFormatting sqref="B50">
    <cfRule type="expression" dxfId="10711" priority="10710" stopIfTrue="1">
      <formula>IF(B50="",TRUE)</formula>
    </cfRule>
    <cfRule type="expression" dxfId="10710" priority="10711" stopIfTrue="1">
      <formula>IF(AND(COUNTIF(MetalSmelter,B50&amp;C50)=0,LEN(C50)&gt;0), TRUE, FALSE)</formula>
    </cfRule>
  </conditionalFormatting>
  <conditionalFormatting sqref="G50">
    <cfRule type="expression" dxfId="10709" priority="10712" stopIfTrue="1">
      <formula>IF(FIND("Enter smelter details",G50),TRUE)</formula>
    </cfRule>
  </conditionalFormatting>
  <conditionalFormatting sqref="F50">
    <cfRule type="expression" dxfId="10708" priority="10709" stopIfTrue="1">
      <formula>IF(AND(LEN($A50)&gt;0,$A50&lt;&gt;$F50),TRUE,FALSE)</formula>
    </cfRule>
  </conditionalFormatting>
  <conditionalFormatting sqref="C50">
    <cfRule type="expression" dxfId="10707" priority="10708" stopIfTrue="1">
      <formula>IF(AND(B50&lt;&gt;"",C50=""),TRUE)</formula>
    </cfRule>
  </conditionalFormatting>
  <conditionalFormatting sqref="B55">
    <cfRule type="expression" dxfId="10706" priority="10705" stopIfTrue="1">
      <formula>IF(B55="",TRUE)</formula>
    </cfRule>
    <cfRule type="expression" dxfId="10705" priority="10706" stopIfTrue="1">
      <formula>IF(AND(COUNTIF(MetalSmelter,B55&amp;C55)=0,LEN(C55)&gt;0), TRUE, FALSE)</formula>
    </cfRule>
  </conditionalFormatting>
  <conditionalFormatting sqref="G55">
    <cfRule type="expression" dxfId="10704" priority="10707" stopIfTrue="1">
      <formula>IF(FIND("Enter smelter details",G55),TRUE)</formula>
    </cfRule>
  </conditionalFormatting>
  <conditionalFormatting sqref="F55">
    <cfRule type="expression" dxfId="10703" priority="10704" stopIfTrue="1">
      <formula>IF(AND(LEN($A55)&gt;0,$A55&lt;&gt;$F55),TRUE,FALSE)</formula>
    </cfRule>
  </conditionalFormatting>
  <conditionalFormatting sqref="C55">
    <cfRule type="expression" dxfId="10702" priority="10703" stopIfTrue="1">
      <formula>IF(AND(B55&lt;&gt;"",C55=""),TRUE)</formula>
    </cfRule>
  </conditionalFormatting>
  <conditionalFormatting sqref="B55">
    <cfRule type="expression" dxfId="10701" priority="10700" stopIfTrue="1">
      <formula>IF(B55="",TRUE)</formula>
    </cfRule>
    <cfRule type="expression" dxfId="10700" priority="10701" stopIfTrue="1">
      <formula>IF(AND(COUNTIF(MetalSmelter,B55&amp;C55)=0,LEN(C55)&gt;0), TRUE, FALSE)</formula>
    </cfRule>
  </conditionalFormatting>
  <conditionalFormatting sqref="G55">
    <cfRule type="expression" dxfId="10699" priority="10702" stopIfTrue="1">
      <formula>IF(FIND("Enter smelter details",G55),TRUE)</formula>
    </cfRule>
  </conditionalFormatting>
  <conditionalFormatting sqref="F55">
    <cfRule type="expression" dxfId="10698" priority="10699" stopIfTrue="1">
      <formula>IF(AND(LEN($A55)&gt;0,$A55&lt;&gt;$F55),TRUE,FALSE)</formula>
    </cfRule>
  </conditionalFormatting>
  <conditionalFormatting sqref="C55">
    <cfRule type="expression" dxfId="10697" priority="10698" stopIfTrue="1">
      <formula>IF(AND(B55&lt;&gt;"",C55=""),TRUE)</formula>
    </cfRule>
  </conditionalFormatting>
  <conditionalFormatting sqref="B55">
    <cfRule type="expression" dxfId="10696" priority="10695" stopIfTrue="1">
      <formula>IF(B55="",TRUE)</formula>
    </cfRule>
    <cfRule type="expression" dxfId="10695" priority="10696" stopIfTrue="1">
      <formula>IF(AND(COUNTIF(MetalSmelter,B55&amp;C55)=0,LEN(C55)&gt;0), TRUE, FALSE)</formula>
    </cfRule>
  </conditionalFormatting>
  <conditionalFormatting sqref="G55">
    <cfRule type="expression" dxfId="10694" priority="10697" stopIfTrue="1">
      <formula>IF(FIND("Enter smelter details",G55),TRUE)</formula>
    </cfRule>
  </conditionalFormatting>
  <conditionalFormatting sqref="F55">
    <cfRule type="expression" dxfId="10693" priority="10694" stopIfTrue="1">
      <formula>IF(AND(LEN($A55)&gt;0,$A55&lt;&gt;$F55),TRUE,FALSE)</formula>
    </cfRule>
  </conditionalFormatting>
  <conditionalFormatting sqref="C55">
    <cfRule type="expression" dxfId="10692" priority="10693" stopIfTrue="1">
      <formula>IF(AND(B55&lt;&gt;"",C55=""),TRUE)</formula>
    </cfRule>
  </conditionalFormatting>
  <conditionalFormatting sqref="B53">
    <cfRule type="expression" dxfId="10691" priority="10690" stopIfTrue="1">
      <formula>IF(B53="",TRUE)</formula>
    </cfRule>
    <cfRule type="expression" dxfId="10690" priority="10691" stopIfTrue="1">
      <formula>IF(AND(COUNTIF(MetalSmelter,B53&amp;C53)=0,LEN(C53)&gt;0), TRUE, FALSE)</formula>
    </cfRule>
  </conditionalFormatting>
  <conditionalFormatting sqref="G53">
    <cfRule type="expression" dxfId="10689" priority="10692" stopIfTrue="1">
      <formula>IF(FIND("Enter smelter details",G53),TRUE)</formula>
    </cfRule>
  </conditionalFormatting>
  <conditionalFormatting sqref="F53">
    <cfRule type="expression" dxfId="10688" priority="10689" stopIfTrue="1">
      <formula>IF(AND(LEN($A53)&gt;0,$A53&lt;&gt;$F53),TRUE,FALSE)</formula>
    </cfRule>
  </conditionalFormatting>
  <conditionalFormatting sqref="C53">
    <cfRule type="expression" dxfId="10687" priority="10688" stopIfTrue="1">
      <formula>IF(AND(B53&lt;&gt;"",C53=""),TRUE)</formula>
    </cfRule>
  </conditionalFormatting>
  <conditionalFormatting sqref="B53">
    <cfRule type="expression" dxfId="10686" priority="10685" stopIfTrue="1">
      <formula>IF(B53="",TRUE)</formula>
    </cfRule>
    <cfRule type="expression" dxfId="10685" priority="10686" stopIfTrue="1">
      <formula>IF(AND(COUNTIF(MetalSmelter,B53&amp;C53)=0,LEN(C53)&gt;0), TRUE, FALSE)</formula>
    </cfRule>
  </conditionalFormatting>
  <conditionalFormatting sqref="G53">
    <cfRule type="expression" dxfId="10684" priority="10687" stopIfTrue="1">
      <formula>IF(FIND("Enter smelter details",G53),TRUE)</formula>
    </cfRule>
  </conditionalFormatting>
  <conditionalFormatting sqref="F53">
    <cfRule type="expression" dxfId="10683" priority="10684" stopIfTrue="1">
      <formula>IF(AND(LEN($A53)&gt;0,$A53&lt;&gt;$F53),TRUE,FALSE)</formula>
    </cfRule>
  </conditionalFormatting>
  <conditionalFormatting sqref="C53">
    <cfRule type="expression" dxfId="10682" priority="10683" stopIfTrue="1">
      <formula>IF(AND(B53&lt;&gt;"",C53=""),TRUE)</formula>
    </cfRule>
  </conditionalFormatting>
  <conditionalFormatting sqref="B53">
    <cfRule type="expression" dxfId="10681" priority="10681" stopIfTrue="1">
      <formula>IF(B53="",TRUE)</formula>
    </cfRule>
    <cfRule type="expression" dxfId="10680" priority="10682" stopIfTrue="1">
      <formula>IF(AND(COUNTIF(MetalSmelter,B53&amp;C53)=0,LEN(C53)&gt;0), TRUE, FALSE)</formula>
    </cfRule>
  </conditionalFormatting>
  <conditionalFormatting sqref="F53">
    <cfRule type="expression" dxfId="10679" priority="10680" stopIfTrue="1">
      <formula>IF(AND(LEN($A53)&gt;0,$A53&lt;&gt;$F53),TRUE,FALSE)</formula>
    </cfRule>
  </conditionalFormatting>
  <conditionalFormatting sqref="C53">
    <cfRule type="expression" dxfId="10678" priority="10679" stopIfTrue="1">
      <formula>IF(AND(B53&lt;&gt;"",C53=""),TRUE)</formula>
    </cfRule>
  </conditionalFormatting>
  <conditionalFormatting sqref="G53">
    <cfRule type="expression" dxfId="10677" priority="10678" stopIfTrue="1">
      <formula>IF(FIND("Enter smelter details",G53),TRUE)</formula>
    </cfRule>
  </conditionalFormatting>
  <conditionalFormatting sqref="B54">
    <cfRule type="expression" dxfId="10676" priority="10675" stopIfTrue="1">
      <formula>IF(B54="",TRUE)</formula>
    </cfRule>
    <cfRule type="expression" dxfId="10675" priority="10676" stopIfTrue="1">
      <formula>IF(AND(COUNTIF(MetalSmelter,B54&amp;C54)=0,LEN(C54)&gt;0), TRUE, FALSE)</formula>
    </cfRule>
  </conditionalFormatting>
  <conditionalFormatting sqref="G54">
    <cfRule type="expression" dxfId="10674" priority="10677" stopIfTrue="1">
      <formula>IF(FIND("Enter smelter details",G54),TRUE)</formula>
    </cfRule>
  </conditionalFormatting>
  <conditionalFormatting sqref="F54">
    <cfRule type="expression" dxfId="10673" priority="10674" stopIfTrue="1">
      <formula>IF(AND(LEN($A54)&gt;0,$A54&lt;&gt;$F54),TRUE,FALSE)</formula>
    </cfRule>
  </conditionalFormatting>
  <conditionalFormatting sqref="C54">
    <cfRule type="expression" dxfId="10672" priority="10673" stopIfTrue="1">
      <formula>IF(AND(B54&lt;&gt;"",C54=""),TRUE)</formula>
    </cfRule>
  </conditionalFormatting>
  <conditionalFormatting sqref="B54">
    <cfRule type="expression" dxfId="10671" priority="10670" stopIfTrue="1">
      <formula>IF(B54="",TRUE)</formula>
    </cfRule>
    <cfRule type="expression" dxfId="10670" priority="10671" stopIfTrue="1">
      <formula>IF(AND(COUNTIF(MetalSmelter,B54&amp;C54)=0,LEN(C54)&gt;0), TRUE, FALSE)</formula>
    </cfRule>
  </conditionalFormatting>
  <conditionalFormatting sqref="G54">
    <cfRule type="expression" dxfId="10669" priority="10672" stopIfTrue="1">
      <formula>IF(FIND("Enter smelter details",G54),TRUE)</formula>
    </cfRule>
  </conditionalFormatting>
  <conditionalFormatting sqref="F54">
    <cfRule type="expression" dxfId="10668" priority="10669" stopIfTrue="1">
      <formula>IF(AND(LEN($A54)&gt;0,$A54&lt;&gt;$F54),TRUE,FALSE)</formula>
    </cfRule>
  </conditionalFormatting>
  <conditionalFormatting sqref="C54">
    <cfRule type="expression" dxfId="10667" priority="10668" stopIfTrue="1">
      <formula>IF(AND(B54&lt;&gt;"",C54=""),TRUE)</formula>
    </cfRule>
  </conditionalFormatting>
  <conditionalFormatting sqref="B54">
    <cfRule type="expression" dxfId="10666" priority="10665" stopIfTrue="1">
      <formula>IF(B54="",TRUE)</formula>
    </cfRule>
    <cfRule type="expression" dxfId="10665" priority="10666" stopIfTrue="1">
      <formula>IF(AND(COUNTIF(MetalSmelter,B54&amp;C54)=0,LEN(C54)&gt;0), TRUE, FALSE)</formula>
    </cfRule>
  </conditionalFormatting>
  <conditionalFormatting sqref="G54">
    <cfRule type="expression" dxfId="10664" priority="10667" stopIfTrue="1">
      <formula>IF(FIND("Enter smelter details",G54),TRUE)</formula>
    </cfRule>
  </conditionalFormatting>
  <conditionalFormatting sqref="F54">
    <cfRule type="expression" dxfId="10663" priority="10664" stopIfTrue="1">
      <formula>IF(AND(LEN($A54)&gt;0,$A54&lt;&gt;$F54),TRUE,FALSE)</formula>
    </cfRule>
  </conditionalFormatting>
  <conditionalFormatting sqref="C54">
    <cfRule type="expression" dxfId="10662" priority="10663" stopIfTrue="1">
      <formula>IF(AND(B54&lt;&gt;"",C54=""),TRUE)</formula>
    </cfRule>
  </conditionalFormatting>
  <conditionalFormatting sqref="B55">
    <cfRule type="expression" dxfId="10661" priority="10660" stopIfTrue="1">
      <formula>IF(B55="",TRUE)</formula>
    </cfRule>
    <cfRule type="expression" dxfId="10660" priority="10661" stopIfTrue="1">
      <formula>IF(AND(COUNTIF(MetalSmelter,B55&amp;C55)=0,LEN(C55)&gt;0), TRUE, FALSE)</formula>
    </cfRule>
  </conditionalFormatting>
  <conditionalFormatting sqref="G55">
    <cfRule type="expression" dxfId="10659" priority="10662" stopIfTrue="1">
      <formula>IF(FIND("Enter smelter details",G55),TRUE)</formula>
    </cfRule>
  </conditionalFormatting>
  <conditionalFormatting sqref="F55">
    <cfRule type="expression" dxfId="10658" priority="10659" stopIfTrue="1">
      <formula>IF(AND(LEN($A55)&gt;0,$A55&lt;&gt;$F55),TRUE,FALSE)</formula>
    </cfRule>
  </conditionalFormatting>
  <conditionalFormatting sqref="C55">
    <cfRule type="expression" dxfId="10657" priority="10658" stopIfTrue="1">
      <formula>IF(AND(B55&lt;&gt;"",C55=""),TRUE)</formula>
    </cfRule>
  </conditionalFormatting>
  <conditionalFormatting sqref="B55">
    <cfRule type="expression" dxfId="10656" priority="10655" stopIfTrue="1">
      <formula>IF(B55="",TRUE)</formula>
    </cfRule>
    <cfRule type="expression" dxfId="10655" priority="10656" stopIfTrue="1">
      <formula>IF(AND(COUNTIF(MetalSmelter,B55&amp;C55)=0,LEN(C55)&gt;0), TRUE, FALSE)</formula>
    </cfRule>
  </conditionalFormatting>
  <conditionalFormatting sqref="G55">
    <cfRule type="expression" dxfId="10654" priority="10657" stopIfTrue="1">
      <formula>IF(FIND("Enter smelter details",G55),TRUE)</formula>
    </cfRule>
  </conditionalFormatting>
  <conditionalFormatting sqref="F55">
    <cfRule type="expression" dxfId="10653" priority="10654" stopIfTrue="1">
      <formula>IF(AND(LEN($A55)&gt;0,$A55&lt;&gt;$F55),TRUE,FALSE)</formula>
    </cfRule>
  </conditionalFormatting>
  <conditionalFormatting sqref="C55">
    <cfRule type="expression" dxfId="10652" priority="10653" stopIfTrue="1">
      <formula>IF(AND(B55&lt;&gt;"",C55=""),TRUE)</formula>
    </cfRule>
  </conditionalFormatting>
  <conditionalFormatting sqref="B55">
    <cfRule type="expression" dxfId="10651" priority="10651" stopIfTrue="1">
      <formula>IF(B55="",TRUE)</formula>
    </cfRule>
    <cfRule type="expression" dxfId="10650" priority="10652" stopIfTrue="1">
      <formula>IF(AND(COUNTIF(MetalSmelter,B55&amp;C55)=0,LEN(C55)&gt;0), TRUE, FALSE)</formula>
    </cfRule>
  </conditionalFormatting>
  <conditionalFormatting sqref="F55">
    <cfRule type="expression" dxfId="10649" priority="10650" stopIfTrue="1">
      <formula>IF(AND(LEN($A55)&gt;0,$A55&lt;&gt;$F55),TRUE,FALSE)</formula>
    </cfRule>
  </conditionalFormatting>
  <conditionalFormatting sqref="C55">
    <cfRule type="expression" dxfId="10648" priority="10649" stopIfTrue="1">
      <formula>IF(AND(B55&lt;&gt;"",C55=""),TRUE)</formula>
    </cfRule>
  </conditionalFormatting>
  <conditionalFormatting sqref="B50">
    <cfRule type="expression" dxfId="10647" priority="10646" stopIfTrue="1">
      <formula>IF(B50="",TRUE)</formula>
    </cfRule>
    <cfRule type="expression" dxfId="10646" priority="10647" stopIfTrue="1">
      <formula>IF(AND(COUNTIF(MetalSmelter,B50&amp;C50)=0,LEN(C50)&gt;0), TRUE, FALSE)</formula>
    </cfRule>
  </conditionalFormatting>
  <conditionalFormatting sqref="G50">
    <cfRule type="expression" dxfId="10645" priority="10648" stopIfTrue="1">
      <formula>IF(FIND("Enter smelter details",G50),TRUE)</formula>
    </cfRule>
  </conditionalFormatting>
  <conditionalFormatting sqref="F50">
    <cfRule type="expression" dxfId="10644" priority="10645" stopIfTrue="1">
      <formula>IF(AND(LEN($A50)&gt;0,$A50&lt;&gt;$F50),TRUE,FALSE)</formula>
    </cfRule>
  </conditionalFormatting>
  <conditionalFormatting sqref="C50">
    <cfRule type="expression" dxfId="10643" priority="10644" stopIfTrue="1">
      <formula>IF(AND(B50&lt;&gt;"",C50=""),TRUE)</formula>
    </cfRule>
  </conditionalFormatting>
  <conditionalFormatting sqref="B50">
    <cfRule type="expression" dxfId="10642" priority="10641" stopIfTrue="1">
      <formula>IF(B50="",TRUE)</formula>
    </cfRule>
    <cfRule type="expression" dxfId="10641" priority="10642" stopIfTrue="1">
      <formula>IF(AND(COUNTIF(MetalSmelter,B50&amp;C50)=0,LEN(C50)&gt;0), TRUE, FALSE)</formula>
    </cfRule>
  </conditionalFormatting>
  <conditionalFormatting sqref="G50">
    <cfRule type="expression" dxfId="10640" priority="10643" stopIfTrue="1">
      <formula>IF(FIND("Enter smelter details",G50),TRUE)</formula>
    </cfRule>
  </conditionalFormatting>
  <conditionalFormatting sqref="F50">
    <cfRule type="expression" dxfId="10639" priority="10640" stopIfTrue="1">
      <formula>IF(AND(LEN($A50)&gt;0,$A50&lt;&gt;$F50),TRUE,FALSE)</formula>
    </cfRule>
  </conditionalFormatting>
  <conditionalFormatting sqref="C50">
    <cfRule type="expression" dxfId="10638" priority="10639" stopIfTrue="1">
      <formula>IF(AND(B50&lt;&gt;"",C50=""),TRUE)</formula>
    </cfRule>
  </conditionalFormatting>
  <conditionalFormatting sqref="G55">
    <cfRule type="expression" dxfId="10637" priority="10638" stopIfTrue="1">
      <formula>IF(FIND("Enter smelter details",G55),TRUE)</formula>
    </cfRule>
  </conditionalFormatting>
  <conditionalFormatting sqref="B51">
    <cfRule type="expression" dxfId="10636" priority="10635" stopIfTrue="1">
      <formula>IF(B51="",TRUE)</formula>
    </cfRule>
    <cfRule type="expression" dxfId="10635" priority="10636" stopIfTrue="1">
      <formula>IF(AND(COUNTIF(MetalSmelter,B51&amp;C51)=0,LEN(C51)&gt;0), TRUE, FALSE)</formula>
    </cfRule>
  </conditionalFormatting>
  <conditionalFormatting sqref="G51">
    <cfRule type="expression" dxfId="10634" priority="10637" stopIfTrue="1">
      <formula>IF(FIND("Enter smelter details",G51),TRUE)</formula>
    </cfRule>
  </conditionalFormatting>
  <conditionalFormatting sqref="F51">
    <cfRule type="expression" dxfId="10633" priority="10634" stopIfTrue="1">
      <formula>IF(AND(LEN($A51)&gt;0,$A51&lt;&gt;$F51),TRUE,FALSE)</formula>
    </cfRule>
  </conditionalFormatting>
  <conditionalFormatting sqref="C51">
    <cfRule type="expression" dxfId="10632" priority="10633" stopIfTrue="1">
      <formula>IF(AND(B51&lt;&gt;"",C51=""),TRUE)</formula>
    </cfRule>
  </conditionalFormatting>
  <conditionalFormatting sqref="B56">
    <cfRule type="expression" dxfId="10631" priority="10630" stopIfTrue="1">
      <formula>IF(B56="",TRUE)</formula>
    </cfRule>
    <cfRule type="expression" dxfId="10630" priority="10631" stopIfTrue="1">
      <formula>IF(AND(COUNTIF(MetalSmelter,B56&amp;C56)=0,LEN(C56)&gt;0), TRUE, FALSE)</formula>
    </cfRule>
  </conditionalFormatting>
  <conditionalFormatting sqref="G56">
    <cfRule type="expression" dxfId="10629" priority="10632" stopIfTrue="1">
      <formula>IF(FIND("Enter smelter details",G56),TRUE)</formula>
    </cfRule>
  </conditionalFormatting>
  <conditionalFormatting sqref="F56">
    <cfRule type="expression" dxfId="10628" priority="10629" stopIfTrue="1">
      <formula>IF(AND(LEN($A56)&gt;0,$A56&lt;&gt;$F56),TRUE,FALSE)</formula>
    </cfRule>
  </conditionalFormatting>
  <conditionalFormatting sqref="C56">
    <cfRule type="expression" dxfId="10627" priority="10628" stopIfTrue="1">
      <formula>IF(AND(B56&lt;&gt;"",C56=""),TRUE)</formula>
    </cfRule>
  </conditionalFormatting>
  <conditionalFormatting sqref="B56">
    <cfRule type="expression" dxfId="10626" priority="10625" stopIfTrue="1">
      <formula>IF(B56="",TRUE)</formula>
    </cfRule>
    <cfRule type="expression" dxfId="10625" priority="10626" stopIfTrue="1">
      <formula>IF(AND(COUNTIF(MetalSmelter,B56&amp;C56)=0,LEN(C56)&gt;0), TRUE, FALSE)</formula>
    </cfRule>
  </conditionalFormatting>
  <conditionalFormatting sqref="G56">
    <cfRule type="expression" dxfId="10624" priority="10627" stopIfTrue="1">
      <formula>IF(FIND("Enter smelter details",G56),TRUE)</formula>
    </cfRule>
  </conditionalFormatting>
  <conditionalFormatting sqref="F56">
    <cfRule type="expression" dxfId="10623" priority="10624" stopIfTrue="1">
      <formula>IF(AND(LEN($A56)&gt;0,$A56&lt;&gt;$F56),TRUE,FALSE)</formula>
    </cfRule>
  </conditionalFormatting>
  <conditionalFormatting sqref="C56">
    <cfRule type="expression" dxfId="10622" priority="10623" stopIfTrue="1">
      <formula>IF(AND(B56&lt;&gt;"",C56=""),TRUE)</formula>
    </cfRule>
  </conditionalFormatting>
  <conditionalFormatting sqref="B56">
    <cfRule type="expression" dxfId="10621" priority="10620" stopIfTrue="1">
      <formula>IF(B56="",TRUE)</formula>
    </cfRule>
    <cfRule type="expression" dxfId="10620" priority="10621" stopIfTrue="1">
      <formula>IF(AND(COUNTIF(MetalSmelter,B56&amp;C56)=0,LEN(C56)&gt;0), TRUE, FALSE)</formula>
    </cfRule>
  </conditionalFormatting>
  <conditionalFormatting sqref="G56">
    <cfRule type="expression" dxfId="10619" priority="10622" stopIfTrue="1">
      <formula>IF(FIND("Enter smelter details",G56),TRUE)</formula>
    </cfRule>
  </conditionalFormatting>
  <conditionalFormatting sqref="F56">
    <cfRule type="expression" dxfId="10618" priority="10619" stopIfTrue="1">
      <formula>IF(AND(LEN($A56)&gt;0,$A56&lt;&gt;$F56),TRUE,FALSE)</formula>
    </cfRule>
  </conditionalFormatting>
  <conditionalFormatting sqref="C56">
    <cfRule type="expression" dxfId="10617" priority="10618" stopIfTrue="1">
      <formula>IF(AND(B56&lt;&gt;"",C56=""),TRUE)</formula>
    </cfRule>
  </conditionalFormatting>
  <conditionalFormatting sqref="B54">
    <cfRule type="expression" dxfId="10616" priority="10615" stopIfTrue="1">
      <formula>IF(B54="",TRUE)</formula>
    </cfRule>
    <cfRule type="expression" dxfId="10615" priority="10616" stopIfTrue="1">
      <formula>IF(AND(COUNTIF(MetalSmelter,B54&amp;C54)=0,LEN(C54)&gt;0), TRUE, FALSE)</formula>
    </cfRule>
  </conditionalFormatting>
  <conditionalFormatting sqref="G54">
    <cfRule type="expression" dxfId="10614" priority="10617" stopIfTrue="1">
      <formula>IF(FIND("Enter smelter details",G54),TRUE)</formula>
    </cfRule>
  </conditionalFormatting>
  <conditionalFormatting sqref="F54">
    <cfRule type="expression" dxfId="10613" priority="10614" stopIfTrue="1">
      <formula>IF(AND(LEN($A54)&gt;0,$A54&lt;&gt;$F54),TRUE,FALSE)</formula>
    </cfRule>
  </conditionalFormatting>
  <conditionalFormatting sqref="C54">
    <cfRule type="expression" dxfId="10612" priority="10613" stopIfTrue="1">
      <formula>IF(AND(B54&lt;&gt;"",C54=""),TRUE)</formula>
    </cfRule>
  </conditionalFormatting>
  <conditionalFormatting sqref="B54">
    <cfRule type="expression" dxfId="10611" priority="10610" stopIfTrue="1">
      <formula>IF(B54="",TRUE)</formula>
    </cfRule>
    <cfRule type="expression" dxfId="10610" priority="10611" stopIfTrue="1">
      <formula>IF(AND(COUNTIF(MetalSmelter,B54&amp;C54)=0,LEN(C54)&gt;0), TRUE, FALSE)</formula>
    </cfRule>
  </conditionalFormatting>
  <conditionalFormatting sqref="G54">
    <cfRule type="expression" dxfId="10609" priority="10612" stopIfTrue="1">
      <formula>IF(FIND("Enter smelter details",G54),TRUE)</formula>
    </cfRule>
  </conditionalFormatting>
  <conditionalFormatting sqref="F54">
    <cfRule type="expression" dxfId="10608" priority="10609" stopIfTrue="1">
      <formula>IF(AND(LEN($A54)&gt;0,$A54&lt;&gt;$F54),TRUE,FALSE)</formula>
    </cfRule>
  </conditionalFormatting>
  <conditionalFormatting sqref="C54">
    <cfRule type="expression" dxfId="10607" priority="10608" stopIfTrue="1">
      <formula>IF(AND(B54&lt;&gt;"",C54=""),TRUE)</formula>
    </cfRule>
  </conditionalFormatting>
  <conditionalFormatting sqref="B54">
    <cfRule type="expression" dxfId="10606" priority="10606" stopIfTrue="1">
      <formula>IF(B54="",TRUE)</formula>
    </cfRule>
    <cfRule type="expression" dxfId="10605" priority="10607" stopIfTrue="1">
      <formula>IF(AND(COUNTIF(MetalSmelter,B54&amp;C54)=0,LEN(C54)&gt;0), TRUE, FALSE)</formula>
    </cfRule>
  </conditionalFormatting>
  <conditionalFormatting sqref="F54">
    <cfRule type="expression" dxfId="10604" priority="10605" stopIfTrue="1">
      <formula>IF(AND(LEN($A54)&gt;0,$A54&lt;&gt;$F54),TRUE,FALSE)</formula>
    </cfRule>
  </conditionalFormatting>
  <conditionalFormatting sqref="C54">
    <cfRule type="expression" dxfId="10603" priority="10604" stopIfTrue="1">
      <formula>IF(AND(B54&lt;&gt;"",C54=""),TRUE)</formula>
    </cfRule>
  </conditionalFormatting>
  <conditionalFormatting sqref="G54">
    <cfRule type="expression" dxfId="10602" priority="10603" stopIfTrue="1">
      <formula>IF(FIND("Enter smelter details",G54),TRUE)</formula>
    </cfRule>
  </conditionalFormatting>
  <conditionalFormatting sqref="B50">
    <cfRule type="expression" dxfId="10601" priority="10600" stopIfTrue="1">
      <formula>IF(B50="",TRUE)</formula>
    </cfRule>
    <cfRule type="expression" dxfId="10600" priority="10601" stopIfTrue="1">
      <formula>IF(AND(COUNTIF(MetalSmelter,B50&amp;C50)=0,LEN(C50)&gt;0), TRUE, FALSE)</formula>
    </cfRule>
  </conditionalFormatting>
  <conditionalFormatting sqref="G50">
    <cfRule type="expression" dxfId="10599" priority="10602" stopIfTrue="1">
      <formula>IF(FIND("Enter smelter details",G50),TRUE)</formula>
    </cfRule>
  </conditionalFormatting>
  <conditionalFormatting sqref="F50">
    <cfRule type="expression" dxfId="10598" priority="10599" stopIfTrue="1">
      <formula>IF(AND(LEN($A50)&gt;0,$A50&lt;&gt;$F50),TRUE,FALSE)</formula>
    </cfRule>
  </conditionalFormatting>
  <conditionalFormatting sqref="C50">
    <cfRule type="expression" dxfId="10597" priority="10598" stopIfTrue="1">
      <formula>IF(AND(B50&lt;&gt;"",C50=""),TRUE)</formula>
    </cfRule>
  </conditionalFormatting>
  <conditionalFormatting sqref="B55">
    <cfRule type="expression" dxfId="10596" priority="10595" stopIfTrue="1">
      <formula>IF(B55="",TRUE)</formula>
    </cfRule>
    <cfRule type="expression" dxfId="10595" priority="10596" stopIfTrue="1">
      <formula>IF(AND(COUNTIF(MetalSmelter,B55&amp;C55)=0,LEN(C55)&gt;0), TRUE, FALSE)</formula>
    </cfRule>
  </conditionalFormatting>
  <conditionalFormatting sqref="G55">
    <cfRule type="expression" dxfId="10594" priority="10597" stopIfTrue="1">
      <formula>IF(FIND("Enter smelter details",G55),TRUE)</formula>
    </cfRule>
  </conditionalFormatting>
  <conditionalFormatting sqref="F55">
    <cfRule type="expression" dxfId="10593" priority="10594" stopIfTrue="1">
      <formula>IF(AND(LEN($A55)&gt;0,$A55&lt;&gt;$F55),TRUE,FALSE)</formula>
    </cfRule>
  </conditionalFormatting>
  <conditionalFormatting sqref="C55">
    <cfRule type="expression" dxfId="10592" priority="10593" stopIfTrue="1">
      <formula>IF(AND(B55&lt;&gt;"",C55=""),TRUE)</formula>
    </cfRule>
  </conditionalFormatting>
  <conditionalFormatting sqref="B55">
    <cfRule type="expression" dxfId="10591" priority="10590" stopIfTrue="1">
      <formula>IF(B55="",TRUE)</formula>
    </cfRule>
    <cfRule type="expression" dxfId="10590" priority="10591" stopIfTrue="1">
      <formula>IF(AND(COUNTIF(MetalSmelter,B55&amp;C55)=0,LEN(C55)&gt;0), TRUE, FALSE)</formula>
    </cfRule>
  </conditionalFormatting>
  <conditionalFormatting sqref="G55">
    <cfRule type="expression" dxfId="10589" priority="10592" stopIfTrue="1">
      <formula>IF(FIND("Enter smelter details",G55),TRUE)</formula>
    </cfRule>
  </conditionalFormatting>
  <conditionalFormatting sqref="F55">
    <cfRule type="expression" dxfId="10588" priority="10589" stopIfTrue="1">
      <formula>IF(AND(LEN($A55)&gt;0,$A55&lt;&gt;$F55),TRUE,FALSE)</formula>
    </cfRule>
  </conditionalFormatting>
  <conditionalFormatting sqref="C55">
    <cfRule type="expression" dxfId="10587" priority="10588" stopIfTrue="1">
      <formula>IF(AND(B55&lt;&gt;"",C55=""),TRUE)</formula>
    </cfRule>
  </conditionalFormatting>
  <conditionalFormatting sqref="B55">
    <cfRule type="expression" dxfId="10586" priority="10585" stopIfTrue="1">
      <formula>IF(B55="",TRUE)</formula>
    </cfRule>
    <cfRule type="expression" dxfId="10585" priority="10586" stopIfTrue="1">
      <formula>IF(AND(COUNTIF(MetalSmelter,B55&amp;C55)=0,LEN(C55)&gt;0), TRUE, FALSE)</formula>
    </cfRule>
  </conditionalFormatting>
  <conditionalFormatting sqref="G55">
    <cfRule type="expression" dxfId="10584" priority="10587" stopIfTrue="1">
      <formula>IF(FIND("Enter smelter details",G55),TRUE)</formula>
    </cfRule>
  </conditionalFormatting>
  <conditionalFormatting sqref="F55">
    <cfRule type="expression" dxfId="10583" priority="10584" stopIfTrue="1">
      <formula>IF(AND(LEN($A55)&gt;0,$A55&lt;&gt;$F55),TRUE,FALSE)</formula>
    </cfRule>
  </conditionalFormatting>
  <conditionalFormatting sqref="C55">
    <cfRule type="expression" dxfId="10582" priority="10583" stopIfTrue="1">
      <formula>IF(AND(B55&lt;&gt;"",C55=""),TRUE)</formula>
    </cfRule>
  </conditionalFormatting>
  <conditionalFormatting sqref="B53">
    <cfRule type="expression" dxfId="10581" priority="10580" stopIfTrue="1">
      <formula>IF(B53="",TRUE)</formula>
    </cfRule>
    <cfRule type="expression" dxfId="10580" priority="10581" stopIfTrue="1">
      <formula>IF(AND(COUNTIF(MetalSmelter,B53&amp;C53)=0,LEN(C53)&gt;0), TRUE, FALSE)</formula>
    </cfRule>
  </conditionalFormatting>
  <conditionalFormatting sqref="G53">
    <cfRule type="expression" dxfId="10579" priority="10582" stopIfTrue="1">
      <formula>IF(FIND("Enter smelter details",G53),TRUE)</formula>
    </cfRule>
  </conditionalFormatting>
  <conditionalFormatting sqref="F53">
    <cfRule type="expression" dxfId="10578" priority="10579" stopIfTrue="1">
      <formula>IF(AND(LEN($A53)&gt;0,$A53&lt;&gt;$F53),TRUE,FALSE)</formula>
    </cfRule>
  </conditionalFormatting>
  <conditionalFormatting sqref="C53">
    <cfRule type="expression" dxfId="10577" priority="10578" stopIfTrue="1">
      <formula>IF(AND(B53&lt;&gt;"",C53=""),TRUE)</formula>
    </cfRule>
  </conditionalFormatting>
  <conditionalFormatting sqref="B53">
    <cfRule type="expression" dxfId="10576" priority="10575" stopIfTrue="1">
      <formula>IF(B53="",TRUE)</formula>
    </cfRule>
    <cfRule type="expression" dxfId="10575" priority="10576" stopIfTrue="1">
      <formula>IF(AND(COUNTIF(MetalSmelter,B53&amp;C53)=0,LEN(C53)&gt;0), TRUE, FALSE)</formula>
    </cfRule>
  </conditionalFormatting>
  <conditionalFormatting sqref="G53">
    <cfRule type="expression" dxfId="10574" priority="10577" stopIfTrue="1">
      <formula>IF(FIND("Enter smelter details",G53),TRUE)</formula>
    </cfRule>
  </conditionalFormatting>
  <conditionalFormatting sqref="F53">
    <cfRule type="expression" dxfId="10573" priority="10574" stopIfTrue="1">
      <formula>IF(AND(LEN($A53)&gt;0,$A53&lt;&gt;$F53),TRUE,FALSE)</formula>
    </cfRule>
  </conditionalFormatting>
  <conditionalFormatting sqref="C53">
    <cfRule type="expression" dxfId="10572" priority="10573" stopIfTrue="1">
      <formula>IF(AND(B53&lt;&gt;"",C53=""),TRUE)</formula>
    </cfRule>
  </conditionalFormatting>
  <conditionalFormatting sqref="B53">
    <cfRule type="expression" dxfId="10571" priority="10571" stopIfTrue="1">
      <formula>IF(B53="",TRUE)</formula>
    </cfRule>
    <cfRule type="expression" dxfId="10570" priority="10572" stopIfTrue="1">
      <formula>IF(AND(COUNTIF(MetalSmelter,B53&amp;C53)=0,LEN(C53)&gt;0), TRUE, FALSE)</formula>
    </cfRule>
  </conditionalFormatting>
  <conditionalFormatting sqref="F53">
    <cfRule type="expression" dxfId="10569" priority="10570" stopIfTrue="1">
      <formula>IF(AND(LEN($A53)&gt;0,$A53&lt;&gt;$F53),TRUE,FALSE)</formula>
    </cfRule>
  </conditionalFormatting>
  <conditionalFormatting sqref="C53">
    <cfRule type="expression" dxfId="10568" priority="10569" stopIfTrue="1">
      <formula>IF(AND(B53&lt;&gt;"",C53=""),TRUE)</formula>
    </cfRule>
  </conditionalFormatting>
  <conditionalFormatting sqref="G53">
    <cfRule type="expression" dxfId="10567" priority="10568" stopIfTrue="1">
      <formula>IF(FIND("Enter smelter details",G53),TRUE)</formula>
    </cfRule>
  </conditionalFormatting>
  <conditionalFormatting sqref="B54">
    <cfRule type="expression" dxfId="10566" priority="10565" stopIfTrue="1">
      <formula>IF(B54="",TRUE)</formula>
    </cfRule>
    <cfRule type="expression" dxfId="10565" priority="10566" stopIfTrue="1">
      <formula>IF(AND(COUNTIF(MetalSmelter,B54&amp;C54)=0,LEN(C54)&gt;0), TRUE, FALSE)</formula>
    </cfRule>
  </conditionalFormatting>
  <conditionalFormatting sqref="G54">
    <cfRule type="expression" dxfId="10564" priority="10567" stopIfTrue="1">
      <formula>IF(FIND("Enter smelter details",G54),TRUE)</formula>
    </cfRule>
  </conditionalFormatting>
  <conditionalFormatting sqref="F54">
    <cfRule type="expression" dxfId="10563" priority="10564" stopIfTrue="1">
      <formula>IF(AND(LEN($A54)&gt;0,$A54&lt;&gt;$F54),TRUE,FALSE)</formula>
    </cfRule>
  </conditionalFormatting>
  <conditionalFormatting sqref="C54">
    <cfRule type="expression" dxfId="10562" priority="10563" stopIfTrue="1">
      <formula>IF(AND(B54&lt;&gt;"",C54=""),TRUE)</formula>
    </cfRule>
  </conditionalFormatting>
  <conditionalFormatting sqref="B54">
    <cfRule type="expression" dxfId="10561" priority="10560" stopIfTrue="1">
      <formula>IF(B54="",TRUE)</formula>
    </cfRule>
    <cfRule type="expression" dxfId="10560" priority="10561" stopIfTrue="1">
      <formula>IF(AND(COUNTIF(MetalSmelter,B54&amp;C54)=0,LEN(C54)&gt;0), TRUE, FALSE)</formula>
    </cfRule>
  </conditionalFormatting>
  <conditionalFormatting sqref="G54">
    <cfRule type="expression" dxfId="10559" priority="10562" stopIfTrue="1">
      <formula>IF(FIND("Enter smelter details",G54),TRUE)</formula>
    </cfRule>
  </conditionalFormatting>
  <conditionalFormatting sqref="F54">
    <cfRule type="expression" dxfId="10558" priority="10559" stopIfTrue="1">
      <formula>IF(AND(LEN($A54)&gt;0,$A54&lt;&gt;$F54),TRUE,FALSE)</formula>
    </cfRule>
  </conditionalFormatting>
  <conditionalFormatting sqref="C54">
    <cfRule type="expression" dxfId="10557" priority="10558" stopIfTrue="1">
      <formula>IF(AND(B54&lt;&gt;"",C54=""),TRUE)</formula>
    </cfRule>
  </conditionalFormatting>
  <conditionalFormatting sqref="B54">
    <cfRule type="expression" dxfId="10556" priority="10555" stopIfTrue="1">
      <formula>IF(B54="",TRUE)</formula>
    </cfRule>
    <cfRule type="expression" dxfId="10555" priority="10556" stopIfTrue="1">
      <formula>IF(AND(COUNTIF(MetalSmelter,B54&amp;C54)=0,LEN(C54)&gt;0), TRUE, FALSE)</formula>
    </cfRule>
  </conditionalFormatting>
  <conditionalFormatting sqref="G54">
    <cfRule type="expression" dxfId="10554" priority="10557" stopIfTrue="1">
      <formula>IF(FIND("Enter smelter details",G54),TRUE)</formula>
    </cfRule>
  </conditionalFormatting>
  <conditionalFormatting sqref="F54">
    <cfRule type="expression" dxfId="10553" priority="10554" stopIfTrue="1">
      <formula>IF(AND(LEN($A54)&gt;0,$A54&lt;&gt;$F54),TRUE,FALSE)</formula>
    </cfRule>
  </conditionalFormatting>
  <conditionalFormatting sqref="C54">
    <cfRule type="expression" dxfId="10552" priority="10553" stopIfTrue="1">
      <formula>IF(AND(B54&lt;&gt;"",C54=""),TRUE)</formula>
    </cfRule>
  </conditionalFormatting>
  <conditionalFormatting sqref="B52">
    <cfRule type="expression" dxfId="10551" priority="10550" stopIfTrue="1">
      <formula>IF(B52="",TRUE)</formula>
    </cfRule>
    <cfRule type="expression" dxfId="10550" priority="10551" stopIfTrue="1">
      <formula>IF(AND(COUNTIF(MetalSmelter,B52&amp;C52)=0,LEN(C52)&gt;0), TRUE, FALSE)</formula>
    </cfRule>
  </conditionalFormatting>
  <conditionalFormatting sqref="G52">
    <cfRule type="expression" dxfId="10549" priority="10552" stopIfTrue="1">
      <formula>IF(FIND("Enter smelter details",G52),TRUE)</formula>
    </cfRule>
  </conditionalFormatting>
  <conditionalFormatting sqref="F52">
    <cfRule type="expression" dxfId="10548" priority="10549" stopIfTrue="1">
      <formula>IF(AND(LEN($A52)&gt;0,$A52&lt;&gt;$F52),TRUE,FALSE)</formula>
    </cfRule>
  </conditionalFormatting>
  <conditionalFormatting sqref="C52">
    <cfRule type="expression" dxfId="10547" priority="10548" stopIfTrue="1">
      <formula>IF(AND(B52&lt;&gt;"",C52=""),TRUE)</formula>
    </cfRule>
  </conditionalFormatting>
  <conditionalFormatting sqref="B52">
    <cfRule type="expression" dxfId="10546" priority="10545" stopIfTrue="1">
      <formula>IF(B52="",TRUE)</formula>
    </cfRule>
    <cfRule type="expression" dxfId="10545" priority="10546" stopIfTrue="1">
      <formula>IF(AND(COUNTIF(MetalSmelter,B52&amp;C52)=0,LEN(C52)&gt;0), TRUE, FALSE)</formula>
    </cfRule>
  </conditionalFormatting>
  <conditionalFormatting sqref="G52">
    <cfRule type="expression" dxfId="10544" priority="10547" stopIfTrue="1">
      <formula>IF(FIND("Enter smelter details",G52),TRUE)</formula>
    </cfRule>
  </conditionalFormatting>
  <conditionalFormatting sqref="F52">
    <cfRule type="expression" dxfId="10543" priority="10544" stopIfTrue="1">
      <formula>IF(AND(LEN($A52)&gt;0,$A52&lt;&gt;$F52),TRUE,FALSE)</formula>
    </cfRule>
  </conditionalFormatting>
  <conditionalFormatting sqref="C52">
    <cfRule type="expression" dxfId="10542" priority="10543" stopIfTrue="1">
      <formula>IF(AND(B52&lt;&gt;"",C52=""),TRUE)</formula>
    </cfRule>
  </conditionalFormatting>
  <conditionalFormatting sqref="B52">
    <cfRule type="expression" dxfId="10541" priority="10541" stopIfTrue="1">
      <formula>IF(B52="",TRUE)</formula>
    </cfRule>
    <cfRule type="expression" dxfId="10540" priority="10542" stopIfTrue="1">
      <formula>IF(AND(COUNTIF(MetalSmelter,B52&amp;C52)=0,LEN(C52)&gt;0), TRUE, FALSE)</formula>
    </cfRule>
  </conditionalFormatting>
  <conditionalFormatting sqref="F52">
    <cfRule type="expression" dxfId="10539" priority="10540" stopIfTrue="1">
      <formula>IF(AND(LEN($A52)&gt;0,$A52&lt;&gt;$F52),TRUE,FALSE)</formula>
    </cfRule>
  </conditionalFormatting>
  <conditionalFormatting sqref="C52">
    <cfRule type="expression" dxfId="10538" priority="10539" stopIfTrue="1">
      <formula>IF(AND(B52&lt;&gt;"",C52=""),TRUE)</formula>
    </cfRule>
  </conditionalFormatting>
  <conditionalFormatting sqref="G52">
    <cfRule type="expression" dxfId="10537" priority="10538" stopIfTrue="1">
      <formula>IF(FIND("Enter smelter details",G52),TRUE)</formula>
    </cfRule>
  </conditionalFormatting>
  <conditionalFormatting sqref="B53">
    <cfRule type="expression" dxfId="10536" priority="10535" stopIfTrue="1">
      <formula>IF(B53="",TRUE)</formula>
    </cfRule>
    <cfRule type="expression" dxfId="10535" priority="10536" stopIfTrue="1">
      <formula>IF(AND(COUNTIF(MetalSmelter,B53&amp;C53)=0,LEN(C53)&gt;0), TRUE, FALSE)</formula>
    </cfRule>
  </conditionalFormatting>
  <conditionalFormatting sqref="G53">
    <cfRule type="expression" dxfId="10534" priority="10537" stopIfTrue="1">
      <formula>IF(FIND("Enter smelter details",G53),TRUE)</formula>
    </cfRule>
  </conditionalFormatting>
  <conditionalFormatting sqref="F53">
    <cfRule type="expression" dxfId="10533" priority="10534" stopIfTrue="1">
      <formula>IF(AND(LEN($A53)&gt;0,$A53&lt;&gt;$F53),TRUE,FALSE)</formula>
    </cfRule>
  </conditionalFormatting>
  <conditionalFormatting sqref="C53">
    <cfRule type="expression" dxfId="10532" priority="10533" stopIfTrue="1">
      <formula>IF(AND(B53&lt;&gt;"",C53=""),TRUE)</formula>
    </cfRule>
  </conditionalFormatting>
  <conditionalFormatting sqref="B53">
    <cfRule type="expression" dxfId="10531" priority="10530" stopIfTrue="1">
      <formula>IF(B53="",TRUE)</formula>
    </cfRule>
    <cfRule type="expression" dxfId="10530" priority="10531" stopIfTrue="1">
      <formula>IF(AND(COUNTIF(MetalSmelter,B53&amp;C53)=0,LEN(C53)&gt;0), TRUE, FALSE)</formula>
    </cfRule>
  </conditionalFormatting>
  <conditionalFormatting sqref="G53">
    <cfRule type="expression" dxfId="10529" priority="10532" stopIfTrue="1">
      <formula>IF(FIND("Enter smelter details",G53),TRUE)</formula>
    </cfRule>
  </conditionalFormatting>
  <conditionalFormatting sqref="F53">
    <cfRule type="expression" dxfId="10528" priority="10529" stopIfTrue="1">
      <formula>IF(AND(LEN($A53)&gt;0,$A53&lt;&gt;$F53),TRUE,FALSE)</formula>
    </cfRule>
  </conditionalFormatting>
  <conditionalFormatting sqref="C53">
    <cfRule type="expression" dxfId="10527" priority="10528" stopIfTrue="1">
      <formula>IF(AND(B53&lt;&gt;"",C53=""),TRUE)</formula>
    </cfRule>
  </conditionalFormatting>
  <conditionalFormatting sqref="B53">
    <cfRule type="expression" dxfId="10526" priority="10525" stopIfTrue="1">
      <formula>IF(B53="",TRUE)</formula>
    </cfRule>
    <cfRule type="expression" dxfId="10525" priority="10526" stopIfTrue="1">
      <formula>IF(AND(COUNTIF(MetalSmelter,B53&amp;C53)=0,LEN(C53)&gt;0), TRUE, FALSE)</formula>
    </cfRule>
  </conditionalFormatting>
  <conditionalFormatting sqref="G53">
    <cfRule type="expression" dxfId="10524" priority="10527" stopIfTrue="1">
      <formula>IF(FIND("Enter smelter details",G53),TRUE)</formula>
    </cfRule>
  </conditionalFormatting>
  <conditionalFormatting sqref="F53">
    <cfRule type="expression" dxfId="10523" priority="10524" stopIfTrue="1">
      <formula>IF(AND(LEN($A53)&gt;0,$A53&lt;&gt;$F53),TRUE,FALSE)</formula>
    </cfRule>
  </conditionalFormatting>
  <conditionalFormatting sqref="C53">
    <cfRule type="expression" dxfId="10522" priority="10523" stopIfTrue="1">
      <formula>IF(AND(B53&lt;&gt;"",C53=""),TRUE)</formula>
    </cfRule>
  </conditionalFormatting>
  <conditionalFormatting sqref="B54">
    <cfRule type="expression" dxfId="10521" priority="10520" stopIfTrue="1">
      <formula>IF(B54="",TRUE)</formula>
    </cfRule>
    <cfRule type="expression" dxfId="10520" priority="10521" stopIfTrue="1">
      <formula>IF(AND(COUNTIF(MetalSmelter,B54&amp;C54)=0,LEN(C54)&gt;0), TRUE, FALSE)</formula>
    </cfRule>
  </conditionalFormatting>
  <conditionalFormatting sqref="G54">
    <cfRule type="expression" dxfId="10519" priority="10522" stopIfTrue="1">
      <formula>IF(FIND("Enter smelter details",G54),TRUE)</formula>
    </cfRule>
  </conditionalFormatting>
  <conditionalFormatting sqref="F54">
    <cfRule type="expression" dxfId="10518" priority="10519" stopIfTrue="1">
      <formula>IF(AND(LEN($A54)&gt;0,$A54&lt;&gt;$F54),TRUE,FALSE)</formula>
    </cfRule>
  </conditionalFormatting>
  <conditionalFormatting sqref="C54">
    <cfRule type="expression" dxfId="10517" priority="10518" stopIfTrue="1">
      <formula>IF(AND(B54&lt;&gt;"",C54=""),TRUE)</formula>
    </cfRule>
  </conditionalFormatting>
  <conditionalFormatting sqref="B54">
    <cfRule type="expression" dxfId="10516" priority="10515" stopIfTrue="1">
      <formula>IF(B54="",TRUE)</formula>
    </cfRule>
    <cfRule type="expression" dxfId="10515" priority="10516" stopIfTrue="1">
      <formula>IF(AND(COUNTIF(MetalSmelter,B54&amp;C54)=0,LEN(C54)&gt;0), TRUE, FALSE)</formula>
    </cfRule>
  </conditionalFormatting>
  <conditionalFormatting sqref="G54">
    <cfRule type="expression" dxfId="10514" priority="10517" stopIfTrue="1">
      <formula>IF(FIND("Enter smelter details",G54),TRUE)</formula>
    </cfRule>
  </conditionalFormatting>
  <conditionalFormatting sqref="F54">
    <cfRule type="expression" dxfId="10513" priority="10514" stopIfTrue="1">
      <formula>IF(AND(LEN($A54)&gt;0,$A54&lt;&gt;$F54),TRUE,FALSE)</formula>
    </cfRule>
  </conditionalFormatting>
  <conditionalFormatting sqref="C54">
    <cfRule type="expression" dxfId="10512" priority="10513" stopIfTrue="1">
      <formula>IF(AND(B54&lt;&gt;"",C54=""),TRUE)</formula>
    </cfRule>
  </conditionalFormatting>
  <conditionalFormatting sqref="B54">
    <cfRule type="expression" dxfId="10511" priority="10511" stopIfTrue="1">
      <formula>IF(B54="",TRUE)</formula>
    </cfRule>
    <cfRule type="expression" dxfId="10510" priority="10512" stopIfTrue="1">
      <formula>IF(AND(COUNTIF(MetalSmelter,B54&amp;C54)=0,LEN(C54)&gt;0), TRUE, FALSE)</formula>
    </cfRule>
  </conditionalFormatting>
  <conditionalFormatting sqref="F54">
    <cfRule type="expression" dxfId="10509" priority="10510" stopIfTrue="1">
      <formula>IF(AND(LEN($A54)&gt;0,$A54&lt;&gt;$F54),TRUE,FALSE)</formula>
    </cfRule>
  </conditionalFormatting>
  <conditionalFormatting sqref="C54">
    <cfRule type="expression" dxfId="10508" priority="10509" stopIfTrue="1">
      <formula>IF(AND(B54&lt;&gt;"",C54=""),TRUE)</formula>
    </cfRule>
  </conditionalFormatting>
  <conditionalFormatting sqref="G54">
    <cfRule type="expression" dxfId="10507" priority="10508" stopIfTrue="1">
      <formula>IF(FIND("Enter smelter details",G54),TRUE)</formula>
    </cfRule>
  </conditionalFormatting>
  <conditionalFormatting sqref="B50">
    <cfRule type="expression" dxfId="10506" priority="10505" stopIfTrue="1">
      <formula>IF(B50="",TRUE)</formula>
    </cfRule>
    <cfRule type="expression" dxfId="10505" priority="10506" stopIfTrue="1">
      <formula>IF(AND(COUNTIF(MetalSmelter,B50&amp;C50)=0,LEN(C50)&gt;0), TRUE, FALSE)</formula>
    </cfRule>
  </conditionalFormatting>
  <conditionalFormatting sqref="G50">
    <cfRule type="expression" dxfId="10504" priority="10507" stopIfTrue="1">
      <formula>IF(FIND("Enter smelter details",G50),TRUE)</formula>
    </cfRule>
  </conditionalFormatting>
  <conditionalFormatting sqref="F50">
    <cfRule type="expression" dxfId="10503" priority="10504" stopIfTrue="1">
      <formula>IF(AND(LEN($A50)&gt;0,$A50&lt;&gt;$F50),TRUE,FALSE)</formula>
    </cfRule>
  </conditionalFormatting>
  <conditionalFormatting sqref="C50">
    <cfRule type="expression" dxfId="10502" priority="10503" stopIfTrue="1">
      <formula>IF(AND(B50&lt;&gt;"",C50=""),TRUE)</formula>
    </cfRule>
  </conditionalFormatting>
  <conditionalFormatting sqref="B55">
    <cfRule type="expression" dxfId="10501" priority="10500" stopIfTrue="1">
      <formula>IF(B55="",TRUE)</formula>
    </cfRule>
    <cfRule type="expression" dxfId="10500" priority="10501" stopIfTrue="1">
      <formula>IF(AND(COUNTIF(MetalSmelter,B55&amp;C55)=0,LEN(C55)&gt;0), TRUE, FALSE)</formula>
    </cfRule>
  </conditionalFormatting>
  <conditionalFormatting sqref="G55">
    <cfRule type="expression" dxfId="10499" priority="10502" stopIfTrue="1">
      <formula>IF(FIND("Enter smelter details",G55),TRUE)</formula>
    </cfRule>
  </conditionalFormatting>
  <conditionalFormatting sqref="F55">
    <cfRule type="expression" dxfId="10498" priority="10499" stopIfTrue="1">
      <formula>IF(AND(LEN($A55)&gt;0,$A55&lt;&gt;$F55),TRUE,FALSE)</formula>
    </cfRule>
  </conditionalFormatting>
  <conditionalFormatting sqref="C55">
    <cfRule type="expression" dxfId="10497" priority="10498" stopIfTrue="1">
      <formula>IF(AND(B55&lt;&gt;"",C55=""),TRUE)</formula>
    </cfRule>
  </conditionalFormatting>
  <conditionalFormatting sqref="B55">
    <cfRule type="expression" dxfId="10496" priority="10495" stopIfTrue="1">
      <formula>IF(B55="",TRUE)</formula>
    </cfRule>
    <cfRule type="expression" dxfId="10495" priority="10496" stopIfTrue="1">
      <formula>IF(AND(COUNTIF(MetalSmelter,B55&amp;C55)=0,LEN(C55)&gt;0), TRUE, FALSE)</formula>
    </cfRule>
  </conditionalFormatting>
  <conditionalFormatting sqref="G55">
    <cfRule type="expression" dxfId="10494" priority="10497" stopIfTrue="1">
      <formula>IF(FIND("Enter smelter details",G55),TRUE)</formula>
    </cfRule>
  </conditionalFormatting>
  <conditionalFormatting sqref="F55">
    <cfRule type="expression" dxfId="10493" priority="10494" stopIfTrue="1">
      <formula>IF(AND(LEN($A55)&gt;0,$A55&lt;&gt;$F55),TRUE,FALSE)</formula>
    </cfRule>
  </conditionalFormatting>
  <conditionalFormatting sqref="C55">
    <cfRule type="expression" dxfId="10492" priority="10493" stopIfTrue="1">
      <formula>IF(AND(B55&lt;&gt;"",C55=""),TRUE)</formula>
    </cfRule>
  </conditionalFormatting>
  <conditionalFormatting sqref="B55">
    <cfRule type="expression" dxfId="10491" priority="10490" stopIfTrue="1">
      <formula>IF(B55="",TRUE)</formula>
    </cfRule>
    <cfRule type="expression" dxfId="10490" priority="10491" stopIfTrue="1">
      <formula>IF(AND(COUNTIF(MetalSmelter,B55&amp;C55)=0,LEN(C55)&gt;0), TRUE, FALSE)</formula>
    </cfRule>
  </conditionalFormatting>
  <conditionalFormatting sqref="G55">
    <cfRule type="expression" dxfId="10489" priority="10492" stopIfTrue="1">
      <formula>IF(FIND("Enter smelter details",G55),TRUE)</formula>
    </cfRule>
  </conditionalFormatting>
  <conditionalFormatting sqref="F55">
    <cfRule type="expression" dxfId="10488" priority="10489" stopIfTrue="1">
      <formula>IF(AND(LEN($A55)&gt;0,$A55&lt;&gt;$F55),TRUE,FALSE)</formula>
    </cfRule>
  </conditionalFormatting>
  <conditionalFormatting sqref="C55">
    <cfRule type="expression" dxfId="10487" priority="10488" stopIfTrue="1">
      <formula>IF(AND(B55&lt;&gt;"",C55=""),TRUE)</formula>
    </cfRule>
  </conditionalFormatting>
  <conditionalFormatting sqref="B53">
    <cfRule type="expression" dxfId="10486" priority="10485" stopIfTrue="1">
      <formula>IF(B53="",TRUE)</formula>
    </cfRule>
    <cfRule type="expression" dxfId="10485" priority="10486" stopIfTrue="1">
      <formula>IF(AND(COUNTIF(MetalSmelter,B53&amp;C53)=0,LEN(C53)&gt;0), TRUE, FALSE)</formula>
    </cfRule>
  </conditionalFormatting>
  <conditionalFormatting sqref="G53">
    <cfRule type="expression" dxfId="10484" priority="10487" stopIfTrue="1">
      <formula>IF(FIND("Enter smelter details",G53),TRUE)</formula>
    </cfRule>
  </conditionalFormatting>
  <conditionalFormatting sqref="F53">
    <cfRule type="expression" dxfId="10483" priority="10484" stopIfTrue="1">
      <formula>IF(AND(LEN($A53)&gt;0,$A53&lt;&gt;$F53),TRUE,FALSE)</formula>
    </cfRule>
  </conditionalFormatting>
  <conditionalFormatting sqref="C53">
    <cfRule type="expression" dxfId="10482" priority="10483" stopIfTrue="1">
      <formula>IF(AND(B53&lt;&gt;"",C53=""),TRUE)</formula>
    </cfRule>
  </conditionalFormatting>
  <conditionalFormatting sqref="B53">
    <cfRule type="expression" dxfId="10481" priority="10480" stopIfTrue="1">
      <formula>IF(B53="",TRUE)</formula>
    </cfRule>
    <cfRule type="expression" dxfId="10480" priority="10481" stopIfTrue="1">
      <formula>IF(AND(COUNTIF(MetalSmelter,B53&amp;C53)=0,LEN(C53)&gt;0), TRUE, FALSE)</formula>
    </cfRule>
  </conditionalFormatting>
  <conditionalFormatting sqref="G53">
    <cfRule type="expression" dxfId="10479" priority="10482" stopIfTrue="1">
      <formula>IF(FIND("Enter smelter details",G53),TRUE)</formula>
    </cfRule>
  </conditionalFormatting>
  <conditionalFormatting sqref="F53">
    <cfRule type="expression" dxfId="10478" priority="10479" stopIfTrue="1">
      <formula>IF(AND(LEN($A53)&gt;0,$A53&lt;&gt;$F53),TRUE,FALSE)</formula>
    </cfRule>
  </conditionalFormatting>
  <conditionalFormatting sqref="C53">
    <cfRule type="expression" dxfId="10477" priority="10478" stopIfTrue="1">
      <formula>IF(AND(B53&lt;&gt;"",C53=""),TRUE)</formula>
    </cfRule>
  </conditionalFormatting>
  <conditionalFormatting sqref="B53">
    <cfRule type="expression" dxfId="10476" priority="10476" stopIfTrue="1">
      <formula>IF(B53="",TRUE)</formula>
    </cfRule>
    <cfRule type="expression" dxfId="10475" priority="10477" stopIfTrue="1">
      <formula>IF(AND(COUNTIF(MetalSmelter,B53&amp;C53)=0,LEN(C53)&gt;0), TRUE, FALSE)</formula>
    </cfRule>
  </conditionalFormatting>
  <conditionalFormatting sqref="F53">
    <cfRule type="expression" dxfId="10474" priority="10475" stopIfTrue="1">
      <formula>IF(AND(LEN($A53)&gt;0,$A53&lt;&gt;$F53),TRUE,FALSE)</formula>
    </cfRule>
  </conditionalFormatting>
  <conditionalFormatting sqref="C53">
    <cfRule type="expression" dxfId="10473" priority="10474" stopIfTrue="1">
      <formula>IF(AND(B53&lt;&gt;"",C53=""),TRUE)</formula>
    </cfRule>
  </conditionalFormatting>
  <conditionalFormatting sqref="G53">
    <cfRule type="expression" dxfId="10472" priority="10473" stopIfTrue="1">
      <formula>IF(FIND("Enter smelter details",G53),TRUE)</formula>
    </cfRule>
  </conditionalFormatting>
  <conditionalFormatting sqref="B54">
    <cfRule type="expression" dxfId="10471" priority="10470" stopIfTrue="1">
      <formula>IF(B54="",TRUE)</formula>
    </cfRule>
    <cfRule type="expression" dxfId="10470" priority="10471" stopIfTrue="1">
      <formula>IF(AND(COUNTIF(MetalSmelter,B54&amp;C54)=0,LEN(C54)&gt;0), TRUE, FALSE)</formula>
    </cfRule>
  </conditionalFormatting>
  <conditionalFormatting sqref="G54">
    <cfRule type="expression" dxfId="10469" priority="10472" stopIfTrue="1">
      <formula>IF(FIND("Enter smelter details",G54),TRUE)</formula>
    </cfRule>
  </conditionalFormatting>
  <conditionalFormatting sqref="F54">
    <cfRule type="expression" dxfId="10468" priority="10469" stopIfTrue="1">
      <formula>IF(AND(LEN($A54)&gt;0,$A54&lt;&gt;$F54),TRUE,FALSE)</formula>
    </cfRule>
  </conditionalFormatting>
  <conditionalFormatting sqref="C54">
    <cfRule type="expression" dxfId="10467" priority="10468" stopIfTrue="1">
      <formula>IF(AND(B54&lt;&gt;"",C54=""),TRUE)</formula>
    </cfRule>
  </conditionalFormatting>
  <conditionalFormatting sqref="B54">
    <cfRule type="expression" dxfId="10466" priority="10465" stopIfTrue="1">
      <formula>IF(B54="",TRUE)</formula>
    </cfRule>
    <cfRule type="expression" dxfId="10465" priority="10466" stopIfTrue="1">
      <formula>IF(AND(COUNTIF(MetalSmelter,B54&amp;C54)=0,LEN(C54)&gt;0), TRUE, FALSE)</formula>
    </cfRule>
  </conditionalFormatting>
  <conditionalFormatting sqref="G54">
    <cfRule type="expression" dxfId="10464" priority="10467" stopIfTrue="1">
      <formula>IF(FIND("Enter smelter details",G54),TRUE)</formula>
    </cfRule>
  </conditionalFormatting>
  <conditionalFormatting sqref="F54">
    <cfRule type="expression" dxfId="10463" priority="10464" stopIfTrue="1">
      <formula>IF(AND(LEN($A54)&gt;0,$A54&lt;&gt;$F54),TRUE,FALSE)</formula>
    </cfRule>
  </conditionalFormatting>
  <conditionalFormatting sqref="C54">
    <cfRule type="expression" dxfId="10462" priority="10463" stopIfTrue="1">
      <formula>IF(AND(B54&lt;&gt;"",C54=""),TRUE)</formula>
    </cfRule>
  </conditionalFormatting>
  <conditionalFormatting sqref="B54">
    <cfRule type="expression" dxfId="10461" priority="10460" stopIfTrue="1">
      <formula>IF(B54="",TRUE)</formula>
    </cfRule>
    <cfRule type="expression" dxfId="10460" priority="10461" stopIfTrue="1">
      <formula>IF(AND(COUNTIF(MetalSmelter,B54&amp;C54)=0,LEN(C54)&gt;0), TRUE, FALSE)</formula>
    </cfRule>
  </conditionalFormatting>
  <conditionalFormatting sqref="G54">
    <cfRule type="expression" dxfId="10459" priority="10462" stopIfTrue="1">
      <formula>IF(FIND("Enter smelter details",G54),TRUE)</formula>
    </cfRule>
  </conditionalFormatting>
  <conditionalFormatting sqref="F54">
    <cfRule type="expression" dxfId="10458" priority="10459" stopIfTrue="1">
      <formula>IF(AND(LEN($A54)&gt;0,$A54&lt;&gt;$F54),TRUE,FALSE)</formula>
    </cfRule>
  </conditionalFormatting>
  <conditionalFormatting sqref="C54">
    <cfRule type="expression" dxfId="10457" priority="10458" stopIfTrue="1">
      <formula>IF(AND(B54&lt;&gt;"",C54=""),TRUE)</formula>
    </cfRule>
  </conditionalFormatting>
  <conditionalFormatting sqref="B50">
    <cfRule type="expression" dxfId="10456" priority="10455" stopIfTrue="1">
      <formula>IF(B50="",TRUE)</formula>
    </cfRule>
    <cfRule type="expression" dxfId="10455" priority="10456" stopIfTrue="1">
      <formula>IF(AND(COUNTIF(MetalSmelter,B50&amp;C50)=0,LEN(C50)&gt;0), TRUE, FALSE)</formula>
    </cfRule>
  </conditionalFormatting>
  <conditionalFormatting sqref="G50">
    <cfRule type="expression" dxfId="10454" priority="10457" stopIfTrue="1">
      <formula>IF(FIND("Enter smelter details",G50),TRUE)</formula>
    </cfRule>
  </conditionalFormatting>
  <conditionalFormatting sqref="F50">
    <cfRule type="expression" dxfId="10453" priority="10454" stopIfTrue="1">
      <formula>IF(AND(LEN($A50)&gt;0,$A50&lt;&gt;$F50),TRUE,FALSE)</formula>
    </cfRule>
  </conditionalFormatting>
  <conditionalFormatting sqref="C50">
    <cfRule type="expression" dxfId="10452" priority="10453" stopIfTrue="1">
      <formula>IF(AND(B50&lt;&gt;"",C50=""),TRUE)</formula>
    </cfRule>
  </conditionalFormatting>
  <conditionalFormatting sqref="B51">
    <cfRule type="expression" dxfId="10451" priority="10450" stopIfTrue="1">
      <formula>IF(B51="",TRUE)</formula>
    </cfRule>
    <cfRule type="expression" dxfId="10450" priority="10451" stopIfTrue="1">
      <formula>IF(AND(COUNTIF(MetalSmelter,B51&amp;C51)=0,LEN(C51)&gt;0), TRUE, FALSE)</formula>
    </cfRule>
  </conditionalFormatting>
  <conditionalFormatting sqref="G51">
    <cfRule type="expression" dxfId="10449" priority="10452" stopIfTrue="1">
      <formula>IF(FIND("Enter smelter details",G51),TRUE)</formula>
    </cfRule>
  </conditionalFormatting>
  <conditionalFormatting sqref="F51">
    <cfRule type="expression" dxfId="10448" priority="10449" stopIfTrue="1">
      <formula>IF(AND(LEN($A51)&gt;0,$A51&lt;&gt;$F51),TRUE,FALSE)</formula>
    </cfRule>
  </conditionalFormatting>
  <conditionalFormatting sqref="C51">
    <cfRule type="expression" dxfId="10447" priority="10448" stopIfTrue="1">
      <formula>IF(AND(B51&lt;&gt;"",C51=""),TRUE)</formula>
    </cfRule>
  </conditionalFormatting>
  <conditionalFormatting sqref="B51">
    <cfRule type="expression" dxfId="10446" priority="10445" stopIfTrue="1">
      <formula>IF(B51="",TRUE)</formula>
    </cfRule>
    <cfRule type="expression" dxfId="10445" priority="10446" stopIfTrue="1">
      <formula>IF(AND(COUNTIF(MetalSmelter,B51&amp;C51)=0,LEN(C51)&gt;0), TRUE, FALSE)</formula>
    </cfRule>
  </conditionalFormatting>
  <conditionalFormatting sqref="G51">
    <cfRule type="expression" dxfId="10444" priority="10447" stopIfTrue="1">
      <formula>IF(FIND("Enter smelter details",G51),TRUE)</formula>
    </cfRule>
  </conditionalFormatting>
  <conditionalFormatting sqref="F51">
    <cfRule type="expression" dxfId="10443" priority="10444" stopIfTrue="1">
      <formula>IF(AND(LEN($A51)&gt;0,$A51&lt;&gt;$F51),TRUE,FALSE)</formula>
    </cfRule>
  </conditionalFormatting>
  <conditionalFormatting sqref="C51">
    <cfRule type="expression" dxfId="10442" priority="10443" stopIfTrue="1">
      <formula>IF(AND(B51&lt;&gt;"",C51=""),TRUE)</formula>
    </cfRule>
  </conditionalFormatting>
  <conditionalFormatting sqref="B50">
    <cfRule type="expression" dxfId="10441" priority="10440" stopIfTrue="1">
      <formula>IF(B50="",TRUE)</formula>
    </cfRule>
    <cfRule type="expression" dxfId="10440" priority="10441" stopIfTrue="1">
      <formula>IF(AND(COUNTIF(MetalSmelter,B50&amp;C50)=0,LEN(C50)&gt;0), TRUE, FALSE)</formula>
    </cfRule>
  </conditionalFormatting>
  <conditionalFormatting sqref="G50">
    <cfRule type="expression" dxfId="10439" priority="10442" stopIfTrue="1">
      <formula>IF(FIND("Enter smelter details",G50),TRUE)</formula>
    </cfRule>
  </conditionalFormatting>
  <conditionalFormatting sqref="F50">
    <cfRule type="expression" dxfId="10438" priority="10439" stopIfTrue="1">
      <formula>IF(AND(LEN($A50)&gt;0,$A50&lt;&gt;$F50),TRUE,FALSE)</formula>
    </cfRule>
  </conditionalFormatting>
  <conditionalFormatting sqref="C50">
    <cfRule type="expression" dxfId="10437" priority="10438" stopIfTrue="1">
      <formula>IF(AND(B50&lt;&gt;"",C50=""),TRUE)</formula>
    </cfRule>
  </conditionalFormatting>
  <conditionalFormatting sqref="G50">
    <cfRule type="expression" dxfId="10436" priority="10437" stopIfTrue="1">
      <formula>IF(FIND("Enter smelter details",G50),TRUE)</formula>
    </cfRule>
  </conditionalFormatting>
  <conditionalFormatting sqref="B51">
    <cfRule type="expression" dxfId="10435" priority="10434" stopIfTrue="1">
      <formula>IF(B51="",TRUE)</formula>
    </cfRule>
    <cfRule type="expression" dxfId="10434" priority="10435" stopIfTrue="1">
      <formula>IF(AND(COUNTIF(MetalSmelter,B51&amp;C51)=0,LEN(C51)&gt;0), TRUE, FALSE)</formula>
    </cfRule>
  </conditionalFormatting>
  <conditionalFormatting sqref="G51">
    <cfRule type="expression" dxfId="10433" priority="10436" stopIfTrue="1">
      <formula>IF(FIND("Enter smelter details",G51),TRUE)</formula>
    </cfRule>
  </conditionalFormatting>
  <conditionalFormatting sqref="F51">
    <cfRule type="expression" dxfId="10432" priority="10433" stopIfTrue="1">
      <formula>IF(AND(LEN($A51)&gt;0,$A51&lt;&gt;$F51),TRUE,FALSE)</formula>
    </cfRule>
  </conditionalFormatting>
  <conditionalFormatting sqref="C51">
    <cfRule type="expression" dxfId="10431" priority="10432" stopIfTrue="1">
      <formula>IF(AND(B51&lt;&gt;"",C51=""),TRUE)</formula>
    </cfRule>
  </conditionalFormatting>
  <conditionalFormatting sqref="B52">
    <cfRule type="expression" dxfId="10430" priority="10429" stopIfTrue="1">
      <formula>IF(B52="",TRUE)</formula>
    </cfRule>
    <cfRule type="expression" dxfId="10429" priority="10430" stopIfTrue="1">
      <formula>IF(AND(COUNTIF(MetalSmelter,B52&amp;C52)=0,LEN(C52)&gt;0), TRUE, FALSE)</formula>
    </cfRule>
  </conditionalFormatting>
  <conditionalFormatting sqref="G52">
    <cfRule type="expression" dxfId="10428" priority="10431" stopIfTrue="1">
      <formula>IF(FIND("Enter smelter details",G52),TRUE)</formula>
    </cfRule>
  </conditionalFormatting>
  <conditionalFormatting sqref="F52">
    <cfRule type="expression" dxfId="10427" priority="10428" stopIfTrue="1">
      <formula>IF(AND(LEN($A52)&gt;0,$A52&lt;&gt;$F52),TRUE,FALSE)</formula>
    </cfRule>
  </conditionalFormatting>
  <conditionalFormatting sqref="C52">
    <cfRule type="expression" dxfId="10426" priority="10427" stopIfTrue="1">
      <formula>IF(AND(B52&lt;&gt;"",C52=""),TRUE)</formula>
    </cfRule>
  </conditionalFormatting>
  <conditionalFormatting sqref="B52">
    <cfRule type="expression" dxfId="10425" priority="10424" stopIfTrue="1">
      <formula>IF(B52="",TRUE)</formula>
    </cfRule>
    <cfRule type="expression" dxfId="10424" priority="10425" stopIfTrue="1">
      <formula>IF(AND(COUNTIF(MetalSmelter,B52&amp;C52)=0,LEN(C52)&gt;0), TRUE, FALSE)</formula>
    </cfRule>
  </conditionalFormatting>
  <conditionalFormatting sqref="G52">
    <cfRule type="expression" dxfId="10423" priority="10426" stopIfTrue="1">
      <formula>IF(FIND("Enter smelter details",G52),TRUE)</formula>
    </cfRule>
  </conditionalFormatting>
  <conditionalFormatting sqref="F52">
    <cfRule type="expression" dxfId="10422" priority="10423" stopIfTrue="1">
      <formula>IF(AND(LEN($A52)&gt;0,$A52&lt;&gt;$F52),TRUE,FALSE)</formula>
    </cfRule>
  </conditionalFormatting>
  <conditionalFormatting sqref="C52">
    <cfRule type="expression" dxfId="10421" priority="10422" stopIfTrue="1">
      <formula>IF(AND(B52&lt;&gt;"",C52=""),TRUE)</formula>
    </cfRule>
  </conditionalFormatting>
  <conditionalFormatting sqref="B52">
    <cfRule type="expression" dxfId="10420" priority="10420" stopIfTrue="1">
      <formula>IF(B52="",TRUE)</formula>
    </cfRule>
    <cfRule type="expression" dxfId="10419" priority="10421" stopIfTrue="1">
      <formula>IF(AND(COUNTIF(MetalSmelter,B52&amp;C52)=0,LEN(C52)&gt;0), TRUE, FALSE)</formula>
    </cfRule>
  </conditionalFormatting>
  <conditionalFormatting sqref="F52">
    <cfRule type="expression" dxfId="10418" priority="10419" stopIfTrue="1">
      <formula>IF(AND(LEN($A52)&gt;0,$A52&lt;&gt;$F52),TRUE,FALSE)</formula>
    </cfRule>
  </conditionalFormatting>
  <conditionalFormatting sqref="C52">
    <cfRule type="expression" dxfId="10417" priority="10418" stopIfTrue="1">
      <formula>IF(AND(B52&lt;&gt;"",C52=""),TRUE)</formula>
    </cfRule>
  </conditionalFormatting>
  <conditionalFormatting sqref="G52">
    <cfRule type="expression" dxfId="10416" priority="10417" stopIfTrue="1">
      <formula>IF(FIND("Enter smelter details",G52),TRUE)</formula>
    </cfRule>
  </conditionalFormatting>
  <conditionalFormatting sqref="B53">
    <cfRule type="expression" dxfId="10415" priority="10414" stopIfTrue="1">
      <formula>IF(B53="",TRUE)</formula>
    </cfRule>
    <cfRule type="expression" dxfId="10414" priority="10415" stopIfTrue="1">
      <formula>IF(AND(COUNTIF(MetalSmelter,B53&amp;C53)=0,LEN(C53)&gt;0), TRUE, FALSE)</formula>
    </cfRule>
  </conditionalFormatting>
  <conditionalFormatting sqref="G53">
    <cfRule type="expression" dxfId="10413" priority="10416" stopIfTrue="1">
      <formula>IF(FIND("Enter smelter details",G53),TRUE)</formula>
    </cfRule>
  </conditionalFormatting>
  <conditionalFormatting sqref="F53">
    <cfRule type="expression" dxfId="10412" priority="10413" stopIfTrue="1">
      <formula>IF(AND(LEN($A53)&gt;0,$A53&lt;&gt;$F53),TRUE,FALSE)</formula>
    </cfRule>
  </conditionalFormatting>
  <conditionalFormatting sqref="C53">
    <cfRule type="expression" dxfId="10411" priority="10412" stopIfTrue="1">
      <formula>IF(AND(B53&lt;&gt;"",C53=""),TRUE)</formula>
    </cfRule>
  </conditionalFormatting>
  <conditionalFormatting sqref="B53">
    <cfRule type="expression" dxfId="10410" priority="10409" stopIfTrue="1">
      <formula>IF(B53="",TRUE)</formula>
    </cfRule>
    <cfRule type="expression" dxfId="10409" priority="10410" stopIfTrue="1">
      <formula>IF(AND(COUNTIF(MetalSmelter,B53&amp;C53)=0,LEN(C53)&gt;0), TRUE, FALSE)</formula>
    </cfRule>
  </conditionalFormatting>
  <conditionalFormatting sqref="G53">
    <cfRule type="expression" dxfId="10408" priority="10411" stopIfTrue="1">
      <formula>IF(FIND("Enter smelter details",G53),TRUE)</formula>
    </cfRule>
  </conditionalFormatting>
  <conditionalFormatting sqref="F53">
    <cfRule type="expression" dxfId="10407" priority="10408" stopIfTrue="1">
      <formula>IF(AND(LEN($A53)&gt;0,$A53&lt;&gt;$F53),TRUE,FALSE)</formula>
    </cfRule>
  </conditionalFormatting>
  <conditionalFormatting sqref="C53">
    <cfRule type="expression" dxfId="10406" priority="10407" stopIfTrue="1">
      <formula>IF(AND(B53&lt;&gt;"",C53=""),TRUE)</formula>
    </cfRule>
  </conditionalFormatting>
  <conditionalFormatting sqref="B53">
    <cfRule type="expression" dxfId="10405" priority="10404" stopIfTrue="1">
      <formula>IF(B53="",TRUE)</formula>
    </cfRule>
    <cfRule type="expression" dxfId="10404" priority="10405" stopIfTrue="1">
      <formula>IF(AND(COUNTIF(MetalSmelter,B53&amp;C53)=0,LEN(C53)&gt;0), TRUE, FALSE)</formula>
    </cfRule>
  </conditionalFormatting>
  <conditionalFormatting sqref="G53">
    <cfRule type="expression" dxfId="10403" priority="10406" stopIfTrue="1">
      <formula>IF(FIND("Enter smelter details",G53),TRUE)</formula>
    </cfRule>
  </conditionalFormatting>
  <conditionalFormatting sqref="F53">
    <cfRule type="expression" dxfId="10402" priority="10403" stopIfTrue="1">
      <formula>IF(AND(LEN($A53)&gt;0,$A53&lt;&gt;$F53),TRUE,FALSE)</formula>
    </cfRule>
  </conditionalFormatting>
  <conditionalFormatting sqref="C53">
    <cfRule type="expression" dxfId="10401" priority="10402" stopIfTrue="1">
      <formula>IF(AND(B53&lt;&gt;"",C53=""),TRUE)</formula>
    </cfRule>
  </conditionalFormatting>
  <conditionalFormatting sqref="B51">
    <cfRule type="expression" dxfId="10400" priority="10399" stopIfTrue="1">
      <formula>IF(B51="",TRUE)</formula>
    </cfRule>
    <cfRule type="expression" dxfId="10399" priority="10400" stopIfTrue="1">
      <formula>IF(AND(COUNTIF(MetalSmelter,B51&amp;C51)=0,LEN(C51)&gt;0), TRUE, FALSE)</formula>
    </cfRule>
  </conditionalFormatting>
  <conditionalFormatting sqref="G51">
    <cfRule type="expression" dxfId="10398" priority="10401" stopIfTrue="1">
      <formula>IF(FIND("Enter smelter details",G51),TRUE)</formula>
    </cfRule>
  </conditionalFormatting>
  <conditionalFormatting sqref="F51">
    <cfRule type="expression" dxfId="10397" priority="10398" stopIfTrue="1">
      <formula>IF(AND(LEN($A51)&gt;0,$A51&lt;&gt;$F51),TRUE,FALSE)</formula>
    </cfRule>
  </conditionalFormatting>
  <conditionalFormatting sqref="C51">
    <cfRule type="expression" dxfId="10396" priority="10397" stopIfTrue="1">
      <formula>IF(AND(B51&lt;&gt;"",C51=""),TRUE)</formula>
    </cfRule>
  </conditionalFormatting>
  <conditionalFormatting sqref="B51">
    <cfRule type="expression" dxfId="10395" priority="10394" stopIfTrue="1">
      <formula>IF(B51="",TRUE)</formula>
    </cfRule>
    <cfRule type="expression" dxfId="10394" priority="10395" stopIfTrue="1">
      <formula>IF(AND(COUNTIF(MetalSmelter,B51&amp;C51)=0,LEN(C51)&gt;0), TRUE, FALSE)</formula>
    </cfRule>
  </conditionalFormatting>
  <conditionalFormatting sqref="G51">
    <cfRule type="expression" dxfId="10393" priority="10396" stopIfTrue="1">
      <formula>IF(FIND("Enter smelter details",G51),TRUE)</formula>
    </cfRule>
  </conditionalFormatting>
  <conditionalFormatting sqref="F51">
    <cfRule type="expression" dxfId="10392" priority="10393" stopIfTrue="1">
      <formula>IF(AND(LEN($A51)&gt;0,$A51&lt;&gt;$F51),TRUE,FALSE)</formula>
    </cfRule>
  </conditionalFormatting>
  <conditionalFormatting sqref="C51">
    <cfRule type="expression" dxfId="10391" priority="10392" stopIfTrue="1">
      <formula>IF(AND(B51&lt;&gt;"",C51=""),TRUE)</formula>
    </cfRule>
  </conditionalFormatting>
  <conditionalFormatting sqref="B51">
    <cfRule type="expression" dxfId="10390" priority="10390" stopIfTrue="1">
      <formula>IF(B51="",TRUE)</formula>
    </cfRule>
    <cfRule type="expression" dxfId="10389" priority="10391" stopIfTrue="1">
      <formula>IF(AND(COUNTIF(MetalSmelter,B51&amp;C51)=0,LEN(C51)&gt;0), TRUE, FALSE)</formula>
    </cfRule>
  </conditionalFormatting>
  <conditionalFormatting sqref="F51">
    <cfRule type="expression" dxfId="10388" priority="10389" stopIfTrue="1">
      <formula>IF(AND(LEN($A51)&gt;0,$A51&lt;&gt;$F51),TRUE,FALSE)</formula>
    </cfRule>
  </conditionalFormatting>
  <conditionalFormatting sqref="C51">
    <cfRule type="expression" dxfId="10387" priority="10388" stopIfTrue="1">
      <formula>IF(AND(B51&lt;&gt;"",C51=""),TRUE)</formula>
    </cfRule>
  </conditionalFormatting>
  <conditionalFormatting sqref="G51">
    <cfRule type="expression" dxfId="10386" priority="10387" stopIfTrue="1">
      <formula>IF(FIND("Enter smelter details",G51),TRUE)</formula>
    </cfRule>
  </conditionalFormatting>
  <conditionalFormatting sqref="B52">
    <cfRule type="expression" dxfId="10385" priority="10384" stopIfTrue="1">
      <formula>IF(B52="",TRUE)</formula>
    </cfRule>
    <cfRule type="expression" dxfId="10384" priority="10385" stopIfTrue="1">
      <formula>IF(AND(COUNTIF(MetalSmelter,B52&amp;C52)=0,LEN(C52)&gt;0), TRUE, FALSE)</formula>
    </cfRule>
  </conditionalFormatting>
  <conditionalFormatting sqref="G52">
    <cfRule type="expression" dxfId="10383" priority="10386" stopIfTrue="1">
      <formula>IF(FIND("Enter smelter details",G52),TRUE)</formula>
    </cfRule>
  </conditionalFormatting>
  <conditionalFormatting sqref="F52">
    <cfRule type="expression" dxfId="10382" priority="10383" stopIfTrue="1">
      <formula>IF(AND(LEN($A52)&gt;0,$A52&lt;&gt;$F52),TRUE,FALSE)</formula>
    </cfRule>
  </conditionalFormatting>
  <conditionalFormatting sqref="C52">
    <cfRule type="expression" dxfId="10381" priority="10382" stopIfTrue="1">
      <formula>IF(AND(B52&lt;&gt;"",C52=""),TRUE)</formula>
    </cfRule>
  </conditionalFormatting>
  <conditionalFormatting sqref="B52">
    <cfRule type="expression" dxfId="10380" priority="10379" stopIfTrue="1">
      <formula>IF(B52="",TRUE)</formula>
    </cfRule>
    <cfRule type="expression" dxfId="10379" priority="10380" stopIfTrue="1">
      <formula>IF(AND(COUNTIF(MetalSmelter,B52&amp;C52)=0,LEN(C52)&gt;0), TRUE, FALSE)</formula>
    </cfRule>
  </conditionalFormatting>
  <conditionalFormatting sqref="G52">
    <cfRule type="expression" dxfId="10378" priority="10381" stopIfTrue="1">
      <formula>IF(FIND("Enter smelter details",G52),TRUE)</formula>
    </cfRule>
  </conditionalFormatting>
  <conditionalFormatting sqref="F52">
    <cfRule type="expression" dxfId="10377" priority="10378" stopIfTrue="1">
      <formula>IF(AND(LEN($A52)&gt;0,$A52&lt;&gt;$F52),TRUE,FALSE)</formula>
    </cfRule>
  </conditionalFormatting>
  <conditionalFormatting sqref="C52">
    <cfRule type="expression" dxfId="10376" priority="10377" stopIfTrue="1">
      <formula>IF(AND(B52&lt;&gt;"",C52=""),TRUE)</formula>
    </cfRule>
  </conditionalFormatting>
  <conditionalFormatting sqref="B52">
    <cfRule type="expression" dxfId="10375" priority="10374" stopIfTrue="1">
      <formula>IF(B52="",TRUE)</formula>
    </cfRule>
    <cfRule type="expression" dxfId="10374" priority="10375" stopIfTrue="1">
      <formula>IF(AND(COUNTIF(MetalSmelter,B52&amp;C52)=0,LEN(C52)&gt;0), TRUE, FALSE)</formula>
    </cfRule>
  </conditionalFormatting>
  <conditionalFormatting sqref="G52">
    <cfRule type="expression" dxfId="10373" priority="10376" stopIfTrue="1">
      <formula>IF(FIND("Enter smelter details",G52),TRUE)</formula>
    </cfRule>
  </conditionalFormatting>
  <conditionalFormatting sqref="F52">
    <cfRule type="expression" dxfId="10372" priority="10373" stopIfTrue="1">
      <formula>IF(AND(LEN($A52)&gt;0,$A52&lt;&gt;$F52),TRUE,FALSE)</formula>
    </cfRule>
  </conditionalFormatting>
  <conditionalFormatting sqref="C52">
    <cfRule type="expression" dxfId="10371" priority="10372" stopIfTrue="1">
      <formula>IF(AND(B52&lt;&gt;"",C52=""),TRUE)</formula>
    </cfRule>
  </conditionalFormatting>
  <conditionalFormatting sqref="B53">
    <cfRule type="expression" dxfId="10370" priority="10369" stopIfTrue="1">
      <formula>IF(B53="",TRUE)</formula>
    </cfRule>
    <cfRule type="expression" dxfId="10369" priority="10370" stopIfTrue="1">
      <formula>IF(AND(COUNTIF(MetalSmelter,B53&amp;C53)=0,LEN(C53)&gt;0), TRUE, FALSE)</formula>
    </cfRule>
  </conditionalFormatting>
  <conditionalFormatting sqref="G53">
    <cfRule type="expression" dxfId="10368" priority="10371" stopIfTrue="1">
      <formula>IF(FIND("Enter smelter details",G53),TRUE)</formula>
    </cfRule>
  </conditionalFormatting>
  <conditionalFormatting sqref="F53">
    <cfRule type="expression" dxfId="10367" priority="10368" stopIfTrue="1">
      <formula>IF(AND(LEN($A53)&gt;0,$A53&lt;&gt;$F53),TRUE,FALSE)</formula>
    </cfRule>
  </conditionalFormatting>
  <conditionalFormatting sqref="C53">
    <cfRule type="expression" dxfId="10366" priority="10367" stopIfTrue="1">
      <formula>IF(AND(B53&lt;&gt;"",C53=""),TRUE)</formula>
    </cfRule>
  </conditionalFormatting>
  <conditionalFormatting sqref="B53">
    <cfRule type="expression" dxfId="10365" priority="10364" stopIfTrue="1">
      <formula>IF(B53="",TRUE)</formula>
    </cfRule>
    <cfRule type="expression" dxfId="10364" priority="10365" stopIfTrue="1">
      <formula>IF(AND(COUNTIF(MetalSmelter,B53&amp;C53)=0,LEN(C53)&gt;0), TRUE, FALSE)</formula>
    </cfRule>
  </conditionalFormatting>
  <conditionalFormatting sqref="G53">
    <cfRule type="expression" dxfId="10363" priority="10366" stopIfTrue="1">
      <formula>IF(FIND("Enter smelter details",G53),TRUE)</formula>
    </cfRule>
  </conditionalFormatting>
  <conditionalFormatting sqref="F53">
    <cfRule type="expression" dxfId="10362" priority="10363" stopIfTrue="1">
      <formula>IF(AND(LEN($A53)&gt;0,$A53&lt;&gt;$F53),TRUE,FALSE)</formula>
    </cfRule>
  </conditionalFormatting>
  <conditionalFormatting sqref="C53">
    <cfRule type="expression" dxfId="10361" priority="10362" stopIfTrue="1">
      <formula>IF(AND(B53&lt;&gt;"",C53=""),TRUE)</formula>
    </cfRule>
  </conditionalFormatting>
  <conditionalFormatting sqref="B53">
    <cfRule type="expression" dxfId="10360" priority="10360" stopIfTrue="1">
      <formula>IF(B53="",TRUE)</formula>
    </cfRule>
    <cfRule type="expression" dxfId="10359" priority="10361" stopIfTrue="1">
      <formula>IF(AND(COUNTIF(MetalSmelter,B53&amp;C53)=0,LEN(C53)&gt;0), TRUE, FALSE)</formula>
    </cfRule>
  </conditionalFormatting>
  <conditionalFormatting sqref="F53">
    <cfRule type="expression" dxfId="10358" priority="10359" stopIfTrue="1">
      <formula>IF(AND(LEN($A53)&gt;0,$A53&lt;&gt;$F53),TRUE,FALSE)</formula>
    </cfRule>
  </conditionalFormatting>
  <conditionalFormatting sqref="C53">
    <cfRule type="expression" dxfId="10357" priority="10358" stopIfTrue="1">
      <formula>IF(AND(B53&lt;&gt;"",C53=""),TRUE)</formula>
    </cfRule>
  </conditionalFormatting>
  <conditionalFormatting sqref="G53">
    <cfRule type="expression" dxfId="10356" priority="10357" stopIfTrue="1">
      <formula>IF(FIND("Enter smelter details",G53),TRUE)</formula>
    </cfRule>
  </conditionalFormatting>
  <conditionalFormatting sqref="B54">
    <cfRule type="expression" dxfId="10355" priority="10354" stopIfTrue="1">
      <formula>IF(B54="",TRUE)</formula>
    </cfRule>
    <cfRule type="expression" dxfId="10354" priority="10355" stopIfTrue="1">
      <formula>IF(AND(COUNTIF(MetalSmelter,B54&amp;C54)=0,LEN(C54)&gt;0), TRUE, FALSE)</formula>
    </cfRule>
  </conditionalFormatting>
  <conditionalFormatting sqref="G54">
    <cfRule type="expression" dxfId="10353" priority="10356" stopIfTrue="1">
      <formula>IF(FIND("Enter smelter details",G54),TRUE)</formula>
    </cfRule>
  </conditionalFormatting>
  <conditionalFormatting sqref="F54">
    <cfRule type="expression" dxfId="10352" priority="10353" stopIfTrue="1">
      <formula>IF(AND(LEN($A54)&gt;0,$A54&lt;&gt;$F54),TRUE,FALSE)</formula>
    </cfRule>
  </conditionalFormatting>
  <conditionalFormatting sqref="C54">
    <cfRule type="expression" dxfId="10351" priority="10352" stopIfTrue="1">
      <formula>IF(AND(B54&lt;&gt;"",C54=""),TRUE)</formula>
    </cfRule>
  </conditionalFormatting>
  <conditionalFormatting sqref="B54">
    <cfRule type="expression" dxfId="10350" priority="10349" stopIfTrue="1">
      <formula>IF(B54="",TRUE)</formula>
    </cfRule>
    <cfRule type="expression" dxfId="10349" priority="10350" stopIfTrue="1">
      <formula>IF(AND(COUNTIF(MetalSmelter,B54&amp;C54)=0,LEN(C54)&gt;0), TRUE, FALSE)</formula>
    </cfRule>
  </conditionalFormatting>
  <conditionalFormatting sqref="G54">
    <cfRule type="expression" dxfId="10348" priority="10351" stopIfTrue="1">
      <formula>IF(FIND("Enter smelter details",G54),TRUE)</formula>
    </cfRule>
  </conditionalFormatting>
  <conditionalFormatting sqref="F54">
    <cfRule type="expression" dxfId="10347" priority="10348" stopIfTrue="1">
      <formula>IF(AND(LEN($A54)&gt;0,$A54&lt;&gt;$F54),TRUE,FALSE)</formula>
    </cfRule>
  </conditionalFormatting>
  <conditionalFormatting sqref="C54">
    <cfRule type="expression" dxfId="10346" priority="10347" stopIfTrue="1">
      <formula>IF(AND(B54&lt;&gt;"",C54=""),TRUE)</formula>
    </cfRule>
  </conditionalFormatting>
  <conditionalFormatting sqref="B54">
    <cfRule type="expression" dxfId="10345" priority="10344" stopIfTrue="1">
      <formula>IF(B54="",TRUE)</formula>
    </cfRule>
    <cfRule type="expression" dxfId="10344" priority="10345" stopIfTrue="1">
      <formula>IF(AND(COUNTIF(MetalSmelter,B54&amp;C54)=0,LEN(C54)&gt;0), TRUE, FALSE)</formula>
    </cfRule>
  </conditionalFormatting>
  <conditionalFormatting sqref="G54">
    <cfRule type="expression" dxfId="10343" priority="10346" stopIfTrue="1">
      <formula>IF(FIND("Enter smelter details",G54),TRUE)</formula>
    </cfRule>
  </conditionalFormatting>
  <conditionalFormatting sqref="F54">
    <cfRule type="expression" dxfId="10342" priority="10343" stopIfTrue="1">
      <formula>IF(AND(LEN($A54)&gt;0,$A54&lt;&gt;$F54),TRUE,FALSE)</formula>
    </cfRule>
  </conditionalFormatting>
  <conditionalFormatting sqref="C54">
    <cfRule type="expression" dxfId="10341" priority="10342" stopIfTrue="1">
      <formula>IF(AND(B54&lt;&gt;"",C54=""),TRUE)</formula>
    </cfRule>
  </conditionalFormatting>
  <conditionalFormatting sqref="B52">
    <cfRule type="expression" dxfId="10340" priority="10339" stopIfTrue="1">
      <formula>IF(B52="",TRUE)</formula>
    </cfRule>
    <cfRule type="expression" dxfId="10339" priority="10340" stopIfTrue="1">
      <formula>IF(AND(COUNTIF(MetalSmelter,B52&amp;C52)=0,LEN(C52)&gt;0), TRUE, FALSE)</formula>
    </cfRule>
  </conditionalFormatting>
  <conditionalFormatting sqref="G52">
    <cfRule type="expression" dxfId="10338" priority="10341" stopIfTrue="1">
      <formula>IF(FIND("Enter smelter details",G52),TRUE)</formula>
    </cfRule>
  </conditionalFormatting>
  <conditionalFormatting sqref="F52">
    <cfRule type="expression" dxfId="10337" priority="10338" stopIfTrue="1">
      <formula>IF(AND(LEN($A52)&gt;0,$A52&lt;&gt;$F52),TRUE,FALSE)</formula>
    </cfRule>
  </conditionalFormatting>
  <conditionalFormatting sqref="C52">
    <cfRule type="expression" dxfId="10336" priority="10337" stopIfTrue="1">
      <formula>IF(AND(B52&lt;&gt;"",C52=""),TRUE)</formula>
    </cfRule>
  </conditionalFormatting>
  <conditionalFormatting sqref="B52">
    <cfRule type="expression" dxfId="10335" priority="10334" stopIfTrue="1">
      <formula>IF(B52="",TRUE)</formula>
    </cfRule>
    <cfRule type="expression" dxfId="10334" priority="10335" stopIfTrue="1">
      <formula>IF(AND(COUNTIF(MetalSmelter,B52&amp;C52)=0,LEN(C52)&gt;0), TRUE, FALSE)</formula>
    </cfRule>
  </conditionalFormatting>
  <conditionalFormatting sqref="G52">
    <cfRule type="expression" dxfId="10333" priority="10336" stopIfTrue="1">
      <formula>IF(FIND("Enter smelter details",G52),TRUE)</formula>
    </cfRule>
  </conditionalFormatting>
  <conditionalFormatting sqref="F52">
    <cfRule type="expression" dxfId="10332" priority="10333" stopIfTrue="1">
      <formula>IF(AND(LEN($A52)&gt;0,$A52&lt;&gt;$F52),TRUE,FALSE)</formula>
    </cfRule>
  </conditionalFormatting>
  <conditionalFormatting sqref="C52">
    <cfRule type="expression" dxfId="10331" priority="10332" stopIfTrue="1">
      <formula>IF(AND(B52&lt;&gt;"",C52=""),TRUE)</formula>
    </cfRule>
  </conditionalFormatting>
  <conditionalFormatting sqref="B52">
    <cfRule type="expression" dxfId="10330" priority="10330" stopIfTrue="1">
      <formula>IF(B52="",TRUE)</formula>
    </cfRule>
    <cfRule type="expression" dxfId="10329" priority="10331" stopIfTrue="1">
      <formula>IF(AND(COUNTIF(MetalSmelter,B52&amp;C52)=0,LEN(C52)&gt;0), TRUE, FALSE)</formula>
    </cfRule>
  </conditionalFormatting>
  <conditionalFormatting sqref="F52">
    <cfRule type="expression" dxfId="10328" priority="10329" stopIfTrue="1">
      <formula>IF(AND(LEN($A52)&gt;0,$A52&lt;&gt;$F52),TRUE,FALSE)</formula>
    </cfRule>
  </conditionalFormatting>
  <conditionalFormatting sqref="C52">
    <cfRule type="expression" dxfId="10327" priority="10328" stopIfTrue="1">
      <formula>IF(AND(B52&lt;&gt;"",C52=""),TRUE)</formula>
    </cfRule>
  </conditionalFormatting>
  <conditionalFormatting sqref="G52">
    <cfRule type="expression" dxfId="10326" priority="10327" stopIfTrue="1">
      <formula>IF(FIND("Enter smelter details",G52),TRUE)</formula>
    </cfRule>
  </conditionalFormatting>
  <conditionalFormatting sqref="B53">
    <cfRule type="expression" dxfId="10325" priority="10324" stopIfTrue="1">
      <formula>IF(B53="",TRUE)</formula>
    </cfRule>
    <cfRule type="expression" dxfId="10324" priority="10325" stopIfTrue="1">
      <formula>IF(AND(COUNTIF(MetalSmelter,B53&amp;C53)=0,LEN(C53)&gt;0), TRUE, FALSE)</formula>
    </cfRule>
  </conditionalFormatting>
  <conditionalFormatting sqref="G53">
    <cfRule type="expression" dxfId="10323" priority="10326" stopIfTrue="1">
      <formula>IF(FIND("Enter smelter details",G53),TRUE)</formula>
    </cfRule>
  </conditionalFormatting>
  <conditionalFormatting sqref="F53">
    <cfRule type="expression" dxfId="10322" priority="10323" stopIfTrue="1">
      <formula>IF(AND(LEN($A53)&gt;0,$A53&lt;&gt;$F53),TRUE,FALSE)</formula>
    </cfRule>
  </conditionalFormatting>
  <conditionalFormatting sqref="C53">
    <cfRule type="expression" dxfId="10321" priority="10322" stopIfTrue="1">
      <formula>IF(AND(B53&lt;&gt;"",C53=""),TRUE)</formula>
    </cfRule>
  </conditionalFormatting>
  <conditionalFormatting sqref="B53">
    <cfRule type="expression" dxfId="10320" priority="10319" stopIfTrue="1">
      <formula>IF(B53="",TRUE)</formula>
    </cfRule>
    <cfRule type="expression" dxfId="10319" priority="10320" stopIfTrue="1">
      <formula>IF(AND(COUNTIF(MetalSmelter,B53&amp;C53)=0,LEN(C53)&gt;0), TRUE, FALSE)</formula>
    </cfRule>
  </conditionalFormatting>
  <conditionalFormatting sqref="G53">
    <cfRule type="expression" dxfId="10318" priority="10321" stopIfTrue="1">
      <formula>IF(FIND("Enter smelter details",G53),TRUE)</formula>
    </cfRule>
  </conditionalFormatting>
  <conditionalFormatting sqref="F53">
    <cfRule type="expression" dxfId="10317" priority="10318" stopIfTrue="1">
      <formula>IF(AND(LEN($A53)&gt;0,$A53&lt;&gt;$F53),TRUE,FALSE)</formula>
    </cfRule>
  </conditionalFormatting>
  <conditionalFormatting sqref="C53">
    <cfRule type="expression" dxfId="10316" priority="10317" stopIfTrue="1">
      <formula>IF(AND(B53&lt;&gt;"",C53=""),TRUE)</formula>
    </cfRule>
  </conditionalFormatting>
  <conditionalFormatting sqref="B53">
    <cfRule type="expression" dxfId="10315" priority="10314" stopIfTrue="1">
      <formula>IF(B53="",TRUE)</formula>
    </cfRule>
    <cfRule type="expression" dxfId="10314" priority="10315" stopIfTrue="1">
      <formula>IF(AND(COUNTIF(MetalSmelter,B53&amp;C53)=0,LEN(C53)&gt;0), TRUE, FALSE)</formula>
    </cfRule>
  </conditionalFormatting>
  <conditionalFormatting sqref="G53">
    <cfRule type="expression" dxfId="10313" priority="10316" stopIfTrue="1">
      <formula>IF(FIND("Enter smelter details",G53),TRUE)</formula>
    </cfRule>
  </conditionalFormatting>
  <conditionalFormatting sqref="F53">
    <cfRule type="expression" dxfId="10312" priority="10313" stopIfTrue="1">
      <formula>IF(AND(LEN($A53)&gt;0,$A53&lt;&gt;$F53),TRUE,FALSE)</formula>
    </cfRule>
  </conditionalFormatting>
  <conditionalFormatting sqref="C53">
    <cfRule type="expression" dxfId="10311" priority="10312" stopIfTrue="1">
      <formula>IF(AND(B53&lt;&gt;"",C53=""),TRUE)</formula>
    </cfRule>
  </conditionalFormatting>
  <conditionalFormatting sqref="B51">
    <cfRule type="expression" dxfId="10310" priority="10309" stopIfTrue="1">
      <formula>IF(B51="",TRUE)</formula>
    </cfRule>
    <cfRule type="expression" dxfId="10309" priority="10310" stopIfTrue="1">
      <formula>IF(AND(COUNTIF(MetalSmelter,B51&amp;C51)=0,LEN(C51)&gt;0), TRUE, FALSE)</formula>
    </cfRule>
  </conditionalFormatting>
  <conditionalFormatting sqref="G51">
    <cfRule type="expression" dxfId="10308" priority="10311" stopIfTrue="1">
      <formula>IF(FIND("Enter smelter details",G51),TRUE)</formula>
    </cfRule>
  </conditionalFormatting>
  <conditionalFormatting sqref="F51">
    <cfRule type="expression" dxfId="10307" priority="10308" stopIfTrue="1">
      <formula>IF(AND(LEN($A51)&gt;0,$A51&lt;&gt;$F51),TRUE,FALSE)</formula>
    </cfRule>
  </conditionalFormatting>
  <conditionalFormatting sqref="C51">
    <cfRule type="expression" dxfId="10306" priority="10307" stopIfTrue="1">
      <formula>IF(AND(B51&lt;&gt;"",C51=""),TRUE)</formula>
    </cfRule>
  </conditionalFormatting>
  <conditionalFormatting sqref="B51">
    <cfRule type="expression" dxfId="10305" priority="10304" stopIfTrue="1">
      <formula>IF(B51="",TRUE)</formula>
    </cfRule>
    <cfRule type="expression" dxfId="10304" priority="10305" stopIfTrue="1">
      <formula>IF(AND(COUNTIF(MetalSmelter,B51&amp;C51)=0,LEN(C51)&gt;0), TRUE, FALSE)</formula>
    </cfRule>
  </conditionalFormatting>
  <conditionalFormatting sqref="G51">
    <cfRule type="expression" dxfId="10303" priority="10306" stopIfTrue="1">
      <formula>IF(FIND("Enter smelter details",G51),TRUE)</formula>
    </cfRule>
  </conditionalFormatting>
  <conditionalFormatting sqref="F51">
    <cfRule type="expression" dxfId="10302" priority="10303" stopIfTrue="1">
      <formula>IF(AND(LEN($A51)&gt;0,$A51&lt;&gt;$F51),TRUE,FALSE)</formula>
    </cfRule>
  </conditionalFormatting>
  <conditionalFormatting sqref="C51">
    <cfRule type="expression" dxfId="10301" priority="10302" stopIfTrue="1">
      <formula>IF(AND(B51&lt;&gt;"",C51=""),TRUE)</formula>
    </cfRule>
  </conditionalFormatting>
  <conditionalFormatting sqref="B51">
    <cfRule type="expression" dxfId="10300" priority="10300" stopIfTrue="1">
      <formula>IF(B51="",TRUE)</formula>
    </cfRule>
    <cfRule type="expression" dxfId="10299" priority="10301" stopIfTrue="1">
      <formula>IF(AND(COUNTIF(MetalSmelter,B51&amp;C51)=0,LEN(C51)&gt;0), TRUE, FALSE)</formula>
    </cfRule>
  </conditionalFormatting>
  <conditionalFormatting sqref="F51">
    <cfRule type="expression" dxfId="10298" priority="10299" stopIfTrue="1">
      <formula>IF(AND(LEN($A51)&gt;0,$A51&lt;&gt;$F51),TRUE,FALSE)</formula>
    </cfRule>
  </conditionalFormatting>
  <conditionalFormatting sqref="C51">
    <cfRule type="expression" dxfId="10297" priority="10298" stopIfTrue="1">
      <formula>IF(AND(B51&lt;&gt;"",C51=""),TRUE)</formula>
    </cfRule>
  </conditionalFormatting>
  <conditionalFormatting sqref="G51">
    <cfRule type="expression" dxfId="10296" priority="10297" stopIfTrue="1">
      <formula>IF(FIND("Enter smelter details",G51),TRUE)</formula>
    </cfRule>
  </conditionalFormatting>
  <conditionalFormatting sqref="B52">
    <cfRule type="expression" dxfId="10295" priority="10294" stopIfTrue="1">
      <formula>IF(B52="",TRUE)</formula>
    </cfRule>
    <cfRule type="expression" dxfId="10294" priority="10295" stopIfTrue="1">
      <formula>IF(AND(COUNTIF(MetalSmelter,B52&amp;C52)=0,LEN(C52)&gt;0), TRUE, FALSE)</formula>
    </cfRule>
  </conditionalFormatting>
  <conditionalFormatting sqref="G52">
    <cfRule type="expression" dxfId="10293" priority="10296" stopIfTrue="1">
      <formula>IF(FIND("Enter smelter details",G52),TRUE)</formula>
    </cfRule>
  </conditionalFormatting>
  <conditionalFormatting sqref="F52">
    <cfRule type="expression" dxfId="10292" priority="10293" stopIfTrue="1">
      <formula>IF(AND(LEN($A52)&gt;0,$A52&lt;&gt;$F52),TRUE,FALSE)</formula>
    </cfRule>
  </conditionalFormatting>
  <conditionalFormatting sqref="C52">
    <cfRule type="expression" dxfId="10291" priority="10292" stopIfTrue="1">
      <formula>IF(AND(B52&lt;&gt;"",C52=""),TRUE)</formula>
    </cfRule>
  </conditionalFormatting>
  <conditionalFormatting sqref="B52">
    <cfRule type="expression" dxfId="10290" priority="10289" stopIfTrue="1">
      <formula>IF(B52="",TRUE)</formula>
    </cfRule>
    <cfRule type="expression" dxfId="10289" priority="10290" stopIfTrue="1">
      <formula>IF(AND(COUNTIF(MetalSmelter,B52&amp;C52)=0,LEN(C52)&gt;0), TRUE, FALSE)</formula>
    </cfRule>
  </conditionalFormatting>
  <conditionalFormatting sqref="G52">
    <cfRule type="expression" dxfId="10288" priority="10291" stopIfTrue="1">
      <formula>IF(FIND("Enter smelter details",G52),TRUE)</formula>
    </cfRule>
  </conditionalFormatting>
  <conditionalFormatting sqref="F52">
    <cfRule type="expression" dxfId="10287" priority="10288" stopIfTrue="1">
      <formula>IF(AND(LEN($A52)&gt;0,$A52&lt;&gt;$F52),TRUE,FALSE)</formula>
    </cfRule>
  </conditionalFormatting>
  <conditionalFormatting sqref="C52">
    <cfRule type="expression" dxfId="10286" priority="10287" stopIfTrue="1">
      <formula>IF(AND(B52&lt;&gt;"",C52=""),TRUE)</formula>
    </cfRule>
  </conditionalFormatting>
  <conditionalFormatting sqref="B52">
    <cfRule type="expression" dxfId="10285" priority="10284" stopIfTrue="1">
      <formula>IF(B52="",TRUE)</formula>
    </cfRule>
    <cfRule type="expression" dxfId="10284" priority="10285" stopIfTrue="1">
      <formula>IF(AND(COUNTIF(MetalSmelter,B52&amp;C52)=0,LEN(C52)&gt;0), TRUE, FALSE)</formula>
    </cfRule>
  </conditionalFormatting>
  <conditionalFormatting sqref="G52">
    <cfRule type="expression" dxfId="10283" priority="10286" stopIfTrue="1">
      <formula>IF(FIND("Enter smelter details",G52),TRUE)</formula>
    </cfRule>
  </conditionalFormatting>
  <conditionalFormatting sqref="F52">
    <cfRule type="expression" dxfId="10282" priority="10283" stopIfTrue="1">
      <formula>IF(AND(LEN($A52)&gt;0,$A52&lt;&gt;$F52),TRUE,FALSE)</formula>
    </cfRule>
  </conditionalFormatting>
  <conditionalFormatting sqref="C52">
    <cfRule type="expression" dxfId="10281" priority="10282" stopIfTrue="1">
      <formula>IF(AND(B52&lt;&gt;"",C52=""),TRUE)</formula>
    </cfRule>
  </conditionalFormatting>
  <conditionalFormatting sqref="B50">
    <cfRule type="expression" dxfId="10280" priority="10279" stopIfTrue="1">
      <formula>IF(B50="",TRUE)</formula>
    </cfRule>
    <cfRule type="expression" dxfId="10279" priority="10280" stopIfTrue="1">
      <formula>IF(AND(COUNTIF(MetalSmelter,B50&amp;C50)=0,LEN(C50)&gt;0), TRUE, FALSE)</formula>
    </cfRule>
  </conditionalFormatting>
  <conditionalFormatting sqref="G50">
    <cfRule type="expression" dxfId="10278" priority="10281" stopIfTrue="1">
      <formula>IF(FIND("Enter smelter details",G50),TRUE)</formula>
    </cfRule>
  </conditionalFormatting>
  <conditionalFormatting sqref="F50">
    <cfRule type="expression" dxfId="10277" priority="10278" stopIfTrue="1">
      <formula>IF(AND(LEN($A50)&gt;0,$A50&lt;&gt;$F50),TRUE,FALSE)</formula>
    </cfRule>
  </conditionalFormatting>
  <conditionalFormatting sqref="C50">
    <cfRule type="expression" dxfId="10276" priority="10277" stopIfTrue="1">
      <formula>IF(AND(B50&lt;&gt;"",C50=""),TRUE)</formula>
    </cfRule>
  </conditionalFormatting>
  <conditionalFormatting sqref="B50">
    <cfRule type="expression" dxfId="10275" priority="10274" stopIfTrue="1">
      <formula>IF(B50="",TRUE)</formula>
    </cfRule>
    <cfRule type="expression" dxfId="10274" priority="10275" stopIfTrue="1">
      <formula>IF(AND(COUNTIF(MetalSmelter,B50&amp;C50)=0,LEN(C50)&gt;0), TRUE, FALSE)</formula>
    </cfRule>
  </conditionalFormatting>
  <conditionalFormatting sqref="G50">
    <cfRule type="expression" dxfId="10273" priority="10276" stopIfTrue="1">
      <formula>IF(FIND("Enter smelter details",G50),TRUE)</formula>
    </cfRule>
  </conditionalFormatting>
  <conditionalFormatting sqref="F50">
    <cfRule type="expression" dxfId="10272" priority="10273" stopIfTrue="1">
      <formula>IF(AND(LEN($A50)&gt;0,$A50&lt;&gt;$F50),TRUE,FALSE)</formula>
    </cfRule>
  </conditionalFormatting>
  <conditionalFormatting sqref="C50">
    <cfRule type="expression" dxfId="10271" priority="10272" stopIfTrue="1">
      <formula>IF(AND(B50&lt;&gt;"",C50=""),TRUE)</formula>
    </cfRule>
  </conditionalFormatting>
  <conditionalFormatting sqref="B50">
    <cfRule type="expression" dxfId="10270" priority="10270" stopIfTrue="1">
      <formula>IF(B50="",TRUE)</formula>
    </cfRule>
    <cfRule type="expression" dxfId="10269" priority="10271" stopIfTrue="1">
      <formula>IF(AND(COUNTIF(MetalSmelter,B50&amp;C50)=0,LEN(C50)&gt;0), TRUE, FALSE)</formula>
    </cfRule>
  </conditionalFormatting>
  <conditionalFormatting sqref="F50">
    <cfRule type="expression" dxfId="10268" priority="10269" stopIfTrue="1">
      <formula>IF(AND(LEN($A50)&gt;0,$A50&lt;&gt;$F50),TRUE,FALSE)</formula>
    </cfRule>
  </conditionalFormatting>
  <conditionalFormatting sqref="C50">
    <cfRule type="expression" dxfId="10267" priority="10268" stopIfTrue="1">
      <formula>IF(AND(B50&lt;&gt;"",C50=""),TRUE)</formula>
    </cfRule>
  </conditionalFormatting>
  <conditionalFormatting sqref="G50">
    <cfRule type="expression" dxfId="10266" priority="10267" stopIfTrue="1">
      <formula>IF(FIND("Enter smelter details",G50),TRUE)</formula>
    </cfRule>
  </conditionalFormatting>
  <conditionalFormatting sqref="B51">
    <cfRule type="expression" dxfId="10265" priority="10264" stopIfTrue="1">
      <formula>IF(B51="",TRUE)</formula>
    </cfRule>
    <cfRule type="expression" dxfId="10264" priority="10265" stopIfTrue="1">
      <formula>IF(AND(COUNTIF(MetalSmelter,B51&amp;C51)=0,LEN(C51)&gt;0), TRUE, FALSE)</formula>
    </cfRule>
  </conditionalFormatting>
  <conditionalFormatting sqref="G51">
    <cfRule type="expression" dxfId="10263" priority="10266" stopIfTrue="1">
      <formula>IF(FIND("Enter smelter details",G51),TRUE)</formula>
    </cfRule>
  </conditionalFormatting>
  <conditionalFormatting sqref="F51">
    <cfRule type="expression" dxfId="10262" priority="10263" stopIfTrue="1">
      <formula>IF(AND(LEN($A51)&gt;0,$A51&lt;&gt;$F51),TRUE,FALSE)</formula>
    </cfRule>
  </conditionalFormatting>
  <conditionalFormatting sqref="C51">
    <cfRule type="expression" dxfId="10261" priority="10262" stopIfTrue="1">
      <formula>IF(AND(B51&lt;&gt;"",C51=""),TRUE)</formula>
    </cfRule>
  </conditionalFormatting>
  <conditionalFormatting sqref="B51">
    <cfRule type="expression" dxfId="10260" priority="10259" stopIfTrue="1">
      <formula>IF(B51="",TRUE)</formula>
    </cfRule>
    <cfRule type="expression" dxfId="10259" priority="10260" stopIfTrue="1">
      <formula>IF(AND(COUNTIF(MetalSmelter,B51&amp;C51)=0,LEN(C51)&gt;0), TRUE, FALSE)</formula>
    </cfRule>
  </conditionalFormatting>
  <conditionalFormatting sqref="G51">
    <cfRule type="expression" dxfId="10258" priority="10261" stopIfTrue="1">
      <formula>IF(FIND("Enter smelter details",G51),TRUE)</formula>
    </cfRule>
  </conditionalFormatting>
  <conditionalFormatting sqref="F51">
    <cfRule type="expression" dxfId="10257" priority="10258" stopIfTrue="1">
      <formula>IF(AND(LEN($A51)&gt;0,$A51&lt;&gt;$F51),TRUE,FALSE)</formula>
    </cfRule>
  </conditionalFormatting>
  <conditionalFormatting sqref="C51">
    <cfRule type="expression" dxfId="10256" priority="10257" stopIfTrue="1">
      <formula>IF(AND(B51&lt;&gt;"",C51=""),TRUE)</formula>
    </cfRule>
  </conditionalFormatting>
  <conditionalFormatting sqref="B51">
    <cfRule type="expression" dxfId="10255" priority="10254" stopIfTrue="1">
      <formula>IF(B51="",TRUE)</formula>
    </cfRule>
    <cfRule type="expression" dxfId="10254" priority="10255" stopIfTrue="1">
      <formula>IF(AND(COUNTIF(MetalSmelter,B51&amp;C51)=0,LEN(C51)&gt;0), TRUE, FALSE)</formula>
    </cfRule>
  </conditionalFormatting>
  <conditionalFormatting sqref="G51">
    <cfRule type="expression" dxfId="10253" priority="10256" stopIfTrue="1">
      <formula>IF(FIND("Enter smelter details",G51),TRUE)</formula>
    </cfRule>
  </conditionalFormatting>
  <conditionalFormatting sqref="F51">
    <cfRule type="expression" dxfId="10252" priority="10253" stopIfTrue="1">
      <formula>IF(AND(LEN($A51)&gt;0,$A51&lt;&gt;$F51),TRUE,FALSE)</formula>
    </cfRule>
  </conditionalFormatting>
  <conditionalFormatting sqref="C51">
    <cfRule type="expression" dxfId="10251" priority="10252" stopIfTrue="1">
      <formula>IF(AND(B51&lt;&gt;"",C51=""),TRUE)</formula>
    </cfRule>
  </conditionalFormatting>
  <conditionalFormatting sqref="B52">
    <cfRule type="expression" dxfId="10250" priority="10249" stopIfTrue="1">
      <formula>IF(B52="",TRUE)</formula>
    </cfRule>
    <cfRule type="expression" dxfId="10249" priority="10250" stopIfTrue="1">
      <formula>IF(AND(COUNTIF(MetalSmelter,B52&amp;C52)=0,LEN(C52)&gt;0), TRUE, FALSE)</formula>
    </cfRule>
  </conditionalFormatting>
  <conditionalFormatting sqref="G52">
    <cfRule type="expression" dxfId="10248" priority="10251" stopIfTrue="1">
      <formula>IF(FIND("Enter smelter details",G52),TRUE)</formula>
    </cfRule>
  </conditionalFormatting>
  <conditionalFormatting sqref="F52">
    <cfRule type="expression" dxfId="10247" priority="10248" stopIfTrue="1">
      <formula>IF(AND(LEN($A52)&gt;0,$A52&lt;&gt;$F52),TRUE,FALSE)</formula>
    </cfRule>
  </conditionalFormatting>
  <conditionalFormatting sqref="C52">
    <cfRule type="expression" dxfId="10246" priority="10247" stopIfTrue="1">
      <formula>IF(AND(B52&lt;&gt;"",C52=""),TRUE)</formula>
    </cfRule>
  </conditionalFormatting>
  <conditionalFormatting sqref="B52">
    <cfRule type="expression" dxfId="10245" priority="10244" stopIfTrue="1">
      <formula>IF(B52="",TRUE)</formula>
    </cfRule>
    <cfRule type="expression" dxfId="10244" priority="10245" stopIfTrue="1">
      <formula>IF(AND(COUNTIF(MetalSmelter,B52&amp;C52)=0,LEN(C52)&gt;0), TRUE, FALSE)</formula>
    </cfRule>
  </conditionalFormatting>
  <conditionalFormatting sqref="G52">
    <cfRule type="expression" dxfId="10243" priority="10246" stopIfTrue="1">
      <formula>IF(FIND("Enter smelter details",G52),TRUE)</formula>
    </cfRule>
  </conditionalFormatting>
  <conditionalFormatting sqref="F52">
    <cfRule type="expression" dxfId="10242" priority="10243" stopIfTrue="1">
      <formula>IF(AND(LEN($A52)&gt;0,$A52&lt;&gt;$F52),TRUE,FALSE)</formula>
    </cfRule>
  </conditionalFormatting>
  <conditionalFormatting sqref="C52">
    <cfRule type="expression" dxfId="10241" priority="10242" stopIfTrue="1">
      <formula>IF(AND(B52&lt;&gt;"",C52=""),TRUE)</formula>
    </cfRule>
  </conditionalFormatting>
  <conditionalFormatting sqref="B52">
    <cfRule type="expression" dxfId="10240" priority="10240" stopIfTrue="1">
      <formula>IF(B52="",TRUE)</formula>
    </cfRule>
    <cfRule type="expression" dxfId="10239" priority="10241" stopIfTrue="1">
      <formula>IF(AND(COUNTIF(MetalSmelter,B52&amp;C52)=0,LEN(C52)&gt;0), TRUE, FALSE)</formula>
    </cfRule>
  </conditionalFormatting>
  <conditionalFormatting sqref="F52">
    <cfRule type="expression" dxfId="10238" priority="10239" stopIfTrue="1">
      <formula>IF(AND(LEN($A52)&gt;0,$A52&lt;&gt;$F52),TRUE,FALSE)</formula>
    </cfRule>
  </conditionalFormatting>
  <conditionalFormatting sqref="C52">
    <cfRule type="expression" dxfId="10237" priority="10238" stopIfTrue="1">
      <formula>IF(AND(B52&lt;&gt;"",C52=""),TRUE)</formula>
    </cfRule>
  </conditionalFormatting>
  <conditionalFormatting sqref="G52">
    <cfRule type="expression" dxfId="10236" priority="10237" stopIfTrue="1">
      <formula>IF(FIND("Enter smelter details",G52),TRUE)</formula>
    </cfRule>
  </conditionalFormatting>
  <conditionalFormatting sqref="B53">
    <cfRule type="expression" dxfId="10235" priority="10234" stopIfTrue="1">
      <formula>IF(B53="",TRUE)</formula>
    </cfRule>
    <cfRule type="expression" dxfId="10234" priority="10235" stopIfTrue="1">
      <formula>IF(AND(COUNTIF(MetalSmelter,B53&amp;C53)=0,LEN(C53)&gt;0), TRUE, FALSE)</formula>
    </cfRule>
  </conditionalFormatting>
  <conditionalFormatting sqref="G53">
    <cfRule type="expression" dxfId="10233" priority="10236" stopIfTrue="1">
      <formula>IF(FIND("Enter smelter details",G53),TRUE)</formula>
    </cfRule>
  </conditionalFormatting>
  <conditionalFormatting sqref="F53">
    <cfRule type="expression" dxfId="10232" priority="10233" stopIfTrue="1">
      <formula>IF(AND(LEN($A53)&gt;0,$A53&lt;&gt;$F53),TRUE,FALSE)</formula>
    </cfRule>
  </conditionalFormatting>
  <conditionalFormatting sqref="C53">
    <cfRule type="expression" dxfId="10231" priority="10232" stopIfTrue="1">
      <formula>IF(AND(B53&lt;&gt;"",C53=""),TRUE)</formula>
    </cfRule>
  </conditionalFormatting>
  <conditionalFormatting sqref="B53">
    <cfRule type="expression" dxfId="10230" priority="10229" stopIfTrue="1">
      <formula>IF(B53="",TRUE)</formula>
    </cfRule>
    <cfRule type="expression" dxfId="10229" priority="10230" stopIfTrue="1">
      <formula>IF(AND(COUNTIF(MetalSmelter,B53&amp;C53)=0,LEN(C53)&gt;0), TRUE, FALSE)</formula>
    </cfRule>
  </conditionalFormatting>
  <conditionalFormatting sqref="G53">
    <cfRule type="expression" dxfId="10228" priority="10231" stopIfTrue="1">
      <formula>IF(FIND("Enter smelter details",G53),TRUE)</formula>
    </cfRule>
  </conditionalFormatting>
  <conditionalFormatting sqref="F53">
    <cfRule type="expression" dxfId="10227" priority="10228" stopIfTrue="1">
      <formula>IF(AND(LEN($A53)&gt;0,$A53&lt;&gt;$F53),TRUE,FALSE)</formula>
    </cfRule>
  </conditionalFormatting>
  <conditionalFormatting sqref="C53">
    <cfRule type="expression" dxfId="10226" priority="10227" stopIfTrue="1">
      <formula>IF(AND(B53&lt;&gt;"",C53=""),TRUE)</formula>
    </cfRule>
  </conditionalFormatting>
  <conditionalFormatting sqref="B53">
    <cfRule type="expression" dxfId="10225" priority="10224" stopIfTrue="1">
      <formula>IF(B53="",TRUE)</formula>
    </cfRule>
    <cfRule type="expression" dxfId="10224" priority="10225" stopIfTrue="1">
      <formula>IF(AND(COUNTIF(MetalSmelter,B53&amp;C53)=0,LEN(C53)&gt;0), TRUE, FALSE)</formula>
    </cfRule>
  </conditionalFormatting>
  <conditionalFormatting sqref="G53">
    <cfRule type="expression" dxfId="10223" priority="10226" stopIfTrue="1">
      <formula>IF(FIND("Enter smelter details",G53),TRUE)</formula>
    </cfRule>
  </conditionalFormatting>
  <conditionalFormatting sqref="F53">
    <cfRule type="expression" dxfId="10222" priority="10223" stopIfTrue="1">
      <formula>IF(AND(LEN($A53)&gt;0,$A53&lt;&gt;$F53),TRUE,FALSE)</formula>
    </cfRule>
  </conditionalFormatting>
  <conditionalFormatting sqref="C53">
    <cfRule type="expression" dxfId="10221" priority="10222" stopIfTrue="1">
      <formula>IF(AND(B53&lt;&gt;"",C53=""),TRUE)</formula>
    </cfRule>
  </conditionalFormatting>
  <conditionalFormatting sqref="B51">
    <cfRule type="expression" dxfId="10220" priority="10219" stopIfTrue="1">
      <formula>IF(B51="",TRUE)</formula>
    </cfRule>
    <cfRule type="expression" dxfId="10219" priority="10220" stopIfTrue="1">
      <formula>IF(AND(COUNTIF(MetalSmelter,B51&amp;C51)=0,LEN(C51)&gt;0), TRUE, FALSE)</formula>
    </cfRule>
  </conditionalFormatting>
  <conditionalFormatting sqref="G51">
    <cfRule type="expression" dxfId="10218" priority="10221" stopIfTrue="1">
      <formula>IF(FIND("Enter smelter details",G51),TRUE)</formula>
    </cfRule>
  </conditionalFormatting>
  <conditionalFormatting sqref="F51">
    <cfRule type="expression" dxfId="10217" priority="10218" stopIfTrue="1">
      <formula>IF(AND(LEN($A51)&gt;0,$A51&lt;&gt;$F51),TRUE,FALSE)</formula>
    </cfRule>
  </conditionalFormatting>
  <conditionalFormatting sqref="C51">
    <cfRule type="expression" dxfId="10216" priority="10217" stopIfTrue="1">
      <formula>IF(AND(B51&lt;&gt;"",C51=""),TRUE)</formula>
    </cfRule>
  </conditionalFormatting>
  <conditionalFormatting sqref="B51">
    <cfRule type="expression" dxfId="10215" priority="10214" stopIfTrue="1">
      <formula>IF(B51="",TRUE)</formula>
    </cfRule>
    <cfRule type="expression" dxfId="10214" priority="10215" stopIfTrue="1">
      <formula>IF(AND(COUNTIF(MetalSmelter,B51&amp;C51)=0,LEN(C51)&gt;0), TRUE, FALSE)</formula>
    </cfRule>
  </conditionalFormatting>
  <conditionalFormatting sqref="G51">
    <cfRule type="expression" dxfId="10213" priority="10216" stopIfTrue="1">
      <formula>IF(FIND("Enter smelter details",G51),TRUE)</formula>
    </cfRule>
  </conditionalFormatting>
  <conditionalFormatting sqref="F51">
    <cfRule type="expression" dxfId="10212" priority="10213" stopIfTrue="1">
      <formula>IF(AND(LEN($A51)&gt;0,$A51&lt;&gt;$F51),TRUE,FALSE)</formula>
    </cfRule>
  </conditionalFormatting>
  <conditionalFormatting sqref="C51">
    <cfRule type="expression" dxfId="10211" priority="10212" stopIfTrue="1">
      <formula>IF(AND(B51&lt;&gt;"",C51=""),TRUE)</formula>
    </cfRule>
  </conditionalFormatting>
  <conditionalFormatting sqref="B51">
    <cfRule type="expression" dxfId="10210" priority="10210" stopIfTrue="1">
      <formula>IF(B51="",TRUE)</formula>
    </cfRule>
    <cfRule type="expression" dxfId="10209" priority="10211" stopIfTrue="1">
      <formula>IF(AND(COUNTIF(MetalSmelter,B51&amp;C51)=0,LEN(C51)&gt;0), TRUE, FALSE)</formula>
    </cfRule>
  </conditionalFormatting>
  <conditionalFormatting sqref="F51">
    <cfRule type="expression" dxfId="10208" priority="10209" stopIfTrue="1">
      <formula>IF(AND(LEN($A51)&gt;0,$A51&lt;&gt;$F51),TRUE,FALSE)</formula>
    </cfRule>
  </conditionalFormatting>
  <conditionalFormatting sqref="C51">
    <cfRule type="expression" dxfId="10207" priority="10208" stopIfTrue="1">
      <formula>IF(AND(B51&lt;&gt;"",C51=""),TRUE)</formula>
    </cfRule>
  </conditionalFormatting>
  <conditionalFormatting sqref="G51">
    <cfRule type="expression" dxfId="10206" priority="10207" stopIfTrue="1">
      <formula>IF(FIND("Enter smelter details",G51),TRUE)</formula>
    </cfRule>
  </conditionalFormatting>
  <conditionalFormatting sqref="B52">
    <cfRule type="expression" dxfId="10205" priority="10204" stopIfTrue="1">
      <formula>IF(B52="",TRUE)</formula>
    </cfRule>
    <cfRule type="expression" dxfId="10204" priority="10205" stopIfTrue="1">
      <formula>IF(AND(COUNTIF(MetalSmelter,B52&amp;C52)=0,LEN(C52)&gt;0), TRUE, FALSE)</formula>
    </cfRule>
  </conditionalFormatting>
  <conditionalFormatting sqref="G52">
    <cfRule type="expression" dxfId="10203" priority="10206" stopIfTrue="1">
      <formula>IF(FIND("Enter smelter details",G52),TRUE)</formula>
    </cfRule>
  </conditionalFormatting>
  <conditionalFormatting sqref="F52">
    <cfRule type="expression" dxfId="10202" priority="10203" stopIfTrue="1">
      <formula>IF(AND(LEN($A52)&gt;0,$A52&lt;&gt;$F52),TRUE,FALSE)</formula>
    </cfRule>
  </conditionalFormatting>
  <conditionalFormatting sqref="C52">
    <cfRule type="expression" dxfId="10201" priority="10202" stopIfTrue="1">
      <formula>IF(AND(B52&lt;&gt;"",C52=""),TRUE)</formula>
    </cfRule>
  </conditionalFormatting>
  <conditionalFormatting sqref="B52">
    <cfRule type="expression" dxfId="10200" priority="10199" stopIfTrue="1">
      <formula>IF(B52="",TRUE)</formula>
    </cfRule>
    <cfRule type="expression" dxfId="10199" priority="10200" stopIfTrue="1">
      <formula>IF(AND(COUNTIF(MetalSmelter,B52&amp;C52)=0,LEN(C52)&gt;0), TRUE, FALSE)</formula>
    </cfRule>
  </conditionalFormatting>
  <conditionalFormatting sqref="G52">
    <cfRule type="expression" dxfId="10198" priority="10201" stopIfTrue="1">
      <formula>IF(FIND("Enter smelter details",G52),TRUE)</formula>
    </cfRule>
  </conditionalFormatting>
  <conditionalFormatting sqref="F52">
    <cfRule type="expression" dxfId="10197" priority="10198" stopIfTrue="1">
      <formula>IF(AND(LEN($A52)&gt;0,$A52&lt;&gt;$F52),TRUE,FALSE)</formula>
    </cfRule>
  </conditionalFormatting>
  <conditionalFormatting sqref="C52">
    <cfRule type="expression" dxfId="10196" priority="10197" stopIfTrue="1">
      <formula>IF(AND(B52&lt;&gt;"",C52=""),TRUE)</formula>
    </cfRule>
  </conditionalFormatting>
  <conditionalFormatting sqref="B52">
    <cfRule type="expression" dxfId="10195" priority="10194" stopIfTrue="1">
      <formula>IF(B52="",TRUE)</formula>
    </cfRule>
    <cfRule type="expression" dxfId="10194" priority="10195" stopIfTrue="1">
      <formula>IF(AND(COUNTIF(MetalSmelter,B52&amp;C52)=0,LEN(C52)&gt;0), TRUE, FALSE)</formula>
    </cfRule>
  </conditionalFormatting>
  <conditionalFormatting sqref="G52">
    <cfRule type="expression" dxfId="10193" priority="10196" stopIfTrue="1">
      <formula>IF(FIND("Enter smelter details",G52),TRUE)</formula>
    </cfRule>
  </conditionalFormatting>
  <conditionalFormatting sqref="F52">
    <cfRule type="expression" dxfId="10192" priority="10193" stopIfTrue="1">
      <formula>IF(AND(LEN($A52)&gt;0,$A52&lt;&gt;$F52),TRUE,FALSE)</formula>
    </cfRule>
  </conditionalFormatting>
  <conditionalFormatting sqref="C52">
    <cfRule type="expression" dxfId="10191" priority="10192" stopIfTrue="1">
      <formula>IF(AND(B52&lt;&gt;"",C52=""),TRUE)</formula>
    </cfRule>
  </conditionalFormatting>
  <conditionalFormatting sqref="B51">
    <cfRule type="expression" dxfId="10190" priority="10189" stopIfTrue="1">
      <formula>IF(B51="",TRUE)</formula>
    </cfRule>
    <cfRule type="expression" dxfId="10189" priority="10190" stopIfTrue="1">
      <formula>IF(AND(COUNTIF(MetalSmelter,B51&amp;C51)=0,LEN(C51)&gt;0), TRUE, FALSE)</formula>
    </cfRule>
  </conditionalFormatting>
  <conditionalFormatting sqref="G51">
    <cfRule type="expression" dxfId="10188" priority="10191" stopIfTrue="1">
      <formula>IF(FIND("Enter smelter details",G51),TRUE)</formula>
    </cfRule>
  </conditionalFormatting>
  <conditionalFormatting sqref="F51">
    <cfRule type="expression" dxfId="10187" priority="10188" stopIfTrue="1">
      <formula>IF(AND(LEN($A51)&gt;0,$A51&lt;&gt;$F51),TRUE,FALSE)</formula>
    </cfRule>
  </conditionalFormatting>
  <conditionalFormatting sqref="C51">
    <cfRule type="expression" dxfId="10186" priority="10187" stopIfTrue="1">
      <formula>IF(AND(B51&lt;&gt;"",C51=""),TRUE)</formula>
    </cfRule>
  </conditionalFormatting>
  <conditionalFormatting sqref="B50">
    <cfRule type="expression" dxfId="10185" priority="10179" stopIfTrue="1">
      <formula>IF(B50="",TRUE)</formula>
    </cfRule>
    <cfRule type="expression" dxfId="10184" priority="10180" stopIfTrue="1">
      <formula>IF(AND(COUNTIF(MetalSmelter,B50&amp;C50)=0,LEN(C50)&gt;0), TRUE, FALSE)</formula>
    </cfRule>
  </conditionalFormatting>
  <conditionalFormatting sqref="G50">
    <cfRule type="expression" dxfId="10183" priority="10181" stopIfTrue="1">
      <formula>IF(FIND("Enter smelter details",G50),TRUE)</formula>
    </cfRule>
  </conditionalFormatting>
  <conditionalFormatting sqref="F50">
    <cfRule type="expression" dxfId="10182" priority="10178" stopIfTrue="1">
      <formula>IF(AND(LEN($A50)&gt;0,$A50&lt;&gt;$F50),TRUE,FALSE)</formula>
    </cfRule>
  </conditionalFormatting>
  <conditionalFormatting sqref="C50">
    <cfRule type="expression" dxfId="10181" priority="10177" stopIfTrue="1">
      <formula>IF(AND(B50&lt;&gt;"",C50=""),TRUE)</formula>
    </cfRule>
  </conditionalFormatting>
  <conditionalFormatting sqref="B52">
    <cfRule type="expression" dxfId="10180" priority="10184" stopIfTrue="1">
      <formula>IF(B52="",TRUE)</formula>
    </cfRule>
    <cfRule type="expression" dxfId="10179" priority="10185" stopIfTrue="1">
      <formula>IF(AND(COUNTIF(MetalSmelter,B52&amp;C52)=0,LEN(C52)&gt;0), TRUE, FALSE)</formula>
    </cfRule>
  </conditionalFormatting>
  <conditionalFormatting sqref="G52">
    <cfRule type="expression" dxfId="10178" priority="10186" stopIfTrue="1">
      <formula>IF(FIND("Enter smelter details",G52),TRUE)</formula>
    </cfRule>
  </conditionalFormatting>
  <conditionalFormatting sqref="F52">
    <cfRule type="expression" dxfId="10177" priority="10183" stopIfTrue="1">
      <formula>IF(AND(LEN($A52)&gt;0,$A52&lt;&gt;$F52),TRUE,FALSE)</formula>
    </cfRule>
  </conditionalFormatting>
  <conditionalFormatting sqref="C52">
    <cfRule type="expression" dxfId="10176" priority="10182" stopIfTrue="1">
      <formula>IF(AND(B52&lt;&gt;"",C52=""),TRUE)</formula>
    </cfRule>
  </conditionalFormatting>
  <conditionalFormatting sqref="B52">
    <cfRule type="expression" dxfId="10175" priority="10174" stopIfTrue="1">
      <formula>IF(B52="",TRUE)</formula>
    </cfRule>
    <cfRule type="expression" dxfId="10174" priority="10175" stopIfTrue="1">
      <formula>IF(AND(COUNTIF(MetalSmelter,B52&amp;C52)=0,LEN(C52)&gt;0), TRUE, FALSE)</formula>
    </cfRule>
  </conditionalFormatting>
  <conditionalFormatting sqref="G52">
    <cfRule type="expression" dxfId="10173" priority="10176" stopIfTrue="1">
      <formula>IF(FIND("Enter smelter details",G52),TRUE)</formula>
    </cfRule>
  </conditionalFormatting>
  <conditionalFormatting sqref="F52">
    <cfRule type="expression" dxfId="10172" priority="10173" stopIfTrue="1">
      <formula>IF(AND(LEN($A52)&gt;0,$A52&lt;&gt;$F52),TRUE,FALSE)</formula>
    </cfRule>
  </conditionalFormatting>
  <conditionalFormatting sqref="C52">
    <cfRule type="expression" dxfId="10171" priority="10172" stopIfTrue="1">
      <formula>IF(AND(B52&lt;&gt;"",C52=""),TRUE)</formula>
    </cfRule>
  </conditionalFormatting>
  <conditionalFormatting sqref="G50">
    <cfRule type="expression" dxfId="10170" priority="10171" stopIfTrue="1">
      <formula>IF(FIND("Enter smelter details",G50),TRUE)</formula>
    </cfRule>
  </conditionalFormatting>
  <conditionalFormatting sqref="B51">
    <cfRule type="expression" dxfId="10169" priority="10168" stopIfTrue="1">
      <formula>IF(B51="",TRUE)</formula>
    </cfRule>
    <cfRule type="expression" dxfId="10168" priority="10169" stopIfTrue="1">
      <formula>IF(AND(COUNTIF(MetalSmelter,B51&amp;C51)=0,LEN(C51)&gt;0), TRUE, FALSE)</formula>
    </cfRule>
  </conditionalFormatting>
  <conditionalFormatting sqref="G51">
    <cfRule type="expression" dxfId="10167" priority="10170" stopIfTrue="1">
      <formula>IF(FIND("Enter smelter details",G51),TRUE)</formula>
    </cfRule>
  </conditionalFormatting>
  <conditionalFormatting sqref="F51">
    <cfRule type="expression" dxfId="10166" priority="10167" stopIfTrue="1">
      <formula>IF(AND(LEN($A51)&gt;0,$A51&lt;&gt;$F51),TRUE,FALSE)</formula>
    </cfRule>
  </conditionalFormatting>
  <conditionalFormatting sqref="C51">
    <cfRule type="expression" dxfId="10165" priority="10166" stopIfTrue="1">
      <formula>IF(AND(B51&lt;&gt;"",C51=""),TRUE)</formula>
    </cfRule>
  </conditionalFormatting>
  <conditionalFormatting sqref="G51">
    <cfRule type="expression" dxfId="10164" priority="10165" stopIfTrue="1">
      <formula>IF(FIND("Enter smelter details",G51),TRUE)</formula>
    </cfRule>
  </conditionalFormatting>
  <conditionalFormatting sqref="B52">
    <cfRule type="expression" dxfId="10163" priority="10162" stopIfTrue="1">
      <formula>IF(B52="",TRUE)</formula>
    </cfRule>
    <cfRule type="expression" dxfId="10162" priority="10163" stopIfTrue="1">
      <formula>IF(AND(COUNTIF(MetalSmelter,B52&amp;C52)=0,LEN(C52)&gt;0), TRUE, FALSE)</formula>
    </cfRule>
  </conditionalFormatting>
  <conditionalFormatting sqref="G52">
    <cfRule type="expression" dxfId="10161" priority="10164" stopIfTrue="1">
      <formula>IF(FIND("Enter smelter details",G52),TRUE)</formula>
    </cfRule>
  </conditionalFormatting>
  <conditionalFormatting sqref="F52">
    <cfRule type="expression" dxfId="10160" priority="10161" stopIfTrue="1">
      <formula>IF(AND(LEN($A52)&gt;0,$A52&lt;&gt;$F52),TRUE,FALSE)</formula>
    </cfRule>
  </conditionalFormatting>
  <conditionalFormatting sqref="C52">
    <cfRule type="expression" dxfId="10159" priority="10160" stopIfTrue="1">
      <formula>IF(AND(B52&lt;&gt;"",C52=""),TRUE)</formula>
    </cfRule>
  </conditionalFormatting>
  <conditionalFormatting sqref="B53">
    <cfRule type="expression" dxfId="10158" priority="10157" stopIfTrue="1">
      <formula>IF(B53="",TRUE)</formula>
    </cfRule>
    <cfRule type="expression" dxfId="10157" priority="10158" stopIfTrue="1">
      <formula>IF(AND(COUNTIF(MetalSmelter,B53&amp;C53)=0,LEN(C53)&gt;0), TRUE, FALSE)</formula>
    </cfRule>
  </conditionalFormatting>
  <conditionalFormatting sqref="G53">
    <cfRule type="expression" dxfId="10156" priority="10159" stopIfTrue="1">
      <formula>IF(FIND("Enter smelter details",G53),TRUE)</formula>
    </cfRule>
  </conditionalFormatting>
  <conditionalFormatting sqref="F53">
    <cfRule type="expression" dxfId="10155" priority="10156" stopIfTrue="1">
      <formula>IF(AND(LEN($A53)&gt;0,$A53&lt;&gt;$F53),TRUE,FALSE)</formula>
    </cfRule>
  </conditionalFormatting>
  <conditionalFormatting sqref="C53">
    <cfRule type="expression" dxfId="10154" priority="10155" stopIfTrue="1">
      <formula>IF(AND(B53&lt;&gt;"",C53=""),TRUE)</formula>
    </cfRule>
  </conditionalFormatting>
  <conditionalFormatting sqref="B53">
    <cfRule type="expression" dxfId="10153" priority="10152" stopIfTrue="1">
      <formula>IF(B53="",TRUE)</formula>
    </cfRule>
    <cfRule type="expression" dxfId="10152" priority="10153" stopIfTrue="1">
      <formula>IF(AND(COUNTIF(MetalSmelter,B53&amp;C53)=0,LEN(C53)&gt;0), TRUE, FALSE)</formula>
    </cfRule>
  </conditionalFormatting>
  <conditionalFormatting sqref="G53">
    <cfRule type="expression" dxfId="10151" priority="10154" stopIfTrue="1">
      <formula>IF(FIND("Enter smelter details",G53),TRUE)</formula>
    </cfRule>
  </conditionalFormatting>
  <conditionalFormatting sqref="F53">
    <cfRule type="expression" dxfId="10150" priority="10151" stopIfTrue="1">
      <formula>IF(AND(LEN($A53)&gt;0,$A53&lt;&gt;$F53),TRUE,FALSE)</formula>
    </cfRule>
  </conditionalFormatting>
  <conditionalFormatting sqref="C53">
    <cfRule type="expression" dxfId="10149" priority="10150" stopIfTrue="1">
      <formula>IF(AND(B53&lt;&gt;"",C53=""),TRUE)</formula>
    </cfRule>
  </conditionalFormatting>
  <conditionalFormatting sqref="B53">
    <cfRule type="expression" dxfId="10148" priority="10148" stopIfTrue="1">
      <formula>IF(B53="",TRUE)</formula>
    </cfRule>
    <cfRule type="expression" dxfId="10147" priority="10149" stopIfTrue="1">
      <formula>IF(AND(COUNTIF(MetalSmelter,B53&amp;C53)=0,LEN(C53)&gt;0), TRUE, FALSE)</formula>
    </cfRule>
  </conditionalFormatting>
  <conditionalFormatting sqref="F53">
    <cfRule type="expression" dxfId="10146" priority="10147" stopIfTrue="1">
      <formula>IF(AND(LEN($A53)&gt;0,$A53&lt;&gt;$F53),TRUE,FALSE)</formula>
    </cfRule>
  </conditionalFormatting>
  <conditionalFormatting sqref="C53">
    <cfRule type="expression" dxfId="10145" priority="10146" stopIfTrue="1">
      <formula>IF(AND(B53&lt;&gt;"",C53=""),TRUE)</formula>
    </cfRule>
  </conditionalFormatting>
  <conditionalFormatting sqref="G53">
    <cfRule type="expression" dxfId="10144" priority="10145" stopIfTrue="1">
      <formula>IF(FIND("Enter smelter details",G53),TRUE)</formula>
    </cfRule>
  </conditionalFormatting>
  <conditionalFormatting sqref="B54">
    <cfRule type="expression" dxfId="10143" priority="10142" stopIfTrue="1">
      <formula>IF(B54="",TRUE)</formula>
    </cfRule>
    <cfRule type="expression" dxfId="10142" priority="10143" stopIfTrue="1">
      <formula>IF(AND(COUNTIF(MetalSmelter,B54&amp;C54)=0,LEN(C54)&gt;0), TRUE, FALSE)</formula>
    </cfRule>
  </conditionalFormatting>
  <conditionalFormatting sqref="G54">
    <cfRule type="expression" dxfId="10141" priority="10144" stopIfTrue="1">
      <formula>IF(FIND("Enter smelter details",G54),TRUE)</formula>
    </cfRule>
  </conditionalFormatting>
  <conditionalFormatting sqref="F54">
    <cfRule type="expression" dxfId="10140" priority="10141" stopIfTrue="1">
      <formula>IF(AND(LEN($A54)&gt;0,$A54&lt;&gt;$F54),TRUE,FALSE)</formula>
    </cfRule>
  </conditionalFormatting>
  <conditionalFormatting sqref="C54">
    <cfRule type="expression" dxfId="10139" priority="10140" stopIfTrue="1">
      <formula>IF(AND(B54&lt;&gt;"",C54=""),TRUE)</formula>
    </cfRule>
  </conditionalFormatting>
  <conditionalFormatting sqref="B54">
    <cfRule type="expression" dxfId="10138" priority="10137" stopIfTrue="1">
      <formula>IF(B54="",TRUE)</formula>
    </cfRule>
    <cfRule type="expression" dxfId="10137" priority="10138" stopIfTrue="1">
      <formula>IF(AND(COUNTIF(MetalSmelter,B54&amp;C54)=0,LEN(C54)&gt;0), TRUE, FALSE)</formula>
    </cfRule>
  </conditionalFormatting>
  <conditionalFormatting sqref="G54">
    <cfRule type="expression" dxfId="10136" priority="10139" stopIfTrue="1">
      <formula>IF(FIND("Enter smelter details",G54),TRUE)</formula>
    </cfRule>
  </conditionalFormatting>
  <conditionalFormatting sqref="F54">
    <cfRule type="expression" dxfId="10135" priority="10136" stopIfTrue="1">
      <formula>IF(AND(LEN($A54)&gt;0,$A54&lt;&gt;$F54),TRUE,FALSE)</formula>
    </cfRule>
  </conditionalFormatting>
  <conditionalFormatting sqref="C54">
    <cfRule type="expression" dxfId="10134" priority="10135" stopIfTrue="1">
      <formula>IF(AND(B54&lt;&gt;"",C54=""),TRUE)</formula>
    </cfRule>
  </conditionalFormatting>
  <conditionalFormatting sqref="B54">
    <cfRule type="expression" dxfId="10133" priority="10132" stopIfTrue="1">
      <formula>IF(B54="",TRUE)</formula>
    </cfRule>
    <cfRule type="expression" dxfId="10132" priority="10133" stopIfTrue="1">
      <formula>IF(AND(COUNTIF(MetalSmelter,B54&amp;C54)=0,LEN(C54)&gt;0), TRUE, FALSE)</formula>
    </cfRule>
  </conditionalFormatting>
  <conditionalFormatting sqref="G54">
    <cfRule type="expression" dxfId="10131" priority="10134" stopIfTrue="1">
      <formula>IF(FIND("Enter smelter details",G54),TRUE)</formula>
    </cfRule>
  </conditionalFormatting>
  <conditionalFormatting sqref="F54">
    <cfRule type="expression" dxfId="10130" priority="10131" stopIfTrue="1">
      <formula>IF(AND(LEN($A54)&gt;0,$A54&lt;&gt;$F54),TRUE,FALSE)</formula>
    </cfRule>
  </conditionalFormatting>
  <conditionalFormatting sqref="C54">
    <cfRule type="expression" dxfId="10129" priority="10130" stopIfTrue="1">
      <formula>IF(AND(B54&lt;&gt;"",C54=""),TRUE)</formula>
    </cfRule>
  </conditionalFormatting>
  <conditionalFormatting sqref="B52">
    <cfRule type="expression" dxfId="10128" priority="10127" stopIfTrue="1">
      <formula>IF(B52="",TRUE)</formula>
    </cfRule>
    <cfRule type="expression" dxfId="10127" priority="10128" stopIfTrue="1">
      <formula>IF(AND(COUNTIF(MetalSmelter,B52&amp;C52)=0,LEN(C52)&gt;0), TRUE, FALSE)</formula>
    </cfRule>
  </conditionalFormatting>
  <conditionalFormatting sqref="G52">
    <cfRule type="expression" dxfId="10126" priority="10129" stopIfTrue="1">
      <formula>IF(FIND("Enter smelter details",G52),TRUE)</formula>
    </cfRule>
  </conditionalFormatting>
  <conditionalFormatting sqref="F52">
    <cfRule type="expression" dxfId="10125" priority="10126" stopIfTrue="1">
      <formula>IF(AND(LEN($A52)&gt;0,$A52&lt;&gt;$F52),TRUE,FALSE)</formula>
    </cfRule>
  </conditionalFormatting>
  <conditionalFormatting sqref="C52">
    <cfRule type="expression" dxfId="10124" priority="10125" stopIfTrue="1">
      <formula>IF(AND(B52&lt;&gt;"",C52=""),TRUE)</formula>
    </cfRule>
  </conditionalFormatting>
  <conditionalFormatting sqref="B52">
    <cfRule type="expression" dxfId="10123" priority="10122" stopIfTrue="1">
      <formula>IF(B52="",TRUE)</formula>
    </cfRule>
    <cfRule type="expression" dxfId="10122" priority="10123" stopIfTrue="1">
      <formula>IF(AND(COUNTIF(MetalSmelter,B52&amp;C52)=0,LEN(C52)&gt;0), TRUE, FALSE)</formula>
    </cfRule>
  </conditionalFormatting>
  <conditionalFormatting sqref="G52">
    <cfRule type="expression" dxfId="10121" priority="10124" stopIfTrue="1">
      <formula>IF(FIND("Enter smelter details",G52),TRUE)</formula>
    </cfRule>
  </conditionalFormatting>
  <conditionalFormatting sqref="F52">
    <cfRule type="expression" dxfId="10120" priority="10121" stopIfTrue="1">
      <formula>IF(AND(LEN($A52)&gt;0,$A52&lt;&gt;$F52),TRUE,FALSE)</formula>
    </cfRule>
  </conditionalFormatting>
  <conditionalFormatting sqref="C52">
    <cfRule type="expression" dxfId="10119" priority="10120" stopIfTrue="1">
      <formula>IF(AND(B52&lt;&gt;"",C52=""),TRUE)</formula>
    </cfRule>
  </conditionalFormatting>
  <conditionalFormatting sqref="B52">
    <cfRule type="expression" dxfId="10118" priority="10118" stopIfTrue="1">
      <formula>IF(B52="",TRUE)</formula>
    </cfRule>
    <cfRule type="expression" dxfId="10117" priority="10119" stopIfTrue="1">
      <formula>IF(AND(COUNTIF(MetalSmelter,B52&amp;C52)=0,LEN(C52)&gt;0), TRUE, FALSE)</formula>
    </cfRule>
  </conditionalFormatting>
  <conditionalFormatting sqref="F52">
    <cfRule type="expression" dxfId="10116" priority="10117" stopIfTrue="1">
      <formula>IF(AND(LEN($A52)&gt;0,$A52&lt;&gt;$F52),TRUE,FALSE)</formula>
    </cfRule>
  </conditionalFormatting>
  <conditionalFormatting sqref="C52">
    <cfRule type="expression" dxfId="10115" priority="10116" stopIfTrue="1">
      <formula>IF(AND(B52&lt;&gt;"",C52=""),TRUE)</formula>
    </cfRule>
  </conditionalFormatting>
  <conditionalFormatting sqref="G52">
    <cfRule type="expression" dxfId="10114" priority="10115" stopIfTrue="1">
      <formula>IF(FIND("Enter smelter details",G52),TRUE)</formula>
    </cfRule>
  </conditionalFormatting>
  <conditionalFormatting sqref="B53">
    <cfRule type="expression" dxfId="10113" priority="10112" stopIfTrue="1">
      <formula>IF(B53="",TRUE)</formula>
    </cfRule>
    <cfRule type="expression" dxfId="10112" priority="10113" stopIfTrue="1">
      <formula>IF(AND(COUNTIF(MetalSmelter,B53&amp;C53)=0,LEN(C53)&gt;0), TRUE, FALSE)</formula>
    </cfRule>
  </conditionalFormatting>
  <conditionalFormatting sqref="G53">
    <cfRule type="expression" dxfId="10111" priority="10114" stopIfTrue="1">
      <formula>IF(FIND("Enter smelter details",G53),TRUE)</formula>
    </cfRule>
  </conditionalFormatting>
  <conditionalFormatting sqref="F53">
    <cfRule type="expression" dxfId="10110" priority="10111" stopIfTrue="1">
      <formula>IF(AND(LEN($A53)&gt;0,$A53&lt;&gt;$F53),TRUE,FALSE)</formula>
    </cfRule>
  </conditionalFormatting>
  <conditionalFormatting sqref="C53">
    <cfRule type="expression" dxfId="10109" priority="10110" stopIfTrue="1">
      <formula>IF(AND(B53&lt;&gt;"",C53=""),TRUE)</formula>
    </cfRule>
  </conditionalFormatting>
  <conditionalFormatting sqref="B53">
    <cfRule type="expression" dxfId="10108" priority="10107" stopIfTrue="1">
      <formula>IF(B53="",TRUE)</formula>
    </cfRule>
    <cfRule type="expression" dxfId="10107" priority="10108" stopIfTrue="1">
      <formula>IF(AND(COUNTIF(MetalSmelter,B53&amp;C53)=0,LEN(C53)&gt;0), TRUE, FALSE)</formula>
    </cfRule>
  </conditionalFormatting>
  <conditionalFormatting sqref="G53">
    <cfRule type="expression" dxfId="10106" priority="10109" stopIfTrue="1">
      <formula>IF(FIND("Enter smelter details",G53),TRUE)</formula>
    </cfRule>
  </conditionalFormatting>
  <conditionalFormatting sqref="F53">
    <cfRule type="expression" dxfId="10105" priority="10106" stopIfTrue="1">
      <formula>IF(AND(LEN($A53)&gt;0,$A53&lt;&gt;$F53),TRUE,FALSE)</formula>
    </cfRule>
  </conditionalFormatting>
  <conditionalFormatting sqref="C53">
    <cfRule type="expression" dxfId="10104" priority="10105" stopIfTrue="1">
      <formula>IF(AND(B53&lt;&gt;"",C53=""),TRUE)</formula>
    </cfRule>
  </conditionalFormatting>
  <conditionalFormatting sqref="B53">
    <cfRule type="expression" dxfId="10103" priority="10102" stopIfTrue="1">
      <formula>IF(B53="",TRUE)</formula>
    </cfRule>
    <cfRule type="expression" dxfId="10102" priority="10103" stopIfTrue="1">
      <formula>IF(AND(COUNTIF(MetalSmelter,B53&amp;C53)=0,LEN(C53)&gt;0), TRUE, FALSE)</formula>
    </cfRule>
  </conditionalFormatting>
  <conditionalFormatting sqref="G53">
    <cfRule type="expression" dxfId="10101" priority="10104" stopIfTrue="1">
      <formula>IF(FIND("Enter smelter details",G53),TRUE)</formula>
    </cfRule>
  </conditionalFormatting>
  <conditionalFormatting sqref="F53">
    <cfRule type="expression" dxfId="10100" priority="10101" stopIfTrue="1">
      <formula>IF(AND(LEN($A53)&gt;0,$A53&lt;&gt;$F53),TRUE,FALSE)</formula>
    </cfRule>
  </conditionalFormatting>
  <conditionalFormatting sqref="C53">
    <cfRule type="expression" dxfId="10099" priority="10100" stopIfTrue="1">
      <formula>IF(AND(B53&lt;&gt;"",C53=""),TRUE)</formula>
    </cfRule>
  </conditionalFormatting>
  <conditionalFormatting sqref="B54">
    <cfRule type="expression" dxfId="10098" priority="10097" stopIfTrue="1">
      <formula>IF(B54="",TRUE)</formula>
    </cfRule>
    <cfRule type="expression" dxfId="10097" priority="10098" stopIfTrue="1">
      <formula>IF(AND(COUNTIF(MetalSmelter,B54&amp;C54)=0,LEN(C54)&gt;0), TRUE, FALSE)</formula>
    </cfRule>
  </conditionalFormatting>
  <conditionalFormatting sqref="G54">
    <cfRule type="expression" dxfId="10096" priority="10099" stopIfTrue="1">
      <formula>IF(FIND("Enter smelter details",G54),TRUE)</formula>
    </cfRule>
  </conditionalFormatting>
  <conditionalFormatting sqref="F54">
    <cfRule type="expression" dxfId="10095" priority="10096" stopIfTrue="1">
      <formula>IF(AND(LEN($A54)&gt;0,$A54&lt;&gt;$F54),TRUE,FALSE)</formula>
    </cfRule>
  </conditionalFormatting>
  <conditionalFormatting sqref="C54">
    <cfRule type="expression" dxfId="10094" priority="10095" stopIfTrue="1">
      <formula>IF(AND(B54&lt;&gt;"",C54=""),TRUE)</formula>
    </cfRule>
  </conditionalFormatting>
  <conditionalFormatting sqref="B54">
    <cfRule type="expression" dxfId="10093" priority="10092" stopIfTrue="1">
      <formula>IF(B54="",TRUE)</formula>
    </cfRule>
    <cfRule type="expression" dxfId="10092" priority="10093" stopIfTrue="1">
      <formula>IF(AND(COUNTIF(MetalSmelter,B54&amp;C54)=0,LEN(C54)&gt;0), TRUE, FALSE)</formula>
    </cfRule>
  </conditionalFormatting>
  <conditionalFormatting sqref="G54">
    <cfRule type="expression" dxfId="10091" priority="10094" stopIfTrue="1">
      <formula>IF(FIND("Enter smelter details",G54),TRUE)</formula>
    </cfRule>
  </conditionalFormatting>
  <conditionalFormatting sqref="F54">
    <cfRule type="expression" dxfId="10090" priority="10091" stopIfTrue="1">
      <formula>IF(AND(LEN($A54)&gt;0,$A54&lt;&gt;$F54),TRUE,FALSE)</formula>
    </cfRule>
  </conditionalFormatting>
  <conditionalFormatting sqref="C54">
    <cfRule type="expression" dxfId="10089" priority="10090" stopIfTrue="1">
      <formula>IF(AND(B54&lt;&gt;"",C54=""),TRUE)</formula>
    </cfRule>
  </conditionalFormatting>
  <conditionalFormatting sqref="B54">
    <cfRule type="expression" dxfId="10088" priority="10088" stopIfTrue="1">
      <formula>IF(B54="",TRUE)</formula>
    </cfRule>
    <cfRule type="expression" dxfId="10087" priority="10089" stopIfTrue="1">
      <formula>IF(AND(COUNTIF(MetalSmelter,B54&amp;C54)=0,LEN(C54)&gt;0), TRUE, FALSE)</formula>
    </cfRule>
  </conditionalFormatting>
  <conditionalFormatting sqref="F54">
    <cfRule type="expression" dxfId="10086" priority="10087" stopIfTrue="1">
      <formula>IF(AND(LEN($A54)&gt;0,$A54&lt;&gt;$F54),TRUE,FALSE)</formula>
    </cfRule>
  </conditionalFormatting>
  <conditionalFormatting sqref="C54">
    <cfRule type="expression" dxfId="10085" priority="10086" stopIfTrue="1">
      <formula>IF(AND(B54&lt;&gt;"",C54=""),TRUE)</formula>
    </cfRule>
  </conditionalFormatting>
  <conditionalFormatting sqref="G54">
    <cfRule type="expression" dxfId="10084" priority="10085" stopIfTrue="1">
      <formula>IF(FIND("Enter smelter details",G54),TRUE)</formula>
    </cfRule>
  </conditionalFormatting>
  <conditionalFormatting sqref="B50">
    <cfRule type="expression" dxfId="10083" priority="10082" stopIfTrue="1">
      <formula>IF(B50="",TRUE)</formula>
    </cfRule>
    <cfRule type="expression" dxfId="10082" priority="10083" stopIfTrue="1">
      <formula>IF(AND(COUNTIF(MetalSmelter,B50&amp;C50)=0,LEN(C50)&gt;0), TRUE, FALSE)</formula>
    </cfRule>
  </conditionalFormatting>
  <conditionalFormatting sqref="G50">
    <cfRule type="expression" dxfId="10081" priority="10084" stopIfTrue="1">
      <formula>IF(FIND("Enter smelter details",G50),TRUE)</formula>
    </cfRule>
  </conditionalFormatting>
  <conditionalFormatting sqref="F50">
    <cfRule type="expression" dxfId="10080" priority="10081" stopIfTrue="1">
      <formula>IF(AND(LEN($A50)&gt;0,$A50&lt;&gt;$F50),TRUE,FALSE)</formula>
    </cfRule>
  </conditionalFormatting>
  <conditionalFormatting sqref="C50">
    <cfRule type="expression" dxfId="10079" priority="10080" stopIfTrue="1">
      <formula>IF(AND(B50&lt;&gt;"",C50=""),TRUE)</formula>
    </cfRule>
  </conditionalFormatting>
  <conditionalFormatting sqref="B55">
    <cfRule type="expression" dxfId="10078" priority="10077" stopIfTrue="1">
      <formula>IF(B55="",TRUE)</formula>
    </cfRule>
    <cfRule type="expression" dxfId="10077" priority="10078" stopIfTrue="1">
      <formula>IF(AND(COUNTIF(MetalSmelter,B55&amp;C55)=0,LEN(C55)&gt;0), TRUE, FALSE)</formula>
    </cfRule>
  </conditionalFormatting>
  <conditionalFormatting sqref="G55">
    <cfRule type="expression" dxfId="10076" priority="10079" stopIfTrue="1">
      <formula>IF(FIND("Enter smelter details",G55),TRUE)</formula>
    </cfRule>
  </conditionalFormatting>
  <conditionalFormatting sqref="F55">
    <cfRule type="expression" dxfId="10075" priority="10076" stopIfTrue="1">
      <formula>IF(AND(LEN($A55)&gt;0,$A55&lt;&gt;$F55),TRUE,FALSE)</formula>
    </cfRule>
  </conditionalFormatting>
  <conditionalFormatting sqref="C55">
    <cfRule type="expression" dxfId="10074" priority="10075" stopIfTrue="1">
      <formula>IF(AND(B55&lt;&gt;"",C55=""),TRUE)</formula>
    </cfRule>
  </conditionalFormatting>
  <conditionalFormatting sqref="B55">
    <cfRule type="expression" dxfId="10073" priority="10072" stopIfTrue="1">
      <formula>IF(B55="",TRUE)</formula>
    </cfRule>
    <cfRule type="expression" dxfId="10072" priority="10073" stopIfTrue="1">
      <formula>IF(AND(COUNTIF(MetalSmelter,B55&amp;C55)=0,LEN(C55)&gt;0), TRUE, FALSE)</formula>
    </cfRule>
  </conditionalFormatting>
  <conditionalFormatting sqref="G55">
    <cfRule type="expression" dxfId="10071" priority="10074" stopIfTrue="1">
      <formula>IF(FIND("Enter smelter details",G55),TRUE)</formula>
    </cfRule>
  </conditionalFormatting>
  <conditionalFormatting sqref="F55">
    <cfRule type="expression" dxfId="10070" priority="10071" stopIfTrue="1">
      <formula>IF(AND(LEN($A55)&gt;0,$A55&lt;&gt;$F55),TRUE,FALSE)</formula>
    </cfRule>
  </conditionalFormatting>
  <conditionalFormatting sqref="C55">
    <cfRule type="expression" dxfId="10069" priority="10070" stopIfTrue="1">
      <formula>IF(AND(B55&lt;&gt;"",C55=""),TRUE)</formula>
    </cfRule>
  </conditionalFormatting>
  <conditionalFormatting sqref="B55">
    <cfRule type="expression" dxfId="10068" priority="10067" stopIfTrue="1">
      <formula>IF(B55="",TRUE)</formula>
    </cfRule>
    <cfRule type="expression" dxfId="10067" priority="10068" stopIfTrue="1">
      <formula>IF(AND(COUNTIF(MetalSmelter,B55&amp;C55)=0,LEN(C55)&gt;0), TRUE, FALSE)</formula>
    </cfRule>
  </conditionalFormatting>
  <conditionalFormatting sqref="G55">
    <cfRule type="expression" dxfId="10066" priority="10069" stopIfTrue="1">
      <formula>IF(FIND("Enter smelter details",G55),TRUE)</formula>
    </cfRule>
  </conditionalFormatting>
  <conditionalFormatting sqref="F55">
    <cfRule type="expression" dxfId="10065" priority="10066" stopIfTrue="1">
      <formula>IF(AND(LEN($A55)&gt;0,$A55&lt;&gt;$F55),TRUE,FALSE)</formula>
    </cfRule>
  </conditionalFormatting>
  <conditionalFormatting sqref="C55">
    <cfRule type="expression" dxfId="10064" priority="10065" stopIfTrue="1">
      <formula>IF(AND(B55&lt;&gt;"",C55=""),TRUE)</formula>
    </cfRule>
  </conditionalFormatting>
  <conditionalFormatting sqref="B53">
    <cfRule type="expression" dxfId="10063" priority="10062" stopIfTrue="1">
      <formula>IF(B53="",TRUE)</formula>
    </cfRule>
    <cfRule type="expression" dxfId="10062" priority="10063" stopIfTrue="1">
      <formula>IF(AND(COUNTIF(MetalSmelter,B53&amp;C53)=0,LEN(C53)&gt;0), TRUE, FALSE)</formula>
    </cfRule>
  </conditionalFormatting>
  <conditionalFormatting sqref="G53">
    <cfRule type="expression" dxfId="10061" priority="10064" stopIfTrue="1">
      <formula>IF(FIND("Enter smelter details",G53),TRUE)</formula>
    </cfRule>
  </conditionalFormatting>
  <conditionalFormatting sqref="F53">
    <cfRule type="expression" dxfId="10060" priority="10061" stopIfTrue="1">
      <formula>IF(AND(LEN($A53)&gt;0,$A53&lt;&gt;$F53),TRUE,FALSE)</formula>
    </cfRule>
  </conditionalFormatting>
  <conditionalFormatting sqref="C53">
    <cfRule type="expression" dxfId="10059" priority="10060" stopIfTrue="1">
      <formula>IF(AND(B53&lt;&gt;"",C53=""),TRUE)</formula>
    </cfRule>
  </conditionalFormatting>
  <conditionalFormatting sqref="B53">
    <cfRule type="expression" dxfId="10058" priority="10057" stopIfTrue="1">
      <formula>IF(B53="",TRUE)</formula>
    </cfRule>
    <cfRule type="expression" dxfId="10057" priority="10058" stopIfTrue="1">
      <formula>IF(AND(COUNTIF(MetalSmelter,B53&amp;C53)=0,LEN(C53)&gt;0), TRUE, FALSE)</formula>
    </cfRule>
  </conditionalFormatting>
  <conditionalFormatting sqref="G53">
    <cfRule type="expression" dxfId="10056" priority="10059" stopIfTrue="1">
      <formula>IF(FIND("Enter smelter details",G53),TRUE)</formula>
    </cfRule>
  </conditionalFormatting>
  <conditionalFormatting sqref="F53">
    <cfRule type="expression" dxfId="10055" priority="10056" stopIfTrue="1">
      <formula>IF(AND(LEN($A53)&gt;0,$A53&lt;&gt;$F53),TRUE,FALSE)</formula>
    </cfRule>
  </conditionalFormatting>
  <conditionalFormatting sqref="C53">
    <cfRule type="expression" dxfId="10054" priority="10055" stopIfTrue="1">
      <formula>IF(AND(B53&lt;&gt;"",C53=""),TRUE)</formula>
    </cfRule>
  </conditionalFormatting>
  <conditionalFormatting sqref="B53">
    <cfRule type="expression" dxfId="10053" priority="10053" stopIfTrue="1">
      <formula>IF(B53="",TRUE)</formula>
    </cfRule>
    <cfRule type="expression" dxfId="10052" priority="10054" stopIfTrue="1">
      <formula>IF(AND(COUNTIF(MetalSmelter,B53&amp;C53)=0,LEN(C53)&gt;0), TRUE, FALSE)</formula>
    </cfRule>
  </conditionalFormatting>
  <conditionalFormatting sqref="F53">
    <cfRule type="expression" dxfId="10051" priority="10052" stopIfTrue="1">
      <formula>IF(AND(LEN($A53)&gt;0,$A53&lt;&gt;$F53),TRUE,FALSE)</formula>
    </cfRule>
  </conditionalFormatting>
  <conditionalFormatting sqref="C53">
    <cfRule type="expression" dxfId="10050" priority="10051" stopIfTrue="1">
      <formula>IF(AND(B53&lt;&gt;"",C53=""),TRUE)</formula>
    </cfRule>
  </conditionalFormatting>
  <conditionalFormatting sqref="G53">
    <cfRule type="expression" dxfId="10049" priority="10050" stopIfTrue="1">
      <formula>IF(FIND("Enter smelter details",G53),TRUE)</formula>
    </cfRule>
  </conditionalFormatting>
  <conditionalFormatting sqref="B54">
    <cfRule type="expression" dxfId="10048" priority="10047" stopIfTrue="1">
      <formula>IF(B54="",TRUE)</formula>
    </cfRule>
    <cfRule type="expression" dxfId="10047" priority="10048" stopIfTrue="1">
      <formula>IF(AND(COUNTIF(MetalSmelter,B54&amp;C54)=0,LEN(C54)&gt;0), TRUE, FALSE)</formula>
    </cfRule>
  </conditionalFormatting>
  <conditionalFormatting sqref="G54">
    <cfRule type="expression" dxfId="10046" priority="10049" stopIfTrue="1">
      <formula>IF(FIND("Enter smelter details",G54),TRUE)</formula>
    </cfRule>
  </conditionalFormatting>
  <conditionalFormatting sqref="F54">
    <cfRule type="expression" dxfId="10045" priority="10046" stopIfTrue="1">
      <formula>IF(AND(LEN($A54)&gt;0,$A54&lt;&gt;$F54),TRUE,FALSE)</formula>
    </cfRule>
  </conditionalFormatting>
  <conditionalFormatting sqref="C54">
    <cfRule type="expression" dxfId="10044" priority="10045" stopIfTrue="1">
      <formula>IF(AND(B54&lt;&gt;"",C54=""),TRUE)</formula>
    </cfRule>
  </conditionalFormatting>
  <conditionalFormatting sqref="B54">
    <cfRule type="expression" dxfId="10043" priority="10042" stopIfTrue="1">
      <formula>IF(B54="",TRUE)</formula>
    </cfRule>
    <cfRule type="expression" dxfId="10042" priority="10043" stopIfTrue="1">
      <formula>IF(AND(COUNTIF(MetalSmelter,B54&amp;C54)=0,LEN(C54)&gt;0), TRUE, FALSE)</formula>
    </cfRule>
  </conditionalFormatting>
  <conditionalFormatting sqref="G54">
    <cfRule type="expression" dxfId="10041" priority="10044" stopIfTrue="1">
      <formula>IF(FIND("Enter smelter details",G54),TRUE)</formula>
    </cfRule>
  </conditionalFormatting>
  <conditionalFormatting sqref="F54">
    <cfRule type="expression" dxfId="10040" priority="10041" stopIfTrue="1">
      <formula>IF(AND(LEN($A54)&gt;0,$A54&lt;&gt;$F54),TRUE,FALSE)</formula>
    </cfRule>
  </conditionalFormatting>
  <conditionalFormatting sqref="C54">
    <cfRule type="expression" dxfId="10039" priority="10040" stopIfTrue="1">
      <formula>IF(AND(B54&lt;&gt;"",C54=""),TRUE)</formula>
    </cfRule>
  </conditionalFormatting>
  <conditionalFormatting sqref="B54">
    <cfRule type="expression" dxfId="10038" priority="10037" stopIfTrue="1">
      <formula>IF(B54="",TRUE)</formula>
    </cfRule>
    <cfRule type="expression" dxfId="10037" priority="10038" stopIfTrue="1">
      <formula>IF(AND(COUNTIF(MetalSmelter,B54&amp;C54)=0,LEN(C54)&gt;0), TRUE, FALSE)</formula>
    </cfRule>
  </conditionalFormatting>
  <conditionalFormatting sqref="G54">
    <cfRule type="expression" dxfId="10036" priority="10039" stopIfTrue="1">
      <formula>IF(FIND("Enter smelter details",G54),TRUE)</formula>
    </cfRule>
  </conditionalFormatting>
  <conditionalFormatting sqref="F54">
    <cfRule type="expression" dxfId="10035" priority="10036" stopIfTrue="1">
      <formula>IF(AND(LEN($A54)&gt;0,$A54&lt;&gt;$F54),TRUE,FALSE)</formula>
    </cfRule>
  </conditionalFormatting>
  <conditionalFormatting sqref="C54">
    <cfRule type="expression" dxfId="10034" priority="10035" stopIfTrue="1">
      <formula>IF(AND(B54&lt;&gt;"",C54=""),TRUE)</formula>
    </cfRule>
  </conditionalFormatting>
  <conditionalFormatting sqref="B52">
    <cfRule type="expression" dxfId="10033" priority="10032" stopIfTrue="1">
      <formula>IF(B52="",TRUE)</formula>
    </cfRule>
    <cfRule type="expression" dxfId="10032" priority="10033" stopIfTrue="1">
      <formula>IF(AND(COUNTIF(MetalSmelter,B52&amp;C52)=0,LEN(C52)&gt;0), TRUE, FALSE)</formula>
    </cfRule>
  </conditionalFormatting>
  <conditionalFormatting sqref="G52">
    <cfRule type="expression" dxfId="10031" priority="10034" stopIfTrue="1">
      <formula>IF(FIND("Enter smelter details",G52),TRUE)</formula>
    </cfRule>
  </conditionalFormatting>
  <conditionalFormatting sqref="F52">
    <cfRule type="expression" dxfId="10030" priority="10031" stopIfTrue="1">
      <formula>IF(AND(LEN($A52)&gt;0,$A52&lt;&gt;$F52),TRUE,FALSE)</formula>
    </cfRule>
  </conditionalFormatting>
  <conditionalFormatting sqref="C52">
    <cfRule type="expression" dxfId="10029" priority="10030" stopIfTrue="1">
      <formula>IF(AND(B52&lt;&gt;"",C52=""),TRUE)</formula>
    </cfRule>
  </conditionalFormatting>
  <conditionalFormatting sqref="B52">
    <cfRule type="expression" dxfId="10028" priority="10027" stopIfTrue="1">
      <formula>IF(B52="",TRUE)</formula>
    </cfRule>
    <cfRule type="expression" dxfId="10027" priority="10028" stopIfTrue="1">
      <formula>IF(AND(COUNTIF(MetalSmelter,B52&amp;C52)=0,LEN(C52)&gt;0), TRUE, FALSE)</formula>
    </cfRule>
  </conditionalFormatting>
  <conditionalFormatting sqref="G52">
    <cfRule type="expression" dxfId="10026" priority="10029" stopIfTrue="1">
      <formula>IF(FIND("Enter smelter details",G52),TRUE)</formula>
    </cfRule>
  </conditionalFormatting>
  <conditionalFormatting sqref="F52">
    <cfRule type="expression" dxfId="10025" priority="10026" stopIfTrue="1">
      <formula>IF(AND(LEN($A52)&gt;0,$A52&lt;&gt;$F52),TRUE,FALSE)</formula>
    </cfRule>
  </conditionalFormatting>
  <conditionalFormatting sqref="C52">
    <cfRule type="expression" dxfId="10024" priority="10025" stopIfTrue="1">
      <formula>IF(AND(B52&lt;&gt;"",C52=""),TRUE)</formula>
    </cfRule>
  </conditionalFormatting>
  <conditionalFormatting sqref="B52">
    <cfRule type="expression" dxfId="10023" priority="10023" stopIfTrue="1">
      <formula>IF(B52="",TRUE)</formula>
    </cfRule>
    <cfRule type="expression" dxfId="10022" priority="10024" stopIfTrue="1">
      <formula>IF(AND(COUNTIF(MetalSmelter,B52&amp;C52)=0,LEN(C52)&gt;0), TRUE, FALSE)</formula>
    </cfRule>
  </conditionalFormatting>
  <conditionalFormatting sqref="F52">
    <cfRule type="expression" dxfId="10021" priority="10022" stopIfTrue="1">
      <formula>IF(AND(LEN($A52)&gt;0,$A52&lt;&gt;$F52),TRUE,FALSE)</formula>
    </cfRule>
  </conditionalFormatting>
  <conditionalFormatting sqref="C52">
    <cfRule type="expression" dxfId="10020" priority="10021" stopIfTrue="1">
      <formula>IF(AND(B52&lt;&gt;"",C52=""),TRUE)</formula>
    </cfRule>
  </conditionalFormatting>
  <conditionalFormatting sqref="G52">
    <cfRule type="expression" dxfId="10019" priority="10020" stopIfTrue="1">
      <formula>IF(FIND("Enter smelter details",G52),TRUE)</formula>
    </cfRule>
  </conditionalFormatting>
  <conditionalFormatting sqref="B53">
    <cfRule type="expression" dxfId="10018" priority="10017" stopIfTrue="1">
      <formula>IF(B53="",TRUE)</formula>
    </cfRule>
    <cfRule type="expression" dxfId="10017" priority="10018" stopIfTrue="1">
      <formula>IF(AND(COUNTIF(MetalSmelter,B53&amp;C53)=0,LEN(C53)&gt;0), TRUE, FALSE)</formula>
    </cfRule>
  </conditionalFormatting>
  <conditionalFormatting sqref="G53">
    <cfRule type="expression" dxfId="10016" priority="10019" stopIfTrue="1">
      <formula>IF(FIND("Enter smelter details",G53),TRUE)</formula>
    </cfRule>
  </conditionalFormatting>
  <conditionalFormatting sqref="F53">
    <cfRule type="expression" dxfId="10015" priority="10016" stopIfTrue="1">
      <formula>IF(AND(LEN($A53)&gt;0,$A53&lt;&gt;$F53),TRUE,FALSE)</formula>
    </cfRule>
  </conditionalFormatting>
  <conditionalFormatting sqref="C53">
    <cfRule type="expression" dxfId="10014" priority="10015" stopIfTrue="1">
      <formula>IF(AND(B53&lt;&gt;"",C53=""),TRUE)</formula>
    </cfRule>
  </conditionalFormatting>
  <conditionalFormatting sqref="B53">
    <cfRule type="expression" dxfId="10013" priority="10012" stopIfTrue="1">
      <formula>IF(B53="",TRUE)</formula>
    </cfRule>
    <cfRule type="expression" dxfId="10012" priority="10013" stopIfTrue="1">
      <formula>IF(AND(COUNTIF(MetalSmelter,B53&amp;C53)=0,LEN(C53)&gt;0), TRUE, FALSE)</formula>
    </cfRule>
  </conditionalFormatting>
  <conditionalFormatting sqref="G53">
    <cfRule type="expression" dxfId="10011" priority="10014" stopIfTrue="1">
      <formula>IF(FIND("Enter smelter details",G53),TRUE)</formula>
    </cfRule>
  </conditionalFormatting>
  <conditionalFormatting sqref="F53">
    <cfRule type="expression" dxfId="10010" priority="10011" stopIfTrue="1">
      <formula>IF(AND(LEN($A53)&gt;0,$A53&lt;&gt;$F53),TRUE,FALSE)</formula>
    </cfRule>
  </conditionalFormatting>
  <conditionalFormatting sqref="C53">
    <cfRule type="expression" dxfId="10009" priority="10010" stopIfTrue="1">
      <formula>IF(AND(B53&lt;&gt;"",C53=""),TRUE)</formula>
    </cfRule>
  </conditionalFormatting>
  <conditionalFormatting sqref="B53">
    <cfRule type="expression" dxfId="10008" priority="10007" stopIfTrue="1">
      <formula>IF(B53="",TRUE)</formula>
    </cfRule>
    <cfRule type="expression" dxfId="10007" priority="10008" stopIfTrue="1">
      <formula>IF(AND(COUNTIF(MetalSmelter,B53&amp;C53)=0,LEN(C53)&gt;0), TRUE, FALSE)</formula>
    </cfRule>
  </conditionalFormatting>
  <conditionalFormatting sqref="G53">
    <cfRule type="expression" dxfId="10006" priority="10009" stopIfTrue="1">
      <formula>IF(FIND("Enter smelter details",G53),TRUE)</formula>
    </cfRule>
  </conditionalFormatting>
  <conditionalFormatting sqref="F53">
    <cfRule type="expression" dxfId="10005" priority="10006" stopIfTrue="1">
      <formula>IF(AND(LEN($A53)&gt;0,$A53&lt;&gt;$F53),TRUE,FALSE)</formula>
    </cfRule>
  </conditionalFormatting>
  <conditionalFormatting sqref="C53">
    <cfRule type="expression" dxfId="10004" priority="10005" stopIfTrue="1">
      <formula>IF(AND(B53&lt;&gt;"",C53=""),TRUE)</formula>
    </cfRule>
  </conditionalFormatting>
  <conditionalFormatting sqref="B51">
    <cfRule type="expression" dxfId="10003" priority="10002" stopIfTrue="1">
      <formula>IF(B51="",TRUE)</formula>
    </cfRule>
    <cfRule type="expression" dxfId="10002" priority="10003" stopIfTrue="1">
      <formula>IF(AND(COUNTIF(MetalSmelter,B51&amp;C51)=0,LEN(C51)&gt;0), TRUE, FALSE)</formula>
    </cfRule>
  </conditionalFormatting>
  <conditionalFormatting sqref="G51">
    <cfRule type="expression" dxfId="10001" priority="10004" stopIfTrue="1">
      <formula>IF(FIND("Enter smelter details",G51),TRUE)</formula>
    </cfRule>
  </conditionalFormatting>
  <conditionalFormatting sqref="F51">
    <cfRule type="expression" dxfId="10000" priority="10001" stopIfTrue="1">
      <formula>IF(AND(LEN($A51)&gt;0,$A51&lt;&gt;$F51),TRUE,FALSE)</formula>
    </cfRule>
  </conditionalFormatting>
  <conditionalFormatting sqref="C51">
    <cfRule type="expression" dxfId="9999" priority="10000" stopIfTrue="1">
      <formula>IF(AND(B51&lt;&gt;"",C51=""),TRUE)</formula>
    </cfRule>
  </conditionalFormatting>
  <conditionalFormatting sqref="B51">
    <cfRule type="expression" dxfId="9998" priority="9997" stopIfTrue="1">
      <formula>IF(B51="",TRUE)</formula>
    </cfRule>
    <cfRule type="expression" dxfId="9997" priority="9998" stopIfTrue="1">
      <formula>IF(AND(COUNTIF(MetalSmelter,B51&amp;C51)=0,LEN(C51)&gt;0), TRUE, FALSE)</formula>
    </cfRule>
  </conditionalFormatting>
  <conditionalFormatting sqref="G51">
    <cfRule type="expression" dxfId="9996" priority="9999" stopIfTrue="1">
      <formula>IF(FIND("Enter smelter details",G51),TRUE)</formula>
    </cfRule>
  </conditionalFormatting>
  <conditionalFormatting sqref="F51">
    <cfRule type="expression" dxfId="9995" priority="9996" stopIfTrue="1">
      <formula>IF(AND(LEN($A51)&gt;0,$A51&lt;&gt;$F51),TRUE,FALSE)</formula>
    </cfRule>
  </conditionalFormatting>
  <conditionalFormatting sqref="C51">
    <cfRule type="expression" dxfId="9994" priority="9995" stopIfTrue="1">
      <formula>IF(AND(B51&lt;&gt;"",C51=""),TRUE)</formula>
    </cfRule>
  </conditionalFormatting>
  <conditionalFormatting sqref="B51">
    <cfRule type="expression" dxfId="9993" priority="9993" stopIfTrue="1">
      <formula>IF(B51="",TRUE)</formula>
    </cfRule>
    <cfRule type="expression" dxfId="9992" priority="9994" stopIfTrue="1">
      <formula>IF(AND(COUNTIF(MetalSmelter,B51&amp;C51)=0,LEN(C51)&gt;0), TRUE, FALSE)</formula>
    </cfRule>
  </conditionalFormatting>
  <conditionalFormatting sqref="F51">
    <cfRule type="expression" dxfId="9991" priority="9992" stopIfTrue="1">
      <formula>IF(AND(LEN($A51)&gt;0,$A51&lt;&gt;$F51),TRUE,FALSE)</formula>
    </cfRule>
  </conditionalFormatting>
  <conditionalFormatting sqref="C51">
    <cfRule type="expression" dxfId="9990" priority="9991" stopIfTrue="1">
      <formula>IF(AND(B51&lt;&gt;"",C51=""),TRUE)</formula>
    </cfRule>
  </conditionalFormatting>
  <conditionalFormatting sqref="G51">
    <cfRule type="expression" dxfId="9989" priority="9990" stopIfTrue="1">
      <formula>IF(FIND("Enter smelter details",G51),TRUE)</formula>
    </cfRule>
  </conditionalFormatting>
  <conditionalFormatting sqref="B52">
    <cfRule type="expression" dxfId="9988" priority="9987" stopIfTrue="1">
      <formula>IF(B52="",TRUE)</formula>
    </cfRule>
    <cfRule type="expression" dxfId="9987" priority="9988" stopIfTrue="1">
      <formula>IF(AND(COUNTIF(MetalSmelter,B52&amp;C52)=0,LEN(C52)&gt;0), TRUE, FALSE)</formula>
    </cfRule>
  </conditionalFormatting>
  <conditionalFormatting sqref="G52">
    <cfRule type="expression" dxfId="9986" priority="9989" stopIfTrue="1">
      <formula>IF(FIND("Enter smelter details",G52),TRUE)</formula>
    </cfRule>
  </conditionalFormatting>
  <conditionalFormatting sqref="F52">
    <cfRule type="expression" dxfId="9985" priority="9986" stopIfTrue="1">
      <formula>IF(AND(LEN($A52)&gt;0,$A52&lt;&gt;$F52),TRUE,FALSE)</formula>
    </cfRule>
  </conditionalFormatting>
  <conditionalFormatting sqref="C52">
    <cfRule type="expression" dxfId="9984" priority="9985" stopIfTrue="1">
      <formula>IF(AND(B52&lt;&gt;"",C52=""),TRUE)</formula>
    </cfRule>
  </conditionalFormatting>
  <conditionalFormatting sqref="B52">
    <cfRule type="expression" dxfId="9983" priority="9982" stopIfTrue="1">
      <formula>IF(B52="",TRUE)</formula>
    </cfRule>
    <cfRule type="expression" dxfId="9982" priority="9983" stopIfTrue="1">
      <formula>IF(AND(COUNTIF(MetalSmelter,B52&amp;C52)=0,LEN(C52)&gt;0), TRUE, FALSE)</formula>
    </cfRule>
  </conditionalFormatting>
  <conditionalFormatting sqref="G52">
    <cfRule type="expression" dxfId="9981" priority="9984" stopIfTrue="1">
      <formula>IF(FIND("Enter smelter details",G52),TRUE)</formula>
    </cfRule>
  </conditionalFormatting>
  <conditionalFormatting sqref="F52">
    <cfRule type="expression" dxfId="9980" priority="9981" stopIfTrue="1">
      <formula>IF(AND(LEN($A52)&gt;0,$A52&lt;&gt;$F52),TRUE,FALSE)</formula>
    </cfRule>
  </conditionalFormatting>
  <conditionalFormatting sqref="C52">
    <cfRule type="expression" dxfId="9979" priority="9980" stopIfTrue="1">
      <formula>IF(AND(B52&lt;&gt;"",C52=""),TRUE)</formula>
    </cfRule>
  </conditionalFormatting>
  <conditionalFormatting sqref="B52">
    <cfRule type="expression" dxfId="9978" priority="9977" stopIfTrue="1">
      <formula>IF(B52="",TRUE)</formula>
    </cfRule>
    <cfRule type="expression" dxfId="9977" priority="9978" stopIfTrue="1">
      <formula>IF(AND(COUNTIF(MetalSmelter,B52&amp;C52)=0,LEN(C52)&gt;0), TRUE, FALSE)</formula>
    </cfRule>
  </conditionalFormatting>
  <conditionalFormatting sqref="G52">
    <cfRule type="expression" dxfId="9976" priority="9979" stopIfTrue="1">
      <formula>IF(FIND("Enter smelter details",G52),TRUE)</formula>
    </cfRule>
  </conditionalFormatting>
  <conditionalFormatting sqref="F52">
    <cfRule type="expression" dxfId="9975" priority="9976" stopIfTrue="1">
      <formula>IF(AND(LEN($A52)&gt;0,$A52&lt;&gt;$F52),TRUE,FALSE)</formula>
    </cfRule>
  </conditionalFormatting>
  <conditionalFormatting sqref="C52">
    <cfRule type="expression" dxfId="9974" priority="9975" stopIfTrue="1">
      <formula>IF(AND(B52&lt;&gt;"",C52=""),TRUE)</formula>
    </cfRule>
  </conditionalFormatting>
  <conditionalFormatting sqref="B53">
    <cfRule type="expression" dxfId="9973" priority="9972" stopIfTrue="1">
      <formula>IF(B53="",TRUE)</formula>
    </cfRule>
    <cfRule type="expression" dxfId="9972" priority="9973" stopIfTrue="1">
      <formula>IF(AND(COUNTIF(MetalSmelter,B53&amp;C53)=0,LEN(C53)&gt;0), TRUE, FALSE)</formula>
    </cfRule>
  </conditionalFormatting>
  <conditionalFormatting sqref="G53">
    <cfRule type="expression" dxfId="9971" priority="9974" stopIfTrue="1">
      <formula>IF(FIND("Enter smelter details",G53),TRUE)</formula>
    </cfRule>
  </conditionalFormatting>
  <conditionalFormatting sqref="F53">
    <cfRule type="expression" dxfId="9970" priority="9971" stopIfTrue="1">
      <formula>IF(AND(LEN($A53)&gt;0,$A53&lt;&gt;$F53),TRUE,FALSE)</formula>
    </cfRule>
  </conditionalFormatting>
  <conditionalFormatting sqref="C53">
    <cfRule type="expression" dxfId="9969" priority="9970" stopIfTrue="1">
      <formula>IF(AND(B53&lt;&gt;"",C53=""),TRUE)</formula>
    </cfRule>
  </conditionalFormatting>
  <conditionalFormatting sqref="B53">
    <cfRule type="expression" dxfId="9968" priority="9967" stopIfTrue="1">
      <formula>IF(B53="",TRUE)</formula>
    </cfRule>
    <cfRule type="expression" dxfId="9967" priority="9968" stopIfTrue="1">
      <formula>IF(AND(COUNTIF(MetalSmelter,B53&amp;C53)=0,LEN(C53)&gt;0), TRUE, FALSE)</formula>
    </cfRule>
  </conditionalFormatting>
  <conditionalFormatting sqref="G53">
    <cfRule type="expression" dxfId="9966" priority="9969" stopIfTrue="1">
      <formula>IF(FIND("Enter smelter details",G53),TRUE)</formula>
    </cfRule>
  </conditionalFormatting>
  <conditionalFormatting sqref="F53">
    <cfRule type="expression" dxfId="9965" priority="9966" stopIfTrue="1">
      <formula>IF(AND(LEN($A53)&gt;0,$A53&lt;&gt;$F53),TRUE,FALSE)</formula>
    </cfRule>
  </conditionalFormatting>
  <conditionalFormatting sqref="C53">
    <cfRule type="expression" dxfId="9964" priority="9965" stopIfTrue="1">
      <formula>IF(AND(B53&lt;&gt;"",C53=""),TRUE)</formula>
    </cfRule>
  </conditionalFormatting>
  <conditionalFormatting sqref="B53">
    <cfRule type="expression" dxfId="9963" priority="9963" stopIfTrue="1">
      <formula>IF(B53="",TRUE)</formula>
    </cfRule>
    <cfRule type="expression" dxfId="9962" priority="9964" stopIfTrue="1">
      <formula>IF(AND(COUNTIF(MetalSmelter,B53&amp;C53)=0,LEN(C53)&gt;0), TRUE, FALSE)</formula>
    </cfRule>
  </conditionalFormatting>
  <conditionalFormatting sqref="F53">
    <cfRule type="expression" dxfId="9961" priority="9962" stopIfTrue="1">
      <formula>IF(AND(LEN($A53)&gt;0,$A53&lt;&gt;$F53),TRUE,FALSE)</formula>
    </cfRule>
  </conditionalFormatting>
  <conditionalFormatting sqref="C53">
    <cfRule type="expression" dxfId="9960" priority="9961" stopIfTrue="1">
      <formula>IF(AND(B53&lt;&gt;"",C53=""),TRUE)</formula>
    </cfRule>
  </conditionalFormatting>
  <conditionalFormatting sqref="G53">
    <cfRule type="expression" dxfId="9959" priority="9960" stopIfTrue="1">
      <formula>IF(FIND("Enter smelter details",G53),TRUE)</formula>
    </cfRule>
  </conditionalFormatting>
  <conditionalFormatting sqref="B54">
    <cfRule type="expression" dxfId="9958" priority="9957" stopIfTrue="1">
      <formula>IF(B54="",TRUE)</formula>
    </cfRule>
    <cfRule type="expression" dxfId="9957" priority="9958" stopIfTrue="1">
      <formula>IF(AND(COUNTIF(MetalSmelter,B54&amp;C54)=0,LEN(C54)&gt;0), TRUE, FALSE)</formula>
    </cfRule>
  </conditionalFormatting>
  <conditionalFormatting sqref="G54">
    <cfRule type="expression" dxfId="9956" priority="9959" stopIfTrue="1">
      <formula>IF(FIND("Enter smelter details",G54),TRUE)</formula>
    </cfRule>
  </conditionalFormatting>
  <conditionalFormatting sqref="F54">
    <cfRule type="expression" dxfId="9955" priority="9956" stopIfTrue="1">
      <formula>IF(AND(LEN($A54)&gt;0,$A54&lt;&gt;$F54),TRUE,FALSE)</formula>
    </cfRule>
  </conditionalFormatting>
  <conditionalFormatting sqref="C54">
    <cfRule type="expression" dxfId="9954" priority="9955" stopIfTrue="1">
      <formula>IF(AND(B54&lt;&gt;"",C54=""),TRUE)</formula>
    </cfRule>
  </conditionalFormatting>
  <conditionalFormatting sqref="B54">
    <cfRule type="expression" dxfId="9953" priority="9952" stopIfTrue="1">
      <formula>IF(B54="",TRUE)</formula>
    </cfRule>
    <cfRule type="expression" dxfId="9952" priority="9953" stopIfTrue="1">
      <formula>IF(AND(COUNTIF(MetalSmelter,B54&amp;C54)=0,LEN(C54)&gt;0), TRUE, FALSE)</formula>
    </cfRule>
  </conditionalFormatting>
  <conditionalFormatting sqref="G54">
    <cfRule type="expression" dxfId="9951" priority="9954" stopIfTrue="1">
      <formula>IF(FIND("Enter smelter details",G54),TRUE)</formula>
    </cfRule>
  </conditionalFormatting>
  <conditionalFormatting sqref="F54">
    <cfRule type="expression" dxfId="9950" priority="9951" stopIfTrue="1">
      <formula>IF(AND(LEN($A54)&gt;0,$A54&lt;&gt;$F54),TRUE,FALSE)</formula>
    </cfRule>
  </conditionalFormatting>
  <conditionalFormatting sqref="C54">
    <cfRule type="expression" dxfId="9949" priority="9950" stopIfTrue="1">
      <formula>IF(AND(B54&lt;&gt;"",C54=""),TRUE)</formula>
    </cfRule>
  </conditionalFormatting>
  <conditionalFormatting sqref="B54">
    <cfRule type="expression" dxfId="9948" priority="9947" stopIfTrue="1">
      <formula>IF(B54="",TRUE)</formula>
    </cfRule>
    <cfRule type="expression" dxfId="9947" priority="9948" stopIfTrue="1">
      <formula>IF(AND(COUNTIF(MetalSmelter,B54&amp;C54)=0,LEN(C54)&gt;0), TRUE, FALSE)</formula>
    </cfRule>
  </conditionalFormatting>
  <conditionalFormatting sqref="G54">
    <cfRule type="expression" dxfId="9946" priority="9949" stopIfTrue="1">
      <formula>IF(FIND("Enter smelter details",G54),TRUE)</formula>
    </cfRule>
  </conditionalFormatting>
  <conditionalFormatting sqref="F54">
    <cfRule type="expression" dxfId="9945" priority="9946" stopIfTrue="1">
      <formula>IF(AND(LEN($A54)&gt;0,$A54&lt;&gt;$F54),TRUE,FALSE)</formula>
    </cfRule>
  </conditionalFormatting>
  <conditionalFormatting sqref="C54">
    <cfRule type="expression" dxfId="9944" priority="9945" stopIfTrue="1">
      <formula>IF(AND(B54&lt;&gt;"",C54=""),TRUE)</formula>
    </cfRule>
  </conditionalFormatting>
  <conditionalFormatting sqref="B52">
    <cfRule type="expression" dxfId="9943" priority="9942" stopIfTrue="1">
      <formula>IF(B52="",TRUE)</formula>
    </cfRule>
    <cfRule type="expression" dxfId="9942" priority="9943" stopIfTrue="1">
      <formula>IF(AND(COUNTIF(MetalSmelter,B52&amp;C52)=0,LEN(C52)&gt;0), TRUE, FALSE)</formula>
    </cfRule>
  </conditionalFormatting>
  <conditionalFormatting sqref="G52">
    <cfRule type="expression" dxfId="9941" priority="9944" stopIfTrue="1">
      <formula>IF(FIND("Enter smelter details",G52),TRUE)</formula>
    </cfRule>
  </conditionalFormatting>
  <conditionalFormatting sqref="F52">
    <cfRule type="expression" dxfId="9940" priority="9941" stopIfTrue="1">
      <formula>IF(AND(LEN($A52)&gt;0,$A52&lt;&gt;$F52),TRUE,FALSE)</formula>
    </cfRule>
  </conditionalFormatting>
  <conditionalFormatting sqref="C52">
    <cfRule type="expression" dxfId="9939" priority="9940" stopIfTrue="1">
      <formula>IF(AND(B52&lt;&gt;"",C52=""),TRUE)</formula>
    </cfRule>
  </conditionalFormatting>
  <conditionalFormatting sqref="B52">
    <cfRule type="expression" dxfId="9938" priority="9937" stopIfTrue="1">
      <formula>IF(B52="",TRUE)</formula>
    </cfRule>
    <cfRule type="expression" dxfId="9937" priority="9938" stopIfTrue="1">
      <formula>IF(AND(COUNTIF(MetalSmelter,B52&amp;C52)=0,LEN(C52)&gt;0), TRUE, FALSE)</formula>
    </cfRule>
  </conditionalFormatting>
  <conditionalFormatting sqref="G52">
    <cfRule type="expression" dxfId="9936" priority="9939" stopIfTrue="1">
      <formula>IF(FIND("Enter smelter details",G52),TRUE)</formula>
    </cfRule>
  </conditionalFormatting>
  <conditionalFormatting sqref="F52">
    <cfRule type="expression" dxfId="9935" priority="9936" stopIfTrue="1">
      <formula>IF(AND(LEN($A52)&gt;0,$A52&lt;&gt;$F52),TRUE,FALSE)</formula>
    </cfRule>
  </conditionalFormatting>
  <conditionalFormatting sqref="C52">
    <cfRule type="expression" dxfId="9934" priority="9935" stopIfTrue="1">
      <formula>IF(AND(B52&lt;&gt;"",C52=""),TRUE)</formula>
    </cfRule>
  </conditionalFormatting>
  <conditionalFormatting sqref="B52">
    <cfRule type="expression" dxfId="9933" priority="9933" stopIfTrue="1">
      <formula>IF(B52="",TRUE)</formula>
    </cfRule>
    <cfRule type="expression" dxfId="9932" priority="9934" stopIfTrue="1">
      <formula>IF(AND(COUNTIF(MetalSmelter,B52&amp;C52)=0,LEN(C52)&gt;0), TRUE, FALSE)</formula>
    </cfRule>
  </conditionalFormatting>
  <conditionalFormatting sqref="F52">
    <cfRule type="expression" dxfId="9931" priority="9932" stopIfTrue="1">
      <formula>IF(AND(LEN($A52)&gt;0,$A52&lt;&gt;$F52),TRUE,FALSE)</formula>
    </cfRule>
  </conditionalFormatting>
  <conditionalFormatting sqref="C52">
    <cfRule type="expression" dxfId="9930" priority="9931" stopIfTrue="1">
      <formula>IF(AND(B52&lt;&gt;"",C52=""),TRUE)</formula>
    </cfRule>
  </conditionalFormatting>
  <conditionalFormatting sqref="G52">
    <cfRule type="expression" dxfId="9929" priority="9930" stopIfTrue="1">
      <formula>IF(FIND("Enter smelter details",G52),TRUE)</formula>
    </cfRule>
  </conditionalFormatting>
  <conditionalFormatting sqref="B53">
    <cfRule type="expression" dxfId="9928" priority="9927" stopIfTrue="1">
      <formula>IF(B53="",TRUE)</formula>
    </cfRule>
    <cfRule type="expression" dxfId="9927" priority="9928" stopIfTrue="1">
      <formula>IF(AND(COUNTIF(MetalSmelter,B53&amp;C53)=0,LEN(C53)&gt;0), TRUE, FALSE)</formula>
    </cfRule>
  </conditionalFormatting>
  <conditionalFormatting sqref="G53">
    <cfRule type="expression" dxfId="9926" priority="9929" stopIfTrue="1">
      <formula>IF(FIND("Enter smelter details",G53),TRUE)</formula>
    </cfRule>
  </conditionalFormatting>
  <conditionalFormatting sqref="F53">
    <cfRule type="expression" dxfId="9925" priority="9926" stopIfTrue="1">
      <formula>IF(AND(LEN($A53)&gt;0,$A53&lt;&gt;$F53),TRUE,FALSE)</formula>
    </cfRule>
  </conditionalFormatting>
  <conditionalFormatting sqref="C53">
    <cfRule type="expression" dxfId="9924" priority="9925" stopIfTrue="1">
      <formula>IF(AND(B53&lt;&gt;"",C53=""),TRUE)</formula>
    </cfRule>
  </conditionalFormatting>
  <conditionalFormatting sqref="B53">
    <cfRule type="expression" dxfId="9923" priority="9922" stopIfTrue="1">
      <formula>IF(B53="",TRUE)</formula>
    </cfRule>
    <cfRule type="expression" dxfId="9922" priority="9923" stopIfTrue="1">
      <formula>IF(AND(COUNTIF(MetalSmelter,B53&amp;C53)=0,LEN(C53)&gt;0), TRUE, FALSE)</formula>
    </cfRule>
  </conditionalFormatting>
  <conditionalFormatting sqref="G53">
    <cfRule type="expression" dxfId="9921" priority="9924" stopIfTrue="1">
      <formula>IF(FIND("Enter smelter details",G53),TRUE)</formula>
    </cfRule>
  </conditionalFormatting>
  <conditionalFormatting sqref="F53">
    <cfRule type="expression" dxfId="9920" priority="9921" stopIfTrue="1">
      <formula>IF(AND(LEN($A53)&gt;0,$A53&lt;&gt;$F53),TRUE,FALSE)</formula>
    </cfRule>
  </conditionalFormatting>
  <conditionalFormatting sqref="C53">
    <cfRule type="expression" dxfId="9919" priority="9920" stopIfTrue="1">
      <formula>IF(AND(B53&lt;&gt;"",C53=""),TRUE)</formula>
    </cfRule>
  </conditionalFormatting>
  <conditionalFormatting sqref="B53">
    <cfRule type="expression" dxfId="9918" priority="9917" stopIfTrue="1">
      <formula>IF(B53="",TRUE)</formula>
    </cfRule>
    <cfRule type="expression" dxfId="9917" priority="9918" stopIfTrue="1">
      <formula>IF(AND(COUNTIF(MetalSmelter,B53&amp;C53)=0,LEN(C53)&gt;0), TRUE, FALSE)</formula>
    </cfRule>
  </conditionalFormatting>
  <conditionalFormatting sqref="G53">
    <cfRule type="expression" dxfId="9916" priority="9919" stopIfTrue="1">
      <formula>IF(FIND("Enter smelter details",G53),TRUE)</formula>
    </cfRule>
  </conditionalFormatting>
  <conditionalFormatting sqref="F53">
    <cfRule type="expression" dxfId="9915" priority="9916" stopIfTrue="1">
      <formula>IF(AND(LEN($A53)&gt;0,$A53&lt;&gt;$F53),TRUE,FALSE)</formula>
    </cfRule>
  </conditionalFormatting>
  <conditionalFormatting sqref="C53">
    <cfRule type="expression" dxfId="9914" priority="9915" stopIfTrue="1">
      <formula>IF(AND(B53&lt;&gt;"",C53=""),TRUE)</formula>
    </cfRule>
  </conditionalFormatting>
  <conditionalFormatting sqref="B50">
    <cfRule type="expression" dxfId="9913" priority="9912" stopIfTrue="1">
      <formula>IF(B50="",TRUE)</formula>
    </cfRule>
    <cfRule type="expression" dxfId="9912" priority="9913" stopIfTrue="1">
      <formula>IF(AND(COUNTIF(MetalSmelter,B50&amp;C50)=0,LEN(C50)&gt;0), TRUE, FALSE)</formula>
    </cfRule>
  </conditionalFormatting>
  <conditionalFormatting sqref="G50">
    <cfRule type="expression" dxfId="9911" priority="9914" stopIfTrue="1">
      <formula>IF(FIND("Enter smelter details",G50),TRUE)</formula>
    </cfRule>
  </conditionalFormatting>
  <conditionalFormatting sqref="F50">
    <cfRule type="expression" dxfId="9910" priority="9911" stopIfTrue="1">
      <formula>IF(AND(LEN($A50)&gt;0,$A50&lt;&gt;$F50),TRUE,FALSE)</formula>
    </cfRule>
  </conditionalFormatting>
  <conditionalFormatting sqref="C50">
    <cfRule type="expression" dxfId="9909" priority="9910" stopIfTrue="1">
      <formula>IF(AND(B50&lt;&gt;"",C50=""),TRUE)</formula>
    </cfRule>
  </conditionalFormatting>
  <conditionalFormatting sqref="B50">
    <cfRule type="expression" dxfId="9908" priority="9907" stopIfTrue="1">
      <formula>IF(B50="",TRUE)</formula>
    </cfRule>
    <cfRule type="expression" dxfId="9907" priority="9908" stopIfTrue="1">
      <formula>IF(AND(COUNTIF(MetalSmelter,B50&amp;C50)=0,LEN(C50)&gt;0), TRUE, FALSE)</formula>
    </cfRule>
  </conditionalFormatting>
  <conditionalFormatting sqref="G50">
    <cfRule type="expression" dxfId="9906" priority="9909" stopIfTrue="1">
      <formula>IF(FIND("Enter smelter details",G50),TRUE)</formula>
    </cfRule>
  </conditionalFormatting>
  <conditionalFormatting sqref="F50">
    <cfRule type="expression" dxfId="9905" priority="9906" stopIfTrue="1">
      <formula>IF(AND(LEN($A50)&gt;0,$A50&lt;&gt;$F50),TRUE,FALSE)</formula>
    </cfRule>
  </conditionalFormatting>
  <conditionalFormatting sqref="C50">
    <cfRule type="expression" dxfId="9904" priority="9905" stopIfTrue="1">
      <formula>IF(AND(B50&lt;&gt;"",C50=""),TRUE)</formula>
    </cfRule>
  </conditionalFormatting>
  <conditionalFormatting sqref="B50">
    <cfRule type="expression" dxfId="9903" priority="9902" stopIfTrue="1">
      <formula>IF(B50="",TRUE)</formula>
    </cfRule>
    <cfRule type="expression" dxfId="9902" priority="9903" stopIfTrue="1">
      <formula>IF(AND(COUNTIF(MetalSmelter,B50&amp;C50)=0,LEN(C50)&gt;0), TRUE, FALSE)</formula>
    </cfRule>
  </conditionalFormatting>
  <conditionalFormatting sqref="G50">
    <cfRule type="expression" dxfId="9901" priority="9904" stopIfTrue="1">
      <formula>IF(FIND("Enter smelter details",G50),TRUE)</formula>
    </cfRule>
  </conditionalFormatting>
  <conditionalFormatting sqref="F50">
    <cfRule type="expression" dxfId="9900" priority="9901" stopIfTrue="1">
      <formula>IF(AND(LEN($A50)&gt;0,$A50&lt;&gt;$F50),TRUE,FALSE)</formula>
    </cfRule>
  </conditionalFormatting>
  <conditionalFormatting sqref="C50">
    <cfRule type="expression" dxfId="9899" priority="9900" stopIfTrue="1">
      <formula>IF(AND(B50&lt;&gt;"",C50=""),TRUE)</formula>
    </cfRule>
  </conditionalFormatting>
  <conditionalFormatting sqref="B51">
    <cfRule type="expression" dxfId="9898" priority="9897" stopIfTrue="1">
      <formula>IF(B51="",TRUE)</formula>
    </cfRule>
    <cfRule type="expression" dxfId="9897" priority="9898" stopIfTrue="1">
      <formula>IF(AND(COUNTIF(MetalSmelter,B51&amp;C51)=0,LEN(C51)&gt;0), TRUE, FALSE)</formula>
    </cfRule>
  </conditionalFormatting>
  <conditionalFormatting sqref="G51">
    <cfRule type="expression" dxfId="9896" priority="9899" stopIfTrue="1">
      <formula>IF(FIND("Enter smelter details",G51),TRUE)</formula>
    </cfRule>
  </conditionalFormatting>
  <conditionalFormatting sqref="F51">
    <cfRule type="expression" dxfId="9895" priority="9896" stopIfTrue="1">
      <formula>IF(AND(LEN($A51)&gt;0,$A51&lt;&gt;$F51),TRUE,FALSE)</formula>
    </cfRule>
  </conditionalFormatting>
  <conditionalFormatting sqref="C51">
    <cfRule type="expression" dxfId="9894" priority="9895" stopIfTrue="1">
      <formula>IF(AND(B51&lt;&gt;"",C51=""),TRUE)</formula>
    </cfRule>
  </conditionalFormatting>
  <conditionalFormatting sqref="B51">
    <cfRule type="expression" dxfId="9893" priority="9892" stopIfTrue="1">
      <formula>IF(B51="",TRUE)</formula>
    </cfRule>
    <cfRule type="expression" dxfId="9892" priority="9893" stopIfTrue="1">
      <formula>IF(AND(COUNTIF(MetalSmelter,B51&amp;C51)=0,LEN(C51)&gt;0), TRUE, FALSE)</formula>
    </cfRule>
  </conditionalFormatting>
  <conditionalFormatting sqref="G51">
    <cfRule type="expression" dxfId="9891" priority="9894" stopIfTrue="1">
      <formula>IF(FIND("Enter smelter details",G51),TRUE)</formula>
    </cfRule>
  </conditionalFormatting>
  <conditionalFormatting sqref="F51">
    <cfRule type="expression" dxfId="9890" priority="9891" stopIfTrue="1">
      <formula>IF(AND(LEN($A51)&gt;0,$A51&lt;&gt;$F51),TRUE,FALSE)</formula>
    </cfRule>
  </conditionalFormatting>
  <conditionalFormatting sqref="C51">
    <cfRule type="expression" dxfId="9889" priority="9890" stopIfTrue="1">
      <formula>IF(AND(B51&lt;&gt;"",C51=""),TRUE)</formula>
    </cfRule>
  </conditionalFormatting>
  <conditionalFormatting sqref="B51">
    <cfRule type="expression" dxfId="9888" priority="9888" stopIfTrue="1">
      <formula>IF(B51="",TRUE)</formula>
    </cfRule>
    <cfRule type="expression" dxfId="9887" priority="9889" stopIfTrue="1">
      <formula>IF(AND(COUNTIF(MetalSmelter,B51&amp;C51)=0,LEN(C51)&gt;0), TRUE, FALSE)</formula>
    </cfRule>
  </conditionalFormatting>
  <conditionalFormatting sqref="F51">
    <cfRule type="expression" dxfId="9886" priority="9887" stopIfTrue="1">
      <formula>IF(AND(LEN($A51)&gt;0,$A51&lt;&gt;$F51),TRUE,FALSE)</formula>
    </cfRule>
  </conditionalFormatting>
  <conditionalFormatting sqref="C51">
    <cfRule type="expression" dxfId="9885" priority="9886" stopIfTrue="1">
      <formula>IF(AND(B51&lt;&gt;"",C51=""),TRUE)</formula>
    </cfRule>
  </conditionalFormatting>
  <conditionalFormatting sqref="G51">
    <cfRule type="expression" dxfId="9884" priority="9885" stopIfTrue="1">
      <formula>IF(FIND("Enter smelter details",G51),TRUE)</formula>
    </cfRule>
  </conditionalFormatting>
  <conditionalFormatting sqref="B52">
    <cfRule type="expression" dxfId="9883" priority="9882" stopIfTrue="1">
      <formula>IF(B52="",TRUE)</formula>
    </cfRule>
    <cfRule type="expression" dxfId="9882" priority="9883" stopIfTrue="1">
      <formula>IF(AND(COUNTIF(MetalSmelter,B52&amp;C52)=0,LEN(C52)&gt;0), TRUE, FALSE)</formula>
    </cfRule>
  </conditionalFormatting>
  <conditionalFormatting sqref="G52">
    <cfRule type="expression" dxfId="9881" priority="9884" stopIfTrue="1">
      <formula>IF(FIND("Enter smelter details",G52),TRUE)</formula>
    </cfRule>
  </conditionalFormatting>
  <conditionalFormatting sqref="F52">
    <cfRule type="expression" dxfId="9880" priority="9881" stopIfTrue="1">
      <formula>IF(AND(LEN($A52)&gt;0,$A52&lt;&gt;$F52),TRUE,FALSE)</formula>
    </cfRule>
  </conditionalFormatting>
  <conditionalFormatting sqref="C52">
    <cfRule type="expression" dxfId="9879" priority="9880" stopIfTrue="1">
      <formula>IF(AND(B52&lt;&gt;"",C52=""),TRUE)</formula>
    </cfRule>
  </conditionalFormatting>
  <conditionalFormatting sqref="B52">
    <cfRule type="expression" dxfId="9878" priority="9877" stopIfTrue="1">
      <formula>IF(B52="",TRUE)</formula>
    </cfRule>
    <cfRule type="expression" dxfId="9877" priority="9878" stopIfTrue="1">
      <formula>IF(AND(COUNTIF(MetalSmelter,B52&amp;C52)=0,LEN(C52)&gt;0), TRUE, FALSE)</formula>
    </cfRule>
  </conditionalFormatting>
  <conditionalFormatting sqref="G52">
    <cfRule type="expression" dxfId="9876" priority="9879" stopIfTrue="1">
      <formula>IF(FIND("Enter smelter details",G52),TRUE)</formula>
    </cfRule>
  </conditionalFormatting>
  <conditionalFormatting sqref="F52">
    <cfRule type="expression" dxfId="9875" priority="9876" stopIfTrue="1">
      <formula>IF(AND(LEN($A52)&gt;0,$A52&lt;&gt;$F52),TRUE,FALSE)</formula>
    </cfRule>
  </conditionalFormatting>
  <conditionalFormatting sqref="C52">
    <cfRule type="expression" dxfId="9874" priority="9875" stopIfTrue="1">
      <formula>IF(AND(B52&lt;&gt;"",C52=""),TRUE)</formula>
    </cfRule>
  </conditionalFormatting>
  <conditionalFormatting sqref="B52">
    <cfRule type="expression" dxfId="9873" priority="9872" stopIfTrue="1">
      <formula>IF(B52="",TRUE)</formula>
    </cfRule>
    <cfRule type="expression" dxfId="9872" priority="9873" stopIfTrue="1">
      <formula>IF(AND(COUNTIF(MetalSmelter,B52&amp;C52)=0,LEN(C52)&gt;0), TRUE, FALSE)</formula>
    </cfRule>
  </conditionalFormatting>
  <conditionalFormatting sqref="G52">
    <cfRule type="expression" dxfId="9871" priority="9874" stopIfTrue="1">
      <formula>IF(FIND("Enter smelter details",G52),TRUE)</formula>
    </cfRule>
  </conditionalFormatting>
  <conditionalFormatting sqref="F52">
    <cfRule type="expression" dxfId="9870" priority="9871" stopIfTrue="1">
      <formula>IF(AND(LEN($A52)&gt;0,$A52&lt;&gt;$F52),TRUE,FALSE)</formula>
    </cfRule>
  </conditionalFormatting>
  <conditionalFormatting sqref="C52">
    <cfRule type="expression" dxfId="9869" priority="9870" stopIfTrue="1">
      <formula>IF(AND(B52&lt;&gt;"",C52=""),TRUE)</formula>
    </cfRule>
  </conditionalFormatting>
  <conditionalFormatting sqref="B50">
    <cfRule type="expression" dxfId="9868" priority="9867" stopIfTrue="1">
      <formula>IF(B50="",TRUE)</formula>
    </cfRule>
    <cfRule type="expression" dxfId="9867" priority="9868" stopIfTrue="1">
      <formula>IF(AND(COUNTIF(MetalSmelter,B50&amp;C50)=0,LEN(C50)&gt;0), TRUE, FALSE)</formula>
    </cfRule>
  </conditionalFormatting>
  <conditionalFormatting sqref="G50">
    <cfRule type="expression" dxfId="9866" priority="9869" stopIfTrue="1">
      <formula>IF(FIND("Enter smelter details",G50),TRUE)</formula>
    </cfRule>
  </conditionalFormatting>
  <conditionalFormatting sqref="F50">
    <cfRule type="expression" dxfId="9865" priority="9866" stopIfTrue="1">
      <formula>IF(AND(LEN($A50)&gt;0,$A50&lt;&gt;$F50),TRUE,FALSE)</formula>
    </cfRule>
  </conditionalFormatting>
  <conditionalFormatting sqref="C50">
    <cfRule type="expression" dxfId="9864" priority="9865" stopIfTrue="1">
      <formula>IF(AND(B50&lt;&gt;"",C50=""),TRUE)</formula>
    </cfRule>
  </conditionalFormatting>
  <conditionalFormatting sqref="B50">
    <cfRule type="expression" dxfId="9863" priority="9862" stopIfTrue="1">
      <formula>IF(B50="",TRUE)</formula>
    </cfRule>
    <cfRule type="expression" dxfId="9862" priority="9863" stopIfTrue="1">
      <formula>IF(AND(COUNTIF(MetalSmelter,B50&amp;C50)=0,LEN(C50)&gt;0), TRUE, FALSE)</formula>
    </cfRule>
  </conditionalFormatting>
  <conditionalFormatting sqref="G50">
    <cfRule type="expression" dxfId="9861" priority="9864" stopIfTrue="1">
      <formula>IF(FIND("Enter smelter details",G50),TRUE)</formula>
    </cfRule>
  </conditionalFormatting>
  <conditionalFormatting sqref="F50">
    <cfRule type="expression" dxfId="9860" priority="9861" stopIfTrue="1">
      <formula>IF(AND(LEN($A50)&gt;0,$A50&lt;&gt;$F50),TRUE,FALSE)</formula>
    </cfRule>
  </conditionalFormatting>
  <conditionalFormatting sqref="C50">
    <cfRule type="expression" dxfId="9859" priority="9860" stopIfTrue="1">
      <formula>IF(AND(B50&lt;&gt;"",C50=""),TRUE)</formula>
    </cfRule>
  </conditionalFormatting>
  <conditionalFormatting sqref="B50">
    <cfRule type="expression" dxfId="9858" priority="9858" stopIfTrue="1">
      <formula>IF(B50="",TRUE)</formula>
    </cfRule>
    <cfRule type="expression" dxfId="9857" priority="9859" stopIfTrue="1">
      <formula>IF(AND(COUNTIF(MetalSmelter,B50&amp;C50)=0,LEN(C50)&gt;0), TRUE, FALSE)</formula>
    </cfRule>
  </conditionalFormatting>
  <conditionalFormatting sqref="F50">
    <cfRule type="expression" dxfId="9856" priority="9857" stopIfTrue="1">
      <formula>IF(AND(LEN($A50)&gt;0,$A50&lt;&gt;$F50),TRUE,FALSE)</formula>
    </cfRule>
  </conditionalFormatting>
  <conditionalFormatting sqref="C50">
    <cfRule type="expression" dxfId="9855" priority="9856" stopIfTrue="1">
      <formula>IF(AND(B50&lt;&gt;"",C50=""),TRUE)</formula>
    </cfRule>
  </conditionalFormatting>
  <conditionalFormatting sqref="G50">
    <cfRule type="expression" dxfId="9854" priority="9855" stopIfTrue="1">
      <formula>IF(FIND("Enter smelter details",G50),TRUE)</formula>
    </cfRule>
  </conditionalFormatting>
  <conditionalFormatting sqref="B51">
    <cfRule type="expression" dxfId="9853" priority="9852" stopIfTrue="1">
      <formula>IF(B51="",TRUE)</formula>
    </cfRule>
    <cfRule type="expression" dxfId="9852" priority="9853" stopIfTrue="1">
      <formula>IF(AND(COUNTIF(MetalSmelter,B51&amp;C51)=0,LEN(C51)&gt;0), TRUE, FALSE)</formula>
    </cfRule>
  </conditionalFormatting>
  <conditionalFormatting sqref="G51">
    <cfRule type="expression" dxfId="9851" priority="9854" stopIfTrue="1">
      <formula>IF(FIND("Enter smelter details",G51),TRUE)</formula>
    </cfRule>
  </conditionalFormatting>
  <conditionalFormatting sqref="F51">
    <cfRule type="expression" dxfId="9850" priority="9851" stopIfTrue="1">
      <formula>IF(AND(LEN($A51)&gt;0,$A51&lt;&gt;$F51),TRUE,FALSE)</formula>
    </cfRule>
  </conditionalFormatting>
  <conditionalFormatting sqref="C51">
    <cfRule type="expression" dxfId="9849" priority="9850" stopIfTrue="1">
      <formula>IF(AND(B51&lt;&gt;"",C51=""),TRUE)</formula>
    </cfRule>
  </conditionalFormatting>
  <conditionalFormatting sqref="B51">
    <cfRule type="expression" dxfId="9848" priority="9847" stopIfTrue="1">
      <formula>IF(B51="",TRUE)</formula>
    </cfRule>
    <cfRule type="expression" dxfId="9847" priority="9848" stopIfTrue="1">
      <formula>IF(AND(COUNTIF(MetalSmelter,B51&amp;C51)=0,LEN(C51)&gt;0), TRUE, FALSE)</formula>
    </cfRule>
  </conditionalFormatting>
  <conditionalFormatting sqref="G51">
    <cfRule type="expression" dxfId="9846" priority="9849" stopIfTrue="1">
      <formula>IF(FIND("Enter smelter details",G51),TRUE)</formula>
    </cfRule>
  </conditionalFormatting>
  <conditionalFormatting sqref="F51">
    <cfRule type="expression" dxfId="9845" priority="9846" stopIfTrue="1">
      <formula>IF(AND(LEN($A51)&gt;0,$A51&lt;&gt;$F51),TRUE,FALSE)</formula>
    </cfRule>
  </conditionalFormatting>
  <conditionalFormatting sqref="C51">
    <cfRule type="expression" dxfId="9844" priority="9845" stopIfTrue="1">
      <formula>IF(AND(B51&lt;&gt;"",C51=""),TRUE)</formula>
    </cfRule>
  </conditionalFormatting>
  <conditionalFormatting sqref="B51">
    <cfRule type="expression" dxfId="9843" priority="9842" stopIfTrue="1">
      <formula>IF(B51="",TRUE)</formula>
    </cfRule>
    <cfRule type="expression" dxfId="9842" priority="9843" stopIfTrue="1">
      <formula>IF(AND(COUNTIF(MetalSmelter,B51&amp;C51)=0,LEN(C51)&gt;0), TRUE, FALSE)</formula>
    </cfRule>
  </conditionalFormatting>
  <conditionalFormatting sqref="G51">
    <cfRule type="expression" dxfId="9841" priority="9844" stopIfTrue="1">
      <formula>IF(FIND("Enter smelter details",G51),TRUE)</formula>
    </cfRule>
  </conditionalFormatting>
  <conditionalFormatting sqref="F51">
    <cfRule type="expression" dxfId="9840" priority="9841" stopIfTrue="1">
      <formula>IF(AND(LEN($A51)&gt;0,$A51&lt;&gt;$F51),TRUE,FALSE)</formula>
    </cfRule>
  </conditionalFormatting>
  <conditionalFormatting sqref="C51">
    <cfRule type="expression" dxfId="9839" priority="9840" stopIfTrue="1">
      <formula>IF(AND(B51&lt;&gt;"",C51=""),TRUE)</formula>
    </cfRule>
  </conditionalFormatting>
  <conditionalFormatting sqref="B52">
    <cfRule type="expression" dxfId="9838" priority="9837" stopIfTrue="1">
      <formula>IF(B52="",TRUE)</formula>
    </cfRule>
    <cfRule type="expression" dxfId="9837" priority="9838" stopIfTrue="1">
      <formula>IF(AND(COUNTIF(MetalSmelter,B52&amp;C52)=0,LEN(C52)&gt;0), TRUE, FALSE)</formula>
    </cfRule>
  </conditionalFormatting>
  <conditionalFormatting sqref="G52">
    <cfRule type="expression" dxfId="9836" priority="9839" stopIfTrue="1">
      <formula>IF(FIND("Enter smelter details",G52),TRUE)</formula>
    </cfRule>
  </conditionalFormatting>
  <conditionalFormatting sqref="F52">
    <cfRule type="expression" dxfId="9835" priority="9836" stopIfTrue="1">
      <formula>IF(AND(LEN($A52)&gt;0,$A52&lt;&gt;$F52),TRUE,FALSE)</formula>
    </cfRule>
  </conditionalFormatting>
  <conditionalFormatting sqref="C52">
    <cfRule type="expression" dxfId="9834" priority="9835" stopIfTrue="1">
      <formula>IF(AND(B52&lt;&gt;"",C52=""),TRUE)</formula>
    </cfRule>
  </conditionalFormatting>
  <conditionalFormatting sqref="B52">
    <cfRule type="expression" dxfId="9833" priority="9832" stopIfTrue="1">
      <formula>IF(B52="",TRUE)</formula>
    </cfRule>
    <cfRule type="expression" dxfId="9832" priority="9833" stopIfTrue="1">
      <formula>IF(AND(COUNTIF(MetalSmelter,B52&amp;C52)=0,LEN(C52)&gt;0), TRUE, FALSE)</formula>
    </cfRule>
  </conditionalFormatting>
  <conditionalFormatting sqref="G52">
    <cfRule type="expression" dxfId="9831" priority="9834" stopIfTrue="1">
      <formula>IF(FIND("Enter smelter details",G52),TRUE)</formula>
    </cfRule>
  </conditionalFormatting>
  <conditionalFormatting sqref="F52">
    <cfRule type="expression" dxfId="9830" priority="9831" stopIfTrue="1">
      <formula>IF(AND(LEN($A52)&gt;0,$A52&lt;&gt;$F52),TRUE,FALSE)</formula>
    </cfRule>
  </conditionalFormatting>
  <conditionalFormatting sqref="C52">
    <cfRule type="expression" dxfId="9829" priority="9830" stopIfTrue="1">
      <formula>IF(AND(B52&lt;&gt;"",C52=""),TRUE)</formula>
    </cfRule>
  </conditionalFormatting>
  <conditionalFormatting sqref="B52">
    <cfRule type="expression" dxfId="9828" priority="9828" stopIfTrue="1">
      <formula>IF(B52="",TRUE)</formula>
    </cfRule>
    <cfRule type="expression" dxfId="9827" priority="9829" stopIfTrue="1">
      <formula>IF(AND(COUNTIF(MetalSmelter,B52&amp;C52)=0,LEN(C52)&gt;0), TRUE, FALSE)</formula>
    </cfRule>
  </conditionalFormatting>
  <conditionalFormatting sqref="F52">
    <cfRule type="expression" dxfId="9826" priority="9827" stopIfTrue="1">
      <formula>IF(AND(LEN($A52)&gt;0,$A52&lt;&gt;$F52),TRUE,FALSE)</formula>
    </cfRule>
  </conditionalFormatting>
  <conditionalFormatting sqref="C52">
    <cfRule type="expression" dxfId="9825" priority="9826" stopIfTrue="1">
      <formula>IF(AND(B52&lt;&gt;"",C52=""),TRUE)</formula>
    </cfRule>
  </conditionalFormatting>
  <conditionalFormatting sqref="G52">
    <cfRule type="expression" dxfId="9824" priority="9825" stopIfTrue="1">
      <formula>IF(FIND("Enter smelter details",G52),TRUE)</formula>
    </cfRule>
  </conditionalFormatting>
  <conditionalFormatting sqref="B53">
    <cfRule type="expression" dxfId="9823" priority="9822" stopIfTrue="1">
      <formula>IF(B53="",TRUE)</formula>
    </cfRule>
    <cfRule type="expression" dxfId="9822" priority="9823" stopIfTrue="1">
      <formula>IF(AND(COUNTIF(MetalSmelter,B53&amp;C53)=0,LEN(C53)&gt;0), TRUE, FALSE)</formula>
    </cfRule>
  </conditionalFormatting>
  <conditionalFormatting sqref="G53">
    <cfRule type="expression" dxfId="9821" priority="9824" stopIfTrue="1">
      <formula>IF(FIND("Enter smelter details",G53),TRUE)</formula>
    </cfRule>
  </conditionalFormatting>
  <conditionalFormatting sqref="F53">
    <cfRule type="expression" dxfId="9820" priority="9821" stopIfTrue="1">
      <formula>IF(AND(LEN($A53)&gt;0,$A53&lt;&gt;$F53),TRUE,FALSE)</formula>
    </cfRule>
  </conditionalFormatting>
  <conditionalFormatting sqref="C53">
    <cfRule type="expression" dxfId="9819" priority="9820" stopIfTrue="1">
      <formula>IF(AND(B53&lt;&gt;"",C53=""),TRUE)</formula>
    </cfRule>
  </conditionalFormatting>
  <conditionalFormatting sqref="B53">
    <cfRule type="expression" dxfId="9818" priority="9817" stopIfTrue="1">
      <formula>IF(B53="",TRUE)</formula>
    </cfRule>
    <cfRule type="expression" dxfId="9817" priority="9818" stopIfTrue="1">
      <formula>IF(AND(COUNTIF(MetalSmelter,B53&amp;C53)=0,LEN(C53)&gt;0), TRUE, FALSE)</formula>
    </cfRule>
  </conditionalFormatting>
  <conditionalFormatting sqref="G53">
    <cfRule type="expression" dxfId="9816" priority="9819" stopIfTrue="1">
      <formula>IF(FIND("Enter smelter details",G53),TRUE)</formula>
    </cfRule>
  </conditionalFormatting>
  <conditionalFormatting sqref="F53">
    <cfRule type="expression" dxfId="9815" priority="9816" stopIfTrue="1">
      <formula>IF(AND(LEN($A53)&gt;0,$A53&lt;&gt;$F53),TRUE,FALSE)</formula>
    </cfRule>
  </conditionalFormatting>
  <conditionalFormatting sqref="C53">
    <cfRule type="expression" dxfId="9814" priority="9815" stopIfTrue="1">
      <formula>IF(AND(B53&lt;&gt;"",C53=""),TRUE)</formula>
    </cfRule>
  </conditionalFormatting>
  <conditionalFormatting sqref="B53">
    <cfRule type="expression" dxfId="9813" priority="9812" stopIfTrue="1">
      <formula>IF(B53="",TRUE)</formula>
    </cfRule>
    <cfRule type="expression" dxfId="9812" priority="9813" stopIfTrue="1">
      <formula>IF(AND(COUNTIF(MetalSmelter,B53&amp;C53)=0,LEN(C53)&gt;0), TRUE, FALSE)</formula>
    </cfRule>
  </conditionalFormatting>
  <conditionalFormatting sqref="G53">
    <cfRule type="expression" dxfId="9811" priority="9814" stopIfTrue="1">
      <formula>IF(FIND("Enter smelter details",G53),TRUE)</formula>
    </cfRule>
  </conditionalFormatting>
  <conditionalFormatting sqref="F53">
    <cfRule type="expression" dxfId="9810" priority="9811" stopIfTrue="1">
      <formula>IF(AND(LEN($A53)&gt;0,$A53&lt;&gt;$F53),TRUE,FALSE)</formula>
    </cfRule>
  </conditionalFormatting>
  <conditionalFormatting sqref="C53">
    <cfRule type="expression" dxfId="9809" priority="9810" stopIfTrue="1">
      <formula>IF(AND(B53&lt;&gt;"",C53=""),TRUE)</formula>
    </cfRule>
  </conditionalFormatting>
  <conditionalFormatting sqref="B51">
    <cfRule type="expression" dxfId="9808" priority="9807" stopIfTrue="1">
      <formula>IF(B51="",TRUE)</formula>
    </cfRule>
    <cfRule type="expression" dxfId="9807" priority="9808" stopIfTrue="1">
      <formula>IF(AND(COUNTIF(MetalSmelter,B51&amp;C51)=0,LEN(C51)&gt;0), TRUE, FALSE)</formula>
    </cfRule>
  </conditionalFormatting>
  <conditionalFormatting sqref="G51">
    <cfRule type="expression" dxfId="9806" priority="9809" stopIfTrue="1">
      <formula>IF(FIND("Enter smelter details",G51),TRUE)</formula>
    </cfRule>
  </conditionalFormatting>
  <conditionalFormatting sqref="F51">
    <cfRule type="expression" dxfId="9805" priority="9806" stopIfTrue="1">
      <formula>IF(AND(LEN($A51)&gt;0,$A51&lt;&gt;$F51),TRUE,FALSE)</formula>
    </cfRule>
  </conditionalFormatting>
  <conditionalFormatting sqref="C51">
    <cfRule type="expression" dxfId="9804" priority="9805" stopIfTrue="1">
      <formula>IF(AND(B51&lt;&gt;"",C51=""),TRUE)</formula>
    </cfRule>
  </conditionalFormatting>
  <conditionalFormatting sqref="B51">
    <cfRule type="expression" dxfId="9803" priority="9802" stopIfTrue="1">
      <formula>IF(B51="",TRUE)</formula>
    </cfRule>
    <cfRule type="expression" dxfId="9802" priority="9803" stopIfTrue="1">
      <formula>IF(AND(COUNTIF(MetalSmelter,B51&amp;C51)=0,LEN(C51)&gt;0), TRUE, FALSE)</formula>
    </cfRule>
  </conditionalFormatting>
  <conditionalFormatting sqref="G51">
    <cfRule type="expression" dxfId="9801" priority="9804" stopIfTrue="1">
      <formula>IF(FIND("Enter smelter details",G51),TRUE)</formula>
    </cfRule>
  </conditionalFormatting>
  <conditionalFormatting sqref="F51">
    <cfRule type="expression" dxfId="9800" priority="9801" stopIfTrue="1">
      <formula>IF(AND(LEN($A51)&gt;0,$A51&lt;&gt;$F51),TRUE,FALSE)</formula>
    </cfRule>
  </conditionalFormatting>
  <conditionalFormatting sqref="C51">
    <cfRule type="expression" dxfId="9799" priority="9800" stopIfTrue="1">
      <formula>IF(AND(B51&lt;&gt;"",C51=""),TRUE)</formula>
    </cfRule>
  </conditionalFormatting>
  <conditionalFormatting sqref="B51">
    <cfRule type="expression" dxfId="9798" priority="9798" stopIfTrue="1">
      <formula>IF(B51="",TRUE)</formula>
    </cfRule>
    <cfRule type="expression" dxfId="9797" priority="9799" stopIfTrue="1">
      <formula>IF(AND(COUNTIF(MetalSmelter,B51&amp;C51)=0,LEN(C51)&gt;0), TRUE, FALSE)</formula>
    </cfRule>
  </conditionalFormatting>
  <conditionalFormatting sqref="F51">
    <cfRule type="expression" dxfId="9796" priority="9797" stopIfTrue="1">
      <formula>IF(AND(LEN($A51)&gt;0,$A51&lt;&gt;$F51),TRUE,FALSE)</formula>
    </cfRule>
  </conditionalFormatting>
  <conditionalFormatting sqref="C51">
    <cfRule type="expression" dxfId="9795" priority="9796" stopIfTrue="1">
      <formula>IF(AND(B51&lt;&gt;"",C51=""),TRUE)</formula>
    </cfRule>
  </conditionalFormatting>
  <conditionalFormatting sqref="G51">
    <cfRule type="expression" dxfId="9794" priority="9795" stopIfTrue="1">
      <formula>IF(FIND("Enter smelter details",G51),TRUE)</formula>
    </cfRule>
  </conditionalFormatting>
  <conditionalFormatting sqref="B52">
    <cfRule type="expression" dxfId="9793" priority="9792" stopIfTrue="1">
      <formula>IF(B52="",TRUE)</formula>
    </cfRule>
    <cfRule type="expression" dxfId="9792" priority="9793" stopIfTrue="1">
      <formula>IF(AND(COUNTIF(MetalSmelter,B52&amp;C52)=0,LEN(C52)&gt;0), TRUE, FALSE)</formula>
    </cfRule>
  </conditionalFormatting>
  <conditionalFormatting sqref="G52">
    <cfRule type="expression" dxfId="9791" priority="9794" stopIfTrue="1">
      <formula>IF(FIND("Enter smelter details",G52),TRUE)</formula>
    </cfRule>
  </conditionalFormatting>
  <conditionalFormatting sqref="F52">
    <cfRule type="expression" dxfId="9790" priority="9791" stopIfTrue="1">
      <formula>IF(AND(LEN($A52)&gt;0,$A52&lt;&gt;$F52),TRUE,FALSE)</formula>
    </cfRule>
  </conditionalFormatting>
  <conditionalFormatting sqref="C52">
    <cfRule type="expression" dxfId="9789" priority="9790" stopIfTrue="1">
      <formula>IF(AND(B52&lt;&gt;"",C52=""),TRUE)</formula>
    </cfRule>
  </conditionalFormatting>
  <conditionalFormatting sqref="B52">
    <cfRule type="expression" dxfId="9788" priority="9787" stopIfTrue="1">
      <formula>IF(B52="",TRUE)</formula>
    </cfRule>
    <cfRule type="expression" dxfId="9787" priority="9788" stopIfTrue="1">
      <formula>IF(AND(COUNTIF(MetalSmelter,B52&amp;C52)=0,LEN(C52)&gt;0), TRUE, FALSE)</formula>
    </cfRule>
  </conditionalFormatting>
  <conditionalFormatting sqref="G52">
    <cfRule type="expression" dxfId="9786" priority="9789" stopIfTrue="1">
      <formula>IF(FIND("Enter smelter details",G52),TRUE)</formula>
    </cfRule>
  </conditionalFormatting>
  <conditionalFormatting sqref="F52">
    <cfRule type="expression" dxfId="9785" priority="9786" stopIfTrue="1">
      <formula>IF(AND(LEN($A52)&gt;0,$A52&lt;&gt;$F52),TRUE,FALSE)</formula>
    </cfRule>
  </conditionalFormatting>
  <conditionalFormatting sqref="C52">
    <cfRule type="expression" dxfId="9784" priority="9785" stopIfTrue="1">
      <formula>IF(AND(B52&lt;&gt;"",C52=""),TRUE)</formula>
    </cfRule>
  </conditionalFormatting>
  <conditionalFormatting sqref="B52">
    <cfRule type="expression" dxfId="9783" priority="9782" stopIfTrue="1">
      <formula>IF(B52="",TRUE)</formula>
    </cfRule>
    <cfRule type="expression" dxfId="9782" priority="9783" stopIfTrue="1">
      <formula>IF(AND(COUNTIF(MetalSmelter,B52&amp;C52)=0,LEN(C52)&gt;0), TRUE, FALSE)</formula>
    </cfRule>
  </conditionalFormatting>
  <conditionalFormatting sqref="G52">
    <cfRule type="expression" dxfId="9781" priority="9784" stopIfTrue="1">
      <formula>IF(FIND("Enter smelter details",G52),TRUE)</formula>
    </cfRule>
  </conditionalFormatting>
  <conditionalFormatting sqref="F52">
    <cfRule type="expression" dxfId="9780" priority="9781" stopIfTrue="1">
      <formula>IF(AND(LEN($A52)&gt;0,$A52&lt;&gt;$F52),TRUE,FALSE)</formula>
    </cfRule>
  </conditionalFormatting>
  <conditionalFormatting sqref="C52">
    <cfRule type="expression" dxfId="9779" priority="9780" stopIfTrue="1">
      <formula>IF(AND(B52&lt;&gt;"",C52=""),TRUE)</formula>
    </cfRule>
  </conditionalFormatting>
  <conditionalFormatting sqref="B50">
    <cfRule type="expression" dxfId="9778" priority="9777" stopIfTrue="1">
      <formula>IF(B50="",TRUE)</formula>
    </cfRule>
    <cfRule type="expression" dxfId="9777" priority="9778" stopIfTrue="1">
      <formula>IF(AND(COUNTIF(MetalSmelter,B50&amp;C50)=0,LEN(C50)&gt;0), TRUE, FALSE)</formula>
    </cfRule>
  </conditionalFormatting>
  <conditionalFormatting sqref="G50">
    <cfRule type="expression" dxfId="9776" priority="9779" stopIfTrue="1">
      <formula>IF(FIND("Enter smelter details",G50),TRUE)</formula>
    </cfRule>
  </conditionalFormatting>
  <conditionalFormatting sqref="F50">
    <cfRule type="expression" dxfId="9775" priority="9776" stopIfTrue="1">
      <formula>IF(AND(LEN($A50)&gt;0,$A50&lt;&gt;$F50),TRUE,FALSE)</formula>
    </cfRule>
  </conditionalFormatting>
  <conditionalFormatting sqref="C50">
    <cfRule type="expression" dxfId="9774" priority="9775" stopIfTrue="1">
      <formula>IF(AND(B50&lt;&gt;"",C50=""),TRUE)</formula>
    </cfRule>
  </conditionalFormatting>
  <conditionalFormatting sqref="B50">
    <cfRule type="expression" dxfId="9773" priority="9772" stopIfTrue="1">
      <formula>IF(B50="",TRUE)</formula>
    </cfRule>
    <cfRule type="expression" dxfId="9772" priority="9773" stopIfTrue="1">
      <formula>IF(AND(COUNTIF(MetalSmelter,B50&amp;C50)=0,LEN(C50)&gt;0), TRUE, FALSE)</formula>
    </cfRule>
  </conditionalFormatting>
  <conditionalFormatting sqref="G50">
    <cfRule type="expression" dxfId="9771" priority="9774" stopIfTrue="1">
      <formula>IF(FIND("Enter smelter details",G50),TRUE)</formula>
    </cfRule>
  </conditionalFormatting>
  <conditionalFormatting sqref="F50">
    <cfRule type="expression" dxfId="9770" priority="9771" stopIfTrue="1">
      <formula>IF(AND(LEN($A50)&gt;0,$A50&lt;&gt;$F50),TRUE,FALSE)</formula>
    </cfRule>
  </conditionalFormatting>
  <conditionalFormatting sqref="C50">
    <cfRule type="expression" dxfId="9769" priority="9770" stopIfTrue="1">
      <formula>IF(AND(B50&lt;&gt;"",C50=""),TRUE)</formula>
    </cfRule>
  </conditionalFormatting>
  <conditionalFormatting sqref="B50">
    <cfRule type="expression" dxfId="9768" priority="9768" stopIfTrue="1">
      <formula>IF(B50="",TRUE)</formula>
    </cfRule>
    <cfRule type="expression" dxfId="9767" priority="9769" stopIfTrue="1">
      <formula>IF(AND(COUNTIF(MetalSmelter,B50&amp;C50)=0,LEN(C50)&gt;0), TRUE, FALSE)</formula>
    </cfRule>
  </conditionalFormatting>
  <conditionalFormatting sqref="F50">
    <cfRule type="expression" dxfId="9766" priority="9767" stopIfTrue="1">
      <formula>IF(AND(LEN($A50)&gt;0,$A50&lt;&gt;$F50),TRUE,FALSE)</formula>
    </cfRule>
  </conditionalFormatting>
  <conditionalFormatting sqref="C50">
    <cfRule type="expression" dxfId="9765" priority="9766" stopIfTrue="1">
      <formula>IF(AND(B50&lt;&gt;"",C50=""),TRUE)</formula>
    </cfRule>
  </conditionalFormatting>
  <conditionalFormatting sqref="G50">
    <cfRule type="expression" dxfId="9764" priority="9765" stopIfTrue="1">
      <formula>IF(FIND("Enter smelter details",G50),TRUE)</formula>
    </cfRule>
  </conditionalFormatting>
  <conditionalFormatting sqref="B51">
    <cfRule type="expression" dxfId="9763" priority="9762" stopIfTrue="1">
      <formula>IF(B51="",TRUE)</formula>
    </cfRule>
    <cfRule type="expression" dxfId="9762" priority="9763" stopIfTrue="1">
      <formula>IF(AND(COUNTIF(MetalSmelter,B51&amp;C51)=0,LEN(C51)&gt;0), TRUE, FALSE)</formula>
    </cfRule>
  </conditionalFormatting>
  <conditionalFormatting sqref="G51">
    <cfRule type="expression" dxfId="9761" priority="9764" stopIfTrue="1">
      <formula>IF(FIND("Enter smelter details",G51),TRUE)</formula>
    </cfRule>
  </conditionalFormatting>
  <conditionalFormatting sqref="F51">
    <cfRule type="expression" dxfId="9760" priority="9761" stopIfTrue="1">
      <formula>IF(AND(LEN($A51)&gt;0,$A51&lt;&gt;$F51),TRUE,FALSE)</formula>
    </cfRule>
  </conditionalFormatting>
  <conditionalFormatting sqref="C51">
    <cfRule type="expression" dxfId="9759" priority="9760" stopIfTrue="1">
      <formula>IF(AND(B51&lt;&gt;"",C51=""),TRUE)</formula>
    </cfRule>
  </conditionalFormatting>
  <conditionalFormatting sqref="B51">
    <cfRule type="expression" dxfId="9758" priority="9757" stopIfTrue="1">
      <formula>IF(B51="",TRUE)</formula>
    </cfRule>
    <cfRule type="expression" dxfId="9757" priority="9758" stopIfTrue="1">
      <formula>IF(AND(COUNTIF(MetalSmelter,B51&amp;C51)=0,LEN(C51)&gt;0), TRUE, FALSE)</formula>
    </cfRule>
  </conditionalFormatting>
  <conditionalFormatting sqref="G51">
    <cfRule type="expression" dxfId="9756" priority="9759" stopIfTrue="1">
      <formula>IF(FIND("Enter smelter details",G51),TRUE)</formula>
    </cfRule>
  </conditionalFormatting>
  <conditionalFormatting sqref="F51">
    <cfRule type="expression" dxfId="9755" priority="9756" stopIfTrue="1">
      <formula>IF(AND(LEN($A51)&gt;0,$A51&lt;&gt;$F51),TRUE,FALSE)</formula>
    </cfRule>
  </conditionalFormatting>
  <conditionalFormatting sqref="C51">
    <cfRule type="expression" dxfId="9754" priority="9755" stopIfTrue="1">
      <formula>IF(AND(B51&lt;&gt;"",C51=""),TRUE)</formula>
    </cfRule>
  </conditionalFormatting>
  <conditionalFormatting sqref="B51">
    <cfRule type="expression" dxfId="9753" priority="9752" stopIfTrue="1">
      <formula>IF(B51="",TRUE)</formula>
    </cfRule>
    <cfRule type="expression" dxfId="9752" priority="9753" stopIfTrue="1">
      <formula>IF(AND(COUNTIF(MetalSmelter,B51&amp;C51)=0,LEN(C51)&gt;0), TRUE, FALSE)</formula>
    </cfRule>
  </conditionalFormatting>
  <conditionalFormatting sqref="G51">
    <cfRule type="expression" dxfId="9751" priority="9754" stopIfTrue="1">
      <formula>IF(FIND("Enter smelter details",G51),TRUE)</formula>
    </cfRule>
  </conditionalFormatting>
  <conditionalFormatting sqref="F51">
    <cfRule type="expression" dxfId="9750" priority="9751" stopIfTrue="1">
      <formula>IF(AND(LEN($A51)&gt;0,$A51&lt;&gt;$F51),TRUE,FALSE)</formula>
    </cfRule>
  </conditionalFormatting>
  <conditionalFormatting sqref="C51">
    <cfRule type="expression" dxfId="9749" priority="9750" stopIfTrue="1">
      <formula>IF(AND(B51&lt;&gt;"",C51=""),TRUE)</formula>
    </cfRule>
  </conditionalFormatting>
  <conditionalFormatting sqref="B50">
    <cfRule type="expression" dxfId="9748" priority="9747" stopIfTrue="1">
      <formula>IF(B50="",TRUE)</formula>
    </cfRule>
    <cfRule type="expression" dxfId="9747" priority="9748" stopIfTrue="1">
      <formula>IF(AND(COUNTIF(MetalSmelter,B50&amp;C50)=0,LEN(C50)&gt;0), TRUE, FALSE)</formula>
    </cfRule>
  </conditionalFormatting>
  <conditionalFormatting sqref="G50">
    <cfRule type="expression" dxfId="9746" priority="9749" stopIfTrue="1">
      <formula>IF(FIND("Enter smelter details",G50),TRUE)</formula>
    </cfRule>
  </conditionalFormatting>
  <conditionalFormatting sqref="F50">
    <cfRule type="expression" dxfId="9745" priority="9746" stopIfTrue="1">
      <formula>IF(AND(LEN($A50)&gt;0,$A50&lt;&gt;$F50),TRUE,FALSE)</formula>
    </cfRule>
  </conditionalFormatting>
  <conditionalFormatting sqref="C50">
    <cfRule type="expression" dxfId="9744" priority="9745" stopIfTrue="1">
      <formula>IF(AND(B50&lt;&gt;"",C50=""),TRUE)</formula>
    </cfRule>
  </conditionalFormatting>
  <conditionalFormatting sqref="B50">
    <cfRule type="expression" dxfId="9743" priority="9742" stopIfTrue="1">
      <formula>IF(B50="",TRUE)</formula>
    </cfRule>
    <cfRule type="expression" dxfId="9742" priority="9743" stopIfTrue="1">
      <formula>IF(AND(COUNTIF(MetalSmelter,B50&amp;C50)=0,LEN(C50)&gt;0), TRUE, FALSE)</formula>
    </cfRule>
  </conditionalFormatting>
  <conditionalFormatting sqref="G50">
    <cfRule type="expression" dxfId="9741" priority="9744" stopIfTrue="1">
      <formula>IF(FIND("Enter smelter details",G50),TRUE)</formula>
    </cfRule>
  </conditionalFormatting>
  <conditionalFormatting sqref="F50">
    <cfRule type="expression" dxfId="9740" priority="9741" stopIfTrue="1">
      <formula>IF(AND(LEN($A50)&gt;0,$A50&lt;&gt;$F50),TRUE,FALSE)</formula>
    </cfRule>
  </conditionalFormatting>
  <conditionalFormatting sqref="C50">
    <cfRule type="expression" dxfId="9739" priority="9740" stopIfTrue="1">
      <formula>IF(AND(B50&lt;&gt;"",C50=""),TRUE)</formula>
    </cfRule>
  </conditionalFormatting>
  <conditionalFormatting sqref="B50">
    <cfRule type="expression" dxfId="9738" priority="9737" stopIfTrue="1">
      <formula>IF(B50="",TRUE)</formula>
    </cfRule>
    <cfRule type="expression" dxfId="9737" priority="9738" stopIfTrue="1">
      <formula>IF(AND(COUNTIF(MetalSmelter,B50&amp;C50)=0,LEN(C50)&gt;0), TRUE, FALSE)</formula>
    </cfRule>
  </conditionalFormatting>
  <conditionalFormatting sqref="G50">
    <cfRule type="expression" dxfId="9736" priority="9739" stopIfTrue="1">
      <formula>IF(FIND("Enter smelter details",G50),TRUE)</formula>
    </cfRule>
  </conditionalFormatting>
  <conditionalFormatting sqref="F50">
    <cfRule type="expression" dxfId="9735" priority="9736" stopIfTrue="1">
      <formula>IF(AND(LEN($A50)&gt;0,$A50&lt;&gt;$F50),TRUE,FALSE)</formula>
    </cfRule>
  </conditionalFormatting>
  <conditionalFormatting sqref="C50">
    <cfRule type="expression" dxfId="9734" priority="9735" stopIfTrue="1">
      <formula>IF(AND(B50&lt;&gt;"",C50=""),TRUE)</formula>
    </cfRule>
  </conditionalFormatting>
  <conditionalFormatting sqref="B51">
    <cfRule type="expression" dxfId="9733" priority="9732" stopIfTrue="1">
      <formula>IF(B51="",TRUE)</formula>
    </cfRule>
    <cfRule type="expression" dxfId="9732" priority="9733" stopIfTrue="1">
      <formula>IF(AND(COUNTIF(MetalSmelter,B51&amp;C51)=0,LEN(C51)&gt;0), TRUE, FALSE)</formula>
    </cfRule>
  </conditionalFormatting>
  <conditionalFormatting sqref="G51">
    <cfRule type="expression" dxfId="9731" priority="9734" stopIfTrue="1">
      <formula>IF(FIND("Enter smelter details",G51),TRUE)</formula>
    </cfRule>
  </conditionalFormatting>
  <conditionalFormatting sqref="F51">
    <cfRule type="expression" dxfId="9730" priority="9731" stopIfTrue="1">
      <formula>IF(AND(LEN($A51)&gt;0,$A51&lt;&gt;$F51),TRUE,FALSE)</formula>
    </cfRule>
  </conditionalFormatting>
  <conditionalFormatting sqref="C51">
    <cfRule type="expression" dxfId="9729" priority="9730" stopIfTrue="1">
      <formula>IF(AND(B51&lt;&gt;"",C51=""),TRUE)</formula>
    </cfRule>
  </conditionalFormatting>
  <conditionalFormatting sqref="B51">
    <cfRule type="expression" dxfId="9728" priority="9727" stopIfTrue="1">
      <formula>IF(B51="",TRUE)</formula>
    </cfRule>
    <cfRule type="expression" dxfId="9727" priority="9728" stopIfTrue="1">
      <formula>IF(AND(COUNTIF(MetalSmelter,B51&amp;C51)=0,LEN(C51)&gt;0), TRUE, FALSE)</formula>
    </cfRule>
  </conditionalFormatting>
  <conditionalFormatting sqref="G51">
    <cfRule type="expression" dxfId="9726" priority="9729" stopIfTrue="1">
      <formula>IF(FIND("Enter smelter details",G51),TRUE)</formula>
    </cfRule>
  </conditionalFormatting>
  <conditionalFormatting sqref="F51">
    <cfRule type="expression" dxfId="9725" priority="9726" stopIfTrue="1">
      <formula>IF(AND(LEN($A51)&gt;0,$A51&lt;&gt;$F51),TRUE,FALSE)</formula>
    </cfRule>
  </conditionalFormatting>
  <conditionalFormatting sqref="C51">
    <cfRule type="expression" dxfId="9724" priority="9725" stopIfTrue="1">
      <formula>IF(AND(B51&lt;&gt;"",C51=""),TRUE)</formula>
    </cfRule>
  </conditionalFormatting>
  <conditionalFormatting sqref="B51">
    <cfRule type="expression" dxfId="9723" priority="9723" stopIfTrue="1">
      <formula>IF(B51="",TRUE)</formula>
    </cfRule>
    <cfRule type="expression" dxfId="9722" priority="9724" stopIfTrue="1">
      <formula>IF(AND(COUNTIF(MetalSmelter,B51&amp;C51)=0,LEN(C51)&gt;0), TRUE, FALSE)</formula>
    </cfRule>
  </conditionalFormatting>
  <conditionalFormatting sqref="F51">
    <cfRule type="expression" dxfId="9721" priority="9722" stopIfTrue="1">
      <formula>IF(AND(LEN($A51)&gt;0,$A51&lt;&gt;$F51),TRUE,FALSE)</formula>
    </cfRule>
  </conditionalFormatting>
  <conditionalFormatting sqref="C51">
    <cfRule type="expression" dxfId="9720" priority="9721" stopIfTrue="1">
      <formula>IF(AND(B51&lt;&gt;"",C51=""),TRUE)</formula>
    </cfRule>
  </conditionalFormatting>
  <conditionalFormatting sqref="G51">
    <cfRule type="expression" dxfId="9719" priority="9720" stopIfTrue="1">
      <formula>IF(FIND("Enter smelter details",G51),TRUE)</formula>
    </cfRule>
  </conditionalFormatting>
  <conditionalFormatting sqref="B52">
    <cfRule type="expression" dxfId="9718" priority="9717" stopIfTrue="1">
      <formula>IF(B52="",TRUE)</formula>
    </cfRule>
    <cfRule type="expression" dxfId="9717" priority="9718" stopIfTrue="1">
      <formula>IF(AND(COUNTIF(MetalSmelter,B52&amp;C52)=0,LEN(C52)&gt;0), TRUE, FALSE)</formula>
    </cfRule>
  </conditionalFormatting>
  <conditionalFormatting sqref="G52">
    <cfRule type="expression" dxfId="9716" priority="9719" stopIfTrue="1">
      <formula>IF(FIND("Enter smelter details",G52),TRUE)</formula>
    </cfRule>
  </conditionalFormatting>
  <conditionalFormatting sqref="F52">
    <cfRule type="expression" dxfId="9715" priority="9716" stopIfTrue="1">
      <formula>IF(AND(LEN($A52)&gt;0,$A52&lt;&gt;$F52),TRUE,FALSE)</formula>
    </cfRule>
  </conditionalFormatting>
  <conditionalFormatting sqref="C52">
    <cfRule type="expression" dxfId="9714" priority="9715" stopIfTrue="1">
      <formula>IF(AND(B52&lt;&gt;"",C52=""),TRUE)</formula>
    </cfRule>
  </conditionalFormatting>
  <conditionalFormatting sqref="B52">
    <cfRule type="expression" dxfId="9713" priority="9712" stopIfTrue="1">
      <formula>IF(B52="",TRUE)</formula>
    </cfRule>
    <cfRule type="expression" dxfId="9712" priority="9713" stopIfTrue="1">
      <formula>IF(AND(COUNTIF(MetalSmelter,B52&amp;C52)=0,LEN(C52)&gt;0), TRUE, FALSE)</formula>
    </cfRule>
  </conditionalFormatting>
  <conditionalFormatting sqref="G52">
    <cfRule type="expression" dxfId="9711" priority="9714" stopIfTrue="1">
      <formula>IF(FIND("Enter smelter details",G52),TRUE)</formula>
    </cfRule>
  </conditionalFormatting>
  <conditionalFormatting sqref="F52">
    <cfRule type="expression" dxfId="9710" priority="9711" stopIfTrue="1">
      <formula>IF(AND(LEN($A52)&gt;0,$A52&lt;&gt;$F52),TRUE,FALSE)</formula>
    </cfRule>
  </conditionalFormatting>
  <conditionalFormatting sqref="C52">
    <cfRule type="expression" dxfId="9709" priority="9710" stopIfTrue="1">
      <formula>IF(AND(B52&lt;&gt;"",C52=""),TRUE)</formula>
    </cfRule>
  </conditionalFormatting>
  <conditionalFormatting sqref="B52">
    <cfRule type="expression" dxfId="9708" priority="9707" stopIfTrue="1">
      <formula>IF(B52="",TRUE)</formula>
    </cfRule>
    <cfRule type="expression" dxfId="9707" priority="9708" stopIfTrue="1">
      <formula>IF(AND(COUNTIF(MetalSmelter,B52&amp;C52)=0,LEN(C52)&gt;0), TRUE, FALSE)</formula>
    </cfRule>
  </conditionalFormatting>
  <conditionalFormatting sqref="G52">
    <cfRule type="expression" dxfId="9706" priority="9709" stopIfTrue="1">
      <formula>IF(FIND("Enter smelter details",G52),TRUE)</formula>
    </cfRule>
  </conditionalFormatting>
  <conditionalFormatting sqref="F52">
    <cfRule type="expression" dxfId="9705" priority="9706" stopIfTrue="1">
      <formula>IF(AND(LEN($A52)&gt;0,$A52&lt;&gt;$F52),TRUE,FALSE)</formula>
    </cfRule>
  </conditionalFormatting>
  <conditionalFormatting sqref="C52">
    <cfRule type="expression" dxfId="9704" priority="9705" stopIfTrue="1">
      <formula>IF(AND(B52&lt;&gt;"",C52=""),TRUE)</formula>
    </cfRule>
  </conditionalFormatting>
  <conditionalFormatting sqref="B50">
    <cfRule type="expression" dxfId="9703" priority="9702" stopIfTrue="1">
      <formula>IF(B50="",TRUE)</formula>
    </cfRule>
    <cfRule type="expression" dxfId="9702" priority="9703" stopIfTrue="1">
      <formula>IF(AND(COUNTIF(MetalSmelter,B50&amp;C50)=0,LEN(C50)&gt;0), TRUE, FALSE)</formula>
    </cfRule>
  </conditionalFormatting>
  <conditionalFormatting sqref="G50">
    <cfRule type="expression" dxfId="9701" priority="9704" stopIfTrue="1">
      <formula>IF(FIND("Enter smelter details",G50),TRUE)</formula>
    </cfRule>
  </conditionalFormatting>
  <conditionalFormatting sqref="F50">
    <cfRule type="expression" dxfId="9700" priority="9701" stopIfTrue="1">
      <formula>IF(AND(LEN($A50)&gt;0,$A50&lt;&gt;$F50),TRUE,FALSE)</formula>
    </cfRule>
  </conditionalFormatting>
  <conditionalFormatting sqref="C50">
    <cfRule type="expression" dxfId="9699" priority="9700" stopIfTrue="1">
      <formula>IF(AND(B50&lt;&gt;"",C50=""),TRUE)</formula>
    </cfRule>
  </conditionalFormatting>
  <conditionalFormatting sqref="B50">
    <cfRule type="expression" dxfId="9698" priority="9697" stopIfTrue="1">
      <formula>IF(B50="",TRUE)</formula>
    </cfRule>
    <cfRule type="expression" dxfId="9697" priority="9698" stopIfTrue="1">
      <formula>IF(AND(COUNTIF(MetalSmelter,B50&amp;C50)=0,LEN(C50)&gt;0), TRUE, FALSE)</formula>
    </cfRule>
  </conditionalFormatting>
  <conditionalFormatting sqref="G50">
    <cfRule type="expression" dxfId="9696" priority="9699" stopIfTrue="1">
      <formula>IF(FIND("Enter smelter details",G50),TRUE)</formula>
    </cfRule>
  </conditionalFormatting>
  <conditionalFormatting sqref="F50">
    <cfRule type="expression" dxfId="9695" priority="9696" stopIfTrue="1">
      <formula>IF(AND(LEN($A50)&gt;0,$A50&lt;&gt;$F50),TRUE,FALSE)</formula>
    </cfRule>
  </conditionalFormatting>
  <conditionalFormatting sqref="C50">
    <cfRule type="expression" dxfId="9694" priority="9695" stopIfTrue="1">
      <formula>IF(AND(B50&lt;&gt;"",C50=""),TRUE)</formula>
    </cfRule>
  </conditionalFormatting>
  <conditionalFormatting sqref="B50">
    <cfRule type="expression" dxfId="9693" priority="9693" stopIfTrue="1">
      <formula>IF(B50="",TRUE)</formula>
    </cfRule>
    <cfRule type="expression" dxfId="9692" priority="9694" stopIfTrue="1">
      <formula>IF(AND(COUNTIF(MetalSmelter,B50&amp;C50)=0,LEN(C50)&gt;0), TRUE, FALSE)</formula>
    </cfRule>
  </conditionalFormatting>
  <conditionalFormatting sqref="F50">
    <cfRule type="expression" dxfId="9691" priority="9692" stopIfTrue="1">
      <formula>IF(AND(LEN($A50)&gt;0,$A50&lt;&gt;$F50),TRUE,FALSE)</formula>
    </cfRule>
  </conditionalFormatting>
  <conditionalFormatting sqref="C50">
    <cfRule type="expression" dxfId="9690" priority="9691" stopIfTrue="1">
      <formula>IF(AND(B50&lt;&gt;"",C50=""),TRUE)</formula>
    </cfRule>
  </conditionalFormatting>
  <conditionalFormatting sqref="G50">
    <cfRule type="expression" dxfId="9689" priority="9690" stopIfTrue="1">
      <formula>IF(FIND("Enter smelter details",G50),TRUE)</formula>
    </cfRule>
  </conditionalFormatting>
  <conditionalFormatting sqref="B51">
    <cfRule type="expression" dxfId="9688" priority="9687" stopIfTrue="1">
      <formula>IF(B51="",TRUE)</formula>
    </cfRule>
    <cfRule type="expression" dxfId="9687" priority="9688" stopIfTrue="1">
      <formula>IF(AND(COUNTIF(MetalSmelter,B51&amp;C51)=0,LEN(C51)&gt;0), TRUE, FALSE)</formula>
    </cfRule>
  </conditionalFormatting>
  <conditionalFormatting sqref="G51">
    <cfRule type="expression" dxfId="9686" priority="9689" stopIfTrue="1">
      <formula>IF(FIND("Enter smelter details",G51),TRUE)</formula>
    </cfRule>
  </conditionalFormatting>
  <conditionalFormatting sqref="F51">
    <cfRule type="expression" dxfId="9685" priority="9686" stopIfTrue="1">
      <formula>IF(AND(LEN($A51)&gt;0,$A51&lt;&gt;$F51),TRUE,FALSE)</formula>
    </cfRule>
  </conditionalFormatting>
  <conditionalFormatting sqref="C51">
    <cfRule type="expression" dxfId="9684" priority="9685" stopIfTrue="1">
      <formula>IF(AND(B51&lt;&gt;"",C51=""),TRUE)</formula>
    </cfRule>
  </conditionalFormatting>
  <conditionalFormatting sqref="B51">
    <cfRule type="expression" dxfId="9683" priority="9682" stopIfTrue="1">
      <formula>IF(B51="",TRUE)</formula>
    </cfRule>
    <cfRule type="expression" dxfId="9682" priority="9683" stopIfTrue="1">
      <formula>IF(AND(COUNTIF(MetalSmelter,B51&amp;C51)=0,LEN(C51)&gt;0), TRUE, FALSE)</formula>
    </cfRule>
  </conditionalFormatting>
  <conditionalFormatting sqref="G51">
    <cfRule type="expression" dxfId="9681" priority="9684" stopIfTrue="1">
      <formula>IF(FIND("Enter smelter details",G51),TRUE)</formula>
    </cfRule>
  </conditionalFormatting>
  <conditionalFormatting sqref="F51">
    <cfRule type="expression" dxfId="9680" priority="9681" stopIfTrue="1">
      <formula>IF(AND(LEN($A51)&gt;0,$A51&lt;&gt;$F51),TRUE,FALSE)</formula>
    </cfRule>
  </conditionalFormatting>
  <conditionalFormatting sqref="C51">
    <cfRule type="expression" dxfId="9679" priority="9680" stopIfTrue="1">
      <formula>IF(AND(B51&lt;&gt;"",C51=""),TRUE)</formula>
    </cfRule>
  </conditionalFormatting>
  <conditionalFormatting sqref="B51">
    <cfRule type="expression" dxfId="9678" priority="9677" stopIfTrue="1">
      <formula>IF(B51="",TRUE)</formula>
    </cfRule>
    <cfRule type="expression" dxfId="9677" priority="9678" stopIfTrue="1">
      <formula>IF(AND(COUNTIF(MetalSmelter,B51&amp;C51)=0,LEN(C51)&gt;0), TRUE, FALSE)</formula>
    </cfRule>
  </conditionalFormatting>
  <conditionalFormatting sqref="G51">
    <cfRule type="expression" dxfId="9676" priority="9679" stopIfTrue="1">
      <formula>IF(FIND("Enter smelter details",G51),TRUE)</formula>
    </cfRule>
  </conditionalFormatting>
  <conditionalFormatting sqref="F51">
    <cfRule type="expression" dxfId="9675" priority="9676" stopIfTrue="1">
      <formula>IF(AND(LEN($A51)&gt;0,$A51&lt;&gt;$F51),TRUE,FALSE)</formula>
    </cfRule>
  </conditionalFormatting>
  <conditionalFormatting sqref="C51">
    <cfRule type="expression" dxfId="9674" priority="9675" stopIfTrue="1">
      <formula>IF(AND(B51&lt;&gt;"",C51=""),TRUE)</formula>
    </cfRule>
  </conditionalFormatting>
  <conditionalFormatting sqref="B51">
    <cfRule type="expression" dxfId="9673" priority="9672" stopIfTrue="1">
      <formula>IF(B51="",TRUE)</formula>
    </cfRule>
    <cfRule type="expression" dxfId="9672" priority="9673" stopIfTrue="1">
      <formula>IF(AND(COUNTIF(MetalSmelter,B51&amp;C51)=0,LEN(C51)&gt;0), TRUE, FALSE)</formula>
    </cfRule>
  </conditionalFormatting>
  <conditionalFormatting sqref="G51">
    <cfRule type="expression" dxfId="9671" priority="9674" stopIfTrue="1">
      <formula>IF(FIND("Enter smelter details",G51),TRUE)</formula>
    </cfRule>
  </conditionalFormatting>
  <conditionalFormatting sqref="F51">
    <cfRule type="expression" dxfId="9670" priority="9671" stopIfTrue="1">
      <formula>IF(AND(LEN($A51)&gt;0,$A51&lt;&gt;$F51),TRUE,FALSE)</formula>
    </cfRule>
  </conditionalFormatting>
  <conditionalFormatting sqref="C51">
    <cfRule type="expression" dxfId="9669" priority="9670" stopIfTrue="1">
      <formula>IF(AND(B51&lt;&gt;"",C51=""),TRUE)</formula>
    </cfRule>
  </conditionalFormatting>
  <conditionalFormatting sqref="B52">
    <cfRule type="expression" dxfId="9668" priority="9667" stopIfTrue="1">
      <formula>IF(B52="",TRUE)</formula>
    </cfRule>
    <cfRule type="expression" dxfId="9667" priority="9668" stopIfTrue="1">
      <formula>IF(AND(COUNTIF(MetalSmelter,B52&amp;C52)=0,LEN(C52)&gt;0), TRUE, FALSE)</formula>
    </cfRule>
  </conditionalFormatting>
  <conditionalFormatting sqref="G52">
    <cfRule type="expression" dxfId="9666" priority="9669" stopIfTrue="1">
      <formula>IF(FIND("Enter smelter details",G52),TRUE)</formula>
    </cfRule>
  </conditionalFormatting>
  <conditionalFormatting sqref="F52">
    <cfRule type="expression" dxfId="9665" priority="9666" stopIfTrue="1">
      <formula>IF(AND(LEN($A52)&gt;0,$A52&lt;&gt;$F52),TRUE,FALSE)</formula>
    </cfRule>
  </conditionalFormatting>
  <conditionalFormatting sqref="C52">
    <cfRule type="expression" dxfId="9664" priority="9665" stopIfTrue="1">
      <formula>IF(AND(B52&lt;&gt;"",C52=""),TRUE)</formula>
    </cfRule>
  </conditionalFormatting>
  <conditionalFormatting sqref="B52">
    <cfRule type="expression" dxfId="9663" priority="9662" stopIfTrue="1">
      <formula>IF(B52="",TRUE)</formula>
    </cfRule>
    <cfRule type="expression" dxfId="9662" priority="9663" stopIfTrue="1">
      <formula>IF(AND(COUNTIF(MetalSmelter,B52&amp;C52)=0,LEN(C52)&gt;0), TRUE, FALSE)</formula>
    </cfRule>
  </conditionalFormatting>
  <conditionalFormatting sqref="G52">
    <cfRule type="expression" dxfId="9661" priority="9664" stopIfTrue="1">
      <formula>IF(FIND("Enter smelter details",G52),TRUE)</formula>
    </cfRule>
  </conditionalFormatting>
  <conditionalFormatting sqref="F52">
    <cfRule type="expression" dxfId="9660" priority="9661" stopIfTrue="1">
      <formula>IF(AND(LEN($A52)&gt;0,$A52&lt;&gt;$F52),TRUE,FALSE)</formula>
    </cfRule>
  </conditionalFormatting>
  <conditionalFormatting sqref="C52">
    <cfRule type="expression" dxfId="9659" priority="9660" stopIfTrue="1">
      <formula>IF(AND(B52&lt;&gt;"",C52=""),TRUE)</formula>
    </cfRule>
  </conditionalFormatting>
  <conditionalFormatting sqref="B51">
    <cfRule type="expression" dxfId="9658" priority="9657" stopIfTrue="1">
      <formula>IF(B51="",TRUE)</formula>
    </cfRule>
    <cfRule type="expression" dxfId="9657" priority="9658" stopIfTrue="1">
      <formula>IF(AND(COUNTIF(MetalSmelter,B51&amp;C51)=0,LEN(C51)&gt;0), TRUE, FALSE)</formula>
    </cfRule>
  </conditionalFormatting>
  <conditionalFormatting sqref="G51">
    <cfRule type="expression" dxfId="9656" priority="9659" stopIfTrue="1">
      <formula>IF(FIND("Enter smelter details",G51),TRUE)</formula>
    </cfRule>
  </conditionalFormatting>
  <conditionalFormatting sqref="F51">
    <cfRule type="expression" dxfId="9655" priority="9656" stopIfTrue="1">
      <formula>IF(AND(LEN($A51)&gt;0,$A51&lt;&gt;$F51),TRUE,FALSE)</formula>
    </cfRule>
  </conditionalFormatting>
  <conditionalFormatting sqref="C51">
    <cfRule type="expression" dxfId="9654" priority="9655" stopIfTrue="1">
      <formula>IF(AND(B51&lt;&gt;"",C51=""),TRUE)</formula>
    </cfRule>
  </conditionalFormatting>
  <conditionalFormatting sqref="G51">
    <cfRule type="expression" dxfId="9653" priority="9654" stopIfTrue="1">
      <formula>IF(FIND("Enter smelter details",G51),TRUE)</formula>
    </cfRule>
  </conditionalFormatting>
  <conditionalFormatting sqref="B52">
    <cfRule type="expression" dxfId="9652" priority="9651" stopIfTrue="1">
      <formula>IF(B52="",TRUE)</formula>
    </cfRule>
    <cfRule type="expression" dxfId="9651" priority="9652" stopIfTrue="1">
      <formula>IF(AND(COUNTIF(MetalSmelter,B52&amp;C52)=0,LEN(C52)&gt;0), TRUE, FALSE)</formula>
    </cfRule>
  </conditionalFormatting>
  <conditionalFormatting sqref="G52">
    <cfRule type="expression" dxfId="9650" priority="9653" stopIfTrue="1">
      <formula>IF(FIND("Enter smelter details",G52),TRUE)</formula>
    </cfRule>
  </conditionalFormatting>
  <conditionalFormatting sqref="F52">
    <cfRule type="expression" dxfId="9649" priority="9650" stopIfTrue="1">
      <formula>IF(AND(LEN($A52)&gt;0,$A52&lt;&gt;$F52),TRUE,FALSE)</formula>
    </cfRule>
  </conditionalFormatting>
  <conditionalFormatting sqref="C52">
    <cfRule type="expression" dxfId="9648" priority="9649" stopIfTrue="1">
      <formula>IF(AND(B52&lt;&gt;"",C52=""),TRUE)</formula>
    </cfRule>
  </conditionalFormatting>
  <conditionalFormatting sqref="B53">
    <cfRule type="expression" dxfId="9647" priority="9646" stopIfTrue="1">
      <formula>IF(B53="",TRUE)</formula>
    </cfRule>
    <cfRule type="expression" dxfId="9646" priority="9647" stopIfTrue="1">
      <formula>IF(AND(COUNTIF(MetalSmelter,B53&amp;C53)=0,LEN(C53)&gt;0), TRUE, FALSE)</formula>
    </cfRule>
  </conditionalFormatting>
  <conditionalFormatting sqref="G53">
    <cfRule type="expression" dxfId="9645" priority="9648" stopIfTrue="1">
      <formula>IF(FIND("Enter smelter details",G53),TRUE)</formula>
    </cfRule>
  </conditionalFormatting>
  <conditionalFormatting sqref="F53">
    <cfRule type="expression" dxfId="9644" priority="9645" stopIfTrue="1">
      <formula>IF(AND(LEN($A53)&gt;0,$A53&lt;&gt;$F53),TRUE,FALSE)</formula>
    </cfRule>
  </conditionalFormatting>
  <conditionalFormatting sqref="C53">
    <cfRule type="expression" dxfId="9643" priority="9644" stopIfTrue="1">
      <formula>IF(AND(B53&lt;&gt;"",C53=""),TRUE)</formula>
    </cfRule>
  </conditionalFormatting>
  <conditionalFormatting sqref="B53">
    <cfRule type="expression" dxfId="9642" priority="9641" stopIfTrue="1">
      <formula>IF(B53="",TRUE)</formula>
    </cfRule>
    <cfRule type="expression" dxfId="9641" priority="9642" stopIfTrue="1">
      <formula>IF(AND(COUNTIF(MetalSmelter,B53&amp;C53)=0,LEN(C53)&gt;0), TRUE, FALSE)</formula>
    </cfRule>
  </conditionalFormatting>
  <conditionalFormatting sqref="G53">
    <cfRule type="expression" dxfId="9640" priority="9643" stopIfTrue="1">
      <formula>IF(FIND("Enter smelter details",G53),TRUE)</formula>
    </cfRule>
  </conditionalFormatting>
  <conditionalFormatting sqref="F53">
    <cfRule type="expression" dxfId="9639" priority="9640" stopIfTrue="1">
      <formula>IF(AND(LEN($A53)&gt;0,$A53&lt;&gt;$F53),TRUE,FALSE)</formula>
    </cfRule>
  </conditionalFormatting>
  <conditionalFormatting sqref="C53">
    <cfRule type="expression" dxfId="9638" priority="9639" stopIfTrue="1">
      <formula>IF(AND(B53&lt;&gt;"",C53=""),TRUE)</formula>
    </cfRule>
  </conditionalFormatting>
  <conditionalFormatting sqref="B53">
    <cfRule type="expression" dxfId="9637" priority="9637" stopIfTrue="1">
      <formula>IF(B53="",TRUE)</formula>
    </cfRule>
    <cfRule type="expression" dxfId="9636" priority="9638" stopIfTrue="1">
      <formula>IF(AND(COUNTIF(MetalSmelter,B53&amp;C53)=0,LEN(C53)&gt;0), TRUE, FALSE)</formula>
    </cfRule>
  </conditionalFormatting>
  <conditionalFormatting sqref="F53">
    <cfRule type="expression" dxfId="9635" priority="9636" stopIfTrue="1">
      <formula>IF(AND(LEN($A53)&gt;0,$A53&lt;&gt;$F53),TRUE,FALSE)</formula>
    </cfRule>
  </conditionalFormatting>
  <conditionalFormatting sqref="C53">
    <cfRule type="expression" dxfId="9634" priority="9635" stopIfTrue="1">
      <formula>IF(AND(B53&lt;&gt;"",C53=""),TRUE)</formula>
    </cfRule>
  </conditionalFormatting>
  <conditionalFormatting sqref="G53">
    <cfRule type="expression" dxfId="9633" priority="9634" stopIfTrue="1">
      <formula>IF(FIND("Enter smelter details",G53),TRUE)</formula>
    </cfRule>
  </conditionalFormatting>
  <conditionalFormatting sqref="B54">
    <cfRule type="expression" dxfId="9632" priority="9631" stopIfTrue="1">
      <formula>IF(B54="",TRUE)</formula>
    </cfRule>
    <cfRule type="expression" dxfId="9631" priority="9632" stopIfTrue="1">
      <formula>IF(AND(COUNTIF(MetalSmelter,B54&amp;C54)=0,LEN(C54)&gt;0), TRUE, FALSE)</formula>
    </cfRule>
  </conditionalFormatting>
  <conditionalFormatting sqref="G54">
    <cfRule type="expression" dxfId="9630" priority="9633" stopIfTrue="1">
      <formula>IF(FIND("Enter smelter details",G54),TRUE)</formula>
    </cfRule>
  </conditionalFormatting>
  <conditionalFormatting sqref="F54">
    <cfRule type="expression" dxfId="9629" priority="9630" stopIfTrue="1">
      <formula>IF(AND(LEN($A54)&gt;0,$A54&lt;&gt;$F54),TRUE,FALSE)</formula>
    </cfRule>
  </conditionalFormatting>
  <conditionalFormatting sqref="C54">
    <cfRule type="expression" dxfId="9628" priority="9629" stopIfTrue="1">
      <formula>IF(AND(B54&lt;&gt;"",C54=""),TRUE)</formula>
    </cfRule>
  </conditionalFormatting>
  <conditionalFormatting sqref="B54">
    <cfRule type="expression" dxfId="9627" priority="9626" stopIfTrue="1">
      <formula>IF(B54="",TRUE)</formula>
    </cfRule>
    <cfRule type="expression" dxfId="9626" priority="9627" stopIfTrue="1">
      <formula>IF(AND(COUNTIF(MetalSmelter,B54&amp;C54)=0,LEN(C54)&gt;0), TRUE, FALSE)</formula>
    </cfRule>
  </conditionalFormatting>
  <conditionalFormatting sqref="G54">
    <cfRule type="expression" dxfId="9625" priority="9628" stopIfTrue="1">
      <formula>IF(FIND("Enter smelter details",G54),TRUE)</formula>
    </cfRule>
  </conditionalFormatting>
  <conditionalFormatting sqref="F54">
    <cfRule type="expression" dxfId="9624" priority="9625" stopIfTrue="1">
      <formula>IF(AND(LEN($A54)&gt;0,$A54&lt;&gt;$F54),TRUE,FALSE)</formula>
    </cfRule>
  </conditionalFormatting>
  <conditionalFormatting sqref="C54">
    <cfRule type="expression" dxfId="9623" priority="9624" stopIfTrue="1">
      <formula>IF(AND(B54&lt;&gt;"",C54=""),TRUE)</formula>
    </cfRule>
  </conditionalFormatting>
  <conditionalFormatting sqref="B54">
    <cfRule type="expression" dxfId="9622" priority="9621" stopIfTrue="1">
      <formula>IF(B54="",TRUE)</formula>
    </cfRule>
    <cfRule type="expression" dxfId="9621" priority="9622" stopIfTrue="1">
      <formula>IF(AND(COUNTIF(MetalSmelter,B54&amp;C54)=0,LEN(C54)&gt;0), TRUE, FALSE)</formula>
    </cfRule>
  </conditionalFormatting>
  <conditionalFormatting sqref="G54">
    <cfRule type="expression" dxfId="9620" priority="9623" stopIfTrue="1">
      <formula>IF(FIND("Enter smelter details",G54),TRUE)</formula>
    </cfRule>
  </conditionalFormatting>
  <conditionalFormatting sqref="F54">
    <cfRule type="expression" dxfId="9619" priority="9620" stopIfTrue="1">
      <formula>IF(AND(LEN($A54)&gt;0,$A54&lt;&gt;$F54),TRUE,FALSE)</formula>
    </cfRule>
  </conditionalFormatting>
  <conditionalFormatting sqref="C54">
    <cfRule type="expression" dxfId="9618" priority="9619" stopIfTrue="1">
      <formula>IF(AND(B54&lt;&gt;"",C54=""),TRUE)</formula>
    </cfRule>
  </conditionalFormatting>
  <conditionalFormatting sqref="B52">
    <cfRule type="expression" dxfId="9617" priority="9616" stopIfTrue="1">
      <formula>IF(B52="",TRUE)</formula>
    </cfRule>
    <cfRule type="expression" dxfId="9616" priority="9617" stopIfTrue="1">
      <formula>IF(AND(COUNTIF(MetalSmelter,B52&amp;C52)=0,LEN(C52)&gt;0), TRUE, FALSE)</formula>
    </cfRule>
  </conditionalFormatting>
  <conditionalFormatting sqref="G52">
    <cfRule type="expression" dxfId="9615" priority="9618" stopIfTrue="1">
      <formula>IF(FIND("Enter smelter details",G52),TRUE)</formula>
    </cfRule>
  </conditionalFormatting>
  <conditionalFormatting sqref="F52">
    <cfRule type="expression" dxfId="9614" priority="9615" stopIfTrue="1">
      <formula>IF(AND(LEN($A52)&gt;0,$A52&lt;&gt;$F52),TRUE,FALSE)</formula>
    </cfRule>
  </conditionalFormatting>
  <conditionalFormatting sqref="C52">
    <cfRule type="expression" dxfId="9613" priority="9614" stopIfTrue="1">
      <formula>IF(AND(B52&lt;&gt;"",C52=""),TRUE)</formula>
    </cfRule>
  </conditionalFormatting>
  <conditionalFormatting sqref="B52">
    <cfRule type="expression" dxfId="9612" priority="9611" stopIfTrue="1">
      <formula>IF(B52="",TRUE)</formula>
    </cfRule>
    <cfRule type="expression" dxfId="9611" priority="9612" stopIfTrue="1">
      <formula>IF(AND(COUNTIF(MetalSmelter,B52&amp;C52)=0,LEN(C52)&gt;0), TRUE, FALSE)</formula>
    </cfRule>
  </conditionalFormatting>
  <conditionalFormatting sqref="G52">
    <cfRule type="expression" dxfId="9610" priority="9613" stopIfTrue="1">
      <formula>IF(FIND("Enter smelter details",G52),TRUE)</formula>
    </cfRule>
  </conditionalFormatting>
  <conditionalFormatting sqref="F52">
    <cfRule type="expression" dxfId="9609" priority="9610" stopIfTrue="1">
      <formula>IF(AND(LEN($A52)&gt;0,$A52&lt;&gt;$F52),TRUE,FALSE)</formula>
    </cfRule>
  </conditionalFormatting>
  <conditionalFormatting sqref="C52">
    <cfRule type="expression" dxfId="9608" priority="9609" stopIfTrue="1">
      <formula>IF(AND(B52&lt;&gt;"",C52=""),TRUE)</formula>
    </cfRule>
  </conditionalFormatting>
  <conditionalFormatting sqref="B52">
    <cfRule type="expression" dxfId="9607" priority="9607" stopIfTrue="1">
      <formula>IF(B52="",TRUE)</formula>
    </cfRule>
    <cfRule type="expression" dxfId="9606" priority="9608" stopIfTrue="1">
      <formula>IF(AND(COUNTIF(MetalSmelter,B52&amp;C52)=0,LEN(C52)&gt;0), TRUE, FALSE)</formula>
    </cfRule>
  </conditionalFormatting>
  <conditionalFormatting sqref="F52">
    <cfRule type="expression" dxfId="9605" priority="9606" stopIfTrue="1">
      <formula>IF(AND(LEN($A52)&gt;0,$A52&lt;&gt;$F52),TRUE,FALSE)</formula>
    </cfRule>
  </conditionalFormatting>
  <conditionalFormatting sqref="C52">
    <cfRule type="expression" dxfId="9604" priority="9605" stopIfTrue="1">
      <formula>IF(AND(B52&lt;&gt;"",C52=""),TRUE)</formula>
    </cfRule>
  </conditionalFormatting>
  <conditionalFormatting sqref="G52">
    <cfRule type="expression" dxfId="9603" priority="9604" stopIfTrue="1">
      <formula>IF(FIND("Enter smelter details",G52),TRUE)</formula>
    </cfRule>
  </conditionalFormatting>
  <conditionalFormatting sqref="B53">
    <cfRule type="expression" dxfId="9602" priority="9601" stopIfTrue="1">
      <formula>IF(B53="",TRUE)</formula>
    </cfRule>
    <cfRule type="expression" dxfId="9601" priority="9602" stopIfTrue="1">
      <formula>IF(AND(COUNTIF(MetalSmelter,B53&amp;C53)=0,LEN(C53)&gt;0), TRUE, FALSE)</formula>
    </cfRule>
  </conditionalFormatting>
  <conditionalFormatting sqref="G53">
    <cfRule type="expression" dxfId="9600" priority="9603" stopIfTrue="1">
      <formula>IF(FIND("Enter smelter details",G53),TRUE)</formula>
    </cfRule>
  </conditionalFormatting>
  <conditionalFormatting sqref="F53">
    <cfRule type="expression" dxfId="9599" priority="9600" stopIfTrue="1">
      <formula>IF(AND(LEN($A53)&gt;0,$A53&lt;&gt;$F53),TRUE,FALSE)</formula>
    </cfRule>
  </conditionalFormatting>
  <conditionalFormatting sqref="C53">
    <cfRule type="expression" dxfId="9598" priority="9599" stopIfTrue="1">
      <formula>IF(AND(B53&lt;&gt;"",C53=""),TRUE)</formula>
    </cfRule>
  </conditionalFormatting>
  <conditionalFormatting sqref="B53">
    <cfRule type="expression" dxfId="9597" priority="9596" stopIfTrue="1">
      <formula>IF(B53="",TRUE)</formula>
    </cfRule>
    <cfRule type="expression" dxfId="9596" priority="9597" stopIfTrue="1">
      <formula>IF(AND(COUNTIF(MetalSmelter,B53&amp;C53)=0,LEN(C53)&gt;0), TRUE, FALSE)</formula>
    </cfRule>
  </conditionalFormatting>
  <conditionalFormatting sqref="G53">
    <cfRule type="expression" dxfId="9595" priority="9598" stopIfTrue="1">
      <formula>IF(FIND("Enter smelter details",G53),TRUE)</formula>
    </cfRule>
  </conditionalFormatting>
  <conditionalFormatting sqref="F53">
    <cfRule type="expression" dxfId="9594" priority="9595" stopIfTrue="1">
      <formula>IF(AND(LEN($A53)&gt;0,$A53&lt;&gt;$F53),TRUE,FALSE)</formula>
    </cfRule>
  </conditionalFormatting>
  <conditionalFormatting sqref="C53">
    <cfRule type="expression" dxfId="9593" priority="9594" stopIfTrue="1">
      <formula>IF(AND(B53&lt;&gt;"",C53=""),TRUE)</formula>
    </cfRule>
  </conditionalFormatting>
  <conditionalFormatting sqref="B53">
    <cfRule type="expression" dxfId="9592" priority="9591" stopIfTrue="1">
      <formula>IF(B53="",TRUE)</formula>
    </cfRule>
    <cfRule type="expression" dxfId="9591" priority="9592" stopIfTrue="1">
      <formula>IF(AND(COUNTIF(MetalSmelter,B53&amp;C53)=0,LEN(C53)&gt;0), TRUE, FALSE)</formula>
    </cfRule>
  </conditionalFormatting>
  <conditionalFormatting sqref="G53">
    <cfRule type="expression" dxfId="9590" priority="9593" stopIfTrue="1">
      <formula>IF(FIND("Enter smelter details",G53),TRUE)</formula>
    </cfRule>
  </conditionalFormatting>
  <conditionalFormatting sqref="F53">
    <cfRule type="expression" dxfId="9589" priority="9590" stopIfTrue="1">
      <formula>IF(AND(LEN($A53)&gt;0,$A53&lt;&gt;$F53),TRUE,FALSE)</formula>
    </cfRule>
  </conditionalFormatting>
  <conditionalFormatting sqref="C53">
    <cfRule type="expression" dxfId="9588" priority="9589" stopIfTrue="1">
      <formula>IF(AND(B53&lt;&gt;"",C53=""),TRUE)</formula>
    </cfRule>
  </conditionalFormatting>
  <conditionalFormatting sqref="B54">
    <cfRule type="expression" dxfId="9587" priority="9586" stopIfTrue="1">
      <formula>IF(B54="",TRUE)</formula>
    </cfRule>
    <cfRule type="expression" dxfId="9586" priority="9587" stopIfTrue="1">
      <formula>IF(AND(COUNTIF(MetalSmelter,B54&amp;C54)=0,LEN(C54)&gt;0), TRUE, FALSE)</formula>
    </cfRule>
  </conditionalFormatting>
  <conditionalFormatting sqref="G54">
    <cfRule type="expression" dxfId="9585" priority="9588" stopIfTrue="1">
      <formula>IF(FIND("Enter smelter details",G54),TRUE)</formula>
    </cfRule>
  </conditionalFormatting>
  <conditionalFormatting sqref="F54">
    <cfRule type="expression" dxfId="9584" priority="9585" stopIfTrue="1">
      <formula>IF(AND(LEN($A54)&gt;0,$A54&lt;&gt;$F54),TRUE,FALSE)</formula>
    </cfRule>
  </conditionalFormatting>
  <conditionalFormatting sqref="C54">
    <cfRule type="expression" dxfId="9583" priority="9584" stopIfTrue="1">
      <formula>IF(AND(B54&lt;&gt;"",C54=""),TRUE)</formula>
    </cfRule>
  </conditionalFormatting>
  <conditionalFormatting sqref="B54">
    <cfRule type="expression" dxfId="9582" priority="9581" stopIfTrue="1">
      <formula>IF(B54="",TRUE)</formula>
    </cfRule>
    <cfRule type="expression" dxfId="9581" priority="9582" stopIfTrue="1">
      <formula>IF(AND(COUNTIF(MetalSmelter,B54&amp;C54)=0,LEN(C54)&gt;0), TRUE, FALSE)</formula>
    </cfRule>
  </conditionalFormatting>
  <conditionalFormatting sqref="G54">
    <cfRule type="expression" dxfId="9580" priority="9583" stopIfTrue="1">
      <formula>IF(FIND("Enter smelter details",G54),TRUE)</formula>
    </cfRule>
  </conditionalFormatting>
  <conditionalFormatting sqref="F54">
    <cfRule type="expression" dxfId="9579" priority="9580" stopIfTrue="1">
      <formula>IF(AND(LEN($A54)&gt;0,$A54&lt;&gt;$F54),TRUE,FALSE)</formula>
    </cfRule>
  </conditionalFormatting>
  <conditionalFormatting sqref="C54">
    <cfRule type="expression" dxfId="9578" priority="9579" stopIfTrue="1">
      <formula>IF(AND(B54&lt;&gt;"",C54=""),TRUE)</formula>
    </cfRule>
  </conditionalFormatting>
  <conditionalFormatting sqref="B54">
    <cfRule type="expression" dxfId="9577" priority="9577" stopIfTrue="1">
      <formula>IF(B54="",TRUE)</formula>
    </cfRule>
    <cfRule type="expression" dxfId="9576" priority="9578" stopIfTrue="1">
      <formula>IF(AND(COUNTIF(MetalSmelter,B54&amp;C54)=0,LEN(C54)&gt;0), TRUE, FALSE)</formula>
    </cfRule>
  </conditionalFormatting>
  <conditionalFormatting sqref="F54">
    <cfRule type="expression" dxfId="9575" priority="9576" stopIfTrue="1">
      <formula>IF(AND(LEN($A54)&gt;0,$A54&lt;&gt;$F54),TRUE,FALSE)</formula>
    </cfRule>
  </conditionalFormatting>
  <conditionalFormatting sqref="C54">
    <cfRule type="expression" dxfId="9574" priority="9575" stopIfTrue="1">
      <formula>IF(AND(B54&lt;&gt;"",C54=""),TRUE)</formula>
    </cfRule>
  </conditionalFormatting>
  <conditionalFormatting sqref="G54">
    <cfRule type="expression" dxfId="9573" priority="9574" stopIfTrue="1">
      <formula>IF(FIND("Enter smelter details",G54),TRUE)</formula>
    </cfRule>
  </conditionalFormatting>
  <conditionalFormatting sqref="B55">
    <cfRule type="expression" dxfId="9572" priority="9571" stopIfTrue="1">
      <formula>IF(B55="",TRUE)</formula>
    </cfRule>
    <cfRule type="expression" dxfId="9571" priority="9572" stopIfTrue="1">
      <formula>IF(AND(COUNTIF(MetalSmelter,B55&amp;C55)=0,LEN(C55)&gt;0), TRUE, FALSE)</formula>
    </cfRule>
  </conditionalFormatting>
  <conditionalFormatting sqref="G55">
    <cfRule type="expression" dxfId="9570" priority="9573" stopIfTrue="1">
      <formula>IF(FIND("Enter smelter details",G55),TRUE)</formula>
    </cfRule>
  </conditionalFormatting>
  <conditionalFormatting sqref="F55">
    <cfRule type="expression" dxfId="9569" priority="9570" stopIfTrue="1">
      <formula>IF(AND(LEN($A55)&gt;0,$A55&lt;&gt;$F55),TRUE,FALSE)</formula>
    </cfRule>
  </conditionalFormatting>
  <conditionalFormatting sqref="C55">
    <cfRule type="expression" dxfId="9568" priority="9569" stopIfTrue="1">
      <formula>IF(AND(B55&lt;&gt;"",C55=""),TRUE)</formula>
    </cfRule>
  </conditionalFormatting>
  <conditionalFormatting sqref="B55">
    <cfRule type="expression" dxfId="9567" priority="9566" stopIfTrue="1">
      <formula>IF(B55="",TRUE)</formula>
    </cfRule>
    <cfRule type="expression" dxfId="9566" priority="9567" stopIfTrue="1">
      <formula>IF(AND(COUNTIF(MetalSmelter,B55&amp;C55)=0,LEN(C55)&gt;0), TRUE, FALSE)</formula>
    </cfRule>
  </conditionalFormatting>
  <conditionalFormatting sqref="G55">
    <cfRule type="expression" dxfId="9565" priority="9568" stopIfTrue="1">
      <formula>IF(FIND("Enter smelter details",G55),TRUE)</formula>
    </cfRule>
  </conditionalFormatting>
  <conditionalFormatting sqref="F55">
    <cfRule type="expression" dxfId="9564" priority="9565" stopIfTrue="1">
      <formula>IF(AND(LEN($A55)&gt;0,$A55&lt;&gt;$F55),TRUE,FALSE)</formula>
    </cfRule>
  </conditionalFormatting>
  <conditionalFormatting sqref="C55">
    <cfRule type="expression" dxfId="9563" priority="9564" stopIfTrue="1">
      <formula>IF(AND(B55&lt;&gt;"",C55=""),TRUE)</formula>
    </cfRule>
  </conditionalFormatting>
  <conditionalFormatting sqref="B55">
    <cfRule type="expression" dxfId="9562" priority="9561" stopIfTrue="1">
      <formula>IF(B55="",TRUE)</formula>
    </cfRule>
    <cfRule type="expression" dxfId="9561" priority="9562" stopIfTrue="1">
      <formula>IF(AND(COUNTIF(MetalSmelter,B55&amp;C55)=0,LEN(C55)&gt;0), TRUE, FALSE)</formula>
    </cfRule>
  </conditionalFormatting>
  <conditionalFormatting sqref="G55">
    <cfRule type="expression" dxfId="9560" priority="9563" stopIfTrue="1">
      <formula>IF(FIND("Enter smelter details",G55),TRUE)</formula>
    </cfRule>
  </conditionalFormatting>
  <conditionalFormatting sqref="F55">
    <cfRule type="expression" dxfId="9559" priority="9560" stopIfTrue="1">
      <formula>IF(AND(LEN($A55)&gt;0,$A55&lt;&gt;$F55),TRUE,FALSE)</formula>
    </cfRule>
  </conditionalFormatting>
  <conditionalFormatting sqref="C55">
    <cfRule type="expression" dxfId="9558" priority="9559" stopIfTrue="1">
      <formula>IF(AND(B55&lt;&gt;"",C55=""),TRUE)</formula>
    </cfRule>
  </conditionalFormatting>
  <conditionalFormatting sqref="B53">
    <cfRule type="expression" dxfId="9557" priority="9556" stopIfTrue="1">
      <formula>IF(B53="",TRUE)</formula>
    </cfRule>
    <cfRule type="expression" dxfId="9556" priority="9557" stopIfTrue="1">
      <formula>IF(AND(COUNTIF(MetalSmelter,B53&amp;C53)=0,LEN(C53)&gt;0), TRUE, FALSE)</formula>
    </cfRule>
  </conditionalFormatting>
  <conditionalFormatting sqref="G53">
    <cfRule type="expression" dxfId="9555" priority="9558" stopIfTrue="1">
      <formula>IF(FIND("Enter smelter details",G53),TRUE)</formula>
    </cfRule>
  </conditionalFormatting>
  <conditionalFormatting sqref="F53">
    <cfRule type="expression" dxfId="9554" priority="9555" stopIfTrue="1">
      <formula>IF(AND(LEN($A53)&gt;0,$A53&lt;&gt;$F53),TRUE,FALSE)</formula>
    </cfRule>
  </conditionalFormatting>
  <conditionalFormatting sqref="C53">
    <cfRule type="expression" dxfId="9553" priority="9554" stopIfTrue="1">
      <formula>IF(AND(B53&lt;&gt;"",C53=""),TRUE)</formula>
    </cfRule>
  </conditionalFormatting>
  <conditionalFormatting sqref="B53">
    <cfRule type="expression" dxfId="9552" priority="9551" stopIfTrue="1">
      <formula>IF(B53="",TRUE)</formula>
    </cfRule>
    <cfRule type="expression" dxfId="9551" priority="9552" stopIfTrue="1">
      <formula>IF(AND(COUNTIF(MetalSmelter,B53&amp;C53)=0,LEN(C53)&gt;0), TRUE, FALSE)</formula>
    </cfRule>
  </conditionalFormatting>
  <conditionalFormatting sqref="G53">
    <cfRule type="expression" dxfId="9550" priority="9553" stopIfTrue="1">
      <formula>IF(FIND("Enter smelter details",G53),TRUE)</formula>
    </cfRule>
  </conditionalFormatting>
  <conditionalFormatting sqref="F53">
    <cfRule type="expression" dxfId="9549" priority="9550" stopIfTrue="1">
      <formula>IF(AND(LEN($A53)&gt;0,$A53&lt;&gt;$F53),TRUE,FALSE)</formula>
    </cfRule>
  </conditionalFormatting>
  <conditionalFormatting sqref="C53">
    <cfRule type="expression" dxfId="9548" priority="9549" stopIfTrue="1">
      <formula>IF(AND(B53&lt;&gt;"",C53=""),TRUE)</formula>
    </cfRule>
  </conditionalFormatting>
  <conditionalFormatting sqref="B53">
    <cfRule type="expression" dxfId="9547" priority="9547" stopIfTrue="1">
      <formula>IF(B53="",TRUE)</formula>
    </cfRule>
    <cfRule type="expression" dxfId="9546" priority="9548" stopIfTrue="1">
      <formula>IF(AND(COUNTIF(MetalSmelter,B53&amp;C53)=0,LEN(C53)&gt;0), TRUE, FALSE)</formula>
    </cfRule>
  </conditionalFormatting>
  <conditionalFormatting sqref="F53">
    <cfRule type="expression" dxfId="9545" priority="9546" stopIfTrue="1">
      <formula>IF(AND(LEN($A53)&gt;0,$A53&lt;&gt;$F53),TRUE,FALSE)</formula>
    </cfRule>
  </conditionalFormatting>
  <conditionalFormatting sqref="C53">
    <cfRule type="expression" dxfId="9544" priority="9545" stopIfTrue="1">
      <formula>IF(AND(B53&lt;&gt;"",C53=""),TRUE)</formula>
    </cfRule>
  </conditionalFormatting>
  <conditionalFormatting sqref="G53">
    <cfRule type="expression" dxfId="9543" priority="9544" stopIfTrue="1">
      <formula>IF(FIND("Enter smelter details",G53),TRUE)</formula>
    </cfRule>
  </conditionalFormatting>
  <conditionalFormatting sqref="B54">
    <cfRule type="expression" dxfId="9542" priority="9541" stopIfTrue="1">
      <formula>IF(B54="",TRUE)</formula>
    </cfRule>
    <cfRule type="expression" dxfId="9541" priority="9542" stopIfTrue="1">
      <formula>IF(AND(COUNTIF(MetalSmelter,B54&amp;C54)=0,LEN(C54)&gt;0), TRUE, FALSE)</formula>
    </cfRule>
  </conditionalFormatting>
  <conditionalFormatting sqref="G54">
    <cfRule type="expression" dxfId="9540" priority="9543" stopIfTrue="1">
      <formula>IF(FIND("Enter smelter details",G54),TRUE)</formula>
    </cfRule>
  </conditionalFormatting>
  <conditionalFormatting sqref="F54">
    <cfRule type="expression" dxfId="9539" priority="9540" stopIfTrue="1">
      <formula>IF(AND(LEN($A54)&gt;0,$A54&lt;&gt;$F54),TRUE,FALSE)</formula>
    </cfRule>
  </conditionalFormatting>
  <conditionalFormatting sqref="C54">
    <cfRule type="expression" dxfId="9538" priority="9539" stopIfTrue="1">
      <formula>IF(AND(B54&lt;&gt;"",C54=""),TRUE)</formula>
    </cfRule>
  </conditionalFormatting>
  <conditionalFormatting sqref="B54">
    <cfRule type="expression" dxfId="9537" priority="9536" stopIfTrue="1">
      <formula>IF(B54="",TRUE)</formula>
    </cfRule>
    <cfRule type="expression" dxfId="9536" priority="9537" stopIfTrue="1">
      <formula>IF(AND(COUNTIF(MetalSmelter,B54&amp;C54)=0,LEN(C54)&gt;0), TRUE, FALSE)</formula>
    </cfRule>
  </conditionalFormatting>
  <conditionalFormatting sqref="G54">
    <cfRule type="expression" dxfId="9535" priority="9538" stopIfTrue="1">
      <formula>IF(FIND("Enter smelter details",G54),TRUE)</formula>
    </cfRule>
  </conditionalFormatting>
  <conditionalFormatting sqref="F54">
    <cfRule type="expression" dxfId="9534" priority="9535" stopIfTrue="1">
      <formula>IF(AND(LEN($A54)&gt;0,$A54&lt;&gt;$F54),TRUE,FALSE)</formula>
    </cfRule>
  </conditionalFormatting>
  <conditionalFormatting sqref="C54">
    <cfRule type="expression" dxfId="9533" priority="9534" stopIfTrue="1">
      <formula>IF(AND(B54&lt;&gt;"",C54=""),TRUE)</formula>
    </cfRule>
  </conditionalFormatting>
  <conditionalFormatting sqref="B54">
    <cfRule type="expression" dxfId="9532" priority="9531" stopIfTrue="1">
      <formula>IF(B54="",TRUE)</formula>
    </cfRule>
    <cfRule type="expression" dxfId="9531" priority="9532" stopIfTrue="1">
      <formula>IF(AND(COUNTIF(MetalSmelter,B54&amp;C54)=0,LEN(C54)&gt;0), TRUE, FALSE)</formula>
    </cfRule>
  </conditionalFormatting>
  <conditionalFormatting sqref="G54">
    <cfRule type="expression" dxfId="9530" priority="9533" stopIfTrue="1">
      <formula>IF(FIND("Enter smelter details",G54),TRUE)</formula>
    </cfRule>
  </conditionalFormatting>
  <conditionalFormatting sqref="F54">
    <cfRule type="expression" dxfId="9529" priority="9530" stopIfTrue="1">
      <formula>IF(AND(LEN($A54)&gt;0,$A54&lt;&gt;$F54),TRUE,FALSE)</formula>
    </cfRule>
  </conditionalFormatting>
  <conditionalFormatting sqref="C54">
    <cfRule type="expression" dxfId="9528" priority="9529" stopIfTrue="1">
      <formula>IF(AND(B54&lt;&gt;"",C54=""),TRUE)</formula>
    </cfRule>
  </conditionalFormatting>
  <conditionalFormatting sqref="B52">
    <cfRule type="expression" dxfId="9527" priority="9526" stopIfTrue="1">
      <formula>IF(B52="",TRUE)</formula>
    </cfRule>
    <cfRule type="expression" dxfId="9526" priority="9527" stopIfTrue="1">
      <formula>IF(AND(COUNTIF(MetalSmelter,B52&amp;C52)=0,LEN(C52)&gt;0), TRUE, FALSE)</formula>
    </cfRule>
  </conditionalFormatting>
  <conditionalFormatting sqref="G52">
    <cfRule type="expression" dxfId="9525" priority="9528" stopIfTrue="1">
      <formula>IF(FIND("Enter smelter details",G52),TRUE)</formula>
    </cfRule>
  </conditionalFormatting>
  <conditionalFormatting sqref="F52">
    <cfRule type="expression" dxfId="9524" priority="9525" stopIfTrue="1">
      <formula>IF(AND(LEN($A52)&gt;0,$A52&lt;&gt;$F52),TRUE,FALSE)</formula>
    </cfRule>
  </conditionalFormatting>
  <conditionalFormatting sqref="C52">
    <cfRule type="expression" dxfId="9523" priority="9524" stopIfTrue="1">
      <formula>IF(AND(B52&lt;&gt;"",C52=""),TRUE)</formula>
    </cfRule>
  </conditionalFormatting>
  <conditionalFormatting sqref="B52">
    <cfRule type="expression" dxfId="9522" priority="9521" stopIfTrue="1">
      <formula>IF(B52="",TRUE)</formula>
    </cfRule>
    <cfRule type="expression" dxfId="9521" priority="9522" stopIfTrue="1">
      <formula>IF(AND(COUNTIF(MetalSmelter,B52&amp;C52)=0,LEN(C52)&gt;0), TRUE, FALSE)</formula>
    </cfRule>
  </conditionalFormatting>
  <conditionalFormatting sqref="G52">
    <cfRule type="expression" dxfId="9520" priority="9523" stopIfTrue="1">
      <formula>IF(FIND("Enter smelter details",G52),TRUE)</formula>
    </cfRule>
  </conditionalFormatting>
  <conditionalFormatting sqref="F52">
    <cfRule type="expression" dxfId="9519" priority="9520" stopIfTrue="1">
      <formula>IF(AND(LEN($A52)&gt;0,$A52&lt;&gt;$F52),TRUE,FALSE)</formula>
    </cfRule>
  </conditionalFormatting>
  <conditionalFormatting sqref="C52">
    <cfRule type="expression" dxfId="9518" priority="9519" stopIfTrue="1">
      <formula>IF(AND(B52&lt;&gt;"",C52=""),TRUE)</formula>
    </cfRule>
  </conditionalFormatting>
  <conditionalFormatting sqref="B52">
    <cfRule type="expression" dxfId="9517" priority="9517" stopIfTrue="1">
      <formula>IF(B52="",TRUE)</formula>
    </cfRule>
    <cfRule type="expression" dxfId="9516" priority="9518" stopIfTrue="1">
      <formula>IF(AND(COUNTIF(MetalSmelter,B52&amp;C52)=0,LEN(C52)&gt;0), TRUE, FALSE)</formula>
    </cfRule>
  </conditionalFormatting>
  <conditionalFormatting sqref="F52">
    <cfRule type="expression" dxfId="9515" priority="9516" stopIfTrue="1">
      <formula>IF(AND(LEN($A52)&gt;0,$A52&lt;&gt;$F52),TRUE,FALSE)</formula>
    </cfRule>
  </conditionalFormatting>
  <conditionalFormatting sqref="C52">
    <cfRule type="expression" dxfId="9514" priority="9515" stopIfTrue="1">
      <formula>IF(AND(B52&lt;&gt;"",C52=""),TRUE)</formula>
    </cfRule>
  </conditionalFormatting>
  <conditionalFormatting sqref="G52">
    <cfRule type="expression" dxfId="9513" priority="9514" stopIfTrue="1">
      <formula>IF(FIND("Enter smelter details",G52),TRUE)</formula>
    </cfRule>
  </conditionalFormatting>
  <conditionalFormatting sqref="B53">
    <cfRule type="expression" dxfId="9512" priority="9511" stopIfTrue="1">
      <formula>IF(B53="",TRUE)</formula>
    </cfRule>
    <cfRule type="expression" dxfId="9511" priority="9512" stopIfTrue="1">
      <formula>IF(AND(COUNTIF(MetalSmelter,B53&amp;C53)=0,LEN(C53)&gt;0), TRUE, FALSE)</formula>
    </cfRule>
  </conditionalFormatting>
  <conditionalFormatting sqref="G53">
    <cfRule type="expression" dxfId="9510" priority="9513" stopIfTrue="1">
      <formula>IF(FIND("Enter smelter details",G53),TRUE)</formula>
    </cfRule>
  </conditionalFormatting>
  <conditionalFormatting sqref="F53">
    <cfRule type="expression" dxfId="9509" priority="9510" stopIfTrue="1">
      <formula>IF(AND(LEN($A53)&gt;0,$A53&lt;&gt;$F53),TRUE,FALSE)</formula>
    </cfRule>
  </conditionalFormatting>
  <conditionalFormatting sqref="C53">
    <cfRule type="expression" dxfId="9508" priority="9509" stopIfTrue="1">
      <formula>IF(AND(B53&lt;&gt;"",C53=""),TRUE)</formula>
    </cfRule>
  </conditionalFormatting>
  <conditionalFormatting sqref="B53">
    <cfRule type="expression" dxfId="9507" priority="9506" stopIfTrue="1">
      <formula>IF(B53="",TRUE)</formula>
    </cfRule>
    <cfRule type="expression" dxfId="9506" priority="9507" stopIfTrue="1">
      <formula>IF(AND(COUNTIF(MetalSmelter,B53&amp;C53)=0,LEN(C53)&gt;0), TRUE, FALSE)</formula>
    </cfRule>
  </conditionalFormatting>
  <conditionalFormatting sqref="G53">
    <cfRule type="expression" dxfId="9505" priority="9508" stopIfTrue="1">
      <formula>IF(FIND("Enter smelter details",G53),TRUE)</formula>
    </cfRule>
  </conditionalFormatting>
  <conditionalFormatting sqref="F53">
    <cfRule type="expression" dxfId="9504" priority="9505" stopIfTrue="1">
      <formula>IF(AND(LEN($A53)&gt;0,$A53&lt;&gt;$F53),TRUE,FALSE)</formula>
    </cfRule>
  </conditionalFormatting>
  <conditionalFormatting sqref="C53">
    <cfRule type="expression" dxfId="9503" priority="9504" stopIfTrue="1">
      <formula>IF(AND(B53&lt;&gt;"",C53=""),TRUE)</formula>
    </cfRule>
  </conditionalFormatting>
  <conditionalFormatting sqref="B53">
    <cfRule type="expression" dxfId="9502" priority="9501" stopIfTrue="1">
      <formula>IF(B53="",TRUE)</formula>
    </cfRule>
    <cfRule type="expression" dxfId="9501" priority="9502" stopIfTrue="1">
      <formula>IF(AND(COUNTIF(MetalSmelter,B53&amp;C53)=0,LEN(C53)&gt;0), TRUE, FALSE)</formula>
    </cfRule>
  </conditionalFormatting>
  <conditionalFormatting sqref="G53">
    <cfRule type="expression" dxfId="9500" priority="9503" stopIfTrue="1">
      <formula>IF(FIND("Enter smelter details",G53),TRUE)</formula>
    </cfRule>
  </conditionalFormatting>
  <conditionalFormatting sqref="F53">
    <cfRule type="expression" dxfId="9499" priority="9500" stopIfTrue="1">
      <formula>IF(AND(LEN($A53)&gt;0,$A53&lt;&gt;$F53),TRUE,FALSE)</formula>
    </cfRule>
  </conditionalFormatting>
  <conditionalFormatting sqref="C53">
    <cfRule type="expression" dxfId="9498" priority="9499" stopIfTrue="1">
      <formula>IF(AND(B53&lt;&gt;"",C53=""),TRUE)</formula>
    </cfRule>
  </conditionalFormatting>
  <conditionalFormatting sqref="B51">
    <cfRule type="expression" dxfId="9497" priority="9496" stopIfTrue="1">
      <formula>IF(B51="",TRUE)</formula>
    </cfRule>
    <cfRule type="expression" dxfId="9496" priority="9497" stopIfTrue="1">
      <formula>IF(AND(COUNTIF(MetalSmelter,B51&amp;C51)=0,LEN(C51)&gt;0), TRUE, FALSE)</formula>
    </cfRule>
  </conditionalFormatting>
  <conditionalFormatting sqref="G51">
    <cfRule type="expression" dxfId="9495" priority="9498" stopIfTrue="1">
      <formula>IF(FIND("Enter smelter details",G51),TRUE)</formula>
    </cfRule>
  </conditionalFormatting>
  <conditionalFormatting sqref="F51">
    <cfRule type="expression" dxfId="9494" priority="9495" stopIfTrue="1">
      <formula>IF(AND(LEN($A51)&gt;0,$A51&lt;&gt;$F51),TRUE,FALSE)</formula>
    </cfRule>
  </conditionalFormatting>
  <conditionalFormatting sqref="C51">
    <cfRule type="expression" dxfId="9493" priority="9494" stopIfTrue="1">
      <formula>IF(AND(B51&lt;&gt;"",C51=""),TRUE)</formula>
    </cfRule>
  </conditionalFormatting>
  <conditionalFormatting sqref="B51">
    <cfRule type="expression" dxfId="9492" priority="9491" stopIfTrue="1">
      <formula>IF(B51="",TRUE)</formula>
    </cfRule>
    <cfRule type="expression" dxfId="9491" priority="9492" stopIfTrue="1">
      <formula>IF(AND(COUNTIF(MetalSmelter,B51&amp;C51)=0,LEN(C51)&gt;0), TRUE, FALSE)</formula>
    </cfRule>
  </conditionalFormatting>
  <conditionalFormatting sqref="G51">
    <cfRule type="expression" dxfId="9490" priority="9493" stopIfTrue="1">
      <formula>IF(FIND("Enter smelter details",G51),TRUE)</formula>
    </cfRule>
  </conditionalFormatting>
  <conditionalFormatting sqref="F51">
    <cfRule type="expression" dxfId="9489" priority="9490" stopIfTrue="1">
      <formula>IF(AND(LEN($A51)&gt;0,$A51&lt;&gt;$F51),TRUE,FALSE)</formula>
    </cfRule>
  </conditionalFormatting>
  <conditionalFormatting sqref="C51">
    <cfRule type="expression" dxfId="9488" priority="9489" stopIfTrue="1">
      <formula>IF(AND(B51&lt;&gt;"",C51=""),TRUE)</formula>
    </cfRule>
  </conditionalFormatting>
  <conditionalFormatting sqref="B51">
    <cfRule type="expression" dxfId="9487" priority="9487" stopIfTrue="1">
      <formula>IF(B51="",TRUE)</formula>
    </cfRule>
    <cfRule type="expression" dxfId="9486" priority="9488" stopIfTrue="1">
      <formula>IF(AND(COUNTIF(MetalSmelter,B51&amp;C51)=0,LEN(C51)&gt;0), TRUE, FALSE)</formula>
    </cfRule>
  </conditionalFormatting>
  <conditionalFormatting sqref="F51">
    <cfRule type="expression" dxfId="9485" priority="9486" stopIfTrue="1">
      <formula>IF(AND(LEN($A51)&gt;0,$A51&lt;&gt;$F51),TRUE,FALSE)</formula>
    </cfRule>
  </conditionalFormatting>
  <conditionalFormatting sqref="C51">
    <cfRule type="expression" dxfId="9484" priority="9485" stopIfTrue="1">
      <formula>IF(AND(B51&lt;&gt;"",C51=""),TRUE)</formula>
    </cfRule>
  </conditionalFormatting>
  <conditionalFormatting sqref="G51">
    <cfRule type="expression" dxfId="9483" priority="9484" stopIfTrue="1">
      <formula>IF(FIND("Enter smelter details",G51),TRUE)</formula>
    </cfRule>
  </conditionalFormatting>
  <conditionalFormatting sqref="B52">
    <cfRule type="expression" dxfId="9482" priority="9481" stopIfTrue="1">
      <formula>IF(B52="",TRUE)</formula>
    </cfRule>
    <cfRule type="expression" dxfId="9481" priority="9482" stopIfTrue="1">
      <formula>IF(AND(COUNTIF(MetalSmelter,B52&amp;C52)=0,LEN(C52)&gt;0), TRUE, FALSE)</formula>
    </cfRule>
  </conditionalFormatting>
  <conditionalFormatting sqref="G52">
    <cfRule type="expression" dxfId="9480" priority="9483" stopIfTrue="1">
      <formula>IF(FIND("Enter smelter details",G52),TRUE)</formula>
    </cfRule>
  </conditionalFormatting>
  <conditionalFormatting sqref="F52">
    <cfRule type="expression" dxfId="9479" priority="9480" stopIfTrue="1">
      <formula>IF(AND(LEN($A52)&gt;0,$A52&lt;&gt;$F52),TRUE,FALSE)</formula>
    </cfRule>
  </conditionalFormatting>
  <conditionalFormatting sqref="C52">
    <cfRule type="expression" dxfId="9478" priority="9479" stopIfTrue="1">
      <formula>IF(AND(B52&lt;&gt;"",C52=""),TRUE)</formula>
    </cfRule>
  </conditionalFormatting>
  <conditionalFormatting sqref="B52">
    <cfRule type="expression" dxfId="9477" priority="9476" stopIfTrue="1">
      <formula>IF(B52="",TRUE)</formula>
    </cfRule>
    <cfRule type="expression" dxfId="9476" priority="9477" stopIfTrue="1">
      <formula>IF(AND(COUNTIF(MetalSmelter,B52&amp;C52)=0,LEN(C52)&gt;0), TRUE, FALSE)</formula>
    </cfRule>
  </conditionalFormatting>
  <conditionalFormatting sqref="G52">
    <cfRule type="expression" dxfId="9475" priority="9478" stopIfTrue="1">
      <formula>IF(FIND("Enter smelter details",G52),TRUE)</formula>
    </cfRule>
  </conditionalFormatting>
  <conditionalFormatting sqref="F52">
    <cfRule type="expression" dxfId="9474" priority="9475" stopIfTrue="1">
      <formula>IF(AND(LEN($A52)&gt;0,$A52&lt;&gt;$F52),TRUE,FALSE)</formula>
    </cfRule>
  </conditionalFormatting>
  <conditionalFormatting sqref="C52">
    <cfRule type="expression" dxfId="9473" priority="9474" stopIfTrue="1">
      <formula>IF(AND(B52&lt;&gt;"",C52=""),TRUE)</formula>
    </cfRule>
  </conditionalFormatting>
  <conditionalFormatting sqref="B52">
    <cfRule type="expression" dxfId="9472" priority="9471" stopIfTrue="1">
      <formula>IF(B52="",TRUE)</formula>
    </cfRule>
    <cfRule type="expression" dxfId="9471" priority="9472" stopIfTrue="1">
      <formula>IF(AND(COUNTIF(MetalSmelter,B52&amp;C52)=0,LEN(C52)&gt;0), TRUE, FALSE)</formula>
    </cfRule>
  </conditionalFormatting>
  <conditionalFormatting sqref="G52">
    <cfRule type="expression" dxfId="9470" priority="9473" stopIfTrue="1">
      <formula>IF(FIND("Enter smelter details",G52),TRUE)</formula>
    </cfRule>
  </conditionalFormatting>
  <conditionalFormatting sqref="F52">
    <cfRule type="expression" dxfId="9469" priority="9470" stopIfTrue="1">
      <formula>IF(AND(LEN($A52)&gt;0,$A52&lt;&gt;$F52),TRUE,FALSE)</formula>
    </cfRule>
  </conditionalFormatting>
  <conditionalFormatting sqref="C52">
    <cfRule type="expression" dxfId="9468" priority="9469" stopIfTrue="1">
      <formula>IF(AND(B52&lt;&gt;"",C52=""),TRUE)</formula>
    </cfRule>
  </conditionalFormatting>
  <conditionalFormatting sqref="B53">
    <cfRule type="expression" dxfId="9467" priority="9466" stopIfTrue="1">
      <formula>IF(B53="",TRUE)</formula>
    </cfRule>
    <cfRule type="expression" dxfId="9466" priority="9467" stopIfTrue="1">
      <formula>IF(AND(COUNTIF(MetalSmelter,B53&amp;C53)=0,LEN(C53)&gt;0), TRUE, FALSE)</formula>
    </cfRule>
  </conditionalFormatting>
  <conditionalFormatting sqref="G53">
    <cfRule type="expression" dxfId="9465" priority="9468" stopIfTrue="1">
      <formula>IF(FIND("Enter smelter details",G53),TRUE)</formula>
    </cfRule>
  </conditionalFormatting>
  <conditionalFormatting sqref="F53">
    <cfRule type="expression" dxfId="9464" priority="9465" stopIfTrue="1">
      <formula>IF(AND(LEN($A53)&gt;0,$A53&lt;&gt;$F53),TRUE,FALSE)</formula>
    </cfRule>
  </conditionalFormatting>
  <conditionalFormatting sqref="C53">
    <cfRule type="expression" dxfId="9463" priority="9464" stopIfTrue="1">
      <formula>IF(AND(B53&lt;&gt;"",C53=""),TRUE)</formula>
    </cfRule>
  </conditionalFormatting>
  <conditionalFormatting sqref="B53">
    <cfRule type="expression" dxfId="9462" priority="9461" stopIfTrue="1">
      <formula>IF(B53="",TRUE)</formula>
    </cfRule>
    <cfRule type="expression" dxfId="9461" priority="9462" stopIfTrue="1">
      <formula>IF(AND(COUNTIF(MetalSmelter,B53&amp;C53)=0,LEN(C53)&gt;0), TRUE, FALSE)</formula>
    </cfRule>
  </conditionalFormatting>
  <conditionalFormatting sqref="G53">
    <cfRule type="expression" dxfId="9460" priority="9463" stopIfTrue="1">
      <formula>IF(FIND("Enter smelter details",G53),TRUE)</formula>
    </cfRule>
  </conditionalFormatting>
  <conditionalFormatting sqref="F53">
    <cfRule type="expression" dxfId="9459" priority="9460" stopIfTrue="1">
      <formula>IF(AND(LEN($A53)&gt;0,$A53&lt;&gt;$F53),TRUE,FALSE)</formula>
    </cfRule>
  </conditionalFormatting>
  <conditionalFormatting sqref="C53">
    <cfRule type="expression" dxfId="9458" priority="9459" stopIfTrue="1">
      <formula>IF(AND(B53&lt;&gt;"",C53=""),TRUE)</formula>
    </cfRule>
  </conditionalFormatting>
  <conditionalFormatting sqref="B53">
    <cfRule type="expression" dxfId="9457" priority="9457" stopIfTrue="1">
      <formula>IF(B53="",TRUE)</formula>
    </cfRule>
    <cfRule type="expression" dxfId="9456" priority="9458" stopIfTrue="1">
      <formula>IF(AND(COUNTIF(MetalSmelter,B53&amp;C53)=0,LEN(C53)&gt;0), TRUE, FALSE)</formula>
    </cfRule>
  </conditionalFormatting>
  <conditionalFormatting sqref="F53">
    <cfRule type="expression" dxfId="9455" priority="9456" stopIfTrue="1">
      <formula>IF(AND(LEN($A53)&gt;0,$A53&lt;&gt;$F53),TRUE,FALSE)</formula>
    </cfRule>
  </conditionalFormatting>
  <conditionalFormatting sqref="C53">
    <cfRule type="expression" dxfId="9454" priority="9455" stopIfTrue="1">
      <formula>IF(AND(B53&lt;&gt;"",C53=""),TRUE)</formula>
    </cfRule>
  </conditionalFormatting>
  <conditionalFormatting sqref="G53">
    <cfRule type="expression" dxfId="9453" priority="9454" stopIfTrue="1">
      <formula>IF(FIND("Enter smelter details",G53),TRUE)</formula>
    </cfRule>
  </conditionalFormatting>
  <conditionalFormatting sqref="B54">
    <cfRule type="expression" dxfId="9452" priority="9451" stopIfTrue="1">
      <formula>IF(B54="",TRUE)</formula>
    </cfRule>
    <cfRule type="expression" dxfId="9451" priority="9452" stopIfTrue="1">
      <formula>IF(AND(COUNTIF(MetalSmelter,B54&amp;C54)=0,LEN(C54)&gt;0), TRUE, FALSE)</formula>
    </cfRule>
  </conditionalFormatting>
  <conditionalFormatting sqref="G54">
    <cfRule type="expression" dxfId="9450" priority="9453" stopIfTrue="1">
      <formula>IF(FIND("Enter smelter details",G54),TRUE)</formula>
    </cfRule>
  </conditionalFormatting>
  <conditionalFormatting sqref="F54">
    <cfRule type="expression" dxfId="9449" priority="9450" stopIfTrue="1">
      <formula>IF(AND(LEN($A54)&gt;0,$A54&lt;&gt;$F54),TRUE,FALSE)</formula>
    </cfRule>
  </conditionalFormatting>
  <conditionalFormatting sqref="C54">
    <cfRule type="expression" dxfId="9448" priority="9449" stopIfTrue="1">
      <formula>IF(AND(B54&lt;&gt;"",C54=""),TRUE)</formula>
    </cfRule>
  </conditionalFormatting>
  <conditionalFormatting sqref="B54">
    <cfRule type="expression" dxfId="9447" priority="9446" stopIfTrue="1">
      <formula>IF(B54="",TRUE)</formula>
    </cfRule>
    <cfRule type="expression" dxfId="9446" priority="9447" stopIfTrue="1">
      <formula>IF(AND(COUNTIF(MetalSmelter,B54&amp;C54)=0,LEN(C54)&gt;0), TRUE, FALSE)</formula>
    </cfRule>
  </conditionalFormatting>
  <conditionalFormatting sqref="G54">
    <cfRule type="expression" dxfId="9445" priority="9448" stopIfTrue="1">
      <formula>IF(FIND("Enter smelter details",G54),TRUE)</formula>
    </cfRule>
  </conditionalFormatting>
  <conditionalFormatting sqref="F54">
    <cfRule type="expression" dxfId="9444" priority="9445" stopIfTrue="1">
      <formula>IF(AND(LEN($A54)&gt;0,$A54&lt;&gt;$F54),TRUE,FALSE)</formula>
    </cfRule>
  </conditionalFormatting>
  <conditionalFormatting sqref="C54">
    <cfRule type="expression" dxfId="9443" priority="9444" stopIfTrue="1">
      <formula>IF(AND(B54&lt;&gt;"",C54=""),TRUE)</formula>
    </cfRule>
  </conditionalFormatting>
  <conditionalFormatting sqref="B54">
    <cfRule type="expression" dxfId="9442" priority="9441" stopIfTrue="1">
      <formula>IF(B54="",TRUE)</formula>
    </cfRule>
    <cfRule type="expression" dxfId="9441" priority="9442" stopIfTrue="1">
      <formula>IF(AND(COUNTIF(MetalSmelter,B54&amp;C54)=0,LEN(C54)&gt;0), TRUE, FALSE)</formula>
    </cfRule>
  </conditionalFormatting>
  <conditionalFormatting sqref="G54">
    <cfRule type="expression" dxfId="9440" priority="9443" stopIfTrue="1">
      <formula>IF(FIND("Enter smelter details",G54),TRUE)</formula>
    </cfRule>
  </conditionalFormatting>
  <conditionalFormatting sqref="F54">
    <cfRule type="expression" dxfId="9439" priority="9440" stopIfTrue="1">
      <formula>IF(AND(LEN($A54)&gt;0,$A54&lt;&gt;$F54),TRUE,FALSE)</formula>
    </cfRule>
  </conditionalFormatting>
  <conditionalFormatting sqref="C54">
    <cfRule type="expression" dxfId="9438" priority="9439" stopIfTrue="1">
      <formula>IF(AND(B54&lt;&gt;"",C54=""),TRUE)</formula>
    </cfRule>
  </conditionalFormatting>
  <conditionalFormatting sqref="B52">
    <cfRule type="expression" dxfId="9437" priority="9436" stopIfTrue="1">
      <formula>IF(B52="",TRUE)</formula>
    </cfRule>
    <cfRule type="expression" dxfId="9436" priority="9437" stopIfTrue="1">
      <formula>IF(AND(COUNTIF(MetalSmelter,B52&amp;C52)=0,LEN(C52)&gt;0), TRUE, FALSE)</formula>
    </cfRule>
  </conditionalFormatting>
  <conditionalFormatting sqref="G52">
    <cfRule type="expression" dxfId="9435" priority="9438" stopIfTrue="1">
      <formula>IF(FIND("Enter smelter details",G52),TRUE)</formula>
    </cfRule>
  </conditionalFormatting>
  <conditionalFormatting sqref="F52">
    <cfRule type="expression" dxfId="9434" priority="9435" stopIfTrue="1">
      <formula>IF(AND(LEN($A52)&gt;0,$A52&lt;&gt;$F52),TRUE,FALSE)</formula>
    </cfRule>
  </conditionalFormatting>
  <conditionalFormatting sqref="C52">
    <cfRule type="expression" dxfId="9433" priority="9434" stopIfTrue="1">
      <formula>IF(AND(B52&lt;&gt;"",C52=""),TRUE)</formula>
    </cfRule>
  </conditionalFormatting>
  <conditionalFormatting sqref="B52">
    <cfRule type="expression" dxfId="9432" priority="9431" stopIfTrue="1">
      <formula>IF(B52="",TRUE)</formula>
    </cfRule>
    <cfRule type="expression" dxfId="9431" priority="9432" stopIfTrue="1">
      <formula>IF(AND(COUNTIF(MetalSmelter,B52&amp;C52)=0,LEN(C52)&gt;0), TRUE, FALSE)</formula>
    </cfRule>
  </conditionalFormatting>
  <conditionalFormatting sqref="G52">
    <cfRule type="expression" dxfId="9430" priority="9433" stopIfTrue="1">
      <formula>IF(FIND("Enter smelter details",G52),TRUE)</formula>
    </cfRule>
  </conditionalFormatting>
  <conditionalFormatting sqref="F52">
    <cfRule type="expression" dxfId="9429" priority="9430" stopIfTrue="1">
      <formula>IF(AND(LEN($A52)&gt;0,$A52&lt;&gt;$F52),TRUE,FALSE)</formula>
    </cfRule>
  </conditionalFormatting>
  <conditionalFormatting sqref="C52">
    <cfRule type="expression" dxfId="9428" priority="9429" stopIfTrue="1">
      <formula>IF(AND(B52&lt;&gt;"",C52=""),TRUE)</formula>
    </cfRule>
  </conditionalFormatting>
  <conditionalFormatting sqref="B52">
    <cfRule type="expression" dxfId="9427" priority="9427" stopIfTrue="1">
      <formula>IF(B52="",TRUE)</formula>
    </cfRule>
    <cfRule type="expression" dxfId="9426" priority="9428" stopIfTrue="1">
      <formula>IF(AND(COUNTIF(MetalSmelter,B52&amp;C52)=0,LEN(C52)&gt;0), TRUE, FALSE)</formula>
    </cfRule>
  </conditionalFormatting>
  <conditionalFormatting sqref="F52">
    <cfRule type="expression" dxfId="9425" priority="9426" stopIfTrue="1">
      <formula>IF(AND(LEN($A52)&gt;0,$A52&lt;&gt;$F52),TRUE,FALSE)</formula>
    </cfRule>
  </conditionalFormatting>
  <conditionalFormatting sqref="C52">
    <cfRule type="expression" dxfId="9424" priority="9425" stopIfTrue="1">
      <formula>IF(AND(B52&lt;&gt;"",C52=""),TRUE)</formula>
    </cfRule>
  </conditionalFormatting>
  <conditionalFormatting sqref="G52">
    <cfRule type="expression" dxfId="9423" priority="9424" stopIfTrue="1">
      <formula>IF(FIND("Enter smelter details",G52),TRUE)</formula>
    </cfRule>
  </conditionalFormatting>
  <conditionalFormatting sqref="B53">
    <cfRule type="expression" dxfId="9422" priority="9421" stopIfTrue="1">
      <formula>IF(B53="",TRUE)</formula>
    </cfRule>
    <cfRule type="expression" dxfId="9421" priority="9422" stopIfTrue="1">
      <formula>IF(AND(COUNTIF(MetalSmelter,B53&amp;C53)=0,LEN(C53)&gt;0), TRUE, FALSE)</formula>
    </cfRule>
  </conditionalFormatting>
  <conditionalFormatting sqref="G53">
    <cfRule type="expression" dxfId="9420" priority="9423" stopIfTrue="1">
      <formula>IF(FIND("Enter smelter details",G53),TRUE)</formula>
    </cfRule>
  </conditionalFormatting>
  <conditionalFormatting sqref="F53">
    <cfRule type="expression" dxfId="9419" priority="9420" stopIfTrue="1">
      <formula>IF(AND(LEN($A53)&gt;0,$A53&lt;&gt;$F53),TRUE,FALSE)</formula>
    </cfRule>
  </conditionalFormatting>
  <conditionalFormatting sqref="C53">
    <cfRule type="expression" dxfId="9418" priority="9419" stopIfTrue="1">
      <formula>IF(AND(B53&lt;&gt;"",C53=""),TRUE)</formula>
    </cfRule>
  </conditionalFormatting>
  <conditionalFormatting sqref="B53">
    <cfRule type="expression" dxfId="9417" priority="9416" stopIfTrue="1">
      <formula>IF(B53="",TRUE)</formula>
    </cfRule>
    <cfRule type="expression" dxfId="9416" priority="9417" stopIfTrue="1">
      <formula>IF(AND(COUNTIF(MetalSmelter,B53&amp;C53)=0,LEN(C53)&gt;0), TRUE, FALSE)</formula>
    </cfRule>
  </conditionalFormatting>
  <conditionalFormatting sqref="G53">
    <cfRule type="expression" dxfId="9415" priority="9418" stopIfTrue="1">
      <formula>IF(FIND("Enter smelter details",G53),TRUE)</formula>
    </cfRule>
  </conditionalFormatting>
  <conditionalFormatting sqref="F53">
    <cfRule type="expression" dxfId="9414" priority="9415" stopIfTrue="1">
      <formula>IF(AND(LEN($A53)&gt;0,$A53&lt;&gt;$F53),TRUE,FALSE)</formula>
    </cfRule>
  </conditionalFormatting>
  <conditionalFormatting sqref="C53">
    <cfRule type="expression" dxfId="9413" priority="9414" stopIfTrue="1">
      <formula>IF(AND(B53&lt;&gt;"",C53=""),TRUE)</formula>
    </cfRule>
  </conditionalFormatting>
  <conditionalFormatting sqref="B53">
    <cfRule type="expression" dxfId="9412" priority="9411" stopIfTrue="1">
      <formula>IF(B53="",TRUE)</formula>
    </cfRule>
    <cfRule type="expression" dxfId="9411" priority="9412" stopIfTrue="1">
      <formula>IF(AND(COUNTIF(MetalSmelter,B53&amp;C53)=0,LEN(C53)&gt;0), TRUE, FALSE)</formula>
    </cfRule>
  </conditionalFormatting>
  <conditionalFormatting sqref="G53">
    <cfRule type="expression" dxfId="9410" priority="9413" stopIfTrue="1">
      <formula>IF(FIND("Enter smelter details",G53),TRUE)</formula>
    </cfRule>
  </conditionalFormatting>
  <conditionalFormatting sqref="F53">
    <cfRule type="expression" dxfId="9409" priority="9410" stopIfTrue="1">
      <formula>IF(AND(LEN($A53)&gt;0,$A53&lt;&gt;$F53),TRUE,FALSE)</formula>
    </cfRule>
  </conditionalFormatting>
  <conditionalFormatting sqref="C53">
    <cfRule type="expression" dxfId="9408" priority="9409" stopIfTrue="1">
      <formula>IF(AND(B53&lt;&gt;"",C53=""),TRUE)</formula>
    </cfRule>
  </conditionalFormatting>
  <conditionalFormatting sqref="B51">
    <cfRule type="expression" dxfId="9407" priority="9406" stopIfTrue="1">
      <formula>IF(B51="",TRUE)</formula>
    </cfRule>
    <cfRule type="expression" dxfId="9406" priority="9407" stopIfTrue="1">
      <formula>IF(AND(COUNTIF(MetalSmelter,B51&amp;C51)=0,LEN(C51)&gt;0), TRUE, FALSE)</formula>
    </cfRule>
  </conditionalFormatting>
  <conditionalFormatting sqref="G51">
    <cfRule type="expression" dxfId="9405" priority="9408" stopIfTrue="1">
      <formula>IF(FIND("Enter smelter details",G51),TRUE)</formula>
    </cfRule>
  </conditionalFormatting>
  <conditionalFormatting sqref="F51">
    <cfRule type="expression" dxfId="9404" priority="9405" stopIfTrue="1">
      <formula>IF(AND(LEN($A51)&gt;0,$A51&lt;&gt;$F51),TRUE,FALSE)</formula>
    </cfRule>
  </conditionalFormatting>
  <conditionalFormatting sqref="C51">
    <cfRule type="expression" dxfId="9403" priority="9404" stopIfTrue="1">
      <formula>IF(AND(B51&lt;&gt;"",C51=""),TRUE)</formula>
    </cfRule>
  </conditionalFormatting>
  <conditionalFormatting sqref="B51">
    <cfRule type="expression" dxfId="9402" priority="9401" stopIfTrue="1">
      <formula>IF(B51="",TRUE)</formula>
    </cfRule>
    <cfRule type="expression" dxfId="9401" priority="9402" stopIfTrue="1">
      <formula>IF(AND(COUNTIF(MetalSmelter,B51&amp;C51)=0,LEN(C51)&gt;0), TRUE, FALSE)</formula>
    </cfRule>
  </conditionalFormatting>
  <conditionalFormatting sqref="G51">
    <cfRule type="expression" dxfId="9400" priority="9403" stopIfTrue="1">
      <formula>IF(FIND("Enter smelter details",G51),TRUE)</formula>
    </cfRule>
  </conditionalFormatting>
  <conditionalFormatting sqref="F51">
    <cfRule type="expression" dxfId="9399" priority="9400" stopIfTrue="1">
      <formula>IF(AND(LEN($A51)&gt;0,$A51&lt;&gt;$F51),TRUE,FALSE)</formula>
    </cfRule>
  </conditionalFormatting>
  <conditionalFormatting sqref="C51">
    <cfRule type="expression" dxfId="9398" priority="9399" stopIfTrue="1">
      <formula>IF(AND(B51&lt;&gt;"",C51=""),TRUE)</formula>
    </cfRule>
  </conditionalFormatting>
  <conditionalFormatting sqref="B51">
    <cfRule type="expression" dxfId="9397" priority="9397" stopIfTrue="1">
      <formula>IF(B51="",TRUE)</formula>
    </cfRule>
    <cfRule type="expression" dxfId="9396" priority="9398" stopIfTrue="1">
      <formula>IF(AND(COUNTIF(MetalSmelter,B51&amp;C51)=0,LEN(C51)&gt;0), TRUE, FALSE)</formula>
    </cfRule>
  </conditionalFormatting>
  <conditionalFormatting sqref="F51">
    <cfRule type="expression" dxfId="9395" priority="9396" stopIfTrue="1">
      <formula>IF(AND(LEN($A51)&gt;0,$A51&lt;&gt;$F51),TRUE,FALSE)</formula>
    </cfRule>
  </conditionalFormatting>
  <conditionalFormatting sqref="C51">
    <cfRule type="expression" dxfId="9394" priority="9395" stopIfTrue="1">
      <formula>IF(AND(B51&lt;&gt;"",C51=""),TRUE)</formula>
    </cfRule>
  </conditionalFormatting>
  <conditionalFormatting sqref="G51">
    <cfRule type="expression" dxfId="9393" priority="9394" stopIfTrue="1">
      <formula>IF(FIND("Enter smelter details",G51),TRUE)</formula>
    </cfRule>
  </conditionalFormatting>
  <conditionalFormatting sqref="B52">
    <cfRule type="expression" dxfId="9392" priority="9391" stopIfTrue="1">
      <formula>IF(B52="",TRUE)</formula>
    </cfRule>
    <cfRule type="expression" dxfId="9391" priority="9392" stopIfTrue="1">
      <formula>IF(AND(COUNTIF(MetalSmelter,B52&amp;C52)=0,LEN(C52)&gt;0), TRUE, FALSE)</formula>
    </cfRule>
  </conditionalFormatting>
  <conditionalFormatting sqref="G52">
    <cfRule type="expression" dxfId="9390" priority="9393" stopIfTrue="1">
      <formula>IF(FIND("Enter smelter details",G52),TRUE)</formula>
    </cfRule>
  </conditionalFormatting>
  <conditionalFormatting sqref="F52">
    <cfRule type="expression" dxfId="9389" priority="9390" stopIfTrue="1">
      <formula>IF(AND(LEN($A52)&gt;0,$A52&lt;&gt;$F52),TRUE,FALSE)</formula>
    </cfRule>
  </conditionalFormatting>
  <conditionalFormatting sqref="C52">
    <cfRule type="expression" dxfId="9388" priority="9389" stopIfTrue="1">
      <formula>IF(AND(B52&lt;&gt;"",C52=""),TRUE)</formula>
    </cfRule>
  </conditionalFormatting>
  <conditionalFormatting sqref="B52">
    <cfRule type="expression" dxfId="9387" priority="9386" stopIfTrue="1">
      <formula>IF(B52="",TRUE)</formula>
    </cfRule>
    <cfRule type="expression" dxfId="9386" priority="9387" stopIfTrue="1">
      <formula>IF(AND(COUNTIF(MetalSmelter,B52&amp;C52)=0,LEN(C52)&gt;0), TRUE, FALSE)</formula>
    </cfRule>
  </conditionalFormatting>
  <conditionalFormatting sqref="G52">
    <cfRule type="expression" dxfId="9385" priority="9388" stopIfTrue="1">
      <formula>IF(FIND("Enter smelter details",G52),TRUE)</formula>
    </cfRule>
  </conditionalFormatting>
  <conditionalFormatting sqref="F52">
    <cfRule type="expression" dxfId="9384" priority="9385" stopIfTrue="1">
      <formula>IF(AND(LEN($A52)&gt;0,$A52&lt;&gt;$F52),TRUE,FALSE)</formula>
    </cfRule>
  </conditionalFormatting>
  <conditionalFormatting sqref="C52">
    <cfRule type="expression" dxfId="9383" priority="9384" stopIfTrue="1">
      <formula>IF(AND(B52&lt;&gt;"",C52=""),TRUE)</formula>
    </cfRule>
  </conditionalFormatting>
  <conditionalFormatting sqref="B52">
    <cfRule type="expression" dxfId="9382" priority="9381" stopIfTrue="1">
      <formula>IF(B52="",TRUE)</formula>
    </cfRule>
    <cfRule type="expression" dxfId="9381" priority="9382" stopIfTrue="1">
      <formula>IF(AND(COUNTIF(MetalSmelter,B52&amp;C52)=0,LEN(C52)&gt;0), TRUE, FALSE)</formula>
    </cfRule>
  </conditionalFormatting>
  <conditionalFormatting sqref="G52">
    <cfRule type="expression" dxfId="9380" priority="9383" stopIfTrue="1">
      <formula>IF(FIND("Enter smelter details",G52),TRUE)</formula>
    </cfRule>
  </conditionalFormatting>
  <conditionalFormatting sqref="F52">
    <cfRule type="expression" dxfId="9379" priority="9380" stopIfTrue="1">
      <formula>IF(AND(LEN($A52)&gt;0,$A52&lt;&gt;$F52),TRUE,FALSE)</formula>
    </cfRule>
  </conditionalFormatting>
  <conditionalFormatting sqref="C52">
    <cfRule type="expression" dxfId="9378" priority="9379" stopIfTrue="1">
      <formula>IF(AND(B52&lt;&gt;"",C52=""),TRUE)</formula>
    </cfRule>
  </conditionalFormatting>
  <conditionalFormatting sqref="B51">
    <cfRule type="expression" dxfId="9377" priority="9376" stopIfTrue="1">
      <formula>IF(B51="",TRUE)</formula>
    </cfRule>
    <cfRule type="expression" dxfId="9376" priority="9377" stopIfTrue="1">
      <formula>IF(AND(COUNTIF(MetalSmelter,B51&amp;C51)=0,LEN(C51)&gt;0), TRUE, FALSE)</formula>
    </cfRule>
  </conditionalFormatting>
  <conditionalFormatting sqref="G51">
    <cfRule type="expression" dxfId="9375" priority="9378" stopIfTrue="1">
      <formula>IF(FIND("Enter smelter details",G51),TRUE)</formula>
    </cfRule>
  </conditionalFormatting>
  <conditionalFormatting sqref="F51">
    <cfRule type="expression" dxfId="9374" priority="9375" stopIfTrue="1">
      <formula>IF(AND(LEN($A51)&gt;0,$A51&lt;&gt;$F51),TRUE,FALSE)</formula>
    </cfRule>
  </conditionalFormatting>
  <conditionalFormatting sqref="C51">
    <cfRule type="expression" dxfId="9373" priority="9374" stopIfTrue="1">
      <formula>IF(AND(B51&lt;&gt;"",C51=""),TRUE)</formula>
    </cfRule>
  </conditionalFormatting>
  <conditionalFormatting sqref="B51">
    <cfRule type="expression" dxfId="9372" priority="9371" stopIfTrue="1">
      <formula>IF(B51="",TRUE)</formula>
    </cfRule>
    <cfRule type="expression" dxfId="9371" priority="9372" stopIfTrue="1">
      <formula>IF(AND(COUNTIF(MetalSmelter,B51&amp;C51)=0,LEN(C51)&gt;0), TRUE, FALSE)</formula>
    </cfRule>
  </conditionalFormatting>
  <conditionalFormatting sqref="G51">
    <cfRule type="expression" dxfId="9370" priority="9373" stopIfTrue="1">
      <formula>IF(FIND("Enter smelter details",G51),TRUE)</formula>
    </cfRule>
  </conditionalFormatting>
  <conditionalFormatting sqref="F51">
    <cfRule type="expression" dxfId="9369" priority="9370" stopIfTrue="1">
      <formula>IF(AND(LEN($A51)&gt;0,$A51&lt;&gt;$F51),TRUE,FALSE)</formula>
    </cfRule>
  </conditionalFormatting>
  <conditionalFormatting sqref="C51">
    <cfRule type="expression" dxfId="9368" priority="9369" stopIfTrue="1">
      <formula>IF(AND(B51&lt;&gt;"",C51=""),TRUE)</formula>
    </cfRule>
  </conditionalFormatting>
  <conditionalFormatting sqref="B51">
    <cfRule type="expression" dxfId="9367" priority="9366" stopIfTrue="1">
      <formula>IF(B51="",TRUE)</formula>
    </cfRule>
    <cfRule type="expression" dxfId="9366" priority="9367" stopIfTrue="1">
      <formula>IF(AND(COUNTIF(MetalSmelter,B51&amp;C51)=0,LEN(C51)&gt;0), TRUE, FALSE)</formula>
    </cfRule>
  </conditionalFormatting>
  <conditionalFormatting sqref="G51">
    <cfRule type="expression" dxfId="9365" priority="9368" stopIfTrue="1">
      <formula>IF(FIND("Enter smelter details",G51),TRUE)</formula>
    </cfRule>
  </conditionalFormatting>
  <conditionalFormatting sqref="F51">
    <cfRule type="expression" dxfId="9364" priority="9365" stopIfTrue="1">
      <formula>IF(AND(LEN($A51)&gt;0,$A51&lt;&gt;$F51),TRUE,FALSE)</formula>
    </cfRule>
  </conditionalFormatting>
  <conditionalFormatting sqref="C51">
    <cfRule type="expression" dxfId="9363" priority="9364" stopIfTrue="1">
      <formula>IF(AND(B51&lt;&gt;"",C51=""),TRUE)</formula>
    </cfRule>
  </conditionalFormatting>
  <conditionalFormatting sqref="B52">
    <cfRule type="expression" dxfId="9362" priority="9361" stopIfTrue="1">
      <formula>IF(B52="",TRUE)</formula>
    </cfRule>
    <cfRule type="expression" dxfId="9361" priority="9362" stopIfTrue="1">
      <formula>IF(AND(COUNTIF(MetalSmelter,B52&amp;C52)=0,LEN(C52)&gt;0), TRUE, FALSE)</formula>
    </cfRule>
  </conditionalFormatting>
  <conditionalFormatting sqref="G52">
    <cfRule type="expression" dxfId="9360" priority="9363" stopIfTrue="1">
      <formula>IF(FIND("Enter smelter details",G52),TRUE)</formula>
    </cfRule>
  </conditionalFormatting>
  <conditionalFormatting sqref="F52">
    <cfRule type="expression" dxfId="9359" priority="9360" stopIfTrue="1">
      <formula>IF(AND(LEN($A52)&gt;0,$A52&lt;&gt;$F52),TRUE,FALSE)</formula>
    </cfRule>
  </conditionalFormatting>
  <conditionalFormatting sqref="C52">
    <cfRule type="expression" dxfId="9358" priority="9359" stopIfTrue="1">
      <formula>IF(AND(B52&lt;&gt;"",C52=""),TRUE)</formula>
    </cfRule>
  </conditionalFormatting>
  <conditionalFormatting sqref="B52">
    <cfRule type="expression" dxfId="9357" priority="9356" stopIfTrue="1">
      <formula>IF(B52="",TRUE)</formula>
    </cfRule>
    <cfRule type="expression" dxfId="9356" priority="9357" stopIfTrue="1">
      <formula>IF(AND(COUNTIF(MetalSmelter,B52&amp;C52)=0,LEN(C52)&gt;0), TRUE, FALSE)</formula>
    </cfRule>
  </conditionalFormatting>
  <conditionalFormatting sqref="G52">
    <cfRule type="expression" dxfId="9355" priority="9358" stopIfTrue="1">
      <formula>IF(FIND("Enter smelter details",G52),TRUE)</formula>
    </cfRule>
  </conditionalFormatting>
  <conditionalFormatting sqref="F52">
    <cfRule type="expression" dxfId="9354" priority="9355" stopIfTrue="1">
      <formula>IF(AND(LEN($A52)&gt;0,$A52&lt;&gt;$F52),TRUE,FALSE)</formula>
    </cfRule>
  </conditionalFormatting>
  <conditionalFormatting sqref="C52">
    <cfRule type="expression" dxfId="9353" priority="9354" stopIfTrue="1">
      <formula>IF(AND(B52&lt;&gt;"",C52=""),TRUE)</formula>
    </cfRule>
  </conditionalFormatting>
  <conditionalFormatting sqref="B52">
    <cfRule type="expression" dxfId="9352" priority="9352" stopIfTrue="1">
      <formula>IF(B52="",TRUE)</formula>
    </cfRule>
    <cfRule type="expression" dxfId="9351" priority="9353" stopIfTrue="1">
      <formula>IF(AND(COUNTIF(MetalSmelter,B52&amp;C52)=0,LEN(C52)&gt;0), TRUE, FALSE)</formula>
    </cfRule>
  </conditionalFormatting>
  <conditionalFormatting sqref="F52">
    <cfRule type="expression" dxfId="9350" priority="9351" stopIfTrue="1">
      <formula>IF(AND(LEN($A52)&gt;0,$A52&lt;&gt;$F52),TRUE,FALSE)</formula>
    </cfRule>
  </conditionalFormatting>
  <conditionalFormatting sqref="C52">
    <cfRule type="expression" dxfId="9349" priority="9350" stopIfTrue="1">
      <formula>IF(AND(B52&lt;&gt;"",C52=""),TRUE)</formula>
    </cfRule>
  </conditionalFormatting>
  <conditionalFormatting sqref="G52">
    <cfRule type="expression" dxfId="9348" priority="9349" stopIfTrue="1">
      <formula>IF(FIND("Enter smelter details",G52),TRUE)</formula>
    </cfRule>
  </conditionalFormatting>
  <conditionalFormatting sqref="B53">
    <cfRule type="expression" dxfId="9347" priority="9346" stopIfTrue="1">
      <formula>IF(B53="",TRUE)</formula>
    </cfRule>
    <cfRule type="expression" dxfId="9346" priority="9347" stopIfTrue="1">
      <formula>IF(AND(COUNTIF(MetalSmelter,B53&amp;C53)=0,LEN(C53)&gt;0), TRUE, FALSE)</formula>
    </cfRule>
  </conditionalFormatting>
  <conditionalFormatting sqref="G53">
    <cfRule type="expression" dxfId="9345" priority="9348" stopIfTrue="1">
      <formula>IF(FIND("Enter smelter details",G53),TRUE)</formula>
    </cfRule>
  </conditionalFormatting>
  <conditionalFormatting sqref="F53">
    <cfRule type="expression" dxfId="9344" priority="9345" stopIfTrue="1">
      <formula>IF(AND(LEN($A53)&gt;0,$A53&lt;&gt;$F53),TRUE,FALSE)</formula>
    </cfRule>
  </conditionalFormatting>
  <conditionalFormatting sqref="C53">
    <cfRule type="expression" dxfId="9343" priority="9344" stopIfTrue="1">
      <formula>IF(AND(B53&lt;&gt;"",C53=""),TRUE)</formula>
    </cfRule>
  </conditionalFormatting>
  <conditionalFormatting sqref="B53">
    <cfRule type="expression" dxfId="9342" priority="9341" stopIfTrue="1">
      <formula>IF(B53="",TRUE)</formula>
    </cfRule>
    <cfRule type="expression" dxfId="9341" priority="9342" stopIfTrue="1">
      <formula>IF(AND(COUNTIF(MetalSmelter,B53&amp;C53)=0,LEN(C53)&gt;0), TRUE, FALSE)</formula>
    </cfRule>
  </conditionalFormatting>
  <conditionalFormatting sqref="G53">
    <cfRule type="expression" dxfId="9340" priority="9343" stopIfTrue="1">
      <formula>IF(FIND("Enter smelter details",G53),TRUE)</formula>
    </cfRule>
  </conditionalFormatting>
  <conditionalFormatting sqref="F53">
    <cfRule type="expression" dxfId="9339" priority="9340" stopIfTrue="1">
      <formula>IF(AND(LEN($A53)&gt;0,$A53&lt;&gt;$F53),TRUE,FALSE)</formula>
    </cfRule>
  </conditionalFormatting>
  <conditionalFormatting sqref="C53">
    <cfRule type="expression" dxfId="9338" priority="9339" stopIfTrue="1">
      <formula>IF(AND(B53&lt;&gt;"",C53=""),TRUE)</formula>
    </cfRule>
  </conditionalFormatting>
  <conditionalFormatting sqref="B53">
    <cfRule type="expression" dxfId="9337" priority="9336" stopIfTrue="1">
      <formula>IF(B53="",TRUE)</formula>
    </cfRule>
    <cfRule type="expression" dxfId="9336" priority="9337" stopIfTrue="1">
      <formula>IF(AND(COUNTIF(MetalSmelter,B53&amp;C53)=0,LEN(C53)&gt;0), TRUE, FALSE)</formula>
    </cfRule>
  </conditionalFormatting>
  <conditionalFormatting sqref="G53">
    <cfRule type="expression" dxfId="9335" priority="9338" stopIfTrue="1">
      <formula>IF(FIND("Enter smelter details",G53),TRUE)</formula>
    </cfRule>
  </conditionalFormatting>
  <conditionalFormatting sqref="F53">
    <cfRule type="expression" dxfId="9334" priority="9335" stopIfTrue="1">
      <formula>IF(AND(LEN($A53)&gt;0,$A53&lt;&gt;$F53),TRUE,FALSE)</formula>
    </cfRule>
  </conditionalFormatting>
  <conditionalFormatting sqref="C53">
    <cfRule type="expression" dxfId="9333" priority="9334" stopIfTrue="1">
      <formula>IF(AND(B53&lt;&gt;"",C53=""),TRUE)</formula>
    </cfRule>
  </conditionalFormatting>
  <conditionalFormatting sqref="B51">
    <cfRule type="expression" dxfId="9332" priority="9331" stopIfTrue="1">
      <formula>IF(B51="",TRUE)</formula>
    </cfRule>
    <cfRule type="expression" dxfId="9331" priority="9332" stopIfTrue="1">
      <formula>IF(AND(COUNTIF(MetalSmelter,B51&amp;C51)=0,LEN(C51)&gt;0), TRUE, FALSE)</formula>
    </cfRule>
  </conditionalFormatting>
  <conditionalFormatting sqref="G51">
    <cfRule type="expression" dxfId="9330" priority="9333" stopIfTrue="1">
      <formula>IF(FIND("Enter smelter details",G51),TRUE)</formula>
    </cfRule>
  </conditionalFormatting>
  <conditionalFormatting sqref="F51">
    <cfRule type="expression" dxfId="9329" priority="9330" stopIfTrue="1">
      <formula>IF(AND(LEN($A51)&gt;0,$A51&lt;&gt;$F51),TRUE,FALSE)</formula>
    </cfRule>
  </conditionalFormatting>
  <conditionalFormatting sqref="C51">
    <cfRule type="expression" dxfId="9328" priority="9329" stopIfTrue="1">
      <formula>IF(AND(B51&lt;&gt;"",C51=""),TRUE)</formula>
    </cfRule>
  </conditionalFormatting>
  <conditionalFormatting sqref="B51">
    <cfRule type="expression" dxfId="9327" priority="9326" stopIfTrue="1">
      <formula>IF(B51="",TRUE)</formula>
    </cfRule>
    <cfRule type="expression" dxfId="9326" priority="9327" stopIfTrue="1">
      <formula>IF(AND(COUNTIF(MetalSmelter,B51&amp;C51)=0,LEN(C51)&gt;0), TRUE, FALSE)</formula>
    </cfRule>
  </conditionalFormatting>
  <conditionalFormatting sqref="G51">
    <cfRule type="expression" dxfId="9325" priority="9328" stopIfTrue="1">
      <formula>IF(FIND("Enter smelter details",G51),TRUE)</formula>
    </cfRule>
  </conditionalFormatting>
  <conditionalFormatting sqref="F51">
    <cfRule type="expression" dxfId="9324" priority="9325" stopIfTrue="1">
      <formula>IF(AND(LEN($A51)&gt;0,$A51&lt;&gt;$F51),TRUE,FALSE)</formula>
    </cfRule>
  </conditionalFormatting>
  <conditionalFormatting sqref="C51">
    <cfRule type="expression" dxfId="9323" priority="9324" stopIfTrue="1">
      <formula>IF(AND(B51&lt;&gt;"",C51=""),TRUE)</formula>
    </cfRule>
  </conditionalFormatting>
  <conditionalFormatting sqref="B51">
    <cfRule type="expression" dxfId="9322" priority="9322" stopIfTrue="1">
      <formula>IF(B51="",TRUE)</formula>
    </cfRule>
    <cfRule type="expression" dxfId="9321" priority="9323" stopIfTrue="1">
      <formula>IF(AND(COUNTIF(MetalSmelter,B51&amp;C51)=0,LEN(C51)&gt;0), TRUE, FALSE)</formula>
    </cfRule>
  </conditionalFormatting>
  <conditionalFormatting sqref="F51">
    <cfRule type="expression" dxfId="9320" priority="9321" stopIfTrue="1">
      <formula>IF(AND(LEN($A51)&gt;0,$A51&lt;&gt;$F51),TRUE,FALSE)</formula>
    </cfRule>
  </conditionalFormatting>
  <conditionalFormatting sqref="C51">
    <cfRule type="expression" dxfId="9319" priority="9320" stopIfTrue="1">
      <formula>IF(AND(B51&lt;&gt;"",C51=""),TRUE)</formula>
    </cfRule>
  </conditionalFormatting>
  <conditionalFormatting sqref="G51">
    <cfRule type="expression" dxfId="9318" priority="9319" stopIfTrue="1">
      <formula>IF(FIND("Enter smelter details",G51),TRUE)</formula>
    </cfRule>
  </conditionalFormatting>
  <conditionalFormatting sqref="B52">
    <cfRule type="expression" dxfId="9317" priority="9316" stopIfTrue="1">
      <formula>IF(B52="",TRUE)</formula>
    </cfRule>
    <cfRule type="expression" dxfId="9316" priority="9317" stopIfTrue="1">
      <formula>IF(AND(COUNTIF(MetalSmelter,B52&amp;C52)=0,LEN(C52)&gt;0), TRUE, FALSE)</formula>
    </cfRule>
  </conditionalFormatting>
  <conditionalFormatting sqref="G52">
    <cfRule type="expression" dxfId="9315" priority="9318" stopIfTrue="1">
      <formula>IF(FIND("Enter smelter details",G52),TRUE)</formula>
    </cfRule>
  </conditionalFormatting>
  <conditionalFormatting sqref="F52">
    <cfRule type="expression" dxfId="9314" priority="9315" stopIfTrue="1">
      <formula>IF(AND(LEN($A52)&gt;0,$A52&lt;&gt;$F52),TRUE,FALSE)</formula>
    </cfRule>
  </conditionalFormatting>
  <conditionalFormatting sqref="C52">
    <cfRule type="expression" dxfId="9313" priority="9314" stopIfTrue="1">
      <formula>IF(AND(B52&lt;&gt;"",C52=""),TRUE)</formula>
    </cfRule>
  </conditionalFormatting>
  <conditionalFormatting sqref="B52">
    <cfRule type="expression" dxfId="9312" priority="9311" stopIfTrue="1">
      <formula>IF(B52="",TRUE)</formula>
    </cfRule>
    <cfRule type="expression" dxfId="9311" priority="9312" stopIfTrue="1">
      <formula>IF(AND(COUNTIF(MetalSmelter,B52&amp;C52)=0,LEN(C52)&gt;0), TRUE, FALSE)</formula>
    </cfRule>
  </conditionalFormatting>
  <conditionalFormatting sqref="G52">
    <cfRule type="expression" dxfId="9310" priority="9313" stopIfTrue="1">
      <formula>IF(FIND("Enter smelter details",G52),TRUE)</formula>
    </cfRule>
  </conditionalFormatting>
  <conditionalFormatting sqref="F52">
    <cfRule type="expression" dxfId="9309" priority="9310" stopIfTrue="1">
      <formula>IF(AND(LEN($A52)&gt;0,$A52&lt;&gt;$F52),TRUE,FALSE)</formula>
    </cfRule>
  </conditionalFormatting>
  <conditionalFormatting sqref="C52">
    <cfRule type="expression" dxfId="9308" priority="9309" stopIfTrue="1">
      <formula>IF(AND(B52&lt;&gt;"",C52=""),TRUE)</formula>
    </cfRule>
  </conditionalFormatting>
  <conditionalFormatting sqref="B52">
    <cfRule type="expression" dxfId="9307" priority="9306" stopIfTrue="1">
      <formula>IF(B52="",TRUE)</formula>
    </cfRule>
    <cfRule type="expression" dxfId="9306" priority="9307" stopIfTrue="1">
      <formula>IF(AND(COUNTIF(MetalSmelter,B52&amp;C52)=0,LEN(C52)&gt;0), TRUE, FALSE)</formula>
    </cfRule>
  </conditionalFormatting>
  <conditionalFormatting sqref="G52">
    <cfRule type="expression" dxfId="9305" priority="9308" stopIfTrue="1">
      <formula>IF(FIND("Enter smelter details",G52),TRUE)</formula>
    </cfRule>
  </conditionalFormatting>
  <conditionalFormatting sqref="F52">
    <cfRule type="expression" dxfId="9304" priority="9305" stopIfTrue="1">
      <formula>IF(AND(LEN($A52)&gt;0,$A52&lt;&gt;$F52),TRUE,FALSE)</formula>
    </cfRule>
  </conditionalFormatting>
  <conditionalFormatting sqref="C52">
    <cfRule type="expression" dxfId="9303" priority="9304" stopIfTrue="1">
      <formula>IF(AND(B52&lt;&gt;"",C52=""),TRUE)</formula>
    </cfRule>
  </conditionalFormatting>
  <conditionalFormatting sqref="B51">
    <cfRule type="expression" dxfId="9302" priority="9301" stopIfTrue="1">
      <formula>IF(B51="",TRUE)</formula>
    </cfRule>
    <cfRule type="expression" dxfId="9301" priority="9302" stopIfTrue="1">
      <formula>IF(AND(COUNTIF(MetalSmelter,B51&amp;C51)=0,LEN(C51)&gt;0), TRUE, FALSE)</formula>
    </cfRule>
  </conditionalFormatting>
  <conditionalFormatting sqref="G51">
    <cfRule type="expression" dxfId="9300" priority="9303" stopIfTrue="1">
      <formula>IF(FIND("Enter smelter details",G51),TRUE)</formula>
    </cfRule>
  </conditionalFormatting>
  <conditionalFormatting sqref="F51">
    <cfRule type="expression" dxfId="9299" priority="9300" stopIfTrue="1">
      <formula>IF(AND(LEN($A51)&gt;0,$A51&lt;&gt;$F51),TRUE,FALSE)</formula>
    </cfRule>
  </conditionalFormatting>
  <conditionalFormatting sqref="C51">
    <cfRule type="expression" dxfId="9298" priority="9299" stopIfTrue="1">
      <formula>IF(AND(B51&lt;&gt;"",C51=""),TRUE)</formula>
    </cfRule>
  </conditionalFormatting>
  <conditionalFormatting sqref="B51">
    <cfRule type="expression" dxfId="9297" priority="9296" stopIfTrue="1">
      <formula>IF(B51="",TRUE)</formula>
    </cfRule>
    <cfRule type="expression" dxfId="9296" priority="9297" stopIfTrue="1">
      <formula>IF(AND(COUNTIF(MetalSmelter,B51&amp;C51)=0,LEN(C51)&gt;0), TRUE, FALSE)</formula>
    </cfRule>
  </conditionalFormatting>
  <conditionalFormatting sqref="G51">
    <cfRule type="expression" dxfId="9295" priority="9298" stopIfTrue="1">
      <formula>IF(FIND("Enter smelter details",G51),TRUE)</formula>
    </cfRule>
  </conditionalFormatting>
  <conditionalFormatting sqref="F51">
    <cfRule type="expression" dxfId="9294" priority="9295" stopIfTrue="1">
      <formula>IF(AND(LEN($A51)&gt;0,$A51&lt;&gt;$F51),TRUE,FALSE)</formula>
    </cfRule>
  </conditionalFormatting>
  <conditionalFormatting sqref="C51">
    <cfRule type="expression" dxfId="9293" priority="9294" stopIfTrue="1">
      <formula>IF(AND(B51&lt;&gt;"",C51=""),TRUE)</formula>
    </cfRule>
  </conditionalFormatting>
  <conditionalFormatting sqref="B51">
    <cfRule type="expression" dxfId="9292" priority="9291" stopIfTrue="1">
      <formula>IF(B51="",TRUE)</formula>
    </cfRule>
    <cfRule type="expression" dxfId="9291" priority="9292" stopIfTrue="1">
      <formula>IF(AND(COUNTIF(MetalSmelter,B51&amp;C51)=0,LEN(C51)&gt;0), TRUE, FALSE)</formula>
    </cfRule>
  </conditionalFormatting>
  <conditionalFormatting sqref="G51">
    <cfRule type="expression" dxfId="9290" priority="9293" stopIfTrue="1">
      <formula>IF(FIND("Enter smelter details",G51),TRUE)</formula>
    </cfRule>
  </conditionalFormatting>
  <conditionalFormatting sqref="F51">
    <cfRule type="expression" dxfId="9289" priority="9290" stopIfTrue="1">
      <formula>IF(AND(LEN($A51)&gt;0,$A51&lt;&gt;$F51),TRUE,FALSE)</formula>
    </cfRule>
  </conditionalFormatting>
  <conditionalFormatting sqref="C51">
    <cfRule type="expression" dxfId="9288" priority="9289" stopIfTrue="1">
      <formula>IF(AND(B51&lt;&gt;"",C51=""),TRUE)</formula>
    </cfRule>
  </conditionalFormatting>
  <conditionalFormatting sqref="B51">
    <cfRule type="expression" dxfId="9287" priority="9286" stopIfTrue="1">
      <formula>IF(B51="",TRUE)</formula>
    </cfRule>
    <cfRule type="expression" dxfId="9286" priority="9287" stopIfTrue="1">
      <formula>IF(AND(COUNTIF(MetalSmelter,B51&amp;C51)=0,LEN(C51)&gt;0), TRUE, FALSE)</formula>
    </cfRule>
  </conditionalFormatting>
  <conditionalFormatting sqref="G51">
    <cfRule type="expression" dxfId="9285" priority="9288" stopIfTrue="1">
      <formula>IF(FIND("Enter smelter details",G51),TRUE)</formula>
    </cfRule>
  </conditionalFormatting>
  <conditionalFormatting sqref="F51">
    <cfRule type="expression" dxfId="9284" priority="9285" stopIfTrue="1">
      <formula>IF(AND(LEN($A51)&gt;0,$A51&lt;&gt;$F51),TRUE,FALSE)</formula>
    </cfRule>
  </conditionalFormatting>
  <conditionalFormatting sqref="C51">
    <cfRule type="expression" dxfId="9283" priority="9284" stopIfTrue="1">
      <formula>IF(AND(B51&lt;&gt;"",C51=""),TRUE)</formula>
    </cfRule>
  </conditionalFormatting>
  <conditionalFormatting sqref="B51">
    <cfRule type="expression" dxfId="9282" priority="9281" stopIfTrue="1">
      <formula>IF(B51="",TRUE)</formula>
    </cfRule>
    <cfRule type="expression" dxfId="9281" priority="9282" stopIfTrue="1">
      <formula>IF(AND(COUNTIF(MetalSmelter,B51&amp;C51)=0,LEN(C51)&gt;0), TRUE, FALSE)</formula>
    </cfRule>
  </conditionalFormatting>
  <conditionalFormatting sqref="G51">
    <cfRule type="expression" dxfId="9280" priority="9283" stopIfTrue="1">
      <formula>IF(FIND("Enter smelter details",G51),TRUE)</formula>
    </cfRule>
  </conditionalFormatting>
  <conditionalFormatting sqref="F51">
    <cfRule type="expression" dxfId="9279" priority="9280" stopIfTrue="1">
      <formula>IF(AND(LEN($A51)&gt;0,$A51&lt;&gt;$F51),TRUE,FALSE)</formula>
    </cfRule>
  </conditionalFormatting>
  <conditionalFormatting sqref="C51">
    <cfRule type="expression" dxfId="9278" priority="9279" stopIfTrue="1">
      <formula>IF(AND(B51&lt;&gt;"",C51=""),TRUE)</formula>
    </cfRule>
  </conditionalFormatting>
  <conditionalFormatting sqref="B51">
    <cfRule type="expression" dxfId="9277" priority="9277" stopIfTrue="1">
      <formula>IF(B51="",TRUE)</formula>
    </cfRule>
    <cfRule type="expression" dxfId="9276" priority="9278" stopIfTrue="1">
      <formula>IF(AND(COUNTIF(MetalSmelter,B51&amp;C51)=0,LEN(C51)&gt;0), TRUE, FALSE)</formula>
    </cfRule>
  </conditionalFormatting>
  <conditionalFormatting sqref="F51">
    <cfRule type="expression" dxfId="9275" priority="9276" stopIfTrue="1">
      <formula>IF(AND(LEN($A51)&gt;0,$A51&lt;&gt;$F51),TRUE,FALSE)</formula>
    </cfRule>
  </conditionalFormatting>
  <conditionalFormatting sqref="C51">
    <cfRule type="expression" dxfId="9274" priority="9275" stopIfTrue="1">
      <formula>IF(AND(B51&lt;&gt;"",C51=""),TRUE)</formula>
    </cfRule>
  </conditionalFormatting>
  <conditionalFormatting sqref="G51">
    <cfRule type="expression" dxfId="9273" priority="9274" stopIfTrue="1">
      <formula>IF(FIND("Enter smelter details",G51),TRUE)</formula>
    </cfRule>
  </conditionalFormatting>
  <conditionalFormatting sqref="B52">
    <cfRule type="expression" dxfId="9272" priority="9271" stopIfTrue="1">
      <formula>IF(B52="",TRUE)</formula>
    </cfRule>
    <cfRule type="expression" dxfId="9271" priority="9272" stopIfTrue="1">
      <formula>IF(AND(COUNTIF(MetalSmelter,B52&amp;C52)=0,LEN(C52)&gt;0), TRUE, FALSE)</formula>
    </cfRule>
  </conditionalFormatting>
  <conditionalFormatting sqref="G52">
    <cfRule type="expression" dxfId="9270" priority="9273" stopIfTrue="1">
      <formula>IF(FIND("Enter smelter details",G52),TRUE)</formula>
    </cfRule>
  </conditionalFormatting>
  <conditionalFormatting sqref="F52">
    <cfRule type="expression" dxfId="9269" priority="9270" stopIfTrue="1">
      <formula>IF(AND(LEN($A52)&gt;0,$A52&lt;&gt;$F52),TRUE,FALSE)</formula>
    </cfRule>
  </conditionalFormatting>
  <conditionalFormatting sqref="C52">
    <cfRule type="expression" dxfId="9268" priority="9269" stopIfTrue="1">
      <formula>IF(AND(B52&lt;&gt;"",C52=""),TRUE)</formula>
    </cfRule>
  </conditionalFormatting>
  <conditionalFormatting sqref="B52">
    <cfRule type="expression" dxfId="9267" priority="9266" stopIfTrue="1">
      <formula>IF(B52="",TRUE)</formula>
    </cfRule>
    <cfRule type="expression" dxfId="9266" priority="9267" stopIfTrue="1">
      <formula>IF(AND(COUNTIF(MetalSmelter,B52&amp;C52)=0,LEN(C52)&gt;0), TRUE, FALSE)</formula>
    </cfRule>
  </conditionalFormatting>
  <conditionalFormatting sqref="G52">
    <cfRule type="expression" dxfId="9265" priority="9268" stopIfTrue="1">
      <formula>IF(FIND("Enter smelter details",G52),TRUE)</formula>
    </cfRule>
  </conditionalFormatting>
  <conditionalFormatting sqref="F52">
    <cfRule type="expression" dxfId="9264" priority="9265" stopIfTrue="1">
      <formula>IF(AND(LEN($A52)&gt;0,$A52&lt;&gt;$F52),TRUE,FALSE)</formula>
    </cfRule>
  </conditionalFormatting>
  <conditionalFormatting sqref="C52">
    <cfRule type="expression" dxfId="9263" priority="9264" stopIfTrue="1">
      <formula>IF(AND(B52&lt;&gt;"",C52=""),TRUE)</formula>
    </cfRule>
  </conditionalFormatting>
  <conditionalFormatting sqref="B52">
    <cfRule type="expression" dxfId="9262" priority="9261" stopIfTrue="1">
      <formula>IF(B52="",TRUE)</formula>
    </cfRule>
    <cfRule type="expression" dxfId="9261" priority="9262" stopIfTrue="1">
      <formula>IF(AND(COUNTIF(MetalSmelter,B52&amp;C52)=0,LEN(C52)&gt;0), TRUE, FALSE)</formula>
    </cfRule>
  </conditionalFormatting>
  <conditionalFormatting sqref="G52">
    <cfRule type="expression" dxfId="9260" priority="9263" stopIfTrue="1">
      <formula>IF(FIND("Enter smelter details",G52),TRUE)</formula>
    </cfRule>
  </conditionalFormatting>
  <conditionalFormatting sqref="F52">
    <cfRule type="expression" dxfId="9259" priority="9260" stopIfTrue="1">
      <formula>IF(AND(LEN($A52)&gt;0,$A52&lt;&gt;$F52),TRUE,FALSE)</formula>
    </cfRule>
  </conditionalFormatting>
  <conditionalFormatting sqref="C52">
    <cfRule type="expression" dxfId="9258" priority="9259" stopIfTrue="1">
      <formula>IF(AND(B52&lt;&gt;"",C52=""),TRUE)</formula>
    </cfRule>
  </conditionalFormatting>
  <conditionalFormatting sqref="B51">
    <cfRule type="expression" dxfId="9257" priority="9256" stopIfTrue="1">
      <formula>IF(B51="",TRUE)</formula>
    </cfRule>
    <cfRule type="expression" dxfId="9256" priority="9257" stopIfTrue="1">
      <formula>IF(AND(COUNTIF(MetalSmelter,B51&amp;C51)=0,LEN(C51)&gt;0), TRUE, FALSE)</formula>
    </cfRule>
  </conditionalFormatting>
  <conditionalFormatting sqref="G51">
    <cfRule type="expression" dxfId="9255" priority="9258" stopIfTrue="1">
      <formula>IF(FIND("Enter smelter details",G51),TRUE)</formula>
    </cfRule>
  </conditionalFormatting>
  <conditionalFormatting sqref="F51">
    <cfRule type="expression" dxfId="9254" priority="9255" stopIfTrue="1">
      <formula>IF(AND(LEN($A51)&gt;0,$A51&lt;&gt;$F51),TRUE,FALSE)</formula>
    </cfRule>
  </conditionalFormatting>
  <conditionalFormatting sqref="C51">
    <cfRule type="expression" dxfId="9253" priority="9254" stopIfTrue="1">
      <formula>IF(AND(B51&lt;&gt;"",C51=""),TRUE)</formula>
    </cfRule>
  </conditionalFormatting>
  <conditionalFormatting sqref="B51">
    <cfRule type="expression" dxfId="9252" priority="9251" stopIfTrue="1">
      <formula>IF(B51="",TRUE)</formula>
    </cfRule>
    <cfRule type="expression" dxfId="9251" priority="9252" stopIfTrue="1">
      <formula>IF(AND(COUNTIF(MetalSmelter,B51&amp;C51)=0,LEN(C51)&gt;0), TRUE, FALSE)</formula>
    </cfRule>
  </conditionalFormatting>
  <conditionalFormatting sqref="G51">
    <cfRule type="expression" dxfId="9250" priority="9253" stopIfTrue="1">
      <formula>IF(FIND("Enter smelter details",G51),TRUE)</formula>
    </cfRule>
  </conditionalFormatting>
  <conditionalFormatting sqref="F51">
    <cfRule type="expression" dxfId="9249" priority="9250" stopIfTrue="1">
      <formula>IF(AND(LEN($A51)&gt;0,$A51&lt;&gt;$F51),TRUE,FALSE)</formula>
    </cfRule>
  </conditionalFormatting>
  <conditionalFormatting sqref="C51">
    <cfRule type="expression" dxfId="9248" priority="9249" stopIfTrue="1">
      <formula>IF(AND(B51&lt;&gt;"",C51=""),TRUE)</formula>
    </cfRule>
  </conditionalFormatting>
  <conditionalFormatting sqref="B51">
    <cfRule type="expression" dxfId="9247" priority="9246" stopIfTrue="1">
      <formula>IF(B51="",TRUE)</formula>
    </cfRule>
    <cfRule type="expression" dxfId="9246" priority="9247" stopIfTrue="1">
      <formula>IF(AND(COUNTIF(MetalSmelter,B51&amp;C51)=0,LEN(C51)&gt;0), TRUE, FALSE)</formula>
    </cfRule>
  </conditionalFormatting>
  <conditionalFormatting sqref="G51">
    <cfRule type="expression" dxfId="9245" priority="9248" stopIfTrue="1">
      <formula>IF(FIND("Enter smelter details",G51),TRUE)</formula>
    </cfRule>
  </conditionalFormatting>
  <conditionalFormatting sqref="F51">
    <cfRule type="expression" dxfId="9244" priority="9245" stopIfTrue="1">
      <formula>IF(AND(LEN($A51)&gt;0,$A51&lt;&gt;$F51),TRUE,FALSE)</formula>
    </cfRule>
  </conditionalFormatting>
  <conditionalFormatting sqref="C51">
    <cfRule type="expression" dxfId="9243" priority="9244" stopIfTrue="1">
      <formula>IF(AND(B51&lt;&gt;"",C51=""),TRUE)</formula>
    </cfRule>
  </conditionalFormatting>
  <conditionalFormatting sqref="B51">
    <cfRule type="expression" dxfId="9242" priority="9241" stopIfTrue="1">
      <formula>IF(B51="",TRUE)</formula>
    </cfRule>
    <cfRule type="expression" dxfId="9241" priority="9242" stopIfTrue="1">
      <formula>IF(AND(COUNTIF(MetalSmelter,B51&amp;C51)=0,LEN(C51)&gt;0), TRUE, FALSE)</formula>
    </cfRule>
  </conditionalFormatting>
  <conditionalFormatting sqref="G51">
    <cfRule type="expression" dxfId="9240" priority="9243" stopIfTrue="1">
      <formula>IF(FIND("Enter smelter details",G51),TRUE)</formula>
    </cfRule>
  </conditionalFormatting>
  <conditionalFormatting sqref="F51">
    <cfRule type="expression" dxfId="9239" priority="9240" stopIfTrue="1">
      <formula>IF(AND(LEN($A51)&gt;0,$A51&lt;&gt;$F51),TRUE,FALSE)</formula>
    </cfRule>
  </conditionalFormatting>
  <conditionalFormatting sqref="C51">
    <cfRule type="expression" dxfId="9238" priority="9239" stopIfTrue="1">
      <formula>IF(AND(B51&lt;&gt;"",C51=""),TRUE)</formula>
    </cfRule>
  </conditionalFormatting>
  <conditionalFormatting sqref="B51">
    <cfRule type="expression" dxfId="9237" priority="9236" stopIfTrue="1">
      <formula>IF(B51="",TRUE)</formula>
    </cfRule>
    <cfRule type="expression" dxfId="9236" priority="9237" stopIfTrue="1">
      <formula>IF(AND(COUNTIF(MetalSmelter,B51&amp;C51)=0,LEN(C51)&gt;0), TRUE, FALSE)</formula>
    </cfRule>
  </conditionalFormatting>
  <conditionalFormatting sqref="G51">
    <cfRule type="expression" dxfId="9235" priority="9238" stopIfTrue="1">
      <formula>IF(FIND("Enter smelter details",G51),TRUE)</formula>
    </cfRule>
  </conditionalFormatting>
  <conditionalFormatting sqref="F51">
    <cfRule type="expression" dxfId="9234" priority="9235" stopIfTrue="1">
      <formula>IF(AND(LEN($A51)&gt;0,$A51&lt;&gt;$F51),TRUE,FALSE)</formula>
    </cfRule>
  </conditionalFormatting>
  <conditionalFormatting sqref="C51">
    <cfRule type="expression" dxfId="9233" priority="9234" stopIfTrue="1">
      <formula>IF(AND(B51&lt;&gt;"",C51=""),TRUE)</formula>
    </cfRule>
  </conditionalFormatting>
  <conditionalFormatting sqref="B51">
    <cfRule type="expression" dxfId="9232" priority="9231" stopIfTrue="1">
      <formula>IF(B51="",TRUE)</formula>
    </cfRule>
    <cfRule type="expression" dxfId="9231" priority="9232" stopIfTrue="1">
      <formula>IF(AND(COUNTIF(MetalSmelter,B51&amp;C51)=0,LEN(C51)&gt;0), TRUE, FALSE)</formula>
    </cfRule>
  </conditionalFormatting>
  <conditionalFormatting sqref="G51">
    <cfRule type="expression" dxfId="9230" priority="9233" stopIfTrue="1">
      <formula>IF(FIND("Enter smelter details",G51),TRUE)</formula>
    </cfRule>
  </conditionalFormatting>
  <conditionalFormatting sqref="F51">
    <cfRule type="expression" dxfId="9229" priority="9230" stopIfTrue="1">
      <formula>IF(AND(LEN($A51)&gt;0,$A51&lt;&gt;$F51),TRUE,FALSE)</formula>
    </cfRule>
  </conditionalFormatting>
  <conditionalFormatting sqref="C51">
    <cfRule type="expression" dxfId="9228" priority="9229" stopIfTrue="1">
      <formula>IF(AND(B51&lt;&gt;"",C51=""),TRUE)</formula>
    </cfRule>
  </conditionalFormatting>
  <conditionalFormatting sqref="B52">
    <cfRule type="expression" dxfId="9227" priority="9226" stopIfTrue="1">
      <formula>IF(B52="",TRUE)</formula>
    </cfRule>
    <cfRule type="expression" dxfId="9226" priority="9227" stopIfTrue="1">
      <formula>IF(AND(COUNTIF(MetalSmelter,B52&amp;C52)=0,LEN(C52)&gt;0), TRUE, FALSE)</formula>
    </cfRule>
  </conditionalFormatting>
  <conditionalFormatting sqref="G52">
    <cfRule type="expression" dxfId="9225" priority="9228" stopIfTrue="1">
      <formula>IF(FIND("Enter smelter details",G52),TRUE)</formula>
    </cfRule>
  </conditionalFormatting>
  <conditionalFormatting sqref="F52">
    <cfRule type="expression" dxfId="9224" priority="9225" stopIfTrue="1">
      <formula>IF(AND(LEN($A52)&gt;0,$A52&lt;&gt;$F52),TRUE,FALSE)</formula>
    </cfRule>
  </conditionalFormatting>
  <conditionalFormatting sqref="C52">
    <cfRule type="expression" dxfId="9223" priority="9224" stopIfTrue="1">
      <formula>IF(AND(B52&lt;&gt;"",C52=""),TRUE)</formula>
    </cfRule>
  </conditionalFormatting>
  <conditionalFormatting sqref="B52">
    <cfRule type="expression" dxfId="9222" priority="9221" stopIfTrue="1">
      <formula>IF(B52="",TRUE)</formula>
    </cfRule>
    <cfRule type="expression" dxfId="9221" priority="9222" stopIfTrue="1">
      <formula>IF(AND(COUNTIF(MetalSmelter,B52&amp;C52)=0,LEN(C52)&gt;0), TRUE, FALSE)</formula>
    </cfRule>
  </conditionalFormatting>
  <conditionalFormatting sqref="G52">
    <cfRule type="expression" dxfId="9220" priority="9223" stopIfTrue="1">
      <formula>IF(FIND("Enter smelter details",G52),TRUE)</formula>
    </cfRule>
  </conditionalFormatting>
  <conditionalFormatting sqref="F52">
    <cfRule type="expression" dxfId="9219" priority="9220" stopIfTrue="1">
      <formula>IF(AND(LEN($A52)&gt;0,$A52&lt;&gt;$F52),TRUE,FALSE)</formula>
    </cfRule>
  </conditionalFormatting>
  <conditionalFormatting sqref="C52">
    <cfRule type="expression" dxfId="9218" priority="9219" stopIfTrue="1">
      <formula>IF(AND(B52&lt;&gt;"",C52=""),TRUE)</formula>
    </cfRule>
  </conditionalFormatting>
  <conditionalFormatting sqref="B52">
    <cfRule type="expression" dxfId="9217" priority="9217" stopIfTrue="1">
      <formula>IF(B52="",TRUE)</formula>
    </cfRule>
    <cfRule type="expression" dxfId="9216" priority="9218" stopIfTrue="1">
      <formula>IF(AND(COUNTIF(MetalSmelter,B52&amp;C52)=0,LEN(C52)&gt;0), TRUE, FALSE)</formula>
    </cfRule>
  </conditionalFormatting>
  <conditionalFormatting sqref="F52">
    <cfRule type="expression" dxfId="9215" priority="9216" stopIfTrue="1">
      <formula>IF(AND(LEN($A52)&gt;0,$A52&lt;&gt;$F52),TRUE,FALSE)</formula>
    </cfRule>
  </conditionalFormatting>
  <conditionalFormatting sqref="C52">
    <cfRule type="expression" dxfId="9214" priority="9215" stopIfTrue="1">
      <formula>IF(AND(B52&lt;&gt;"",C52=""),TRUE)</formula>
    </cfRule>
  </conditionalFormatting>
  <conditionalFormatting sqref="G52">
    <cfRule type="expression" dxfId="9213" priority="9214" stopIfTrue="1">
      <formula>IF(FIND("Enter smelter details",G52),TRUE)</formula>
    </cfRule>
  </conditionalFormatting>
  <conditionalFormatting sqref="B53">
    <cfRule type="expression" dxfId="9212" priority="9211" stopIfTrue="1">
      <formula>IF(B53="",TRUE)</formula>
    </cfRule>
    <cfRule type="expression" dxfId="9211" priority="9212" stopIfTrue="1">
      <formula>IF(AND(COUNTIF(MetalSmelter,B53&amp;C53)=0,LEN(C53)&gt;0), TRUE, FALSE)</formula>
    </cfRule>
  </conditionalFormatting>
  <conditionalFormatting sqref="G53">
    <cfRule type="expression" dxfId="9210" priority="9213" stopIfTrue="1">
      <formula>IF(FIND("Enter smelter details",G53),TRUE)</formula>
    </cfRule>
  </conditionalFormatting>
  <conditionalFormatting sqref="F53">
    <cfRule type="expression" dxfId="9209" priority="9210" stopIfTrue="1">
      <formula>IF(AND(LEN($A53)&gt;0,$A53&lt;&gt;$F53),TRUE,FALSE)</formula>
    </cfRule>
  </conditionalFormatting>
  <conditionalFormatting sqref="C53">
    <cfRule type="expression" dxfId="9208" priority="9209" stopIfTrue="1">
      <formula>IF(AND(B53&lt;&gt;"",C53=""),TRUE)</formula>
    </cfRule>
  </conditionalFormatting>
  <conditionalFormatting sqref="B53">
    <cfRule type="expression" dxfId="9207" priority="9206" stopIfTrue="1">
      <formula>IF(B53="",TRUE)</formula>
    </cfRule>
    <cfRule type="expression" dxfId="9206" priority="9207" stopIfTrue="1">
      <formula>IF(AND(COUNTIF(MetalSmelter,B53&amp;C53)=0,LEN(C53)&gt;0), TRUE, FALSE)</formula>
    </cfRule>
  </conditionalFormatting>
  <conditionalFormatting sqref="G53">
    <cfRule type="expression" dxfId="9205" priority="9208" stopIfTrue="1">
      <formula>IF(FIND("Enter smelter details",G53),TRUE)</formula>
    </cfRule>
  </conditionalFormatting>
  <conditionalFormatting sqref="F53">
    <cfRule type="expression" dxfId="9204" priority="9205" stopIfTrue="1">
      <formula>IF(AND(LEN($A53)&gt;0,$A53&lt;&gt;$F53),TRUE,FALSE)</formula>
    </cfRule>
  </conditionalFormatting>
  <conditionalFormatting sqref="C53">
    <cfRule type="expression" dxfId="9203" priority="9204" stopIfTrue="1">
      <formula>IF(AND(B53&lt;&gt;"",C53=""),TRUE)</formula>
    </cfRule>
  </conditionalFormatting>
  <conditionalFormatting sqref="B53">
    <cfRule type="expression" dxfId="9202" priority="9201" stopIfTrue="1">
      <formula>IF(B53="",TRUE)</formula>
    </cfRule>
    <cfRule type="expression" dxfId="9201" priority="9202" stopIfTrue="1">
      <formula>IF(AND(COUNTIF(MetalSmelter,B53&amp;C53)=0,LEN(C53)&gt;0), TRUE, FALSE)</formula>
    </cfRule>
  </conditionalFormatting>
  <conditionalFormatting sqref="G53">
    <cfRule type="expression" dxfId="9200" priority="9203" stopIfTrue="1">
      <formula>IF(FIND("Enter smelter details",G53),TRUE)</formula>
    </cfRule>
  </conditionalFormatting>
  <conditionalFormatting sqref="F53">
    <cfRule type="expression" dxfId="9199" priority="9200" stopIfTrue="1">
      <formula>IF(AND(LEN($A53)&gt;0,$A53&lt;&gt;$F53),TRUE,FALSE)</formula>
    </cfRule>
  </conditionalFormatting>
  <conditionalFormatting sqref="C53">
    <cfRule type="expression" dxfId="9198" priority="9199" stopIfTrue="1">
      <formula>IF(AND(B53&lt;&gt;"",C53=""),TRUE)</formula>
    </cfRule>
  </conditionalFormatting>
  <conditionalFormatting sqref="B51">
    <cfRule type="expression" dxfId="9197" priority="9196" stopIfTrue="1">
      <formula>IF(B51="",TRUE)</formula>
    </cfRule>
    <cfRule type="expression" dxfId="9196" priority="9197" stopIfTrue="1">
      <formula>IF(AND(COUNTIF(MetalSmelter,B51&amp;C51)=0,LEN(C51)&gt;0), TRUE, FALSE)</formula>
    </cfRule>
  </conditionalFormatting>
  <conditionalFormatting sqref="G51">
    <cfRule type="expression" dxfId="9195" priority="9198" stopIfTrue="1">
      <formula>IF(FIND("Enter smelter details",G51),TRUE)</formula>
    </cfRule>
  </conditionalFormatting>
  <conditionalFormatting sqref="F51">
    <cfRule type="expression" dxfId="9194" priority="9195" stopIfTrue="1">
      <formula>IF(AND(LEN($A51)&gt;0,$A51&lt;&gt;$F51),TRUE,FALSE)</formula>
    </cfRule>
  </conditionalFormatting>
  <conditionalFormatting sqref="C51">
    <cfRule type="expression" dxfId="9193" priority="9194" stopIfTrue="1">
      <formula>IF(AND(B51&lt;&gt;"",C51=""),TRUE)</formula>
    </cfRule>
  </conditionalFormatting>
  <conditionalFormatting sqref="B51">
    <cfRule type="expression" dxfId="9192" priority="9191" stopIfTrue="1">
      <formula>IF(B51="",TRUE)</formula>
    </cfRule>
    <cfRule type="expression" dxfId="9191" priority="9192" stopIfTrue="1">
      <formula>IF(AND(COUNTIF(MetalSmelter,B51&amp;C51)=0,LEN(C51)&gt;0), TRUE, FALSE)</formula>
    </cfRule>
  </conditionalFormatting>
  <conditionalFormatting sqref="G51">
    <cfRule type="expression" dxfId="9190" priority="9193" stopIfTrue="1">
      <formula>IF(FIND("Enter smelter details",G51),TRUE)</formula>
    </cfRule>
  </conditionalFormatting>
  <conditionalFormatting sqref="F51">
    <cfRule type="expression" dxfId="9189" priority="9190" stopIfTrue="1">
      <formula>IF(AND(LEN($A51)&gt;0,$A51&lt;&gt;$F51),TRUE,FALSE)</formula>
    </cfRule>
  </conditionalFormatting>
  <conditionalFormatting sqref="C51">
    <cfRule type="expression" dxfId="9188" priority="9189" stopIfTrue="1">
      <formula>IF(AND(B51&lt;&gt;"",C51=""),TRUE)</formula>
    </cfRule>
  </conditionalFormatting>
  <conditionalFormatting sqref="B51">
    <cfRule type="expression" dxfId="9187" priority="9187" stopIfTrue="1">
      <formula>IF(B51="",TRUE)</formula>
    </cfRule>
    <cfRule type="expression" dxfId="9186" priority="9188" stopIfTrue="1">
      <formula>IF(AND(COUNTIF(MetalSmelter,B51&amp;C51)=0,LEN(C51)&gt;0), TRUE, FALSE)</formula>
    </cfRule>
  </conditionalFormatting>
  <conditionalFormatting sqref="F51">
    <cfRule type="expression" dxfId="9185" priority="9186" stopIfTrue="1">
      <formula>IF(AND(LEN($A51)&gt;0,$A51&lt;&gt;$F51),TRUE,FALSE)</formula>
    </cfRule>
  </conditionalFormatting>
  <conditionalFormatting sqref="C51">
    <cfRule type="expression" dxfId="9184" priority="9185" stopIfTrue="1">
      <formula>IF(AND(B51&lt;&gt;"",C51=""),TRUE)</formula>
    </cfRule>
  </conditionalFormatting>
  <conditionalFormatting sqref="G51">
    <cfRule type="expression" dxfId="9183" priority="9184" stopIfTrue="1">
      <formula>IF(FIND("Enter smelter details",G51),TRUE)</formula>
    </cfRule>
  </conditionalFormatting>
  <conditionalFormatting sqref="B52">
    <cfRule type="expression" dxfId="9182" priority="9181" stopIfTrue="1">
      <formula>IF(B52="",TRUE)</formula>
    </cfRule>
    <cfRule type="expression" dxfId="9181" priority="9182" stopIfTrue="1">
      <formula>IF(AND(COUNTIF(MetalSmelter,B52&amp;C52)=0,LEN(C52)&gt;0), TRUE, FALSE)</formula>
    </cfRule>
  </conditionalFormatting>
  <conditionalFormatting sqref="G52">
    <cfRule type="expression" dxfId="9180" priority="9183" stopIfTrue="1">
      <formula>IF(FIND("Enter smelter details",G52),TRUE)</formula>
    </cfRule>
  </conditionalFormatting>
  <conditionalFormatting sqref="F52">
    <cfRule type="expression" dxfId="9179" priority="9180" stopIfTrue="1">
      <formula>IF(AND(LEN($A52)&gt;0,$A52&lt;&gt;$F52),TRUE,FALSE)</formula>
    </cfRule>
  </conditionalFormatting>
  <conditionalFormatting sqref="C52">
    <cfRule type="expression" dxfId="9178" priority="9179" stopIfTrue="1">
      <formula>IF(AND(B52&lt;&gt;"",C52=""),TRUE)</formula>
    </cfRule>
  </conditionalFormatting>
  <conditionalFormatting sqref="B52">
    <cfRule type="expression" dxfId="9177" priority="9176" stopIfTrue="1">
      <formula>IF(B52="",TRUE)</formula>
    </cfRule>
    <cfRule type="expression" dxfId="9176" priority="9177" stopIfTrue="1">
      <formula>IF(AND(COUNTIF(MetalSmelter,B52&amp;C52)=0,LEN(C52)&gt;0), TRUE, FALSE)</formula>
    </cfRule>
  </conditionalFormatting>
  <conditionalFormatting sqref="G52">
    <cfRule type="expression" dxfId="9175" priority="9178" stopIfTrue="1">
      <formula>IF(FIND("Enter smelter details",G52),TRUE)</formula>
    </cfRule>
  </conditionalFormatting>
  <conditionalFormatting sqref="F52">
    <cfRule type="expression" dxfId="9174" priority="9175" stopIfTrue="1">
      <formula>IF(AND(LEN($A52)&gt;0,$A52&lt;&gt;$F52),TRUE,FALSE)</formula>
    </cfRule>
  </conditionalFormatting>
  <conditionalFormatting sqref="C52">
    <cfRule type="expression" dxfId="9173" priority="9174" stopIfTrue="1">
      <formula>IF(AND(B52&lt;&gt;"",C52=""),TRUE)</formula>
    </cfRule>
  </conditionalFormatting>
  <conditionalFormatting sqref="B52">
    <cfRule type="expression" dxfId="9172" priority="9171" stopIfTrue="1">
      <formula>IF(B52="",TRUE)</formula>
    </cfRule>
    <cfRule type="expression" dxfId="9171" priority="9172" stopIfTrue="1">
      <formula>IF(AND(COUNTIF(MetalSmelter,B52&amp;C52)=0,LEN(C52)&gt;0), TRUE, FALSE)</formula>
    </cfRule>
  </conditionalFormatting>
  <conditionalFormatting sqref="G52">
    <cfRule type="expression" dxfId="9170" priority="9173" stopIfTrue="1">
      <formula>IF(FIND("Enter smelter details",G52),TRUE)</formula>
    </cfRule>
  </conditionalFormatting>
  <conditionalFormatting sqref="F52">
    <cfRule type="expression" dxfId="9169" priority="9170" stopIfTrue="1">
      <formula>IF(AND(LEN($A52)&gt;0,$A52&lt;&gt;$F52),TRUE,FALSE)</formula>
    </cfRule>
  </conditionalFormatting>
  <conditionalFormatting sqref="C52">
    <cfRule type="expression" dxfId="9168" priority="9169" stopIfTrue="1">
      <formula>IF(AND(B52&lt;&gt;"",C52=""),TRUE)</formula>
    </cfRule>
  </conditionalFormatting>
  <conditionalFormatting sqref="B53">
    <cfRule type="expression" dxfId="9167" priority="9166" stopIfTrue="1">
      <formula>IF(B53="",TRUE)</formula>
    </cfRule>
    <cfRule type="expression" dxfId="9166" priority="9167" stopIfTrue="1">
      <formula>IF(AND(COUNTIF(MetalSmelter,B53&amp;C53)=0,LEN(C53)&gt;0), TRUE, FALSE)</formula>
    </cfRule>
  </conditionalFormatting>
  <conditionalFormatting sqref="G53">
    <cfRule type="expression" dxfId="9165" priority="9168" stopIfTrue="1">
      <formula>IF(FIND("Enter smelter details",G53),TRUE)</formula>
    </cfRule>
  </conditionalFormatting>
  <conditionalFormatting sqref="F53">
    <cfRule type="expression" dxfId="9164" priority="9165" stopIfTrue="1">
      <formula>IF(AND(LEN($A53)&gt;0,$A53&lt;&gt;$F53),TRUE,FALSE)</formula>
    </cfRule>
  </conditionalFormatting>
  <conditionalFormatting sqref="C53">
    <cfRule type="expression" dxfId="9163" priority="9164" stopIfTrue="1">
      <formula>IF(AND(B53&lt;&gt;"",C53=""),TRUE)</formula>
    </cfRule>
  </conditionalFormatting>
  <conditionalFormatting sqref="B53">
    <cfRule type="expression" dxfId="9162" priority="9161" stopIfTrue="1">
      <formula>IF(B53="",TRUE)</formula>
    </cfRule>
    <cfRule type="expression" dxfId="9161" priority="9162" stopIfTrue="1">
      <formula>IF(AND(COUNTIF(MetalSmelter,B53&amp;C53)=0,LEN(C53)&gt;0), TRUE, FALSE)</formula>
    </cfRule>
  </conditionalFormatting>
  <conditionalFormatting sqref="G53">
    <cfRule type="expression" dxfId="9160" priority="9163" stopIfTrue="1">
      <formula>IF(FIND("Enter smelter details",G53),TRUE)</formula>
    </cfRule>
  </conditionalFormatting>
  <conditionalFormatting sqref="F53">
    <cfRule type="expression" dxfId="9159" priority="9160" stopIfTrue="1">
      <formula>IF(AND(LEN($A53)&gt;0,$A53&lt;&gt;$F53),TRUE,FALSE)</formula>
    </cfRule>
  </conditionalFormatting>
  <conditionalFormatting sqref="C53">
    <cfRule type="expression" dxfId="9158" priority="9159" stopIfTrue="1">
      <formula>IF(AND(B53&lt;&gt;"",C53=""),TRUE)</formula>
    </cfRule>
  </conditionalFormatting>
  <conditionalFormatting sqref="B53">
    <cfRule type="expression" dxfId="9157" priority="9157" stopIfTrue="1">
      <formula>IF(B53="",TRUE)</formula>
    </cfRule>
    <cfRule type="expression" dxfId="9156" priority="9158" stopIfTrue="1">
      <formula>IF(AND(COUNTIF(MetalSmelter,B53&amp;C53)=0,LEN(C53)&gt;0), TRUE, FALSE)</formula>
    </cfRule>
  </conditionalFormatting>
  <conditionalFormatting sqref="F53">
    <cfRule type="expression" dxfId="9155" priority="9156" stopIfTrue="1">
      <formula>IF(AND(LEN($A53)&gt;0,$A53&lt;&gt;$F53),TRUE,FALSE)</formula>
    </cfRule>
  </conditionalFormatting>
  <conditionalFormatting sqref="C53">
    <cfRule type="expression" dxfId="9154" priority="9155" stopIfTrue="1">
      <formula>IF(AND(B53&lt;&gt;"",C53=""),TRUE)</formula>
    </cfRule>
  </conditionalFormatting>
  <conditionalFormatting sqref="G53">
    <cfRule type="expression" dxfId="9153" priority="9154" stopIfTrue="1">
      <formula>IF(FIND("Enter smelter details",G53),TRUE)</formula>
    </cfRule>
  </conditionalFormatting>
  <conditionalFormatting sqref="B54">
    <cfRule type="expression" dxfId="9152" priority="9151" stopIfTrue="1">
      <formula>IF(B54="",TRUE)</formula>
    </cfRule>
    <cfRule type="expression" dxfId="9151" priority="9152" stopIfTrue="1">
      <formula>IF(AND(COUNTIF(MetalSmelter,B54&amp;C54)=0,LEN(C54)&gt;0), TRUE, FALSE)</formula>
    </cfRule>
  </conditionalFormatting>
  <conditionalFormatting sqref="G54">
    <cfRule type="expression" dxfId="9150" priority="9153" stopIfTrue="1">
      <formula>IF(FIND("Enter smelter details",G54),TRUE)</formula>
    </cfRule>
  </conditionalFormatting>
  <conditionalFormatting sqref="F54">
    <cfRule type="expression" dxfId="9149" priority="9150" stopIfTrue="1">
      <formula>IF(AND(LEN($A54)&gt;0,$A54&lt;&gt;$F54),TRUE,FALSE)</formula>
    </cfRule>
  </conditionalFormatting>
  <conditionalFormatting sqref="C54">
    <cfRule type="expression" dxfId="9148" priority="9149" stopIfTrue="1">
      <formula>IF(AND(B54&lt;&gt;"",C54=""),TRUE)</formula>
    </cfRule>
  </conditionalFormatting>
  <conditionalFormatting sqref="B54">
    <cfRule type="expression" dxfId="9147" priority="9146" stopIfTrue="1">
      <formula>IF(B54="",TRUE)</formula>
    </cfRule>
    <cfRule type="expression" dxfId="9146" priority="9147" stopIfTrue="1">
      <formula>IF(AND(COUNTIF(MetalSmelter,B54&amp;C54)=0,LEN(C54)&gt;0), TRUE, FALSE)</formula>
    </cfRule>
  </conditionalFormatting>
  <conditionalFormatting sqref="G54">
    <cfRule type="expression" dxfId="9145" priority="9148" stopIfTrue="1">
      <formula>IF(FIND("Enter smelter details",G54),TRUE)</formula>
    </cfRule>
  </conditionalFormatting>
  <conditionalFormatting sqref="F54">
    <cfRule type="expression" dxfId="9144" priority="9145" stopIfTrue="1">
      <formula>IF(AND(LEN($A54)&gt;0,$A54&lt;&gt;$F54),TRUE,FALSE)</formula>
    </cfRule>
  </conditionalFormatting>
  <conditionalFormatting sqref="C54">
    <cfRule type="expression" dxfId="9143" priority="9144" stopIfTrue="1">
      <formula>IF(AND(B54&lt;&gt;"",C54=""),TRUE)</formula>
    </cfRule>
  </conditionalFormatting>
  <conditionalFormatting sqref="B54">
    <cfRule type="expression" dxfId="9142" priority="9141" stopIfTrue="1">
      <formula>IF(B54="",TRUE)</formula>
    </cfRule>
    <cfRule type="expression" dxfId="9141" priority="9142" stopIfTrue="1">
      <formula>IF(AND(COUNTIF(MetalSmelter,B54&amp;C54)=0,LEN(C54)&gt;0), TRUE, FALSE)</formula>
    </cfRule>
  </conditionalFormatting>
  <conditionalFormatting sqref="G54">
    <cfRule type="expression" dxfId="9140" priority="9143" stopIfTrue="1">
      <formula>IF(FIND("Enter smelter details",G54),TRUE)</formula>
    </cfRule>
  </conditionalFormatting>
  <conditionalFormatting sqref="F54">
    <cfRule type="expression" dxfId="9139" priority="9140" stopIfTrue="1">
      <formula>IF(AND(LEN($A54)&gt;0,$A54&lt;&gt;$F54),TRUE,FALSE)</formula>
    </cfRule>
  </conditionalFormatting>
  <conditionalFormatting sqref="C54">
    <cfRule type="expression" dxfId="9138" priority="9139" stopIfTrue="1">
      <formula>IF(AND(B54&lt;&gt;"",C54=""),TRUE)</formula>
    </cfRule>
  </conditionalFormatting>
  <conditionalFormatting sqref="B52">
    <cfRule type="expression" dxfId="9137" priority="9136" stopIfTrue="1">
      <formula>IF(B52="",TRUE)</formula>
    </cfRule>
    <cfRule type="expression" dxfId="9136" priority="9137" stopIfTrue="1">
      <formula>IF(AND(COUNTIF(MetalSmelter,B52&amp;C52)=0,LEN(C52)&gt;0), TRUE, FALSE)</formula>
    </cfRule>
  </conditionalFormatting>
  <conditionalFormatting sqref="G52">
    <cfRule type="expression" dxfId="9135" priority="9138" stopIfTrue="1">
      <formula>IF(FIND("Enter smelter details",G52),TRUE)</formula>
    </cfRule>
  </conditionalFormatting>
  <conditionalFormatting sqref="F52">
    <cfRule type="expression" dxfId="9134" priority="9135" stopIfTrue="1">
      <formula>IF(AND(LEN($A52)&gt;0,$A52&lt;&gt;$F52),TRUE,FALSE)</formula>
    </cfRule>
  </conditionalFormatting>
  <conditionalFormatting sqref="C52">
    <cfRule type="expression" dxfId="9133" priority="9134" stopIfTrue="1">
      <formula>IF(AND(B52&lt;&gt;"",C52=""),TRUE)</formula>
    </cfRule>
  </conditionalFormatting>
  <conditionalFormatting sqref="B52">
    <cfRule type="expression" dxfId="9132" priority="9131" stopIfTrue="1">
      <formula>IF(B52="",TRUE)</formula>
    </cfRule>
    <cfRule type="expression" dxfId="9131" priority="9132" stopIfTrue="1">
      <formula>IF(AND(COUNTIF(MetalSmelter,B52&amp;C52)=0,LEN(C52)&gt;0), TRUE, FALSE)</formula>
    </cfRule>
  </conditionalFormatting>
  <conditionalFormatting sqref="G52">
    <cfRule type="expression" dxfId="9130" priority="9133" stopIfTrue="1">
      <formula>IF(FIND("Enter smelter details",G52),TRUE)</formula>
    </cfRule>
  </conditionalFormatting>
  <conditionalFormatting sqref="F52">
    <cfRule type="expression" dxfId="9129" priority="9130" stopIfTrue="1">
      <formula>IF(AND(LEN($A52)&gt;0,$A52&lt;&gt;$F52),TRUE,FALSE)</formula>
    </cfRule>
  </conditionalFormatting>
  <conditionalFormatting sqref="C52">
    <cfRule type="expression" dxfId="9128" priority="9129" stopIfTrue="1">
      <formula>IF(AND(B52&lt;&gt;"",C52=""),TRUE)</formula>
    </cfRule>
  </conditionalFormatting>
  <conditionalFormatting sqref="B52">
    <cfRule type="expression" dxfId="9127" priority="9127" stopIfTrue="1">
      <formula>IF(B52="",TRUE)</formula>
    </cfRule>
    <cfRule type="expression" dxfId="9126" priority="9128" stopIfTrue="1">
      <formula>IF(AND(COUNTIF(MetalSmelter,B52&amp;C52)=0,LEN(C52)&gt;0), TRUE, FALSE)</formula>
    </cfRule>
  </conditionalFormatting>
  <conditionalFormatting sqref="F52">
    <cfRule type="expression" dxfId="9125" priority="9126" stopIfTrue="1">
      <formula>IF(AND(LEN($A52)&gt;0,$A52&lt;&gt;$F52),TRUE,FALSE)</formula>
    </cfRule>
  </conditionalFormatting>
  <conditionalFormatting sqref="C52">
    <cfRule type="expression" dxfId="9124" priority="9125" stopIfTrue="1">
      <formula>IF(AND(B52&lt;&gt;"",C52=""),TRUE)</formula>
    </cfRule>
  </conditionalFormatting>
  <conditionalFormatting sqref="G52">
    <cfRule type="expression" dxfId="9123" priority="9124" stopIfTrue="1">
      <formula>IF(FIND("Enter smelter details",G52),TRUE)</formula>
    </cfRule>
  </conditionalFormatting>
  <conditionalFormatting sqref="B53">
    <cfRule type="expression" dxfId="9122" priority="9121" stopIfTrue="1">
      <formula>IF(B53="",TRUE)</formula>
    </cfRule>
    <cfRule type="expression" dxfId="9121" priority="9122" stopIfTrue="1">
      <formula>IF(AND(COUNTIF(MetalSmelter,B53&amp;C53)=0,LEN(C53)&gt;0), TRUE, FALSE)</formula>
    </cfRule>
  </conditionalFormatting>
  <conditionalFormatting sqref="G53">
    <cfRule type="expression" dxfId="9120" priority="9123" stopIfTrue="1">
      <formula>IF(FIND("Enter smelter details",G53),TRUE)</formula>
    </cfRule>
  </conditionalFormatting>
  <conditionalFormatting sqref="F53">
    <cfRule type="expression" dxfId="9119" priority="9120" stopIfTrue="1">
      <formula>IF(AND(LEN($A53)&gt;0,$A53&lt;&gt;$F53),TRUE,FALSE)</formula>
    </cfRule>
  </conditionalFormatting>
  <conditionalFormatting sqref="C53">
    <cfRule type="expression" dxfId="9118" priority="9119" stopIfTrue="1">
      <formula>IF(AND(B53&lt;&gt;"",C53=""),TRUE)</formula>
    </cfRule>
  </conditionalFormatting>
  <conditionalFormatting sqref="B53">
    <cfRule type="expression" dxfId="9117" priority="9116" stopIfTrue="1">
      <formula>IF(B53="",TRUE)</formula>
    </cfRule>
    <cfRule type="expression" dxfId="9116" priority="9117" stopIfTrue="1">
      <formula>IF(AND(COUNTIF(MetalSmelter,B53&amp;C53)=0,LEN(C53)&gt;0), TRUE, FALSE)</formula>
    </cfRule>
  </conditionalFormatting>
  <conditionalFormatting sqref="G53">
    <cfRule type="expression" dxfId="9115" priority="9118" stopIfTrue="1">
      <formula>IF(FIND("Enter smelter details",G53),TRUE)</formula>
    </cfRule>
  </conditionalFormatting>
  <conditionalFormatting sqref="F53">
    <cfRule type="expression" dxfId="9114" priority="9115" stopIfTrue="1">
      <formula>IF(AND(LEN($A53)&gt;0,$A53&lt;&gt;$F53),TRUE,FALSE)</formula>
    </cfRule>
  </conditionalFormatting>
  <conditionalFormatting sqref="C53">
    <cfRule type="expression" dxfId="9113" priority="9114" stopIfTrue="1">
      <formula>IF(AND(B53&lt;&gt;"",C53=""),TRUE)</formula>
    </cfRule>
  </conditionalFormatting>
  <conditionalFormatting sqref="B53">
    <cfRule type="expression" dxfId="9112" priority="9111" stopIfTrue="1">
      <formula>IF(B53="",TRUE)</formula>
    </cfRule>
    <cfRule type="expression" dxfId="9111" priority="9112" stopIfTrue="1">
      <formula>IF(AND(COUNTIF(MetalSmelter,B53&amp;C53)=0,LEN(C53)&gt;0), TRUE, FALSE)</formula>
    </cfRule>
  </conditionalFormatting>
  <conditionalFormatting sqref="G53">
    <cfRule type="expression" dxfId="9110" priority="9113" stopIfTrue="1">
      <formula>IF(FIND("Enter smelter details",G53),TRUE)</formula>
    </cfRule>
  </conditionalFormatting>
  <conditionalFormatting sqref="F53">
    <cfRule type="expression" dxfId="9109" priority="9110" stopIfTrue="1">
      <formula>IF(AND(LEN($A53)&gt;0,$A53&lt;&gt;$F53),TRUE,FALSE)</formula>
    </cfRule>
  </conditionalFormatting>
  <conditionalFormatting sqref="C53">
    <cfRule type="expression" dxfId="9108" priority="9109" stopIfTrue="1">
      <formula>IF(AND(B53&lt;&gt;"",C53=""),TRUE)</formula>
    </cfRule>
  </conditionalFormatting>
  <conditionalFormatting sqref="B51">
    <cfRule type="expression" dxfId="9107" priority="9106" stopIfTrue="1">
      <formula>IF(B51="",TRUE)</formula>
    </cfRule>
    <cfRule type="expression" dxfId="9106" priority="9107" stopIfTrue="1">
      <formula>IF(AND(COUNTIF(MetalSmelter,B51&amp;C51)=0,LEN(C51)&gt;0), TRUE, FALSE)</formula>
    </cfRule>
  </conditionalFormatting>
  <conditionalFormatting sqref="G51">
    <cfRule type="expression" dxfId="9105" priority="9108" stopIfTrue="1">
      <formula>IF(FIND("Enter smelter details",G51),TRUE)</formula>
    </cfRule>
  </conditionalFormatting>
  <conditionalFormatting sqref="F51">
    <cfRule type="expression" dxfId="9104" priority="9105" stopIfTrue="1">
      <formula>IF(AND(LEN($A51)&gt;0,$A51&lt;&gt;$F51),TRUE,FALSE)</formula>
    </cfRule>
  </conditionalFormatting>
  <conditionalFormatting sqref="C51">
    <cfRule type="expression" dxfId="9103" priority="9104" stopIfTrue="1">
      <formula>IF(AND(B51&lt;&gt;"",C51=""),TRUE)</formula>
    </cfRule>
  </conditionalFormatting>
  <conditionalFormatting sqref="B51">
    <cfRule type="expression" dxfId="9102" priority="9101" stopIfTrue="1">
      <formula>IF(B51="",TRUE)</formula>
    </cfRule>
    <cfRule type="expression" dxfId="9101" priority="9102" stopIfTrue="1">
      <formula>IF(AND(COUNTIF(MetalSmelter,B51&amp;C51)=0,LEN(C51)&gt;0), TRUE, FALSE)</formula>
    </cfRule>
  </conditionalFormatting>
  <conditionalFormatting sqref="G51">
    <cfRule type="expression" dxfId="9100" priority="9103" stopIfTrue="1">
      <formula>IF(FIND("Enter smelter details",G51),TRUE)</formula>
    </cfRule>
  </conditionalFormatting>
  <conditionalFormatting sqref="F51">
    <cfRule type="expression" dxfId="9099" priority="9100" stopIfTrue="1">
      <formula>IF(AND(LEN($A51)&gt;0,$A51&lt;&gt;$F51),TRUE,FALSE)</formula>
    </cfRule>
  </conditionalFormatting>
  <conditionalFormatting sqref="C51">
    <cfRule type="expression" dxfId="9098" priority="9099" stopIfTrue="1">
      <formula>IF(AND(B51&lt;&gt;"",C51=""),TRUE)</formula>
    </cfRule>
  </conditionalFormatting>
  <conditionalFormatting sqref="B51">
    <cfRule type="expression" dxfId="9097" priority="9097" stopIfTrue="1">
      <formula>IF(B51="",TRUE)</formula>
    </cfRule>
    <cfRule type="expression" dxfId="9096" priority="9098" stopIfTrue="1">
      <formula>IF(AND(COUNTIF(MetalSmelter,B51&amp;C51)=0,LEN(C51)&gt;0), TRUE, FALSE)</formula>
    </cfRule>
  </conditionalFormatting>
  <conditionalFormatting sqref="F51">
    <cfRule type="expression" dxfId="9095" priority="9096" stopIfTrue="1">
      <formula>IF(AND(LEN($A51)&gt;0,$A51&lt;&gt;$F51),TRUE,FALSE)</formula>
    </cfRule>
  </conditionalFormatting>
  <conditionalFormatting sqref="C51">
    <cfRule type="expression" dxfId="9094" priority="9095" stopIfTrue="1">
      <formula>IF(AND(B51&lt;&gt;"",C51=""),TRUE)</formula>
    </cfRule>
  </conditionalFormatting>
  <conditionalFormatting sqref="G51">
    <cfRule type="expression" dxfId="9093" priority="9094" stopIfTrue="1">
      <formula>IF(FIND("Enter smelter details",G51),TRUE)</formula>
    </cfRule>
  </conditionalFormatting>
  <conditionalFormatting sqref="B52">
    <cfRule type="expression" dxfId="9092" priority="9091" stopIfTrue="1">
      <formula>IF(B52="",TRUE)</formula>
    </cfRule>
    <cfRule type="expression" dxfId="9091" priority="9092" stopIfTrue="1">
      <formula>IF(AND(COUNTIF(MetalSmelter,B52&amp;C52)=0,LEN(C52)&gt;0), TRUE, FALSE)</formula>
    </cfRule>
  </conditionalFormatting>
  <conditionalFormatting sqref="G52">
    <cfRule type="expression" dxfId="9090" priority="9093" stopIfTrue="1">
      <formula>IF(FIND("Enter smelter details",G52),TRUE)</formula>
    </cfRule>
  </conditionalFormatting>
  <conditionalFormatting sqref="F52">
    <cfRule type="expression" dxfId="9089" priority="9090" stopIfTrue="1">
      <formula>IF(AND(LEN($A52)&gt;0,$A52&lt;&gt;$F52),TRUE,FALSE)</formula>
    </cfRule>
  </conditionalFormatting>
  <conditionalFormatting sqref="C52">
    <cfRule type="expression" dxfId="9088" priority="9089" stopIfTrue="1">
      <formula>IF(AND(B52&lt;&gt;"",C52=""),TRUE)</formula>
    </cfRule>
  </conditionalFormatting>
  <conditionalFormatting sqref="B52">
    <cfRule type="expression" dxfId="9087" priority="9086" stopIfTrue="1">
      <formula>IF(B52="",TRUE)</formula>
    </cfRule>
    <cfRule type="expression" dxfId="9086" priority="9087" stopIfTrue="1">
      <formula>IF(AND(COUNTIF(MetalSmelter,B52&amp;C52)=0,LEN(C52)&gt;0), TRUE, FALSE)</formula>
    </cfRule>
  </conditionalFormatting>
  <conditionalFormatting sqref="G52">
    <cfRule type="expression" dxfId="9085" priority="9088" stopIfTrue="1">
      <formula>IF(FIND("Enter smelter details",G52),TRUE)</formula>
    </cfRule>
  </conditionalFormatting>
  <conditionalFormatting sqref="F52">
    <cfRule type="expression" dxfId="9084" priority="9085" stopIfTrue="1">
      <formula>IF(AND(LEN($A52)&gt;0,$A52&lt;&gt;$F52),TRUE,FALSE)</formula>
    </cfRule>
  </conditionalFormatting>
  <conditionalFormatting sqref="C52">
    <cfRule type="expression" dxfId="9083" priority="9084" stopIfTrue="1">
      <formula>IF(AND(B52&lt;&gt;"",C52=""),TRUE)</formula>
    </cfRule>
  </conditionalFormatting>
  <conditionalFormatting sqref="B52">
    <cfRule type="expression" dxfId="9082" priority="9081" stopIfTrue="1">
      <formula>IF(B52="",TRUE)</formula>
    </cfRule>
    <cfRule type="expression" dxfId="9081" priority="9082" stopIfTrue="1">
      <formula>IF(AND(COUNTIF(MetalSmelter,B52&amp;C52)=0,LEN(C52)&gt;0), TRUE, FALSE)</formula>
    </cfRule>
  </conditionalFormatting>
  <conditionalFormatting sqref="G52">
    <cfRule type="expression" dxfId="9080" priority="9083" stopIfTrue="1">
      <formula>IF(FIND("Enter smelter details",G52),TRUE)</formula>
    </cfRule>
  </conditionalFormatting>
  <conditionalFormatting sqref="F52">
    <cfRule type="expression" dxfId="9079" priority="9080" stopIfTrue="1">
      <formula>IF(AND(LEN($A52)&gt;0,$A52&lt;&gt;$F52),TRUE,FALSE)</formula>
    </cfRule>
  </conditionalFormatting>
  <conditionalFormatting sqref="C52">
    <cfRule type="expression" dxfId="9078" priority="9079" stopIfTrue="1">
      <formula>IF(AND(B52&lt;&gt;"",C52=""),TRUE)</formula>
    </cfRule>
  </conditionalFormatting>
  <conditionalFormatting sqref="B51">
    <cfRule type="expression" dxfId="9077" priority="9076" stopIfTrue="1">
      <formula>IF(B51="",TRUE)</formula>
    </cfRule>
    <cfRule type="expression" dxfId="9076" priority="9077" stopIfTrue="1">
      <formula>IF(AND(COUNTIF(MetalSmelter,B51&amp;C51)=0,LEN(C51)&gt;0), TRUE, FALSE)</formula>
    </cfRule>
  </conditionalFormatting>
  <conditionalFormatting sqref="G51">
    <cfRule type="expression" dxfId="9075" priority="9078" stopIfTrue="1">
      <formula>IF(FIND("Enter smelter details",G51),TRUE)</formula>
    </cfRule>
  </conditionalFormatting>
  <conditionalFormatting sqref="F51">
    <cfRule type="expression" dxfId="9074" priority="9075" stopIfTrue="1">
      <formula>IF(AND(LEN($A51)&gt;0,$A51&lt;&gt;$F51),TRUE,FALSE)</formula>
    </cfRule>
  </conditionalFormatting>
  <conditionalFormatting sqref="C51">
    <cfRule type="expression" dxfId="9073" priority="9074" stopIfTrue="1">
      <formula>IF(AND(B51&lt;&gt;"",C51=""),TRUE)</formula>
    </cfRule>
  </conditionalFormatting>
  <conditionalFormatting sqref="B51">
    <cfRule type="expression" dxfId="9072" priority="9071" stopIfTrue="1">
      <formula>IF(B51="",TRUE)</formula>
    </cfRule>
    <cfRule type="expression" dxfId="9071" priority="9072" stopIfTrue="1">
      <formula>IF(AND(COUNTIF(MetalSmelter,B51&amp;C51)=0,LEN(C51)&gt;0), TRUE, FALSE)</formula>
    </cfRule>
  </conditionalFormatting>
  <conditionalFormatting sqref="G51">
    <cfRule type="expression" dxfId="9070" priority="9073" stopIfTrue="1">
      <formula>IF(FIND("Enter smelter details",G51),TRUE)</formula>
    </cfRule>
  </conditionalFormatting>
  <conditionalFormatting sqref="F51">
    <cfRule type="expression" dxfId="9069" priority="9070" stopIfTrue="1">
      <formula>IF(AND(LEN($A51)&gt;0,$A51&lt;&gt;$F51),TRUE,FALSE)</formula>
    </cfRule>
  </conditionalFormatting>
  <conditionalFormatting sqref="C51">
    <cfRule type="expression" dxfId="9068" priority="9069" stopIfTrue="1">
      <formula>IF(AND(B51&lt;&gt;"",C51=""),TRUE)</formula>
    </cfRule>
  </conditionalFormatting>
  <conditionalFormatting sqref="B51">
    <cfRule type="expression" dxfId="9067" priority="9066" stopIfTrue="1">
      <formula>IF(B51="",TRUE)</formula>
    </cfRule>
    <cfRule type="expression" dxfId="9066" priority="9067" stopIfTrue="1">
      <formula>IF(AND(COUNTIF(MetalSmelter,B51&amp;C51)=0,LEN(C51)&gt;0), TRUE, FALSE)</formula>
    </cfRule>
  </conditionalFormatting>
  <conditionalFormatting sqref="G51">
    <cfRule type="expression" dxfId="9065" priority="9068" stopIfTrue="1">
      <formula>IF(FIND("Enter smelter details",G51),TRUE)</formula>
    </cfRule>
  </conditionalFormatting>
  <conditionalFormatting sqref="F51">
    <cfRule type="expression" dxfId="9064" priority="9065" stopIfTrue="1">
      <formula>IF(AND(LEN($A51)&gt;0,$A51&lt;&gt;$F51),TRUE,FALSE)</formula>
    </cfRule>
  </conditionalFormatting>
  <conditionalFormatting sqref="C51">
    <cfRule type="expression" dxfId="9063" priority="9064" stopIfTrue="1">
      <formula>IF(AND(B51&lt;&gt;"",C51=""),TRUE)</formula>
    </cfRule>
  </conditionalFormatting>
  <conditionalFormatting sqref="B52">
    <cfRule type="expression" dxfId="9062" priority="9061" stopIfTrue="1">
      <formula>IF(B52="",TRUE)</formula>
    </cfRule>
    <cfRule type="expression" dxfId="9061" priority="9062" stopIfTrue="1">
      <formula>IF(AND(COUNTIF(MetalSmelter,B52&amp;C52)=0,LEN(C52)&gt;0), TRUE, FALSE)</formula>
    </cfRule>
  </conditionalFormatting>
  <conditionalFormatting sqref="G52">
    <cfRule type="expression" dxfId="9060" priority="9063" stopIfTrue="1">
      <formula>IF(FIND("Enter smelter details",G52),TRUE)</formula>
    </cfRule>
  </conditionalFormatting>
  <conditionalFormatting sqref="F52">
    <cfRule type="expression" dxfId="9059" priority="9060" stopIfTrue="1">
      <formula>IF(AND(LEN($A52)&gt;0,$A52&lt;&gt;$F52),TRUE,FALSE)</formula>
    </cfRule>
  </conditionalFormatting>
  <conditionalFormatting sqref="C52">
    <cfRule type="expression" dxfId="9058" priority="9059" stopIfTrue="1">
      <formula>IF(AND(B52&lt;&gt;"",C52=""),TRUE)</formula>
    </cfRule>
  </conditionalFormatting>
  <conditionalFormatting sqref="B52">
    <cfRule type="expression" dxfId="9057" priority="9056" stopIfTrue="1">
      <formula>IF(B52="",TRUE)</formula>
    </cfRule>
    <cfRule type="expression" dxfId="9056" priority="9057" stopIfTrue="1">
      <formula>IF(AND(COUNTIF(MetalSmelter,B52&amp;C52)=0,LEN(C52)&gt;0), TRUE, FALSE)</formula>
    </cfRule>
  </conditionalFormatting>
  <conditionalFormatting sqref="G52">
    <cfRule type="expression" dxfId="9055" priority="9058" stopIfTrue="1">
      <formula>IF(FIND("Enter smelter details",G52),TRUE)</formula>
    </cfRule>
  </conditionalFormatting>
  <conditionalFormatting sqref="F52">
    <cfRule type="expression" dxfId="9054" priority="9055" stopIfTrue="1">
      <formula>IF(AND(LEN($A52)&gt;0,$A52&lt;&gt;$F52),TRUE,FALSE)</formula>
    </cfRule>
  </conditionalFormatting>
  <conditionalFormatting sqref="C52">
    <cfRule type="expression" dxfId="9053" priority="9054" stopIfTrue="1">
      <formula>IF(AND(B52&lt;&gt;"",C52=""),TRUE)</formula>
    </cfRule>
  </conditionalFormatting>
  <conditionalFormatting sqref="B52">
    <cfRule type="expression" dxfId="9052" priority="9052" stopIfTrue="1">
      <formula>IF(B52="",TRUE)</formula>
    </cfRule>
    <cfRule type="expression" dxfId="9051" priority="9053" stopIfTrue="1">
      <formula>IF(AND(COUNTIF(MetalSmelter,B52&amp;C52)=0,LEN(C52)&gt;0), TRUE, FALSE)</formula>
    </cfRule>
  </conditionalFormatting>
  <conditionalFormatting sqref="F52">
    <cfRule type="expression" dxfId="9050" priority="9051" stopIfTrue="1">
      <formula>IF(AND(LEN($A52)&gt;0,$A52&lt;&gt;$F52),TRUE,FALSE)</formula>
    </cfRule>
  </conditionalFormatting>
  <conditionalFormatting sqref="C52">
    <cfRule type="expression" dxfId="9049" priority="9050" stopIfTrue="1">
      <formula>IF(AND(B52&lt;&gt;"",C52=""),TRUE)</formula>
    </cfRule>
  </conditionalFormatting>
  <conditionalFormatting sqref="G52">
    <cfRule type="expression" dxfId="9048" priority="9049" stopIfTrue="1">
      <formula>IF(FIND("Enter smelter details",G52),TRUE)</formula>
    </cfRule>
  </conditionalFormatting>
  <conditionalFormatting sqref="B53">
    <cfRule type="expression" dxfId="9047" priority="9046" stopIfTrue="1">
      <formula>IF(B53="",TRUE)</formula>
    </cfRule>
    <cfRule type="expression" dxfId="9046" priority="9047" stopIfTrue="1">
      <formula>IF(AND(COUNTIF(MetalSmelter,B53&amp;C53)=0,LEN(C53)&gt;0), TRUE, FALSE)</formula>
    </cfRule>
  </conditionalFormatting>
  <conditionalFormatting sqref="G53">
    <cfRule type="expression" dxfId="9045" priority="9048" stopIfTrue="1">
      <formula>IF(FIND("Enter smelter details",G53),TRUE)</formula>
    </cfRule>
  </conditionalFormatting>
  <conditionalFormatting sqref="F53">
    <cfRule type="expression" dxfId="9044" priority="9045" stopIfTrue="1">
      <formula>IF(AND(LEN($A53)&gt;0,$A53&lt;&gt;$F53),TRUE,FALSE)</formula>
    </cfRule>
  </conditionalFormatting>
  <conditionalFormatting sqref="C53">
    <cfRule type="expression" dxfId="9043" priority="9044" stopIfTrue="1">
      <formula>IF(AND(B53&lt;&gt;"",C53=""),TRUE)</formula>
    </cfRule>
  </conditionalFormatting>
  <conditionalFormatting sqref="B53">
    <cfRule type="expression" dxfId="9042" priority="9041" stopIfTrue="1">
      <formula>IF(B53="",TRUE)</formula>
    </cfRule>
    <cfRule type="expression" dxfId="9041" priority="9042" stopIfTrue="1">
      <formula>IF(AND(COUNTIF(MetalSmelter,B53&amp;C53)=0,LEN(C53)&gt;0), TRUE, FALSE)</formula>
    </cfRule>
  </conditionalFormatting>
  <conditionalFormatting sqref="G53">
    <cfRule type="expression" dxfId="9040" priority="9043" stopIfTrue="1">
      <formula>IF(FIND("Enter smelter details",G53),TRUE)</formula>
    </cfRule>
  </conditionalFormatting>
  <conditionalFormatting sqref="F53">
    <cfRule type="expression" dxfId="9039" priority="9040" stopIfTrue="1">
      <formula>IF(AND(LEN($A53)&gt;0,$A53&lt;&gt;$F53),TRUE,FALSE)</formula>
    </cfRule>
  </conditionalFormatting>
  <conditionalFormatting sqref="C53">
    <cfRule type="expression" dxfId="9038" priority="9039" stopIfTrue="1">
      <formula>IF(AND(B53&lt;&gt;"",C53=""),TRUE)</formula>
    </cfRule>
  </conditionalFormatting>
  <conditionalFormatting sqref="B53">
    <cfRule type="expression" dxfId="9037" priority="9036" stopIfTrue="1">
      <formula>IF(B53="",TRUE)</formula>
    </cfRule>
    <cfRule type="expression" dxfId="9036" priority="9037" stopIfTrue="1">
      <formula>IF(AND(COUNTIF(MetalSmelter,B53&amp;C53)=0,LEN(C53)&gt;0), TRUE, FALSE)</formula>
    </cfRule>
  </conditionalFormatting>
  <conditionalFormatting sqref="G53">
    <cfRule type="expression" dxfId="9035" priority="9038" stopIfTrue="1">
      <formula>IF(FIND("Enter smelter details",G53),TRUE)</formula>
    </cfRule>
  </conditionalFormatting>
  <conditionalFormatting sqref="F53">
    <cfRule type="expression" dxfId="9034" priority="9035" stopIfTrue="1">
      <formula>IF(AND(LEN($A53)&gt;0,$A53&lt;&gt;$F53),TRUE,FALSE)</formula>
    </cfRule>
  </conditionalFormatting>
  <conditionalFormatting sqref="C53">
    <cfRule type="expression" dxfId="9033" priority="9034" stopIfTrue="1">
      <formula>IF(AND(B53&lt;&gt;"",C53=""),TRUE)</formula>
    </cfRule>
  </conditionalFormatting>
  <conditionalFormatting sqref="B51">
    <cfRule type="expression" dxfId="9032" priority="9031" stopIfTrue="1">
      <formula>IF(B51="",TRUE)</formula>
    </cfRule>
    <cfRule type="expression" dxfId="9031" priority="9032" stopIfTrue="1">
      <formula>IF(AND(COUNTIF(MetalSmelter,B51&amp;C51)=0,LEN(C51)&gt;0), TRUE, FALSE)</formula>
    </cfRule>
  </conditionalFormatting>
  <conditionalFormatting sqref="G51">
    <cfRule type="expression" dxfId="9030" priority="9033" stopIfTrue="1">
      <formula>IF(FIND("Enter smelter details",G51),TRUE)</formula>
    </cfRule>
  </conditionalFormatting>
  <conditionalFormatting sqref="F51">
    <cfRule type="expression" dxfId="9029" priority="9030" stopIfTrue="1">
      <formula>IF(AND(LEN($A51)&gt;0,$A51&lt;&gt;$F51),TRUE,FALSE)</formula>
    </cfRule>
  </conditionalFormatting>
  <conditionalFormatting sqref="C51">
    <cfRule type="expression" dxfId="9028" priority="9029" stopIfTrue="1">
      <formula>IF(AND(B51&lt;&gt;"",C51=""),TRUE)</formula>
    </cfRule>
  </conditionalFormatting>
  <conditionalFormatting sqref="B51">
    <cfRule type="expression" dxfId="9027" priority="9026" stopIfTrue="1">
      <formula>IF(B51="",TRUE)</formula>
    </cfRule>
    <cfRule type="expression" dxfId="9026" priority="9027" stopIfTrue="1">
      <formula>IF(AND(COUNTIF(MetalSmelter,B51&amp;C51)=0,LEN(C51)&gt;0), TRUE, FALSE)</formula>
    </cfRule>
  </conditionalFormatting>
  <conditionalFormatting sqref="G51">
    <cfRule type="expression" dxfId="9025" priority="9028" stopIfTrue="1">
      <formula>IF(FIND("Enter smelter details",G51),TRUE)</formula>
    </cfRule>
  </conditionalFormatting>
  <conditionalFormatting sqref="F51">
    <cfRule type="expression" dxfId="9024" priority="9025" stopIfTrue="1">
      <formula>IF(AND(LEN($A51)&gt;0,$A51&lt;&gt;$F51),TRUE,FALSE)</formula>
    </cfRule>
  </conditionalFormatting>
  <conditionalFormatting sqref="C51">
    <cfRule type="expression" dxfId="9023" priority="9024" stopIfTrue="1">
      <formula>IF(AND(B51&lt;&gt;"",C51=""),TRUE)</formula>
    </cfRule>
  </conditionalFormatting>
  <conditionalFormatting sqref="B51">
    <cfRule type="expression" dxfId="9022" priority="9022" stopIfTrue="1">
      <formula>IF(B51="",TRUE)</formula>
    </cfRule>
    <cfRule type="expression" dxfId="9021" priority="9023" stopIfTrue="1">
      <formula>IF(AND(COUNTIF(MetalSmelter,B51&amp;C51)=0,LEN(C51)&gt;0), TRUE, FALSE)</formula>
    </cfRule>
  </conditionalFormatting>
  <conditionalFormatting sqref="F51">
    <cfRule type="expression" dxfId="9020" priority="9021" stopIfTrue="1">
      <formula>IF(AND(LEN($A51)&gt;0,$A51&lt;&gt;$F51),TRUE,FALSE)</formula>
    </cfRule>
  </conditionalFormatting>
  <conditionalFormatting sqref="C51">
    <cfRule type="expression" dxfId="9019" priority="9020" stopIfTrue="1">
      <formula>IF(AND(B51&lt;&gt;"",C51=""),TRUE)</formula>
    </cfRule>
  </conditionalFormatting>
  <conditionalFormatting sqref="G51">
    <cfRule type="expression" dxfId="9018" priority="9019" stopIfTrue="1">
      <formula>IF(FIND("Enter smelter details",G51),TRUE)</formula>
    </cfRule>
  </conditionalFormatting>
  <conditionalFormatting sqref="B52">
    <cfRule type="expression" dxfId="9017" priority="9016" stopIfTrue="1">
      <formula>IF(B52="",TRUE)</formula>
    </cfRule>
    <cfRule type="expression" dxfId="9016" priority="9017" stopIfTrue="1">
      <formula>IF(AND(COUNTIF(MetalSmelter,B52&amp;C52)=0,LEN(C52)&gt;0), TRUE, FALSE)</formula>
    </cfRule>
  </conditionalFormatting>
  <conditionalFormatting sqref="G52">
    <cfRule type="expression" dxfId="9015" priority="9018" stopIfTrue="1">
      <formula>IF(FIND("Enter smelter details",G52),TRUE)</formula>
    </cfRule>
  </conditionalFormatting>
  <conditionalFormatting sqref="F52">
    <cfRule type="expression" dxfId="9014" priority="9015" stopIfTrue="1">
      <formula>IF(AND(LEN($A52)&gt;0,$A52&lt;&gt;$F52),TRUE,FALSE)</formula>
    </cfRule>
  </conditionalFormatting>
  <conditionalFormatting sqref="C52">
    <cfRule type="expression" dxfId="9013" priority="9014" stopIfTrue="1">
      <formula>IF(AND(B52&lt;&gt;"",C52=""),TRUE)</formula>
    </cfRule>
  </conditionalFormatting>
  <conditionalFormatting sqref="B52">
    <cfRule type="expression" dxfId="9012" priority="9011" stopIfTrue="1">
      <formula>IF(B52="",TRUE)</formula>
    </cfRule>
    <cfRule type="expression" dxfId="9011" priority="9012" stopIfTrue="1">
      <formula>IF(AND(COUNTIF(MetalSmelter,B52&amp;C52)=0,LEN(C52)&gt;0), TRUE, FALSE)</formula>
    </cfRule>
  </conditionalFormatting>
  <conditionalFormatting sqref="G52">
    <cfRule type="expression" dxfId="9010" priority="9013" stopIfTrue="1">
      <formula>IF(FIND("Enter smelter details",G52),TRUE)</formula>
    </cfRule>
  </conditionalFormatting>
  <conditionalFormatting sqref="F52">
    <cfRule type="expression" dxfId="9009" priority="9010" stopIfTrue="1">
      <formula>IF(AND(LEN($A52)&gt;0,$A52&lt;&gt;$F52),TRUE,FALSE)</formula>
    </cfRule>
  </conditionalFormatting>
  <conditionalFormatting sqref="C52">
    <cfRule type="expression" dxfId="9008" priority="9009" stopIfTrue="1">
      <formula>IF(AND(B52&lt;&gt;"",C52=""),TRUE)</formula>
    </cfRule>
  </conditionalFormatting>
  <conditionalFormatting sqref="B52">
    <cfRule type="expression" dxfId="9007" priority="9006" stopIfTrue="1">
      <formula>IF(B52="",TRUE)</formula>
    </cfRule>
    <cfRule type="expression" dxfId="9006" priority="9007" stopIfTrue="1">
      <formula>IF(AND(COUNTIF(MetalSmelter,B52&amp;C52)=0,LEN(C52)&gt;0), TRUE, FALSE)</formula>
    </cfRule>
  </conditionalFormatting>
  <conditionalFormatting sqref="G52">
    <cfRule type="expression" dxfId="9005" priority="9008" stopIfTrue="1">
      <formula>IF(FIND("Enter smelter details",G52),TRUE)</formula>
    </cfRule>
  </conditionalFormatting>
  <conditionalFormatting sqref="F52">
    <cfRule type="expression" dxfId="9004" priority="9005" stopIfTrue="1">
      <formula>IF(AND(LEN($A52)&gt;0,$A52&lt;&gt;$F52),TRUE,FALSE)</formula>
    </cfRule>
  </conditionalFormatting>
  <conditionalFormatting sqref="C52">
    <cfRule type="expression" dxfId="9003" priority="9004" stopIfTrue="1">
      <formula>IF(AND(B52&lt;&gt;"",C52=""),TRUE)</formula>
    </cfRule>
  </conditionalFormatting>
  <conditionalFormatting sqref="B51">
    <cfRule type="expression" dxfId="9002" priority="9001" stopIfTrue="1">
      <formula>IF(B51="",TRUE)</formula>
    </cfRule>
    <cfRule type="expression" dxfId="9001" priority="9002" stopIfTrue="1">
      <formula>IF(AND(COUNTIF(MetalSmelter,B51&amp;C51)=0,LEN(C51)&gt;0), TRUE, FALSE)</formula>
    </cfRule>
  </conditionalFormatting>
  <conditionalFormatting sqref="G51">
    <cfRule type="expression" dxfId="9000" priority="9003" stopIfTrue="1">
      <formula>IF(FIND("Enter smelter details",G51),TRUE)</formula>
    </cfRule>
  </conditionalFormatting>
  <conditionalFormatting sqref="F51">
    <cfRule type="expression" dxfId="8999" priority="9000" stopIfTrue="1">
      <formula>IF(AND(LEN($A51)&gt;0,$A51&lt;&gt;$F51),TRUE,FALSE)</formula>
    </cfRule>
  </conditionalFormatting>
  <conditionalFormatting sqref="C51">
    <cfRule type="expression" dxfId="8998" priority="8999" stopIfTrue="1">
      <formula>IF(AND(B51&lt;&gt;"",C51=""),TRUE)</formula>
    </cfRule>
  </conditionalFormatting>
  <conditionalFormatting sqref="B51">
    <cfRule type="expression" dxfId="8997" priority="8996" stopIfTrue="1">
      <formula>IF(B51="",TRUE)</formula>
    </cfRule>
    <cfRule type="expression" dxfId="8996" priority="8997" stopIfTrue="1">
      <formula>IF(AND(COUNTIF(MetalSmelter,B51&amp;C51)=0,LEN(C51)&gt;0), TRUE, FALSE)</formula>
    </cfRule>
  </conditionalFormatting>
  <conditionalFormatting sqref="G51">
    <cfRule type="expression" dxfId="8995" priority="8998" stopIfTrue="1">
      <formula>IF(FIND("Enter smelter details",G51),TRUE)</formula>
    </cfRule>
  </conditionalFormatting>
  <conditionalFormatting sqref="F51">
    <cfRule type="expression" dxfId="8994" priority="8995" stopIfTrue="1">
      <formula>IF(AND(LEN($A51)&gt;0,$A51&lt;&gt;$F51),TRUE,FALSE)</formula>
    </cfRule>
  </conditionalFormatting>
  <conditionalFormatting sqref="C51">
    <cfRule type="expression" dxfId="8993" priority="8994" stopIfTrue="1">
      <formula>IF(AND(B51&lt;&gt;"",C51=""),TRUE)</formula>
    </cfRule>
  </conditionalFormatting>
  <conditionalFormatting sqref="B51">
    <cfRule type="expression" dxfId="8992" priority="8991" stopIfTrue="1">
      <formula>IF(B51="",TRUE)</formula>
    </cfRule>
    <cfRule type="expression" dxfId="8991" priority="8992" stopIfTrue="1">
      <formula>IF(AND(COUNTIF(MetalSmelter,B51&amp;C51)=0,LEN(C51)&gt;0), TRUE, FALSE)</formula>
    </cfRule>
  </conditionalFormatting>
  <conditionalFormatting sqref="G51">
    <cfRule type="expression" dxfId="8990" priority="8993" stopIfTrue="1">
      <formula>IF(FIND("Enter smelter details",G51),TRUE)</formula>
    </cfRule>
  </conditionalFormatting>
  <conditionalFormatting sqref="F51">
    <cfRule type="expression" dxfId="8989" priority="8990" stopIfTrue="1">
      <formula>IF(AND(LEN($A51)&gt;0,$A51&lt;&gt;$F51),TRUE,FALSE)</formula>
    </cfRule>
  </conditionalFormatting>
  <conditionalFormatting sqref="C51">
    <cfRule type="expression" dxfId="8988" priority="8989" stopIfTrue="1">
      <formula>IF(AND(B51&lt;&gt;"",C51=""),TRUE)</formula>
    </cfRule>
  </conditionalFormatting>
  <conditionalFormatting sqref="B51">
    <cfRule type="expression" dxfId="8987" priority="8986" stopIfTrue="1">
      <formula>IF(B51="",TRUE)</formula>
    </cfRule>
    <cfRule type="expression" dxfId="8986" priority="8987" stopIfTrue="1">
      <formula>IF(AND(COUNTIF(MetalSmelter,B51&amp;C51)=0,LEN(C51)&gt;0), TRUE, FALSE)</formula>
    </cfRule>
  </conditionalFormatting>
  <conditionalFormatting sqref="G51">
    <cfRule type="expression" dxfId="8985" priority="8988" stopIfTrue="1">
      <formula>IF(FIND("Enter smelter details",G51),TRUE)</formula>
    </cfRule>
  </conditionalFormatting>
  <conditionalFormatting sqref="F51">
    <cfRule type="expression" dxfId="8984" priority="8985" stopIfTrue="1">
      <formula>IF(AND(LEN($A51)&gt;0,$A51&lt;&gt;$F51),TRUE,FALSE)</formula>
    </cfRule>
  </conditionalFormatting>
  <conditionalFormatting sqref="C51">
    <cfRule type="expression" dxfId="8983" priority="8984" stopIfTrue="1">
      <formula>IF(AND(B51&lt;&gt;"",C51=""),TRUE)</formula>
    </cfRule>
  </conditionalFormatting>
  <conditionalFormatting sqref="B51">
    <cfRule type="expression" dxfId="8982" priority="8981" stopIfTrue="1">
      <formula>IF(B51="",TRUE)</formula>
    </cfRule>
    <cfRule type="expression" dxfId="8981" priority="8982" stopIfTrue="1">
      <formula>IF(AND(COUNTIF(MetalSmelter,B51&amp;C51)=0,LEN(C51)&gt;0), TRUE, FALSE)</formula>
    </cfRule>
  </conditionalFormatting>
  <conditionalFormatting sqref="G51">
    <cfRule type="expression" dxfId="8980" priority="8983" stopIfTrue="1">
      <formula>IF(FIND("Enter smelter details",G51),TRUE)</formula>
    </cfRule>
  </conditionalFormatting>
  <conditionalFormatting sqref="F51">
    <cfRule type="expression" dxfId="8979" priority="8980" stopIfTrue="1">
      <formula>IF(AND(LEN($A51)&gt;0,$A51&lt;&gt;$F51),TRUE,FALSE)</formula>
    </cfRule>
  </conditionalFormatting>
  <conditionalFormatting sqref="C51">
    <cfRule type="expression" dxfId="8978" priority="8979" stopIfTrue="1">
      <formula>IF(AND(B51&lt;&gt;"",C51=""),TRUE)</formula>
    </cfRule>
  </conditionalFormatting>
  <conditionalFormatting sqref="B51">
    <cfRule type="expression" dxfId="8977" priority="8977" stopIfTrue="1">
      <formula>IF(B51="",TRUE)</formula>
    </cfRule>
    <cfRule type="expression" dxfId="8976" priority="8978" stopIfTrue="1">
      <formula>IF(AND(COUNTIF(MetalSmelter,B51&amp;C51)=0,LEN(C51)&gt;0), TRUE, FALSE)</formula>
    </cfRule>
  </conditionalFormatting>
  <conditionalFormatting sqref="F51">
    <cfRule type="expression" dxfId="8975" priority="8976" stopIfTrue="1">
      <formula>IF(AND(LEN($A51)&gt;0,$A51&lt;&gt;$F51),TRUE,FALSE)</formula>
    </cfRule>
  </conditionalFormatting>
  <conditionalFormatting sqref="C51">
    <cfRule type="expression" dxfId="8974" priority="8975" stopIfTrue="1">
      <formula>IF(AND(B51&lt;&gt;"",C51=""),TRUE)</formula>
    </cfRule>
  </conditionalFormatting>
  <conditionalFormatting sqref="G51">
    <cfRule type="expression" dxfId="8973" priority="8974" stopIfTrue="1">
      <formula>IF(FIND("Enter smelter details",G51),TRUE)</formula>
    </cfRule>
  </conditionalFormatting>
  <conditionalFormatting sqref="B52">
    <cfRule type="expression" dxfId="8972" priority="8971" stopIfTrue="1">
      <formula>IF(B52="",TRUE)</formula>
    </cfRule>
    <cfRule type="expression" dxfId="8971" priority="8972" stopIfTrue="1">
      <formula>IF(AND(COUNTIF(MetalSmelter,B52&amp;C52)=0,LEN(C52)&gt;0), TRUE, FALSE)</formula>
    </cfRule>
  </conditionalFormatting>
  <conditionalFormatting sqref="G52">
    <cfRule type="expression" dxfId="8970" priority="8973" stopIfTrue="1">
      <formula>IF(FIND("Enter smelter details",G52),TRUE)</formula>
    </cfRule>
  </conditionalFormatting>
  <conditionalFormatting sqref="F52">
    <cfRule type="expression" dxfId="8969" priority="8970" stopIfTrue="1">
      <formula>IF(AND(LEN($A52)&gt;0,$A52&lt;&gt;$F52),TRUE,FALSE)</formula>
    </cfRule>
  </conditionalFormatting>
  <conditionalFormatting sqref="C52">
    <cfRule type="expression" dxfId="8968" priority="8969" stopIfTrue="1">
      <formula>IF(AND(B52&lt;&gt;"",C52=""),TRUE)</formula>
    </cfRule>
  </conditionalFormatting>
  <conditionalFormatting sqref="B52">
    <cfRule type="expression" dxfId="8967" priority="8966" stopIfTrue="1">
      <formula>IF(B52="",TRUE)</formula>
    </cfRule>
    <cfRule type="expression" dxfId="8966" priority="8967" stopIfTrue="1">
      <formula>IF(AND(COUNTIF(MetalSmelter,B52&amp;C52)=0,LEN(C52)&gt;0), TRUE, FALSE)</formula>
    </cfRule>
  </conditionalFormatting>
  <conditionalFormatting sqref="G52">
    <cfRule type="expression" dxfId="8965" priority="8968" stopIfTrue="1">
      <formula>IF(FIND("Enter smelter details",G52),TRUE)</formula>
    </cfRule>
  </conditionalFormatting>
  <conditionalFormatting sqref="F52">
    <cfRule type="expression" dxfId="8964" priority="8965" stopIfTrue="1">
      <formula>IF(AND(LEN($A52)&gt;0,$A52&lt;&gt;$F52),TRUE,FALSE)</formula>
    </cfRule>
  </conditionalFormatting>
  <conditionalFormatting sqref="C52">
    <cfRule type="expression" dxfId="8963" priority="8964" stopIfTrue="1">
      <formula>IF(AND(B52&lt;&gt;"",C52=""),TRUE)</formula>
    </cfRule>
  </conditionalFormatting>
  <conditionalFormatting sqref="B52">
    <cfRule type="expression" dxfId="8962" priority="8961" stopIfTrue="1">
      <formula>IF(B52="",TRUE)</formula>
    </cfRule>
    <cfRule type="expression" dxfId="8961" priority="8962" stopIfTrue="1">
      <formula>IF(AND(COUNTIF(MetalSmelter,B52&amp;C52)=0,LEN(C52)&gt;0), TRUE, FALSE)</formula>
    </cfRule>
  </conditionalFormatting>
  <conditionalFormatting sqref="G52">
    <cfRule type="expression" dxfId="8960" priority="8963" stopIfTrue="1">
      <formula>IF(FIND("Enter smelter details",G52),TRUE)</formula>
    </cfRule>
  </conditionalFormatting>
  <conditionalFormatting sqref="F52">
    <cfRule type="expression" dxfId="8959" priority="8960" stopIfTrue="1">
      <formula>IF(AND(LEN($A52)&gt;0,$A52&lt;&gt;$F52),TRUE,FALSE)</formula>
    </cfRule>
  </conditionalFormatting>
  <conditionalFormatting sqref="C52">
    <cfRule type="expression" dxfId="8958" priority="8959" stopIfTrue="1">
      <formula>IF(AND(B52&lt;&gt;"",C52=""),TRUE)</formula>
    </cfRule>
  </conditionalFormatting>
  <conditionalFormatting sqref="B51">
    <cfRule type="expression" dxfId="8957" priority="8956" stopIfTrue="1">
      <formula>IF(B51="",TRUE)</formula>
    </cfRule>
    <cfRule type="expression" dxfId="8956" priority="8957" stopIfTrue="1">
      <formula>IF(AND(COUNTIF(MetalSmelter,B51&amp;C51)=0,LEN(C51)&gt;0), TRUE, FALSE)</formula>
    </cfRule>
  </conditionalFormatting>
  <conditionalFormatting sqref="G51">
    <cfRule type="expression" dxfId="8955" priority="8958" stopIfTrue="1">
      <formula>IF(FIND("Enter smelter details",G51),TRUE)</formula>
    </cfRule>
  </conditionalFormatting>
  <conditionalFormatting sqref="F51">
    <cfRule type="expression" dxfId="8954" priority="8955" stopIfTrue="1">
      <formula>IF(AND(LEN($A51)&gt;0,$A51&lt;&gt;$F51),TRUE,FALSE)</formula>
    </cfRule>
  </conditionalFormatting>
  <conditionalFormatting sqref="C51">
    <cfRule type="expression" dxfId="8953" priority="8954" stopIfTrue="1">
      <formula>IF(AND(B51&lt;&gt;"",C51=""),TRUE)</formula>
    </cfRule>
  </conditionalFormatting>
  <conditionalFormatting sqref="B51">
    <cfRule type="expression" dxfId="8952" priority="8951" stopIfTrue="1">
      <formula>IF(B51="",TRUE)</formula>
    </cfRule>
    <cfRule type="expression" dxfId="8951" priority="8952" stopIfTrue="1">
      <formula>IF(AND(COUNTIF(MetalSmelter,B51&amp;C51)=0,LEN(C51)&gt;0), TRUE, FALSE)</formula>
    </cfRule>
  </conditionalFormatting>
  <conditionalFormatting sqref="G51">
    <cfRule type="expression" dxfId="8950" priority="8953" stopIfTrue="1">
      <formula>IF(FIND("Enter smelter details",G51),TRUE)</formula>
    </cfRule>
  </conditionalFormatting>
  <conditionalFormatting sqref="F51">
    <cfRule type="expression" dxfId="8949" priority="8950" stopIfTrue="1">
      <formula>IF(AND(LEN($A51)&gt;0,$A51&lt;&gt;$F51),TRUE,FALSE)</formula>
    </cfRule>
  </conditionalFormatting>
  <conditionalFormatting sqref="C51">
    <cfRule type="expression" dxfId="8948" priority="8949" stopIfTrue="1">
      <formula>IF(AND(B51&lt;&gt;"",C51=""),TRUE)</formula>
    </cfRule>
  </conditionalFormatting>
  <conditionalFormatting sqref="B51">
    <cfRule type="expression" dxfId="8947" priority="8946" stopIfTrue="1">
      <formula>IF(B51="",TRUE)</formula>
    </cfRule>
    <cfRule type="expression" dxfId="8946" priority="8947" stopIfTrue="1">
      <formula>IF(AND(COUNTIF(MetalSmelter,B51&amp;C51)=0,LEN(C51)&gt;0), TRUE, FALSE)</formula>
    </cfRule>
  </conditionalFormatting>
  <conditionalFormatting sqref="G51">
    <cfRule type="expression" dxfId="8945" priority="8948" stopIfTrue="1">
      <formula>IF(FIND("Enter smelter details",G51),TRUE)</formula>
    </cfRule>
  </conditionalFormatting>
  <conditionalFormatting sqref="F51">
    <cfRule type="expression" dxfId="8944" priority="8945" stopIfTrue="1">
      <formula>IF(AND(LEN($A51)&gt;0,$A51&lt;&gt;$F51),TRUE,FALSE)</formula>
    </cfRule>
  </conditionalFormatting>
  <conditionalFormatting sqref="C51">
    <cfRule type="expression" dxfId="8943" priority="8944" stopIfTrue="1">
      <formula>IF(AND(B51&lt;&gt;"",C51=""),TRUE)</formula>
    </cfRule>
  </conditionalFormatting>
  <conditionalFormatting sqref="B51">
    <cfRule type="expression" dxfId="8942" priority="8941" stopIfTrue="1">
      <formula>IF(B51="",TRUE)</formula>
    </cfRule>
    <cfRule type="expression" dxfId="8941" priority="8942" stopIfTrue="1">
      <formula>IF(AND(COUNTIF(MetalSmelter,B51&amp;C51)=0,LEN(C51)&gt;0), TRUE, FALSE)</formula>
    </cfRule>
  </conditionalFormatting>
  <conditionalFormatting sqref="G51">
    <cfRule type="expression" dxfId="8940" priority="8943" stopIfTrue="1">
      <formula>IF(FIND("Enter smelter details",G51),TRUE)</formula>
    </cfRule>
  </conditionalFormatting>
  <conditionalFormatting sqref="F51">
    <cfRule type="expression" dxfId="8939" priority="8940" stopIfTrue="1">
      <formula>IF(AND(LEN($A51)&gt;0,$A51&lt;&gt;$F51),TRUE,FALSE)</formula>
    </cfRule>
  </conditionalFormatting>
  <conditionalFormatting sqref="C51">
    <cfRule type="expression" dxfId="8938" priority="8939" stopIfTrue="1">
      <formula>IF(AND(B51&lt;&gt;"",C51=""),TRUE)</formula>
    </cfRule>
  </conditionalFormatting>
  <conditionalFormatting sqref="B51">
    <cfRule type="expression" dxfId="8937" priority="8936" stopIfTrue="1">
      <formula>IF(B51="",TRUE)</formula>
    </cfRule>
    <cfRule type="expression" dxfId="8936" priority="8937" stopIfTrue="1">
      <formula>IF(AND(COUNTIF(MetalSmelter,B51&amp;C51)=0,LEN(C51)&gt;0), TRUE, FALSE)</formula>
    </cfRule>
  </conditionalFormatting>
  <conditionalFormatting sqref="G51">
    <cfRule type="expression" dxfId="8935" priority="8938" stopIfTrue="1">
      <formula>IF(FIND("Enter smelter details",G51),TRUE)</formula>
    </cfRule>
  </conditionalFormatting>
  <conditionalFormatting sqref="F51">
    <cfRule type="expression" dxfId="8934" priority="8935" stopIfTrue="1">
      <formula>IF(AND(LEN($A51)&gt;0,$A51&lt;&gt;$F51),TRUE,FALSE)</formula>
    </cfRule>
  </conditionalFormatting>
  <conditionalFormatting sqref="C51">
    <cfRule type="expression" dxfId="8933" priority="8934" stopIfTrue="1">
      <formula>IF(AND(B51&lt;&gt;"",C51=""),TRUE)</formula>
    </cfRule>
  </conditionalFormatting>
  <conditionalFormatting sqref="B51">
    <cfRule type="expression" dxfId="8932" priority="8931" stopIfTrue="1">
      <formula>IF(B51="",TRUE)</formula>
    </cfRule>
    <cfRule type="expression" dxfId="8931" priority="8932" stopIfTrue="1">
      <formula>IF(AND(COUNTIF(MetalSmelter,B51&amp;C51)=0,LEN(C51)&gt;0), TRUE, FALSE)</formula>
    </cfRule>
  </conditionalFormatting>
  <conditionalFormatting sqref="G51">
    <cfRule type="expression" dxfId="8930" priority="8933" stopIfTrue="1">
      <formula>IF(FIND("Enter smelter details",G51),TRUE)</formula>
    </cfRule>
  </conditionalFormatting>
  <conditionalFormatting sqref="F51">
    <cfRule type="expression" dxfId="8929" priority="8930" stopIfTrue="1">
      <formula>IF(AND(LEN($A51)&gt;0,$A51&lt;&gt;$F51),TRUE,FALSE)</formula>
    </cfRule>
  </conditionalFormatting>
  <conditionalFormatting sqref="C51">
    <cfRule type="expression" dxfId="8928" priority="8929" stopIfTrue="1">
      <formula>IF(AND(B51&lt;&gt;"",C51=""),TRUE)</formula>
    </cfRule>
  </conditionalFormatting>
  <conditionalFormatting sqref="B65">
    <cfRule type="expression" dxfId="8927" priority="8922" stopIfTrue="1">
      <formula>IF(B65="",TRUE)</formula>
    </cfRule>
    <cfRule type="expression" dxfId="8926" priority="8925" stopIfTrue="1">
      <formula>IF(AND(COUNTIF(MetalSmelter,B65&amp;C65)=0,LEN(C65)&gt;0),TRUE,FALSE)</formula>
    </cfRule>
  </conditionalFormatting>
  <conditionalFormatting sqref="D65">
    <cfRule type="expression" dxfId="8925" priority="8919" stopIfTrue="1">
      <formula>IF(AND(LEN($C65)&gt;0,($C65&lt;&gt;"Smelter Not Listed")),1,0)</formula>
    </cfRule>
    <cfRule type="expression" dxfId="8924" priority="8926" stopIfTrue="1">
      <formula>IF(AND(D65="",$C65=$X$4),TRUE)</formula>
    </cfRule>
    <cfRule type="expression" dxfId="8923" priority="8927" stopIfTrue="1">
      <formula>IF(FIND("!",D65),TRUE)</formula>
    </cfRule>
  </conditionalFormatting>
  <conditionalFormatting sqref="G65">
    <cfRule type="expression" dxfId="8922" priority="8928" stopIfTrue="1">
      <formula>IF(FIND("Enter smelter details",G65),TRUE)</formula>
    </cfRule>
  </conditionalFormatting>
  <conditionalFormatting sqref="E65">
    <cfRule type="expression" dxfId="8921" priority="8923" stopIfTrue="1">
      <formula>IF(AND(E65="",$C65=$X$4),TRUE)</formula>
    </cfRule>
    <cfRule type="expression" dxfId="8920" priority="8924" stopIfTrue="1">
      <formula>IF(FIND("!",E65),TRUE)</formula>
    </cfRule>
  </conditionalFormatting>
  <conditionalFormatting sqref="F65">
    <cfRule type="expression" dxfId="8919" priority="8921" stopIfTrue="1">
      <formula>IF(AND(LEN($A65)&gt;0,$A65&lt;&gt;$F65),TRUE,FALSE)</formula>
    </cfRule>
  </conditionalFormatting>
  <conditionalFormatting sqref="C65">
    <cfRule type="expression" dxfId="8918" priority="8920" stopIfTrue="1">
      <formula>IF(AND(B65&lt;&gt;"",C65=""),TRUE)</formula>
    </cfRule>
  </conditionalFormatting>
  <conditionalFormatting sqref="B68">
    <cfRule type="expression" dxfId="8917" priority="8912" stopIfTrue="1">
      <formula>IF(B68="",TRUE)</formula>
    </cfRule>
    <cfRule type="expression" dxfId="8916" priority="8915" stopIfTrue="1">
      <formula>IF(AND(COUNTIF(MetalSmelter,B68&amp;C68)=0,LEN(C68)&gt;0),TRUE,FALSE)</formula>
    </cfRule>
  </conditionalFormatting>
  <conditionalFormatting sqref="D68">
    <cfRule type="expression" dxfId="8915" priority="8909" stopIfTrue="1">
      <formula>IF(AND(LEN($C68)&gt;0,($C68&lt;&gt;"Smelter Not Listed")),1,0)</formula>
    </cfRule>
    <cfRule type="expression" dxfId="8914" priority="8916" stopIfTrue="1">
      <formula>IF(AND(D68="",$C68=$X$4),TRUE)</formula>
    </cfRule>
    <cfRule type="expression" dxfId="8913" priority="8917" stopIfTrue="1">
      <formula>IF(FIND("!",D68),TRUE)</formula>
    </cfRule>
  </conditionalFormatting>
  <conditionalFormatting sqref="G68">
    <cfRule type="expression" dxfId="8912" priority="8918" stopIfTrue="1">
      <formula>IF(FIND("Enter smelter details",G68),TRUE)</formula>
    </cfRule>
  </conditionalFormatting>
  <conditionalFormatting sqref="E68">
    <cfRule type="expression" dxfId="8911" priority="8913" stopIfTrue="1">
      <formula>IF(AND(E68="",$C68=$X$4),TRUE)</formula>
    </cfRule>
    <cfRule type="expression" dxfId="8910" priority="8914" stopIfTrue="1">
      <formula>IF(FIND("!",E68),TRUE)</formula>
    </cfRule>
  </conditionalFormatting>
  <conditionalFormatting sqref="F68">
    <cfRule type="expression" dxfId="8909" priority="8911" stopIfTrue="1">
      <formula>IF(AND(LEN($A68)&gt;0,$A68&lt;&gt;$F68),TRUE,FALSE)</formula>
    </cfRule>
  </conditionalFormatting>
  <conditionalFormatting sqref="C68">
    <cfRule type="expression" dxfId="8908" priority="8910" stopIfTrue="1">
      <formula>IF(AND(B68&lt;&gt;"",C68=""),TRUE)</formula>
    </cfRule>
  </conditionalFormatting>
  <conditionalFormatting sqref="B53">
    <cfRule type="expression" dxfId="8907" priority="8906" stopIfTrue="1">
      <formula>IF(B53="",TRUE)</formula>
    </cfRule>
    <cfRule type="expression" dxfId="8906" priority="8907" stopIfTrue="1">
      <formula>IF(AND(COUNTIF(MetalSmelter,B53&amp;C53)=0,LEN(C53)&gt;0), TRUE, FALSE)</formula>
    </cfRule>
  </conditionalFormatting>
  <conditionalFormatting sqref="G53">
    <cfRule type="expression" dxfId="8905" priority="8908" stopIfTrue="1">
      <formula>IF(FIND("Enter smelter details",G53),TRUE)</formula>
    </cfRule>
  </conditionalFormatting>
  <conditionalFormatting sqref="F53">
    <cfRule type="expression" dxfId="8904" priority="8905" stopIfTrue="1">
      <formula>IF(AND(LEN($A53)&gt;0,$A53&lt;&gt;$F53),TRUE,FALSE)</formula>
    </cfRule>
  </conditionalFormatting>
  <conditionalFormatting sqref="C53">
    <cfRule type="expression" dxfId="8903" priority="8904" stopIfTrue="1">
      <formula>IF(AND(B53&lt;&gt;"",C53=""),TRUE)</formula>
    </cfRule>
  </conditionalFormatting>
  <conditionalFormatting sqref="B52">
    <cfRule type="expression" dxfId="8902" priority="8896" stopIfTrue="1">
      <formula>IF(B52="",TRUE)</formula>
    </cfRule>
    <cfRule type="expression" dxfId="8901" priority="8897" stopIfTrue="1">
      <formula>IF(AND(COUNTIF(MetalSmelter,B52&amp;C52)=0,LEN(C52)&gt;0), TRUE, FALSE)</formula>
    </cfRule>
  </conditionalFormatting>
  <conditionalFormatting sqref="G52">
    <cfRule type="expression" dxfId="8900" priority="8898" stopIfTrue="1">
      <formula>IF(FIND("Enter smelter details",G52),TRUE)</formula>
    </cfRule>
  </conditionalFormatting>
  <conditionalFormatting sqref="F52">
    <cfRule type="expression" dxfId="8899" priority="8895" stopIfTrue="1">
      <formula>IF(AND(LEN($A52)&gt;0,$A52&lt;&gt;$F52),TRUE,FALSE)</formula>
    </cfRule>
  </conditionalFormatting>
  <conditionalFormatting sqref="C52">
    <cfRule type="expression" dxfId="8898" priority="8894" stopIfTrue="1">
      <formula>IF(AND(B52&lt;&gt;"",C52=""),TRUE)</formula>
    </cfRule>
  </conditionalFormatting>
  <conditionalFormatting sqref="B54">
    <cfRule type="expression" dxfId="8897" priority="8901" stopIfTrue="1">
      <formula>IF(B54="",TRUE)</formula>
    </cfRule>
    <cfRule type="expression" dxfId="8896" priority="8902" stopIfTrue="1">
      <formula>IF(AND(COUNTIF(MetalSmelter,B54&amp;C54)=0,LEN(C54)&gt;0), TRUE, FALSE)</formula>
    </cfRule>
  </conditionalFormatting>
  <conditionalFormatting sqref="G54">
    <cfRule type="expression" dxfId="8895" priority="8903" stopIfTrue="1">
      <formula>IF(FIND("Enter smelter details",G54),TRUE)</formula>
    </cfRule>
  </conditionalFormatting>
  <conditionalFormatting sqref="F54">
    <cfRule type="expression" dxfId="8894" priority="8900" stopIfTrue="1">
      <formula>IF(AND(LEN($A54)&gt;0,$A54&lt;&gt;$F54),TRUE,FALSE)</formula>
    </cfRule>
  </conditionalFormatting>
  <conditionalFormatting sqref="C54">
    <cfRule type="expression" dxfId="8893" priority="8899" stopIfTrue="1">
      <formula>IF(AND(B54&lt;&gt;"",C54=""),TRUE)</formula>
    </cfRule>
  </conditionalFormatting>
  <conditionalFormatting sqref="B54">
    <cfRule type="expression" dxfId="8892" priority="8891" stopIfTrue="1">
      <formula>IF(B54="",TRUE)</formula>
    </cfRule>
    <cfRule type="expression" dxfId="8891" priority="8892" stopIfTrue="1">
      <formula>IF(AND(COUNTIF(MetalSmelter,B54&amp;C54)=0,LEN(C54)&gt;0), TRUE, FALSE)</formula>
    </cfRule>
  </conditionalFormatting>
  <conditionalFormatting sqref="G54">
    <cfRule type="expression" dxfId="8890" priority="8893" stopIfTrue="1">
      <formula>IF(FIND("Enter smelter details",G54),TRUE)</formula>
    </cfRule>
  </conditionalFormatting>
  <conditionalFormatting sqref="F54">
    <cfRule type="expression" dxfId="8889" priority="8890" stopIfTrue="1">
      <formula>IF(AND(LEN($A54)&gt;0,$A54&lt;&gt;$F54),TRUE,FALSE)</formula>
    </cfRule>
  </conditionalFormatting>
  <conditionalFormatting sqref="C54">
    <cfRule type="expression" dxfId="8888" priority="8889" stopIfTrue="1">
      <formula>IF(AND(B54&lt;&gt;"",C54=""),TRUE)</formula>
    </cfRule>
  </conditionalFormatting>
  <conditionalFormatting sqref="G52">
    <cfRule type="expression" dxfId="8887" priority="8888" stopIfTrue="1">
      <formula>IF(FIND("Enter smelter details",G52),TRUE)</formula>
    </cfRule>
  </conditionalFormatting>
  <conditionalFormatting sqref="B53">
    <cfRule type="expression" dxfId="8886" priority="8885" stopIfTrue="1">
      <formula>IF(B53="",TRUE)</formula>
    </cfRule>
    <cfRule type="expression" dxfId="8885" priority="8886" stopIfTrue="1">
      <formula>IF(AND(COUNTIF(MetalSmelter,B53&amp;C53)=0,LEN(C53)&gt;0), TRUE, FALSE)</formula>
    </cfRule>
  </conditionalFormatting>
  <conditionalFormatting sqref="G53">
    <cfRule type="expression" dxfId="8884" priority="8887" stopIfTrue="1">
      <formula>IF(FIND("Enter smelter details",G53),TRUE)</formula>
    </cfRule>
  </conditionalFormatting>
  <conditionalFormatting sqref="F53">
    <cfRule type="expression" dxfId="8883" priority="8884" stopIfTrue="1">
      <formula>IF(AND(LEN($A53)&gt;0,$A53&lt;&gt;$F53),TRUE,FALSE)</formula>
    </cfRule>
  </conditionalFormatting>
  <conditionalFormatting sqref="C53">
    <cfRule type="expression" dxfId="8882" priority="8883" stopIfTrue="1">
      <formula>IF(AND(B53&lt;&gt;"",C53=""),TRUE)</formula>
    </cfRule>
  </conditionalFormatting>
  <conditionalFormatting sqref="G53">
    <cfRule type="expression" dxfId="8881" priority="8882" stopIfTrue="1">
      <formula>IF(FIND("Enter smelter details",G53),TRUE)</formula>
    </cfRule>
  </conditionalFormatting>
  <conditionalFormatting sqref="B54">
    <cfRule type="expression" dxfId="8880" priority="8879" stopIfTrue="1">
      <formula>IF(B54="",TRUE)</formula>
    </cfRule>
    <cfRule type="expression" dxfId="8879" priority="8880" stopIfTrue="1">
      <formula>IF(AND(COUNTIF(MetalSmelter,B54&amp;C54)=0,LEN(C54)&gt;0), TRUE, FALSE)</formula>
    </cfRule>
  </conditionalFormatting>
  <conditionalFormatting sqref="G54">
    <cfRule type="expression" dxfId="8878" priority="8881" stopIfTrue="1">
      <formula>IF(FIND("Enter smelter details",G54),TRUE)</formula>
    </cfRule>
  </conditionalFormatting>
  <conditionalFormatting sqref="F54">
    <cfRule type="expression" dxfId="8877" priority="8878" stopIfTrue="1">
      <formula>IF(AND(LEN($A54)&gt;0,$A54&lt;&gt;$F54),TRUE,FALSE)</formula>
    </cfRule>
  </conditionalFormatting>
  <conditionalFormatting sqref="C54">
    <cfRule type="expression" dxfId="8876" priority="8877" stopIfTrue="1">
      <formula>IF(AND(B54&lt;&gt;"",C54=""),TRUE)</formula>
    </cfRule>
  </conditionalFormatting>
  <conditionalFormatting sqref="B55">
    <cfRule type="expression" dxfId="8875" priority="8874" stopIfTrue="1">
      <formula>IF(B55="",TRUE)</formula>
    </cfRule>
    <cfRule type="expression" dxfId="8874" priority="8875" stopIfTrue="1">
      <formula>IF(AND(COUNTIF(MetalSmelter,B55&amp;C55)=0,LEN(C55)&gt;0), TRUE, FALSE)</formula>
    </cfRule>
  </conditionalFormatting>
  <conditionalFormatting sqref="G55">
    <cfRule type="expression" dxfId="8873" priority="8876" stopIfTrue="1">
      <formula>IF(FIND("Enter smelter details",G55),TRUE)</formula>
    </cfRule>
  </conditionalFormatting>
  <conditionalFormatting sqref="F55">
    <cfRule type="expression" dxfId="8872" priority="8873" stopIfTrue="1">
      <formula>IF(AND(LEN($A55)&gt;0,$A55&lt;&gt;$F55),TRUE,FALSE)</formula>
    </cfRule>
  </conditionalFormatting>
  <conditionalFormatting sqref="C55">
    <cfRule type="expression" dxfId="8871" priority="8872" stopIfTrue="1">
      <formula>IF(AND(B55&lt;&gt;"",C55=""),TRUE)</formula>
    </cfRule>
  </conditionalFormatting>
  <conditionalFormatting sqref="B55">
    <cfRule type="expression" dxfId="8870" priority="8869" stopIfTrue="1">
      <formula>IF(B55="",TRUE)</formula>
    </cfRule>
    <cfRule type="expression" dxfId="8869" priority="8870" stopIfTrue="1">
      <formula>IF(AND(COUNTIF(MetalSmelter,B55&amp;C55)=0,LEN(C55)&gt;0), TRUE, FALSE)</formula>
    </cfRule>
  </conditionalFormatting>
  <conditionalFormatting sqref="G55">
    <cfRule type="expression" dxfId="8868" priority="8871" stopIfTrue="1">
      <formula>IF(FIND("Enter smelter details",G55),TRUE)</formula>
    </cfRule>
  </conditionalFormatting>
  <conditionalFormatting sqref="F55">
    <cfRule type="expression" dxfId="8867" priority="8868" stopIfTrue="1">
      <formula>IF(AND(LEN($A55)&gt;0,$A55&lt;&gt;$F55),TRUE,FALSE)</formula>
    </cfRule>
  </conditionalFormatting>
  <conditionalFormatting sqref="C55">
    <cfRule type="expression" dxfId="8866" priority="8867" stopIfTrue="1">
      <formula>IF(AND(B55&lt;&gt;"",C55=""),TRUE)</formula>
    </cfRule>
  </conditionalFormatting>
  <conditionalFormatting sqref="B55">
    <cfRule type="expression" dxfId="8865" priority="8865" stopIfTrue="1">
      <formula>IF(B55="",TRUE)</formula>
    </cfRule>
    <cfRule type="expression" dxfId="8864" priority="8866" stopIfTrue="1">
      <formula>IF(AND(COUNTIF(MetalSmelter,B55&amp;C55)=0,LEN(C55)&gt;0), TRUE, FALSE)</formula>
    </cfRule>
  </conditionalFormatting>
  <conditionalFormatting sqref="F55">
    <cfRule type="expression" dxfId="8863" priority="8864" stopIfTrue="1">
      <formula>IF(AND(LEN($A55)&gt;0,$A55&lt;&gt;$F55),TRUE,FALSE)</formula>
    </cfRule>
  </conditionalFormatting>
  <conditionalFormatting sqref="C55">
    <cfRule type="expression" dxfId="8862" priority="8863" stopIfTrue="1">
      <formula>IF(AND(B55&lt;&gt;"",C55=""),TRUE)</formula>
    </cfRule>
  </conditionalFormatting>
  <conditionalFormatting sqref="B50">
    <cfRule type="expression" dxfId="8861" priority="8860" stopIfTrue="1">
      <formula>IF(B50="",TRUE)</formula>
    </cfRule>
    <cfRule type="expression" dxfId="8860" priority="8861" stopIfTrue="1">
      <formula>IF(AND(COUNTIF(MetalSmelter,B50&amp;C50)=0,LEN(C50)&gt;0), TRUE, FALSE)</formula>
    </cfRule>
  </conditionalFormatting>
  <conditionalFormatting sqref="G50">
    <cfRule type="expression" dxfId="8859" priority="8862" stopIfTrue="1">
      <formula>IF(FIND("Enter smelter details",G50),TRUE)</formula>
    </cfRule>
  </conditionalFormatting>
  <conditionalFormatting sqref="F50">
    <cfRule type="expression" dxfId="8858" priority="8859" stopIfTrue="1">
      <formula>IF(AND(LEN($A50)&gt;0,$A50&lt;&gt;$F50),TRUE,FALSE)</formula>
    </cfRule>
  </conditionalFormatting>
  <conditionalFormatting sqref="C50">
    <cfRule type="expression" dxfId="8857" priority="8858" stopIfTrue="1">
      <formula>IF(AND(B50&lt;&gt;"",C50=""),TRUE)</formula>
    </cfRule>
  </conditionalFormatting>
  <conditionalFormatting sqref="B50">
    <cfRule type="expression" dxfId="8856" priority="8855" stopIfTrue="1">
      <formula>IF(B50="",TRUE)</formula>
    </cfRule>
    <cfRule type="expression" dxfId="8855" priority="8856" stopIfTrue="1">
      <formula>IF(AND(COUNTIF(MetalSmelter,B50&amp;C50)=0,LEN(C50)&gt;0), TRUE, FALSE)</formula>
    </cfRule>
  </conditionalFormatting>
  <conditionalFormatting sqref="G50">
    <cfRule type="expression" dxfId="8854" priority="8857" stopIfTrue="1">
      <formula>IF(FIND("Enter smelter details",G50),TRUE)</formula>
    </cfRule>
  </conditionalFormatting>
  <conditionalFormatting sqref="F50">
    <cfRule type="expression" dxfId="8853" priority="8854" stopIfTrue="1">
      <formula>IF(AND(LEN($A50)&gt;0,$A50&lt;&gt;$F50),TRUE,FALSE)</formula>
    </cfRule>
  </conditionalFormatting>
  <conditionalFormatting sqref="C50">
    <cfRule type="expression" dxfId="8852" priority="8853" stopIfTrue="1">
      <formula>IF(AND(B50&lt;&gt;"",C50=""),TRUE)</formula>
    </cfRule>
  </conditionalFormatting>
  <conditionalFormatting sqref="G55">
    <cfRule type="expression" dxfId="8851" priority="8852" stopIfTrue="1">
      <formula>IF(FIND("Enter smelter details",G55),TRUE)</formula>
    </cfRule>
  </conditionalFormatting>
  <conditionalFormatting sqref="B51">
    <cfRule type="expression" dxfId="8850" priority="8849" stopIfTrue="1">
      <formula>IF(B51="",TRUE)</formula>
    </cfRule>
    <cfRule type="expression" dxfId="8849" priority="8850" stopIfTrue="1">
      <formula>IF(AND(COUNTIF(MetalSmelter,B51&amp;C51)=0,LEN(C51)&gt;0), TRUE, FALSE)</formula>
    </cfRule>
  </conditionalFormatting>
  <conditionalFormatting sqref="G51">
    <cfRule type="expression" dxfId="8848" priority="8851" stopIfTrue="1">
      <formula>IF(FIND("Enter smelter details",G51),TRUE)</formula>
    </cfRule>
  </conditionalFormatting>
  <conditionalFormatting sqref="F51">
    <cfRule type="expression" dxfId="8847" priority="8848" stopIfTrue="1">
      <formula>IF(AND(LEN($A51)&gt;0,$A51&lt;&gt;$F51),TRUE,FALSE)</formula>
    </cfRule>
  </conditionalFormatting>
  <conditionalFormatting sqref="C51">
    <cfRule type="expression" dxfId="8846" priority="8847" stopIfTrue="1">
      <formula>IF(AND(B51&lt;&gt;"",C51=""),TRUE)</formula>
    </cfRule>
  </conditionalFormatting>
  <conditionalFormatting sqref="B56">
    <cfRule type="expression" dxfId="8845" priority="8844" stopIfTrue="1">
      <formula>IF(B56="",TRUE)</formula>
    </cfRule>
    <cfRule type="expression" dxfId="8844" priority="8845" stopIfTrue="1">
      <formula>IF(AND(COUNTIF(MetalSmelter,B56&amp;C56)=0,LEN(C56)&gt;0), TRUE, FALSE)</formula>
    </cfRule>
  </conditionalFormatting>
  <conditionalFormatting sqref="G56">
    <cfRule type="expression" dxfId="8843" priority="8846" stopIfTrue="1">
      <formula>IF(FIND("Enter smelter details",G56),TRUE)</formula>
    </cfRule>
  </conditionalFormatting>
  <conditionalFormatting sqref="F56">
    <cfRule type="expression" dxfId="8842" priority="8843" stopIfTrue="1">
      <formula>IF(AND(LEN($A56)&gt;0,$A56&lt;&gt;$F56),TRUE,FALSE)</formula>
    </cfRule>
  </conditionalFormatting>
  <conditionalFormatting sqref="C56">
    <cfRule type="expression" dxfId="8841" priority="8842" stopIfTrue="1">
      <formula>IF(AND(B56&lt;&gt;"",C56=""),TRUE)</formula>
    </cfRule>
  </conditionalFormatting>
  <conditionalFormatting sqref="B56">
    <cfRule type="expression" dxfId="8840" priority="8839" stopIfTrue="1">
      <formula>IF(B56="",TRUE)</formula>
    </cfRule>
    <cfRule type="expression" dxfId="8839" priority="8840" stopIfTrue="1">
      <formula>IF(AND(COUNTIF(MetalSmelter,B56&amp;C56)=0,LEN(C56)&gt;0), TRUE, FALSE)</formula>
    </cfRule>
  </conditionalFormatting>
  <conditionalFormatting sqref="G56">
    <cfRule type="expression" dxfId="8838" priority="8841" stopIfTrue="1">
      <formula>IF(FIND("Enter smelter details",G56),TRUE)</formula>
    </cfRule>
  </conditionalFormatting>
  <conditionalFormatting sqref="F56">
    <cfRule type="expression" dxfId="8837" priority="8838" stopIfTrue="1">
      <formula>IF(AND(LEN($A56)&gt;0,$A56&lt;&gt;$F56),TRUE,FALSE)</formula>
    </cfRule>
  </conditionalFormatting>
  <conditionalFormatting sqref="C56">
    <cfRule type="expression" dxfId="8836" priority="8837" stopIfTrue="1">
      <formula>IF(AND(B56&lt;&gt;"",C56=""),TRUE)</formula>
    </cfRule>
  </conditionalFormatting>
  <conditionalFormatting sqref="B56">
    <cfRule type="expression" dxfId="8835" priority="8834" stopIfTrue="1">
      <formula>IF(B56="",TRUE)</formula>
    </cfRule>
    <cfRule type="expression" dxfId="8834" priority="8835" stopIfTrue="1">
      <formula>IF(AND(COUNTIF(MetalSmelter,B56&amp;C56)=0,LEN(C56)&gt;0), TRUE, FALSE)</formula>
    </cfRule>
  </conditionalFormatting>
  <conditionalFormatting sqref="G56">
    <cfRule type="expression" dxfId="8833" priority="8836" stopIfTrue="1">
      <formula>IF(FIND("Enter smelter details",G56),TRUE)</formula>
    </cfRule>
  </conditionalFormatting>
  <conditionalFormatting sqref="F56">
    <cfRule type="expression" dxfId="8832" priority="8833" stopIfTrue="1">
      <formula>IF(AND(LEN($A56)&gt;0,$A56&lt;&gt;$F56),TRUE,FALSE)</formula>
    </cfRule>
  </conditionalFormatting>
  <conditionalFormatting sqref="C56">
    <cfRule type="expression" dxfId="8831" priority="8832" stopIfTrue="1">
      <formula>IF(AND(B56&lt;&gt;"",C56=""),TRUE)</formula>
    </cfRule>
  </conditionalFormatting>
  <conditionalFormatting sqref="B54">
    <cfRule type="expression" dxfId="8830" priority="8829" stopIfTrue="1">
      <formula>IF(B54="",TRUE)</formula>
    </cfRule>
    <cfRule type="expression" dxfId="8829" priority="8830" stopIfTrue="1">
      <formula>IF(AND(COUNTIF(MetalSmelter,B54&amp;C54)=0,LEN(C54)&gt;0), TRUE, FALSE)</formula>
    </cfRule>
  </conditionalFormatting>
  <conditionalFormatting sqref="G54">
    <cfRule type="expression" dxfId="8828" priority="8831" stopIfTrue="1">
      <formula>IF(FIND("Enter smelter details",G54),TRUE)</formula>
    </cfRule>
  </conditionalFormatting>
  <conditionalFormatting sqref="F54">
    <cfRule type="expression" dxfId="8827" priority="8828" stopIfTrue="1">
      <formula>IF(AND(LEN($A54)&gt;0,$A54&lt;&gt;$F54),TRUE,FALSE)</formula>
    </cfRule>
  </conditionalFormatting>
  <conditionalFormatting sqref="C54">
    <cfRule type="expression" dxfId="8826" priority="8827" stopIfTrue="1">
      <formula>IF(AND(B54&lt;&gt;"",C54=""),TRUE)</formula>
    </cfRule>
  </conditionalFormatting>
  <conditionalFormatting sqref="B54">
    <cfRule type="expression" dxfId="8825" priority="8824" stopIfTrue="1">
      <formula>IF(B54="",TRUE)</formula>
    </cfRule>
    <cfRule type="expression" dxfId="8824" priority="8825" stopIfTrue="1">
      <formula>IF(AND(COUNTIF(MetalSmelter,B54&amp;C54)=0,LEN(C54)&gt;0), TRUE, FALSE)</formula>
    </cfRule>
  </conditionalFormatting>
  <conditionalFormatting sqref="G54">
    <cfRule type="expression" dxfId="8823" priority="8826" stopIfTrue="1">
      <formula>IF(FIND("Enter smelter details",G54),TRUE)</formula>
    </cfRule>
  </conditionalFormatting>
  <conditionalFormatting sqref="F54">
    <cfRule type="expression" dxfId="8822" priority="8823" stopIfTrue="1">
      <formula>IF(AND(LEN($A54)&gt;0,$A54&lt;&gt;$F54),TRUE,FALSE)</formula>
    </cfRule>
  </conditionalFormatting>
  <conditionalFormatting sqref="C54">
    <cfRule type="expression" dxfId="8821" priority="8822" stopIfTrue="1">
      <formula>IF(AND(B54&lt;&gt;"",C54=""),TRUE)</formula>
    </cfRule>
  </conditionalFormatting>
  <conditionalFormatting sqref="B54">
    <cfRule type="expression" dxfId="8820" priority="8820" stopIfTrue="1">
      <formula>IF(B54="",TRUE)</formula>
    </cfRule>
    <cfRule type="expression" dxfId="8819" priority="8821" stopIfTrue="1">
      <formula>IF(AND(COUNTIF(MetalSmelter,B54&amp;C54)=0,LEN(C54)&gt;0), TRUE, FALSE)</formula>
    </cfRule>
  </conditionalFormatting>
  <conditionalFormatting sqref="F54">
    <cfRule type="expression" dxfId="8818" priority="8819" stopIfTrue="1">
      <formula>IF(AND(LEN($A54)&gt;0,$A54&lt;&gt;$F54),TRUE,FALSE)</formula>
    </cfRule>
  </conditionalFormatting>
  <conditionalFormatting sqref="C54">
    <cfRule type="expression" dxfId="8817" priority="8818" stopIfTrue="1">
      <formula>IF(AND(B54&lt;&gt;"",C54=""),TRUE)</formula>
    </cfRule>
  </conditionalFormatting>
  <conditionalFormatting sqref="G54">
    <cfRule type="expression" dxfId="8816" priority="8817" stopIfTrue="1">
      <formula>IF(FIND("Enter smelter details",G54),TRUE)</formula>
    </cfRule>
  </conditionalFormatting>
  <conditionalFormatting sqref="B50">
    <cfRule type="expression" dxfId="8815" priority="8814" stopIfTrue="1">
      <formula>IF(B50="",TRUE)</formula>
    </cfRule>
    <cfRule type="expression" dxfId="8814" priority="8815" stopIfTrue="1">
      <formula>IF(AND(COUNTIF(MetalSmelter,B50&amp;C50)=0,LEN(C50)&gt;0), TRUE, FALSE)</formula>
    </cfRule>
  </conditionalFormatting>
  <conditionalFormatting sqref="G50">
    <cfRule type="expression" dxfId="8813" priority="8816" stopIfTrue="1">
      <formula>IF(FIND("Enter smelter details",G50),TRUE)</formula>
    </cfRule>
  </conditionalFormatting>
  <conditionalFormatting sqref="F50">
    <cfRule type="expression" dxfId="8812" priority="8813" stopIfTrue="1">
      <formula>IF(AND(LEN($A50)&gt;0,$A50&lt;&gt;$F50),TRUE,FALSE)</formula>
    </cfRule>
  </conditionalFormatting>
  <conditionalFormatting sqref="C50">
    <cfRule type="expression" dxfId="8811" priority="8812" stopIfTrue="1">
      <formula>IF(AND(B50&lt;&gt;"",C50=""),TRUE)</formula>
    </cfRule>
  </conditionalFormatting>
  <conditionalFormatting sqref="B55">
    <cfRule type="expression" dxfId="8810" priority="8809" stopIfTrue="1">
      <formula>IF(B55="",TRUE)</formula>
    </cfRule>
    <cfRule type="expression" dxfId="8809" priority="8810" stopIfTrue="1">
      <formula>IF(AND(COUNTIF(MetalSmelter,B55&amp;C55)=0,LEN(C55)&gt;0), TRUE, FALSE)</formula>
    </cfRule>
  </conditionalFormatting>
  <conditionalFormatting sqref="G55">
    <cfRule type="expression" dxfId="8808" priority="8811" stopIfTrue="1">
      <formula>IF(FIND("Enter smelter details",G55),TRUE)</formula>
    </cfRule>
  </conditionalFormatting>
  <conditionalFormatting sqref="F55">
    <cfRule type="expression" dxfId="8807" priority="8808" stopIfTrue="1">
      <formula>IF(AND(LEN($A55)&gt;0,$A55&lt;&gt;$F55),TRUE,FALSE)</formula>
    </cfRule>
  </conditionalFormatting>
  <conditionalFormatting sqref="C55">
    <cfRule type="expression" dxfId="8806" priority="8807" stopIfTrue="1">
      <formula>IF(AND(B55&lt;&gt;"",C55=""),TRUE)</formula>
    </cfRule>
  </conditionalFormatting>
  <conditionalFormatting sqref="B55">
    <cfRule type="expression" dxfId="8805" priority="8804" stopIfTrue="1">
      <formula>IF(B55="",TRUE)</formula>
    </cfRule>
    <cfRule type="expression" dxfId="8804" priority="8805" stopIfTrue="1">
      <formula>IF(AND(COUNTIF(MetalSmelter,B55&amp;C55)=0,LEN(C55)&gt;0), TRUE, FALSE)</formula>
    </cfRule>
  </conditionalFormatting>
  <conditionalFormatting sqref="G55">
    <cfRule type="expression" dxfId="8803" priority="8806" stopIfTrue="1">
      <formula>IF(FIND("Enter smelter details",G55),TRUE)</formula>
    </cfRule>
  </conditionalFormatting>
  <conditionalFormatting sqref="F55">
    <cfRule type="expression" dxfId="8802" priority="8803" stopIfTrue="1">
      <formula>IF(AND(LEN($A55)&gt;0,$A55&lt;&gt;$F55),TRUE,FALSE)</formula>
    </cfRule>
  </conditionalFormatting>
  <conditionalFormatting sqref="C55">
    <cfRule type="expression" dxfId="8801" priority="8802" stopIfTrue="1">
      <formula>IF(AND(B55&lt;&gt;"",C55=""),TRUE)</formula>
    </cfRule>
  </conditionalFormatting>
  <conditionalFormatting sqref="B55">
    <cfRule type="expression" dxfId="8800" priority="8799" stopIfTrue="1">
      <formula>IF(B55="",TRUE)</formula>
    </cfRule>
    <cfRule type="expression" dxfId="8799" priority="8800" stopIfTrue="1">
      <formula>IF(AND(COUNTIF(MetalSmelter,B55&amp;C55)=0,LEN(C55)&gt;0), TRUE, FALSE)</formula>
    </cfRule>
  </conditionalFormatting>
  <conditionalFormatting sqref="G55">
    <cfRule type="expression" dxfId="8798" priority="8801" stopIfTrue="1">
      <formula>IF(FIND("Enter smelter details",G55),TRUE)</formula>
    </cfRule>
  </conditionalFormatting>
  <conditionalFormatting sqref="F55">
    <cfRule type="expression" dxfId="8797" priority="8798" stopIfTrue="1">
      <formula>IF(AND(LEN($A55)&gt;0,$A55&lt;&gt;$F55),TRUE,FALSE)</formula>
    </cfRule>
  </conditionalFormatting>
  <conditionalFormatting sqref="C55">
    <cfRule type="expression" dxfId="8796" priority="8797" stopIfTrue="1">
      <formula>IF(AND(B55&lt;&gt;"",C55=""),TRUE)</formula>
    </cfRule>
  </conditionalFormatting>
  <conditionalFormatting sqref="B50">
    <cfRule type="expression" dxfId="8795" priority="8791" stopIfTrue="1">
      <formula>IF(B50="",TRUE)</formula>
    </cfRule>
    <cfRule type="expression" dxfId="8794" priority="8794" stopIfTrue="1">
      <formula>IF(AND(COUNTIF(MetalSmelter,B50&amp;C50)=0,LEN(C50)&gt;0), TRUE, FALSE)</formula>
    </cfRule>
  </conditionalFormatting>
  <conditionalFormatting sqref="D50">
    <cfRule type="expression" dxfId="8793" priority="8788" stopIfTrue="1">
      <formula>IF(AND(LEN($C50) &gt;0, ($C50 &lt;&gt; "Smelter Not Listed")),1,0)</formula>
    </cfRule>
    <cfRule type="expression" dxfId="8792" priority="8795" stopIfTrue="1">
      <formula>IF(AND(D50="",$C50=$X$4),TRUE)</formula>
    </cfRule>
    <cfRule type="expression" dxfId="8791" priority="8796" stopIfTrue="1">
      <formula>IF(FIND("!",D50),TRUE)</formula>
    </cfRule>
  </conditionalFormatting>
  <conditionalFormatting sqref="E50">
    <cfRule type="expression" dxfId="8790" priority="8792" stopIfTrue="1">
      <formula>IF(AND(E50="",$C50=$X$4),TRUE)</formula>
    </cfRule>
    <cfRule type="expression" dxfId="8789" priority="8793" stopIfTrue="1">
      <formula>IF(FIND("!",E50),TRUE)</formula>
    </cfRule>
  </conditionalFormatting>
  <conditionalFormatting sqref="F50">
    <cfRule type="expression" dxfId="8788" priority="8790" stopIfTrue="1">
      <formula>IF(AND(LEN($A50)&gt;0,$A50&lt;&gt;$F50),TRUE,FALSE)</formula>
    </cfRule>
  </conditionalFormatting>
  <conditionalFormatting sqref="C50">
    <cfRule type="expression" dxfId="8787" priority="8789" stopIfTrue="1">
      <formula>IF(AND(B50&lt;&gt;"",C50=""),TRUE)</formula>
    </cfRule>
  </conditionalFormatting>
  <conditionalFormatting sqref="G50">
    <cfRule type="expression" dxfId="8786" priority="8787" stopIfTrue="1">
      <formula>IF(FIND("Enter smelter details",G50),TRUE)</formula>
    </cfRule>
  </conditionalFormatting>
  <conditionalFormatting sqref="B56">
    <cfRule type="expression" dxfId="8785" priority="8784" stopIfTrue="1">
      <formula>IF(B56="",TRUE)</formula>
    </cfRule>
    <cfRule type="expression" dxfId="8784" priority="8785" stopIfTrue="1">
      <formula>IF(AND(COUNTIF(MetalSmelter,B56&amp;C56)=0,LEN(C56)&gt;0), TRUE, FALSE)</formula>
    </cfRule>
  </conditionalFormatting>
  <conditionalFormatting sqref="G56">
    <cfRule type="expression" dxfId="8783" priority="8786" stopIfTrue="1">
      <formula>IF(FIND("Enter smelter details",G56),TRUE)</formula>
    </cfRule>
  </conditionalFormatting>
  <conditionalFormatting sqref="F56">
    <cfRule type="expression" dxfId="8782" priority="8783" stopIfTrue="1">
      <formula>IF(AND(LEN($A56)&gt;0,$A56&lt;&gt;$F56),TRUE,FALSE)</formula>
    </cfRule>
  </conditionalFormatting>
  <conditionalFormatting sqref="C56">
    <cfRule type="expression" dxfId="8781" priority="8782" stopIfTrue="1">
      <formula>IF(AND(B56&lt;&gt;"",C56=""),TRUE)</formula>
    </cfRule>
  </conditionalFormatting>
  <conditionalFormatting sqref="B56">
    <cfRule type="expression" dxfId="8780" priority="8779" stopIfTrue="1">
      <formula>IF(B56="",TRUE)</formula>
    </cfRule>
    <cfRule type="expression" dxfId="8779" priority="8780" stopIfTrue="1">
      <formula>IF(AND(COUNTIF(MetalSmelter,B56&amp;C56)=0,LEN(C56)&gt;0), TRUE, FALSE)</formula>
    </cfRule>
  </conditionalFormatting>
  <conditionalFormatting sqref="G56">
    <cfRule type="expression" dxfId="8778" priority="8781" stopIfTrue="1">
      <formula>IF(FIND("Enter smelter details",G56),TRUE)</formula>
    </cfRule>
  </conditionalFormatting>
  <conditionalFormatting sqref="F56">
    <cfRule type="expression" dxfId="8777" priority="8778" stopIfTrue="1">
      <formula>IF(AND(LEN($A56)&gt;0,$A56&lt;&gt;$F56),TRUE,FALSE)</formula>
    </cfRule>
  </conditionalFormatting>
  <conditionalFormatting sqref="C56">
    <cfRule type="expression" dxfId="8776" priority="8777" stopIfTrue="1">
      <formula>IF(AND(B56&lt;&gt;"",C56=""),TRUE)</formula>
    </cfRule>
  </conditionalFormatting>
  <conditionalFormatting sqref="B56">
    <cfRule type="expression" dxfId="8775" priority="8775" stopIfTrue="1">
      <formula>IF(B56="",TRUE)</formula>
    </cfRule>
    <cfRule type="expression" dxfId="8774" priority="8776" stopIfTrue="1">
      <formula>IF(AND(COUNTIF(MetalSmelter,B56&amp;C56)=0,LEN(C56)&gt;0), TRUE, FALSE)</formula>
    </cfRule>
  </conditionalFormatting>
  <conditionalFormatting sqref="F56">
    <cfRule type="expression" dxfId="8773" priority="8774" stopIfTrue="1">
      <formula>IF(AND(LEN($A56)&gt;0,$A56&lt;&gt;$F56),TRUE,FALSE)</formula>
    </cfRule>
  </conditionalFormatting>
  <conditionalFormatting sqref="C56">
    <cfRule type="expression" dxfId="8772" priority="8773" stopIfTrue="1">
      <formula>IF(AND(B56&lt;&gt;"",C56=""),TRUE)</formula>
    </cfRule>
  </conditionalFormatting>
  <conditionalFormatting sqref="B51">
    <cfRule type="expression" dxfId="8771" priority="8770" stopIfTrue="1">
      <formula>IF(B51="",TRUE)</formula>
    </cfRule>
    <cfRule type="expression" dxfId="8770" priority="8771" stopIfTrue="1">
      <formula>IF(AND(COUNTIF(MetalSmelter,B51&amp;C51)=0,LEN(C51)&gt;0), TRUE, FALSE)</formula>
    </cfRule>
  </conditionalFormatting>
  <conditionalFormatting sqref="G51">
    <cfRule type="expression" dxfId="8769" priority="8772" stopIfTrue="1">
      <formula>IF(FIND("Enter smelter details",G51),TRUE)</formula>
    </cfRule>
  </conditionalFormatting>
  <conditionalFormatting sqref="F51">
    <cfRule type="expression" dxfId="8768" priority="8769" stopIfTrue="1">
      <formula>IF(AND(LEN($A51)&gt;0,$A51&lt;&gt;$F51),TRUE,FALSE)</formula>
    </cfRule>
  </conditionalFormatting>
  <conditionalFormatting sqref="C51">
    <cfRule type="expression" dxfId="8767" priority="8768" stopIfTrue="1">
      <formula>IF(AND(B51&lt;&gt;"",C51=""),TRUE)</formula>
    </cfRule>
  </conditionalFormatting>
  <conditionalFormatting sqref="B51">
    <cfRule type="expression" dxfId="8766" priority="8765" stopIfTrue="1">
      <formula>IF(B51="",TRUE)</formula>
    </cfRule>
    <cfRule type="expression" dxfId="8765" priority="8766" stopIfTrue="1">
      <formula>IF(AND(COUNTIF(MetalSmelter,B51&amp;C51)=0,LEN(C51)&gt;0), TRUE, FALSE)</formula>
    </cfRule>
  </conditionalFormatting>
  <conditionalFormatting sqref="G51">
    <cfRule type="expression" dxfId="8764" priority="8767" stopIfTrue="1">
      <formula>IF(FIND("Enter smelter details",G51),TRUE)</formula>
    </cfRule>
  </conditionalFormatting>
  <conditionalFormatting sqref="F51">
    <cfRule type="expression" dxfId="8763" priority="8764" stopIfTrue="1">
      <formula>IF(AND(LEN($A51)&gt;0,$A51&lt;&gt;$F51),TRUE,FALSE)</formula>
    </cfRule>
  </conditionalFormatting>
  <conditionalFormatting sqref="C51">
    <cfRule type="expression" dxfId="8762" priority="8763" stopIfTrue="1">
      <formula>IF(AND(B51&lt;&gt;"",C51=""),TRUE)</formula>
    </cfRule>
  </conditionalFormatting>
  <conditionalFormatting sqref="G56">
    <cfRule type="expression" dxfId="8761" priority="8762" stopIfTrue="1">
      <formula>IF(FIND("Enter smelter details",G56),TRUE)</formula>
    </cfRule>
  </conditionalFormatting>
  <conditionalFormatting sqref="B52">
    <cfRule type="expression" dxfId="8760" priority="8759" stopIfTrue="1">
      <formula>IF(B52="",TRUE)</formula>
    </cfRule>
    <cfRule type="expression" dxfId="8759" priority="8760" stopIfTrue="1">
      <formula>IF(AND(COUNTIF(MetalSmelter,B52&amp;C52)=0,LEN(C52)&gt;0), TRUE, FALSE)</formula>
    </cfRule>
  </conditionalFormatting>
  <conditionalFormatting sqref="G52">
    <cfRule type="expression" dxfId="8758" priority="8761" stopIfTrue="1">
      <formula>IF(FIND("Enter smelter details",G52),TRUE)</formula>
    </cfRule>
  </conditionalFormatting>
  <conditionalFormatting sqref="F52">
    <cfRule type="expression" dxfId="8757" priority="8758" stopIfTrue="1">
      <formula>IF(AND(LEN($A52)&gt;0,$A52&lt;&gt;$F52),TRUE,FALSE)</formula>
    </cfRule>
  </conditionalFormatting>
  <conditionalFormatting sqref="C52">
    <cfRule type="expression" dxfId="8756" priority="8757" stopIfTrue="1">
      <formula>IF(AND(B52&lt;&gt;"",C52=""),TRUE)</formula>
    </cfRule>
  </conditionalFormatting>
  <conditionalFormatting sqref="B57">
    <cfRule type="expression" dxfId="8755" priority="8754" stopIfTrue="1">
      <formula>IF(B57="",TRUE)</formula>
    </cfRule>
    <cfRule type="expression" dxfId="8754" priority="8755" stopIfTrue="1">
      <formula>IF(AND(COUNTIF(MetalSmelter,B57&amp;C57)=0,LEN(C57)&gt;0), TRUE, FALSE)</formula>
    </cfRule>
  </conditionalFormatting>
  <conditionalFormatting sqref="G57">
    <cfRule type="expression" dxfId="8753" priority="8756" stopIfTrue="1">
      <formula>IF(FIND("Enter smelter details",G57),TRUE)</formula>
    </cfRule>
  </conditionalFormatting>
  <conditionalFormatting sqref="F57">
    <cfRule type="expression" dxfId="8752" priority="8753" stopIfTrue="1">
      <formula>IF(AND(LEN($A57)&gt;0,$A57&lt;&gt;$F57),TRUE,FALSE)</formula>
    </cfRule>
  </conditionalFormatting>
  <conditionalFormatting sqref="C57">
    <cfRule type="expression" dxfId="8751" priority="8752" stopIfTrue="1">
      <formula>IF(AND(B57&lt;&gt;"",C57=""),TRUE)</formula>
    </cfRule>
  </conditionalFormatting>
  <conditionalFormatting sqref="B57">
    <cfRule type="expression" dxfId="8750" priority="8749" stopIfTrue="1">
      <formula>IF(B57="",TRUE)</formula>
    </cfRule>
    <cfRule type="expression" dxfId="8749" priority="8750" stopIfTrue="1">
      <formula>IF(AND(COUNTIF(MetalSmelter,B57&amp;C57)=0,LEN(C57)&gt;0), TRUE, FALSE)</formula>
    </cfRule>
  </conditionalFormatting>
  <conditionalFormatting sqref="G57">
    <cfRule type="expression" dxfId="8748" priority="8751" stopIfTrue="1">
      <formula>IF(FIND("Enter smelter details",G57),TRUE)</formula>
    </cfRule>
  </conditionalFormatting>
  <conditionalFormatting sqref="F57">
    <cfRule type="expression" dxfId="8747" priority="8748" stopIfTrue="1">
      <formula>IF(AND(LEN($A57)&gt;0,$A57&lt;&gt;$F57),TRUE,FALSE)</formula>
    </cfRule>
  </conditionalFormatting>
  <conditionalFormatting sqref="C57">
    <cfRule type="expression" dxfId="8746" priority="8747" stopIfTrue="1">
      <formula>IF(AND(B57&lt;&gt;"",C57=""),TRUE)</formula>
    </cfRule>
  </conditionalFormatting>
  <conditionalFormatting sqref="B57">
    <cfRule type="expression" dxfId="8745" priority="8744" stopIfTrue="1">
      <formula>IF(B57="",TRUE)</formula>
    </cfRule>
    <cfRule type="expression" dxfId="8744" priority="8745" stopIfTrue="1">
      <formula>IF(AND(COUNTIF(MetalSmelter,B57&amp;C57)=0,LEN(C57)&gt;0), TRUE, FALSE)</formula>
    </cfRule>
  </conditionalFormatting>
  <conditionalFormatting sqref="G57">
    <cfRule type="expression" dxfId="8743" priority="8746" stopIfTrue="1">
      <formula>IF(FIND("Enter smelter details",G57),TRUE)</formula>
    </cfRule>
  </conditionalFormatting>
  <conditionalFormatting sqref="F57">
    <cfRule type="expression" dxfId="8742" priority="8743" stopIfTrue="1">
      <formula>IF(AND(LEN($A57)&gt;0,$A57&lt;&gt;$F57),TRUE,FALSE)</formula>
    </cfRule>
  </conditionalFormatting>
  <conditionalFormatting sqref="C57">
    <cfRule type="expression" dxfId="8741" priority="8742" stopIfTrue="1">
      <formula>IF(AND(B57&lt;&gt;"",C57=""),TRUE)</formula>
    </cfRule>
  </conditionalFormatting>
  <conditionalFormatting sqref="B55">
    <cfRule type="expression" dxfId="8740" priority="8739" stopIfTrue="1">
      <formula>IF(B55="",TRUE)</formula>
    </cfRule>
    <cfRule type="expression" dxfId="8739" priority="8740" stopIfTrue="1">
      <formula>IF(AND(COUNTIF(MetalSmelter,B55&amp;C55)=0,LEN(C55)&gt;0), TRUE, FALSE)</formula>
    </cfRule>
  </conditionalFormatting>
  <conditionalFormatting sqref="G55">
    <cfRule type="expression" dxfId="8738" priority="8741" stopIfTrue="1">
      <formula>IF(FIND("Enter smelter details",G55),TRUE)</formula>
    </cfRule>
  </conditionalFormatting>
  <conditionalFormatting sqref="F55">
    <cfRule type="expression" dxfId="8737" priority="8738" stopIfTrue="1">
      <formula>IF(AND(LEN($A55)&gt;0,$A55&lt;&gt;$F55),TRUE,FALSE)</formula>
    </cfRule>
  </conditionalFormatting>
  <conditionalFormatting sqref="C55">
    <cfRule type="expression" dxfId="8736" priority="8737" stopIfTrue="1">
      <formula>IF(AND(B55&lt;&gt;"",C55=""),TRUE)</formula>
    </cfRule>
  </conditionalFormatting>
  <conditionalFormatting sqref="B55">
    <cfRule type="expression" dxfId="8735" priority="8734" stopIfTrue="1">
      <formula>IF(B55="",TRUE)</formula>
    </cfRule>
    <cfRule type="expression" dxfId="8734" priority="8735" stopIfTrue="1">
      <formula>IF(AND(COUNTIF(MetalSmelter,B55&amp;C55)=0,LEN(C55)&gt;0), TRUE, FALSE)</formula>
    </cfRule>
  </conditionalFormatting>
  <conditionalFormatting sqref="G55">
    <cfRule type="expression" dxfId="8733" priority="8736" stopIfTrue="1">
      <formula>IF(FIND("Enter smelter details",G55),TRUE)</formula>
    </cfRule>
  </conditionalFormatting>
  <conditionalFormatting sqref="F55">
    <cfRule type="expression" dxfId="8732" priority="8733" stopIfTrue="1">
      <formula>IF(AND(LEN($A55)&gt;0,$A55&lt;&gt;$F55),TRUE,FALSE)</formula>
    </cfRule>
  </conditionalFormatting>
  <conditionalFormatting sqref="C55">
    <cfRule type="expression" dxfId="8731" priority="8732" stopIfTrue="1">
      <formula>IF(AND(B55&lt;&gt;"",C55=""),TRUE)</formula>
    </cfRule>
  </conditionalFormatting>
  <conditionalFormatting sqref="B55">
    <cfRule type="expression" dxfId="8730" priority="8730" stopIfTrue="1">
      <formula>IF(B55="",TRUE)</formula>
    </cfRule>
    <cfRule type="expression" dxfId="8729" priority="8731" stopIfTrue="1">
      <formula>IF(AND(COUNTIF(MetalSmelter,B55&amp;C55)=0,LEN(C55)&gt;0), TRUE, FALSE)</formula>
    </cfRule>
  </conditionalFormatting>
  <conditionalFormatting sqref="F55">
    <cfRule type="expression" dxfId="8728" priority="8729" stopIfTrue="1">
      <formula>IF(AND(LEN($A55)&gt;0,$A55&lt;&gt;$F55),TRUE,FALSE)</formula>
    </cfRule>
  </conditionalFormatting>
  <conditionalFormatting sqref="C55">
    <cfRule type="expression" dxfId="8727" priority="8728" stopIfTrue="1">
      <formula>IF(AND(B55&lt;&gt;"",C55=""),TRUE)</formula>
    </cfRule>
  </conditionalFormatting>
  <conditionalFormatting sqref="B50">
    <cfRule type="expression" dxfId="8726" priority="8725" stopIfTrue="1">
      <formula>IF(B50="",TRUE)</formula>
    </cfRule>
    <cfRule type="expression" dxfId="8725" priority="8726" stopIfTrue="1">
      <formula>IF(AND(COUNTIF(MetalSmelter,B50&amp;C50)=0,LEN(C50)&gt;0), TRUE, FALSE)</formula>
    </cfRule>
  </conditionalFormatting>
  <conditionalFormatting sqref="G50">
    <cfRule type="expression" dxfId="8724" priority="8727" stopIfTrue="1">
      <formula>IF(FIND("Enter smelter details",G50),TRUE)</formula>
    </cfRule>
  </conditionalFormatting>
  <conditionalFormatting sqref="F50">
    <cfRule type="expression" dxfId="8723" priority="8724" stopIfTrue="1">
      <formula>IF(AND(LEN($A50)&gt;0,$A50&lt;&gt;$F50),TRUE,FALSE)</formula>
    </cfRule>
  </conditionalFormatting>
  <conditionalFormatting sqref="C50">
    <cfRule type="expression" dxfId="8722" priority="8723" stopIfTrue="1">
      <formula>IF(AND(B50&lt;&gt;"",C50=""),TRUE)</formula>
    </cfRule>
  </conditionalFormatting>
  <conditionalFormatting sqref="B50">
    <cfRule type="expression" dxfId="8721" priority="8720" stopIfTrue="1">
      <formula>IF(B50="",TRUE)</formula>
    </cfRule>
    <cfRule type="expression" dxfId="8720" priority="8721" stopIfTrue="1">
      <formula>IF(AND(COUNTIF(MetalSmelter,B50&amp;C50)=0,LEN(C50)&gt;0), TRUE, FALSE)</formula>
    </cfRule>
  </conditionalFormatting>
  <conditionalFormatting sqref="G50">
    <cfRule type="expression" dxfId="8719" priority="8722" stopIfTrue="1">
      <formula>IF(FIND("Enter smelter details",G50),TRUE)</formula>
    </cfRule>
  </conditionalFormatting>
  <conditionalFormatting sqref="F50">
    <cfRule type="expression" dxfId="8718" priority="8719" stopIfTrue="1">
      <formula>IF(AND(LEN($A50)&gt;0,$A50&lt;&gt;$F50),TRUE,FALSE)</formula>
    </cfRule>
  </conditionalFormatting>
  <conditionalFormatting sqref="C50">
    <cfRule type="expression" dxfId="8717" priority="8718" stopIfTrue="1">
      <formula>IF(AND(B50&lt;&gt;"",C50=""),TRUE)</formula>
    </cfRule>
  </conditionalFormatting>
  <conditionalFormatting sqref="G55">
    <cfRule type="expression" dxfId="8716" priority="8717" stopIfTrue="1">
      <formula>IF(FIND("Enter smelter details",G55),TRUE)</formula>
    </cfRule>
  </conditionalFormatting>
  <conditionalFormatting sqref="B51">
    <cfRule type="expression" dxfId="8715" priority="8714" stopIfTrue="1">
      <formula>IF(B51="",TRUE)</formula>
    </cfRule>
    <cfRule type="expression" dxfId="8714" priority="8715" stopIfTrue="1">
      <formula>IF(AND(COUNTIF(MetalSmelter,B51&amp;C51)=0,LEN(C51)&gt;0), TRUE, FALSE)</formula>
    </cfRule>
  </conditionalFormatting>
  <conditionalFormatting sqref="G51">
    <cfRule type="expression" dxfId="8713" priority="8716" stopIfTrue="1">
      <formula>IF(FIND("Enter smelter details",G51),TRUE)</formula>
    </cfRule>
  </conditionalFormatting>
  <conditionalFormatting sqref="F51">
    <cfRule type="expression" dxfId="8712" priority="8713" stopIfTrue="1">
      <formula>IF(AND(LEN($A51)&gt;0,$A51&lt;&gt;$F51),TRUE,FALSE)</formula>
    </cfRule>
  </conditionalFormatting>
  <conditionalFormatting sqref="C51">
    <cfRule type="expression" dxfId="8711" priority="8712" stopIfTrue="1">
      <formula>IF(AND(B51&lt;&gt;"",C51=""),TRUE)</formula>
    </cfRule>
  </conditionalFormatting>
  <conditionalFormatting sqref="B56">
    <cfRule type="expression" dxfId="8710" priority="8709" stopIfTrue="1">
      <formula>IF(B56="",TRUE)</formula>
    </cfRule>
    <cfRule type="expression" dxfId="8709" priority="8710" stopIfTrue="1">
      <formula>IF(AND(COUNTIF(MetalSmelter,B56&amp;C56)=0,LEN(C56)&gt;0), TRUE, FALSE)</formula>
    </cfRule>
  </conditionalFormatting>
  <conditionalFormatting sqref="G56">
    <cfRule type="expression" dxfId="8708" priority="8711" stopIfTrue="1">
      <formula>IF(FIND("Enter smelter details",G56),TRUE)</formula>
    </cfRule>
  </conditionalFormatting>
  <conditionalFormatting sqref="F56">
    <cfRule type="expression" dxfId="8707" priority="8708" stopIfTrue="1">
      <formula>IF(AND(LEN($A56)&gt;0,$A56&lt;&gt;$F56),TRUE,FALSE)</formula>
    </cfRule>
  </conditionalFormatting>
  <conditionalFormatting sqref="C56">
    <cfRule type="expression" dxfId="8706" priority="8707" stopIfTrue="1">
      <formula>IF(AND(B56&lt;&gt;"",C56=""),TRUE)</formula>
    </cfRule>
  </conditionalFormatting>
  <conditionalFormatting sqref="B56">
    <cfRule type="expression" dxfId="8705" priority="8704" stopIfTrue="1">
      <formula>IF(B56="",TRUE)</formula>
    </cfRule>
    <cfRule type="expression" dxfId="8704" priority="8705" stopIfTrue="1">
      <formula>IF(AND(COUNTIF(MetalSmelter,B56&amp;C56)=0,LEN(C56)&gt;0), TRUE, FALSE)</formula>
    </cfRule>
  </conditionalFormatting>
  <conditionalFormatting sqref="G56">
    <cfRule type="expression" dxfId="8703" priority="8706" stopIfTrue="1">
      <formula>IF(FIND("Enter smelter details",G56),TRUE)</formula>
    </cfRule>
  </conditionalFormatting>
  <conditionalFormatting sqref="F56">
    <cfRule type="expression" dxfId="8702" priority="8703" stopIfTrue="1">
      <formula>IF(AND(LEN($A56)&gt;0,$A56&lt;&gt;$F56),TRUE,FALSE)</formula>
    </cfRule>
  </conditionalFormatting>
  <conditionalFormatting sqref="C56">
    <cfRule type="expression" dxfId="8701" priority="8702" stopIfTrue="1">
      <formula>IF(AND(B56&lt;&gt;"",C56=""),TRUE)</formula>
    </cfRule>
  </conditionalFormatting>
  <conditionalFormatting sqref="B56">
    <cfRule type="expression" dxfId="8700" priority="8699" stopIfTrue="1">
      <formula>IF(B56="",TRUE)</formula>
    </cfRule>
    <cfRule type="expression" dxfId="8699" priority="8700" stopIfTrue="1">
      <formula>IF(AND(COUNTIF(MetalSmelter,B56&amp;C56)=0,LEN(C56)&gt;0), TRUE, FALSE)</formula>
    </cfRule>
  </conditionalFormatting>
  <conditionalFormatting sqref="G56">
    <cfRule type="expression" dxfId="8698" priority="8701" stopIfTrue="1">
      <formula>IF(FIND("Enter smelter details",G56),TRUE)</formula>
    </cfRule>
  </conditionalFormatting>
  <conditionalFormatting sqref="F56">
    <cfRule type="expression" dxfId="8697" priority="8698" stopIfTrue="1">
      <formula>IF(AND(LEN($A56)&gt;0,$A56&lt;&gt;$F56),TRUE,FALSE)</formula>
    </cfRule>
  </conditionalFormatting>
  <conditionalFormatting sqref="C56">
    <cfRule type="expression" dxfId="8696" priority="8697" stopIfTrue="1">
      <formula>IF(AND(B56&lt;&gt;"",C56=""),TRUE)</formula>
    </cfRule>
  </conditionalFormatting>
  <conditionalFormatting sqref="B54">
    <cfRule type="expression" dxfId="8695" priority="8694" stopIfTrue="1">
      <formula>IF(B54="",TRUE)</formula>
    </cfRule>
    <cfRule type="expression" dxfId="8694" priority="8695" stopIfTrue="1">
      <formula>IF(AND(COUNTIF(MetalSmelter,B54&amp;C54)=0,LEN(C54)&gt;0), TRUE, FALSE)</formula>
    </cfRule>
  </conditionalFormatting>
  <conditionalFormatting sqref="G54">
    <cfRule type="expression" dxfId="8693" priority="8696" stopIfTrue="1">
      <formula>IF(FIND("Enter smelter details",G54),TRUE)</formula>
    </cfRule>
  </conditionalFormatting>
  <conditionalFormatting sqref="F54">
    <cfRule type="expression" dxfId="8692" priority="8693" stopIfTrue="1">
      <formula>IF(AND(LEN($A54)&gt;0,$A54&lt;&gt;$F54),TRUE,FALSE)</formula>
    </cfRule>
  </conditionalFormatting>
  <conditionalFormatting sqref="C54">
    <cfRule type="expression" dxfId="8691" priority="8692" stopIfTrue="1">
      <formula>IF(AND(B54&lt;&gt;"",C54=""),TRUE)</formula>
    </cfRule>
  </conditionalFormatting>
  <conditionalFormatting sqref="B54">
    <cfRule type="expression" dxfId="8690" priority="8689" stopIfTrue="1">
      <formula>IF(B54="",TRUE)</formula>
    </cfRule>
    <cfRule type="expression" dxfId="8689" priority="8690" stopIfTrue="1">
      <formula>IF(AND(COUNTIF(MetalSmelter,B54&amp;C54)=0,LEN(C54)&gt;0), TRUE, FALSE)</formula>
    </cfRule>
  </conditionalFormatting>
  <conditionalFormatting sqref="G54">
    <cfRule type="expression" dxfId="8688" priority="8691" stopIfTrue="1">
      <formula>IF(FIND("Enter smelter details",G54),TRUE)</formula>
    </cfRule>
  </conditionalFormatting>
  <conditionalFormatting sqref="F54">
    <cfRule type="expression" dxfId="8687" priority="8688" stopIfTrue="1">
      <formula>IF(AND(LEN($A54)&gt;0,$A54&lt;&gt;$F54),TRUE,FALSE)</formula>
    </cfRule>
  </conditionalFormatting>
  <conditionalFormatting sqref="C54">
    <cfRule type="expression" dxfId="8686" priority="8687" stopIfTrue="1">
      <formula>IF(AND(B54&lt;&gt;"",C54=""),TRUE)</formula>
    </cfRule>
  </conditionalFormatting>
  <conditionalFormatting sqref="B54">
    <cfRule type="expression" dxfId="8685" priority="8685" stopIfTrue="1">
      <formula>IF(B54="",TRUE)</formula>
    </cfRule>
    <cfRule type="expression" dxfId="8684" priority="8686" stopIfTrue="1">
      <formula>IF(AND(COUNTIF(MetalSmelter,B54&amp;C54)=0,LEN(C54)&gt;0), TRUE, FALSE)</formula>
    </cfRule>
  </conditionalFormatting>
  <conditionalFormatting sqref="F54">
    <cfRule type="expression" dxfId="8683" priority="8684" stopIfTrue="1">
      <formula>IF(AND(LEN($A54)&gt;0,$A54&lt;&gt;$F54),TRUE,FALSE)</formula>
    </cfRule>
  </conditionalFormatting>
  <conditionalFormatting sqref="C54">
    <cfRule type="expression" dxfId="8682" priority="8683" stopIfTrue="1">
      <formula>IF(AND(B54&lt;&gt;"",C54=""),TRUE)</formula>
    </cfRule>
  </conditionalFormatting>
  <conditionalFormatting sqref="G54">
    <cfRule type="expression" dxfId="8681" priority="8682" stopIfTrue="1">
      <formula>IF(FIND("Enter smelter details",G54),TRUE)</formula>
    </cfRule>
  </conditionalFormatting>
  <conditionalFormatting sqref="B50">
    <cfRule type="expression" dxfId="8680" priority="8679" stopIfTrue="1">
      <formula>IF(B50="",TRUE)</formula>
    </cfRule>
    <cfRule type="expression" dxfId="8679" priority="8680" stopIfTrue="1">
      <formula>IF(AND(COUNTIF(MetalSmelter,B50&amp;C50)=0,LEN(C50)&gt;0), TRUE, FALSE)</formula>
    </cfRule>
  </conditionalFormatting>
  <conditionalFormatting sqref="G50">
    <cfRule type="expression" dxfId="8678" priority="8681" stopIfTrue="1">
      <formula>IF(FIND("Enter smelter details",G50),TRUE)</formula>
    </cfRule>
  </conditionalFormatting>
  <conditionalFormatting sqref="F50">
    <cfRule type="expression" dxfId="8677" priority="8678" stopIfTrue="1">
      <formula>IF(AND(LEN($A50)&gt;0,$A50&lt;&gt;$F50),TRUE,FALSE)</formula>
    </cfRule>
  </conditionalFormatting>
  <conditionalFormatting sqref="C50">
    <cfRule type="expression" dxfId="8676" priority="8677" stopIfTrue="1">
      <formula>IF(AND(B50&lt;&gt;"",C50=""),TRUE)</formula>
    </cfRule>
  </conditionalFormatting>
  <conditionalFormatting sqref="B55">
    <cfRule type="expression" dxfId="8675" priority="8674" stopIfTrue="1">
      <formula>IF(B55="",TRUE)</formula>
    </cfRule>
    <cfRule type="expression" dxfId="8674" priority="8675" stopIfTrue="1">
      <formula>IF(AND(COUNTIF(MetalSmelter,B55&amp;C55)=0,LEN(C55)&gt;0), TRUE, FALSE)</formula>
    </cfRule>
  </conditionalFormatting>
  <conditionalFormatting sqref="G55">
    <cfRule type="expression" dxfId="8673" priority="8676" stopIfTrue="1">
      <formula>IF(FIND("Enter smelter details",G55),TRUE)</formula>
    </cfRule>
  </conditionalFormatting>
  <conditionalFormatting sqref="F55">
    <cfRule type="expression" dxfId="8672" priority="8673" stopIfTrue="1">
      <formula>IF(AND(LEN($A55)&gt;0,$A55&lt;&gt;$F55),TRUE,FALSE)</formula>
    </cfRule>
  </conditionalFormatting>
  <conditionalFormatting sqref="C55">
    <cfRule type="expression" dxfId="8671" priority="8672" stopIfTrue="1">
      <formula>IF(AND(B55&lt;&gt;"",C55=""),TRUE)</formula>
    </cfRule>
  </conditionalFormatting>
  <conditionalFormatting sqref="B55">
    <cfRule type="expression" dxfId="8670" priority="8669" stopIfTrue="1">
      <formula>IF(B55="",TRUE)</formula>
    </cfRule>
    <cfRule type="expression" dxfId="8669" priority="8670" stopIfTrue="1">
      <formula>IF(AND(COUNTIF(MetalSmelter,B55&amp;C55)=0,LEN(C55)&gt;0), TRUE, FALSE)</formula>
    </cfRule>
  </conditionalFormatting>
  <conditionalFormatting sqref="G55">
    <cfRule type="expression" dxfId="8668" priority="8671" stopIfTrue="1">
      <formula>IF(FIND("Enter smelter details",G55),TRUE)</formula>
    </cfRule>
  </conditionalFormatting>
  <conditionalFormatting sqref="F55">
    <cfRule type="expression" dxfId="8667" priority="8668" stopIfTrue="1">
      <formula>IF(AND(LEN($A55)&gt;0,$A55&lt;&gt;$F55),TRUE,FALSE)</formula>
    </cfRule>
  </conditionalFormatting>
  <conditionalFormatting sqref="C55">
    <cfRule type="expression" dxfId="8666" priority="8667" stopIfTrue="1">
      <formula>IF(AND(B55&lt;&gt;"",C55=""),TRUE)</formula>
    </cfRule>
  </conditionalFormatting>
  <conditionalFormatting sqref="B55">
    <cfRule type="expression" dxfId="8665" priority="8664" stopIfTrue="1">
      <formula>IF(B55="",TRUE)</formula>
    </cfRule>
    <cfRule type="expression" dxfId="8664" priority="8665" stopIfTrue="1">
      <formula>IF(AND(COUNTIF(MetalSmelter,B55&amp;C55)=0,LEN(C55)&gt;0), TRUE, FALSE)</formula>
    </cfRule>
  </conditionalFormatting>
  <conditionalFormatting sqref="G55">
    <cfRule type="expression" dxfId="8663" priority="8666" stopIfTrue="1">
      <formula>IF(FIND("Enter smelter details",G55),TRUE)</formula>
    </cfRule>
  </conditionalFormatting>
  <conditionalFormatting sqref="F55">
    <cfRule type="expression" dxfId="8662" priority="8663" stopIfTrue="1">
      <formula>IF(AND(LEN($A55)&gt;0,$A55&lt;&gt;$F55),TRUE,FALSE)</formula>
    </cfRule>
  </conditionalFormatting>
  <conditionalFormatting sqref="C55">
    <cfRule type="expression" dxfId="8661" priority="8662" stopIfTrue="1">
      <formula>IF(AND(B55&lt;&gt;"",C55=""),TRUE)</formula>
    </cfRule>
  </conditionalFormatting>
  <conditionalFormatting sqref="B53">
    <cfRule type="expression" dxfId="8660" priority="8659" stopIfTrue="1">
      <formula>IF(B53="",TRUE)</formula>
    </cfRule>
    <cfRule type="expression" dxfId="8659" priority="8660" stopIfTrue="1">
      <formula>IF(AND(COUNTIF(MetalSmelter,B53&amp;C53)=0,LEN(C53)&gt;0), TRUE, FALSE)</formula>
    </cfRule>
  </conditionalFormatting>
  <conditionalFormatting sqref="G53">
    <cfRule type="expression" dxfId="8658" priority="8661" stopIfTrue="1">
      <formula>IF(FIND("Enter smelter details",G53),TRUE)</formula>
    </cfRule>
  </conditionalFormatting>
  <conditionalFormatting sqref="F53">
    <cfRule type="expression" dxfId="8657" priority="8658" stopIfTrue="1">
      <formula>IF(AND(LEN($A53)&gt;0,$A53&lt;&gt;$F53),TRUE,FALSE)</formula>
    </cfRule>
  </conditionalFormatting>
  <conditionalFormatting sqref="C53">
    <cfRule type="expression" dxfId="8656" priority="8657" stopIfTrue="1">
      <formula>IF(AND(B53&lt;&gt;"",C53=""),TRUE)</formula>
    </cfRule>
  </conditionalFormatting>
  <conditionalFormatting sqref="B53">
    <cfRule type="expression" dxfId="8655" priority="8654" stopIfTrue="1">
      <formula>IF(B53="",TRUE)</formula>
    </cfRule>
    <cfRule type="expression" dxfId="8654" priority="8655" stopIfTrue="1">
      <formula>IF(AND(COUNTIF(MetalSmelter,B53&amp;C53)=0,LEN(C53)&gt;0), TRUE, FALSE)</formula>
    </cfRule>
  </conditionalFormatting>
  <conditionalFormatting sqref="G53">
    <cfRule type="expression" dxfId="8653" priority="8656" stopIfTrue="1">
      <formula>IF(FIND("Enter smelter details",G53),TRUE)</formula>
    </cfRule>
  </conditionalFormatting>
  <conditionalFormatting sqref="F53">
    <cfRule type="expression" dxfId="8652" priority="8653" stopIfTrue="1">
      <formula>IF(AND(LEN($A53)&gt;0,$A53&lt;&gt;$F53),TRUE,FALSE)</formula>
    </cfRule>
  </conditionalFormatting>
  <conditionalFormatting sqref="C53">
    <cfRule type="expression" dxfId="8651" priority="8652" stopIfTrue="1">
      <formula>IF(AND(B53&lt;&gt;"",C53=""),TRUE)</formula>
    </cfRule>
  </conditionalFormatting>
  <conditionalFormatting sqref="B53">
    <cfRule type="expression" dxfId="8650" priority="8650" stopIfTrue="1">
      <formula>IF(B53="",TRUE)</formula>
    </cfRule>
    <cfRule type="expression" dxfId="8649" priority="8651" stopIfTrue="1">
      <formula>IF(AND(COUNTIF(MetalSmelter,B53&amp;C53)=0,LEN(C53)&gt;0), TRUE, FALSE)</formula>
    </cfRule>
  </conditionalFormatting>
  <conditionalFormatting sqref="F53">
    <cfRule type="expression" dxfId="8648" priority="8649" stopIfTrue="1">
      <formula>IF(AND(LEN($A53)&gt;0,$A53&lt;&gt;$F53),TRUE,FALSE)</formula>
    </cfRule>
  </conditionalFormatting>
  <conditionalFormatting sqref="C53">
    <cfRule type="expression" dxfId="8647" priority="8648" stopIfTrue="1">
      <formula>IF(AND(B53&lt;&gt;"",C53=""),TRUE)</formula>
    </cfRule>
  </conditionalFormatting>
  <conditionalFormatting sqref="G53">
    <cfRule type="expression" dxfId="8646" priority="8647" stopIfTrue="1">
      <formula>IF(FIND("Enter smelter details",G53),TRUE)</formula>
    </cfRule>
  </conditionalFormatting>
  <conditionalFormatting sqref="B54">
    <cfRule type="expression" dxfId="8645" priority="8644" stopIfTrue="1">
      <formula>IF(B54="",TRUE)</formula>
    </cfRule>
    <cfRule type="expression" dxfId="8644" priority="8645" stopIfTrue="1">
      <formula>IF(AND(COUNTIF(MetalSmelter,B54&amp;C54)=0,LEN(C54)&gt;0), TRUE, FALSE)</formula>
    </cfRule>
  </conditionalFormatting>
  <conditionalFormatting sqref="G54">
    <cfRule type="expression" dxfId="8643" priority="8646" stopIfTrue="1">
      <formula>IF(FIND("Enter smelter details",G54),TRUE)</formula>
    </cfRule>
  </conditionalFormatting>
  <conditionalFormatting sqref="F54">
    <cfRule type="expression" dxfId="8642" priority="8643" stopIfTrue="1">
      <formula>IF(AND(LEN($A54)&gt;0,$A54&lt;&gt;$F54),TRUE,FALSE)</formula>
    </cfRule>
  </conditionalFormatting>
  <conditionalFormatting sqref="C54">
    <cfRule type="expression" dxfId="8641" priority="8642" stopIfTrue="1">
      <formula>IF(AND(B54&lt;&gt;"",C54=""),TRUE)</formula>
    </cfRule>
  </conditionalFormatting>
  <conditionalFormatting sqref="B54">
    <cfRule type="expression" dxfId="8640" priority="8639" stopIfTrue="1">
      <formula>IF(B54="",TRUE)</formula>
    </cfRule>
    <cfRule type="expression" dxfId="8639" priority="8640" stopIfTrue="1">
      <formula>IF(AND(COUNTIF(MetalSmelter,B54&amp;C54)=0,LEN(C54)&gt;0), TRUE, FALSE)</formula>
    </cfRule>
  </conditionalFormatting>
  <conditionalFormatting sqref="G54">
    <cfRule type="expression" dxfId="8638" priority="8641" stopIfTrue="1">
      <formula>IF(FIND("Enter smelter details",G54),TRUE)</formula>
    </cfRule>
  </conditionalFormatting>
  <conditionalFormatting sqref="F54">
    <cfRule type="expression" dxfId="8637" priority="8638" stopIfTrue="1">
      <formula>IF(AND(LEN($A54)&gt;0,$A54&lt;&gt;$F54),TRUE,FALSE)</formula>
    </cfRule>
  </conditionalFormatting>
  <conditionalFormatting sqref="C54">
    <cfRule type="expression" dxfId="8636" priority="8637" stopIfTrue="1">
      <formula>IF(AND(B54&lt;&gt;"",C54=""),TRUE)</formula>
    </cfRule>
  </conditionalFormatting>
  <conditionalFormatting sqref="B54">
    <cfRule type="expression" dxfId="8635" priority="8634" stopIfTrue="1">
      <formula>IF(B54="",TRUE)</formula>
    </cfRule>
    <cfRule type="expression" dxfId="8634" priority="8635" stopIfTrue="1">
      <formula>IF(AND(COUNTIF(MetalSmelter,B54&amp;C54)=0,LEN(C54)&gt;0), TRUE, FALSE)</formula>
    </cfRule>
  </conditionalFormatting>
  <conditionalFormatting sqref="G54">
    <cfRule type="expression" dxfId="8633" priority="8636" stopIfTrue="1">
      <formula>IF(FIND("Enter smelter details",G54),TRUE)</formula>
    </cfRule>
  </conditionalFormatting>
  <conditionalFormatting sqref="F54">
    <cfRule type="expression" dxfId="8632" priority="8633" stopIfTrue="1">
      <formula>IF(AND(LEN($A54)&gt;0,$A54&lt;&gt;$F54),TRUE,FALSE)</formula>
    </cfRule>
  </conditionalFormatting>
  <conditionalFormatting sqref="C54">
    <cfRule type="expression" dxfId="8631" priority="8632" stopIfTrue="1">
      <formula>IF(AND(B54&lt;&gt;"",C54=""),TRUE)</formula>
    </cfRule>
  </conditionalFormatting>
  <conditionalFormatting sqref="B55">
    <cfRule type="expression" dxfId="8630" priority="8629" stopIfTrue="1">
      <formula>IF(B55="",TRUE)</formula>
    </cfRule>
    <cfRule type="expression" dxfId="8629" priority="8630" stopIfTrue="1">
      <formula>IF(AND(COUNTIF(MetalSmelter,B55&amp;C55)=0,LEN(C55)&gt;0), TRUE, FALSE)</formula>
    </cfRule>
  </conditionalFormatting>
  <conditionalFormatting sqref="G55">
    <cfRule type="expression" dxfId="8628" priority="8631" stopIfTrue="1">
      <formula>IF(FIND("Enter smelter details",G55),TRUE)</formula>
    </cfRule>
  </conditionalFormatting>
  <conditionalFormatting sqref="F55">
    <cfRule type="expression" dxfId="8627" priority="8628" stopIfTrue="1">
      <formula>IF(AND(LEN($A55)&gt;0,$A55&lt;&gt;$F55),TRUE,FALSE)</formula>
    </cfRule>
  </conditionalFormatting>
  <conditionalFormatting sqref="C55">
    <cfRule type="expression" dxfId="8626" priority="8627" stopIfTrue="1">
      <formula>IF(AND(B55&lt;&gt;"",C55=""),TRUE)</formula>
    </cfRule>
  </conditionalFormatting>
  <conditionalFormatting sqref="B55">
    <cfRule type="expression" dxfId="8625" priority="8624" stopIfTrue="1">
      <formula>IF(B55="",TRUE)</formula>
    </cfRule>
    <cfRule type="expression" dxfId="8624" priority="8625" stopIfTrue="1">
      <formula>IF(AND(COUNTIF(MetalSmelter,B55&amp;C55)=0,LEN(C55)&gt;0), TRUE, FALSE)</formula>
    </cfRule>
  </conditionalFormatting>
  <conditionalFormatting sqref="G55">
    <cfRule type="expression" dxfId="8623" priority="8626" stopIfTrue="1">
      <formula>IF(FIND("Enter smelter details",G55),TRUE)</formula>
    </cfRule>
  </conditionalFormatting>
  <conditionalFormatting sqref="F55">
    <cfRule type="expression" dxfId="8622" priority="8623" stopIfTrue="1">
      <formula>IF(AND(LEN($A55)&gt;0,$A55&lt;&gt;$F55),TRUE,FALSE)</formula>
    </cfRule>
  </conditionalFormatting>
  <conditionalFormatting sqref="C55">
    <cfRule type="expression" dxfId="8621" priority="8622" stopIfTrue="1">
      <formula>IF(AND(B55&lt;&gt;"",C55=""),TRUE)</formula>
    </cfRule>
  </conditionalFormatting>
  <conditionalFormatting sqref="B55">
    <cfRule type="expression" dxfId="8620" priority="8620" stopIfTrue="1">
      <formula>IF(B55="",TRUE)</formula>
    </cfRule>
    <cfRule type="expression" dxfId="8619" priority="8621" stopIfTrue="1">
      <formula>IF(AND(COUNTIF(MetalSmelter,B55&amp;C55)=0,LEN(C55)&gt;0), TRUE, FALSE)</formula>
    </cfRule>
  </conditionalFormatting>
  <conditionalFormatting sqref="F55">
    <cfRule type="expression" dxfId="8618" priority="8619" stopIfTrue="1">
      <formula>IF(AND(LEN($A55)&gt;0,$A55&lt;&gt;$F55),TRUE,FALSE)</formula>
    </cfRule>
  </conditionalFormatting>
  <conditionalFormatting sqref="C55">
    <cfRule type="expression" dxfId="8617" priority="8618" stopIfTrue="1">
      <formula>IF(AND(B55&lt;&gt;"",C55=""),TRUE)</formula>
    </cfRule>
  </conditionalFormatting>
  <conditionalFormatting sqref="B50">
    <cfRule type="expression" dxfId="8616" priority="8615" stopIfTrue="1">
      <formula>IF(B50="",TRUE)</formula>
    </cfRule>
    <cfRule type="expression" dxfId="8615" priority="8616" stopIfTrue="1">
      <formula>IF(AND(COUNTIF(MetalSmelter,B50&amp;C50)=0,LEN(C50)&gt;0), TRUE, FALSE)</formula>
    </cfRule>
  </conditionalFormatting>
  <conditionalFormatting sqref="G50">
    <cfRule type="expression" dxfId="8614" priority="8617" stopIfTrue="1">
      <formula>IF(FIND("Enter smelter details",G50),TRUE)</formula>
    </cfRule>
  </conditionalFormatting>
  <conditionalFormatting sqref="F50">
    <cfRule type="expression" dxfId="8613" priority="8614" stopIfTrue="1">
      <formula>IF(AND(LEN($A50)&gt;0,$A50&lt;&gt;$F50),TRUE,FALSE)</formula>
    </cfRule>
  </conditionalFormatting>
  <conditionalFormatting sqref="C50">
    <cfRule type="expression" dxfId="8612" priority="8613" stopIfTrue="1">
      <formula>IF(AND(B50&lt;&gt;"",C50=""),TRUE)</formula>
    </cfRule>
  </conditionalFormatting>
  <conditionalFormatting sqref="B50">
    <cfRule type="expression" dxfId="8611" priority="8610" stopIfTrue="1">
      <formula>IF(B50="",TRUE)</formula>
    </cfRule>
    <cfRule type="expression" dxfId="8610" priority="8611" stopIfTrue="1">
      <formula>IF(AND(COUNTIF(MetalSmelter,B50&amp;C50)=0,LEN(C50)&gt;0), TRUE, FALSE)</formula>
    </cfRule>
  </conditionalFormatting>
  <conditionalFormatting sqref="G50">
    <cfRule type="expression" dxfId="8609" priority="8612" stopIfTrue="1">
      <formula>IF(FIND("Enter smelter details",G50),TRUE)</formula>
    </cfRule>
  </conditionalFormatting>
  <conditionalFormatting sqref="F50">
    <cfRule type="expression" dxfId="8608" priority="8609" stopIfTrue="1">
      <formula>IF(AND(LEN($A50)&gt;0,$A50&lt;&gt;$F50),TRUE,FALSE)</formula>
    </cfRule>
  </conditionalFormatting>
  <conditionalFormatting sqref="C50">
    <cfRule type="expression" dxfId="8607" priority="8608" stopIfTrue="1">
      <formula>IF(AND(B50&lt;&gt;"",C50=""),TRUE)</formula>
    </cfRule>
  </conditionalFormatting>
  <conditionalFormatting sqref="G55">
    <cfRule type="expression" dxfId="8606" priority="8607" stopIfTrue="1">
      <formula>IF(FIND("Enter smelter details",G55),TRUE)</formula>
    </cfRule>
  </conditionalFormatting>
  <conditionalFormatting sqref="B51">
    <cfRule type="expression" dxfId="8605" priority="8604" stopIfTrue="1">
      <formula>IF(B51="",TRUE)</formula>
    </cfRule>
    <cfRule type="expression" dxfId="8604" priority="8605" stopIfTrue="1">
      <formula>IF(AND(COUNTIF(MetalSmelter,B51&amp;C51)=0,LEN(C51)&gt;0), TRUE, FALSE)</formula>
    </cfRule>
  </conditionalFormatting>
  <conditionalFormatting sqref="G51">
    <cfRule type="expression" dxfId="8603" priority="8606" stopIfTrue="1">
      <formula>IF(FIND("Enter smelter details",G51),TRUE)</formula>
    </cfRule>
  </conditionalFormatting>
  <conditionalFormatting sqref="F51">
    <cfRule type="expression" dxfId="8602" priority="8603" stopIfTrue="1">
      <formula>IF(AND(LEN($A51)&gt;0,$A51&lt;&gt;$F51),TRUE,FALSE)</formula>
    </cfRule>
  </conditionalFormatting>
  <conditionalFormatting sqref="C51">
    <cfRule type="expression" dxfId="8601" priority="8602" stopIfTrue="1">
      <formula>IF(AND(B51&lt;&gt;"",C51=""),TRUE)</formula>
    </cfRule>
  </conditionalFormatting>
  <conditionalFormatting sqref="B56">
    <cfRule type="expression" dxfId="8600" priority="8599" stopIfTrue="1">
      <formula>IF(B56="",TRUE)</formula>
    </cfRule>
    <cfRule type="expression" dxfId="8599" priority="8600" stopIfTrue="1">
      <formula>IF(AND(COUNTIF(MetalSmelter,B56&amp;C56)=0,LEN(C56)&gt;0), TRUE, FALSE)</formula>
    </cfRule>
  </conditionalFormatting>
  <conditionalFormatting sqref="G56">
    <cfRule type="expression" dxfId="8598" priority="8601" stopIfTrue="1">
      <formula>IF(FIND("Enter smelter details",G56),TRUE)</formula>
    </cfRule>
  </conditionalFormatting>
  <conditionalFormatting sqref="F56">
    <cfRule type="expression" dxfId="8597" priority="8598" stopIfTrue="1">
      <formula>IF(AND(LEN($A56)&gt;0,$A56&lt;&gt;$F56),TRUE,FALSE)</formula>
    </cfRule>
  </conditionalFormatting>
  <conditionalFormatting sqref="C56">
    <cfRule type="expression" dxfId="8596" priority="8597" stopIfTrue="1">
      <formula>IF(AND(B56&lt;&gt;"",C56=""),TRUE)</formula>
    </cfRule>
  </conditionalFormatting>
  <conditionalFormatting sqref="B56">
    <cfRule type="expression" dxfId="8595" priority="8594" stopIfTrue="1">
      <formula>IF(B56="",TRUE)</formula>
    </cfRule>
    <cfRule type="expression" dxfId="8594" priority="8595" stopIfTrue="1">
      <formula>IF(AND(COUNTIF(MetalSmelter,B56&amp;C56)=0,LEN(C56)&gt;0), TRUE, FALSE)</formula>
    </cfRule>
  </conditionalFormatting>
  <conditionalFormatting sqref="G56">
    <cfRule type="expression" dxfId="8593" priority="8596" stopIfTrue="1">
      <formula>IF(FIND("Enter smelter details",G56),TRUE)</formula>
    </cfRule>
  </conditionalFormatting>
  <conditionalFormatting sqref="F56">
    <cfRule type="expression" dxfId="8592" priority="8593" stopIfTrue="1">
      <formula>IF(AND(LEN($A56)&gt;0,$A56&lt;&gt;$F56),TRUE,FALSE)</formula>
    </cfRule>
  </conditionalFormatting>
  <conditionalFormatting sqref="C56">
    <cfRule type="expression" dxfId="8591" priority="8592" stopIfTrue="1">
      <formula>IF(AND(B56&lt;&gt;"",C56=""),TRUE)</formula>
    </cfRule>
  </conditionalFormatting>
  <conditionalFormatting sqref="B56">
    <cfRule type="expression" dxfId="8590" priority="8589" stopIfTrue="1">
      <formula>IF(B56="",TRUE)</formula>
    </cfRule>
    <cfRule type="expression" dxfId="8589" priority="8590" stopIfTrue="1">
      <formula>IF(AND(COUNTIF(MetalSmelter,B56&amp;C56)=0,LEN(C56)&gt;0), TRUE, FALSE)</formula>
    </cfRule>
  </conditionalFormatting>
  <conditionalFormatting sqref="G56">
    <cfRule type="expression" dxfId="8588" priority="8591" stopIfTrue="1">
      <formula>IF(FIND("Enter smelter details",G56),TRUE)</formula>
    </cfRule>
  </conditionalFormatting>
  <conditionalFormatting sqref="F56">
    <cfRule type="expression" dxfId="8587" priority="8588" stopIfTrue="1">
      <formula>IF(AND(LEN($A56)&gt;0,$A56&lt;&gt;$F56),TRUE,FALSE)</formula>
    </cfRule>
  </conditionalFormatting>
  <conditionalFormatting sqref="C56">
    <cfRule type="expression" dxfId="8586" priority="8587" stopIfTrue="1">
      <formula>IF(AND(B56&lt;&gt;"",C56=""),TRUE)</formula>
    </cfRule>
  </conditionalFormatting>
  <conditionalFormatting sqref="B54">
    <cfRule type="expression" dxfId="8585" priority="8584" stopIfTrue="1">
      <formula>IF(B54="",TRUE)</formula>
    </cfRule>
    <cfRule type="expression" dxfId="8584" priority="8585" stopIfTrue="1">
      <formula>IF(AND(COUNTIF(MetalSmelter,B54&amp;C54)=0,LEN(C54)&gt;0), TRUE, FALSE)</formula>
    </cfRule>
  </conditionalFormatting>
  <conditionalFormatting sqref="G54">
    <cfRule type="expression" dxfId="8583" priority="8586" stopIfTrue="1">
      <formula>IF(FIND("Enter smelter details",G54),TRUE)</formula>
    </cfRule>
  </conditionalFormatting>
  <conditionalFormatting sqref="F54">
    <cfRule type="expression" dxfId="8582" priority="8583" stopIfTrue="1">
      <formula>IF(AND(LEN($A54)&gt;0,$A54&lt;&gt;$F54),TRUE,FALSE)</formula>
    </cfRule>
  </conditionalFormatting>
  <conditionalFormatting sqref="C54">
    <cfRule type="expression" dxfId="8581" priority="8582" stopIfTrue="1">
      <formula>IF(AND(B54&lt;&gt;"",C54=""),TRUE)</formula>
    </cfRule>
  </conditionalFormatting>
  <conditionalFormatting sqref="B54">
    <cfRule type="expression" dxfId="8580" priority="8579" stopIfTrue="1">
      <formula>IF(B54="",TRUE)</formula>
    </cfRule>
    <cfRule type="expression" dxfId="8579" priority="8580" stopIfTrue="1">
      <formula>IF(AND(COUNTIF(MetalSmelter,B54&amp;C54)=0,LEN(C54)&gt;0), TRUE, FALSE)</formula>
    </cfRule>
  </conditionalFormatting>
  <conditionalFormatting sqref="G54">
    <cfRule type="expression" dxfId="8578" priority="8581" stopIfTrue="1">
      <formula>IF(FIND("Enter smelter details",G54),TRUE)</formula>
    </cfRule>
  </conditionalFormatting>
  <conditionalFormatting sqref="F54">
    <cfRule type="expression" dxfId="8577" priority="8578" stopIfTrue="1">
      <formula>IF(AND(LEN($A54)&gt;0,$A54&lt;&gt;$F54),TRUE,FALSE)</formula>
    </cfRule>
  </conditionalFormatting>
  <conditionalFormatting sqref="C54">
    <cfRule type="expression" dxfId="8576" priority="8577" stopIfTrue="1">
      <formula>IF(AND(B54&lt;&gt;"",C54=""),TRUE)</formula>
    </cfRule>
  </conditionalFormatting>
  <conditionalFormatting sqref="B54">
    <cfRule type="expression" dxfId="8575" priority="8575" stopIfTrue="1">
      <formula>IF(B54="",TRUE)</formula>
    </cfRule>
    <cfRule type="expression" dxfId="8574" priority="8576" stopIfTrue="1">
      <formula>IF(AND(COUNTIF(MetalSmelter,B54&amp;C54)=0,LEN(C54)&gt;0), TRUE, FALSE)</formula>
    </cfRule>
  </conditionalFormatting>
  <conditionalFormatting sqref="F54">
    <cfRule type="expression" dxfId="8573" priority="8574" stopIfTrue="1">
      <formula>IF(AND(LEN($A54)&gt;0,$A54&lt;&gt;$F54),TRUE,FALSE)</formula>
    </cfRule>
  </conditionalFormatting>
  <conditionalFormatting sqref="C54">
    <cfRule type="expression" dxfId="8572" priority="8573" stopIfTrue="1">
      <formula>IF(AND(B54&lt;&gt;"",C54=""),TRUE)</formula>
    </cfRule>
  </conditionalFormatting>
  <conditionalFormatting sqref="G54">
    <cfRule type="expression" dxfId="8571" priority="8572" stopIfTrue="1">
      <formula>IF(FIND("Enter smelter details",G54),TRUE)</formula>
    </cfRule>
  </conditionalFormatting>
  <conditionalFormatting sqref="B50">
    <cfRule type="expression" dxfId="8570" priority="8569" stopIfTrue="1">
      <formula>IF(B50="",TRUE)</formula>
    </cfRule>
    <cfRule type="expression" dxfId="8569" priority="8570" stopIfTrue="1">
      <formula>IF(AND(COUNTIF(MetalSmelter,B50&amp;C50)=0,LEN(C50)&gt;0), TRUE, FALSE)</formula>
    </cfRule>
  </conditionalFormatting>
  <conditionalFormatting sqref="G50">
    <cfRule type="expression" dxfId="8568" priority="8571" stopIfTrue="1">
      <formula>IF(FIND("Enter smelter details",G50),TRUE)</formula>
    </cfRule>
  </conditionalFormatting>
  <conditionalFormatting sqref="F50">
    <cfRule type="expression" dxfId="8567" priority="8568" stopIfTrue="1">
      <formula>IF(AND(LEN($A50)&gt;0,$A50&lt;&gt;$F50),TRUE,FALSE)</formula>
    </cfRule>
  </conditionalFormatting>
  <conditionalFormatting sqref="C50">
    <cfRule type="expression" dxfId="8566" priority="8567" stopIfTrue="1">
      <formula>IF(AND(B50&lt;&gt;"",C50=""),TRUE)</formula>
    </cfRule>
  </conditionalFormatting>
  <conditionalFormatting sqref="B55">
    <cfRule type="expression" dxfId="8565" priority="8564" stopIfTrue="1">
      <formula>IF(B55="",TRUE)</formula>
    </cfRule>
    <cfRule type="expression" dxfId="8564" priority="8565" stopIfTrue="1">
      <formula>IF(AND(COUNTIF(MetalSmelter,B55&amp;C55)=0,LEN(C55)&gt;0), TRUE, FALSE)</formula>
    </cfRule>
  </conditionalFormatting>
  <conditionalFormatting sqref="G55">
    <cfRule type="expression" dxfId="8563" priority="8566" stopIfTrue="1">
      <formula>IF(FIND("Enter smelter details",G55),TRUE)</formula>
    </cfRule>
  </conditionalFormatting>
  <conditionalFormatting sqref="F55">
    <cfRule type="expression" dxfId="8562" priority="8563" stopIfTrue="1">
      <formula>IF(AND(LEN($A55)&gt;0,$A55&lt;&gt;$F55),TRUE,FALSE)</formula>
    </cfRule>
  </conditionalFormatting>
  <conditionalFormatting sqref="C55">
    <cfRule type="expression" dxfId="8561" priority="8562" stopIfTrue="1">
      <formula>IF(AND(B55&lt;&gt;"",C55=""),TRUE)</formula>
    </cfRule>
  </conditionalFormatting>
  <conditionalFormatting sqref="B55">
    <cfRule type="expression" dxfId="8560" priority="8559" stopIfTrue="1">
      <formula>IF(B55="",TRUE)</formula>
    </cfRule>
    <cfRule type="expression" dxfId="8559" priority="8560" stopIfTrue="1">
      <formula>IF(AND(COUNTIF(MetalSmelter,B55&amp;C55)=0,LEN(C55)&gt;0), TRUE, FALSE)</formula>
    </cfRule>
  </conditionalFormatting>
  <conditionalFormatting sqref="G55">
    <cfRule type="expression" dxfId="8558" priority="8561" stopIfTrue="1">
      <formula>IF(FIND("Enter smelter details",G55),TRUE)</formula>
    </cfRule>
  </conditionalFormatting>
  <conditionalFormatting sqref="F55">
    <cfRule type="expression" dxfId="8557" priority="8558" stopIfTrue="1">
      <formula>IF(AND(LEN($A55)&gt;0,$A55&lt;&gt;$F55),TRUE,FALSE)</formula>
    </cfRule>
  </conditionalFormatting>
  <conditionalFormatting sqref="C55">
    <cfRule type="expression" dxfId="8556" priority="8557" stopIfTrue="1">
      <formula>IF(AND(B55&lt;&gt;"",C55=""),TRUE)</formula>
    </cfRule>
  </conditionalFormatting>
  <conditionalFormatting sqref="B55">
    <cfRule type="expression" dxfId="8555" priority="8554" stopIfTrue="1">
      <formula>IF(B55="",TRUE)</formula>
    </cfRule>
    <cfRule type="expression" dxfId="8554" priority="8555" stopIfTrue="1">
      <formula>IF(AND(COUNTIF(MetalSmelter,B55&amp;C55)=0,LEN(C55)&gt;0), TRUE, FALSE)</formula>
    </cfRule>
  </conditionalFormatting>
  <conditionalFormatting sqref="G55">
    <cfRule type="expression" dxfId="8553" priority="8556" stopIfTrue="1">
      <formula>IF(FIND("Enter smelter details",G55),TRUE)</formula>
    </cfRule>
  </conditionalFormatting>
  <conditionalFormatting sqref="F55">
    <cfRule type="expression" dxfId="8552" priority="8553" stopIfTrue="1">
      <formula>IF(AND(LEN($A55)&gt;0,$A55&lt;&gt;$F55),TRUE,FALSE)</formula>
    </cfRule>
  </conditionalFormatting>
  <conditionalFormatting sqref="C55">
    <cfRule type="expression" dxfId="8551" priority="8552" stopIfTrue="1">
      <formula>IF(AND(B55&lt;&gt;"",C55=""),TRUE)</formula>
    </cfRule>
  </conditionalFormatting>
  <conditionalFormatting sqref="B51">
    <cfRule type="expression" dxfId="8550" priority="8549" stopIfTrue="1">
      <formula>IF(B51="",TRUE)</formula>
    </cfRule>
    <cfRule type="expression" dxfId="8549" priority="8550" stopIfTrue="1">
      <formula>IF(AND(COUNTIF(MetalSmelter,B51&amp;C51)=0,LEN(C51)&gt;0), TRUE, FALSE)</formula>
    </cfRule>
  </conditionalFormatting>
  <conditionalFormatting sqref="G51">
    <cfRule type="expression" dxfId="8548" priority="8551" stopIfTrue="1">
      <formula>IF(FIND("Enter smelter details",G51),TRUE)</formula>
    </cfRule>
  </conditionalFormatting>
  <conditionalFormatting sqref="F51">
    <cfRule type="expression" dxfId="8547" priority="8548" stopIfTrue="1">
      <formula>IF(AND(LEN($A51)&gt;0,$A51&lt;&gt;$F51),TRUE,FALSE)</formula>
    </cfRule>
  </conditionalFormatting>
  <conditionalFormatting sqref="C51">
    <cfRule type="expression" dxfId="8546" priority="8547" stopIfTrue="1">
      <formula>IF(AND(B51&lt;&gt;"",C51=""),TRUE)</formula>
    </cfRule>
  </conditionalFormatting>
  <conditionalFormatting sqref="B50">
    <cfRule type="expression" dxfId="8545" priority="8539" stopIfTrue="1">
      <formula>IF(B50="",TRUE)</formula>
    </cfRule>
    <cfRule type="expression" dxfId="8544" priority="8540" stopIfTrue="1">
      <formula>IF(AND(COUNTIF(MetalSmelter,B50&amp;C50)=0,LEN(C50)&gt;0), TRUE, FALSE)</formula>
    </cfRule>
  </conditionalFormatting>
  <conditionalFormatting sqref="G50">
    <cfRule type="expression" dxfId="8543" priority="8541" stopIfTrue="1">
      <formula>IF(FIND("Enter smelter details",G50),TRUE)</formula>
    </cfRule>
  </conditionalFormatting>
  <conditionalFormatting sqref="F50">
    <cfRule type="expression" dxfId="8542" priority="8538" stopIfTrue="1">
      <formula>IF(AND(LEN($A50)&gt;0,$A50&lt;&gt;$F50),TRUE,FALSE)</formula>
    </cfRule>
  </conditionalFormatting>
  <conditionalFormatting sqref="C50">
    <cfRule type="expression" dxfId="8541" priority="8537" stopIfTrue="1">
      <formula>IF(AND(B50&lt;&gt;"",C50=""),TRUE)</formula>
    </cfRule>
  </conditionalFormatting>
  <conditionalFormatting sqref="B52">
    <cfRule type="expression" dxfId="8540" priority="8544" stopIfTrue="1">
      <formula>IF(B52="",TRUE)</formula>
    </cfRule>
    <cfRule type="expression" dxfId="8539" priority="8545" stopIfTrue="1">
      <formula>IF(AND(COUNTIF(MetalSmelter,B52&amp;C52)=0,LEN(C52)&gt;0), TRUE, FALSE)</formula>
    </cfRule>
  </conditionalFormatting>
  <conditionalFormatting sqref="G52">
    <cfRule type="expression" dxfId="8538" priority="8546" stopIfTrue="1">
      <formula>IF(FIND("Enter smelter details",G52),TRUE)</formula>
    </cfRule>
  </conditionalFormatting>
  <conditionalFormatting sqref="F52">
    <cfRule type="expression" dxfId="8537" priority="8543" stopIfTrue="1">
      <formula>IF(AND(LEN($A52)&gt;0,$A52&lt;&gt;$F52),TRUE,FALSE)</formula>
    </cfRule>
  </conditionalFormatting>
  <conditionalFormatting sqref="C52">
    <cfRule type="expression" dxfId="8536" priority="8542" stopIfTrue="1">
      <formula>IF(AND(B52&lt;&gt;"",C52=""),TRUE)</formula>
    </cfRule>
  </conditionalFormatting>
  <conditionalFormatting sqref="B52">
    <cfRule type="expression" dxfId="8535" priority="8534" stopIfTrue="1">
      <formula>IF(B52="",TRUE)</formula>
    </cfRule>
    <cfRule type="expression" dxfId="8534" priority="8535" stopIfTrue="1">
      <formula>IF(AND(COUNTIF(MetalSmelter,B52&amp;C52)=0,LEN(C52)&gt;0), TRUE, FALSE)</formula>
    </cfRule>
  </conditionalFormatting>
  <conditionalFormatting sqref="G52">
    <cfRule type="expression" dxfId="8533" priority="8536" stopIfTrue="1">
      <formula>IF(FIND("Enter smelter details",G52),TRUE)</formula>
    </cfRule>
  </conditionalFormatting>
  <conditionalFormatting sqref="F52">
    <cfRule type="expression" dxfId="8532" priority="8533" stopIfTrue="1">
      <formula>IF(AND(LEN($A52)&gt;0,$A52&lt;&gt;$F52),TRUE,FALSE)</formula>
    </cfRule>
  </conditionalFormatting>
  <conditionalFormatting sqref="C52">
    <cfRule type="expression" dxfId="8531" priority="8532" stopIfTrue="1">
      <formula>IF(AND(B52&lt;&gt;"",C52=""),TRUE)</formula>
    </cfRule>
  </conditionalFormatting>
  <conditionalFormatting sqref="G50">
    <cfRule type="expression" dxfId="8530" priority="8531" stopIfTrue="1">
      <formula>IF(FIND("Enter smelter details",G50),TRUE)</formula>
    </cfRule>
  </conditionalFormatting>
  <conditionalFormatting sqref="B51">
    <cfRule type="expression" dxfId="8529" priority="8528" stopIfTrue="1">
      <formula>IF(B51="",TRUE)</formula>
    </cfRule>
    <cfRule type="expression" dxfId="8528" priority="8529" stopIfTrue="1">
      <formula>IF(AND(COUNTIF(MetalSmelter,B51&amp;C51)=0,LEN(C51)&gt;0), TRUE, FALSE)</formula>
    </cfRule>
  </conditionalFormatting>
  <conditionalFormatting sqref="G51">
    <cfRule type="expression" dxfId="8527" priority="8530" stopIfTrue="1">
      <formula>IF(FIND("Enter smelter details",G51),TRUE)</formula>
    </cfRule>
  </conditionalFormatting>
  <conditionalFormatting sqref="F51">
    <cfRule type="expression" dxfId="8526" priority="8527" stopIfTrue="1">
      <formula>IF(AND(LEN($A51)&gt;0,$A51&lt;&gt;$F51),TRUE,FALSE)</formula>
    </cfRule>
  </conditionalFormatting>
  <conditionalFormatting sqref="C51">
    <cfRule type="expression" dxfId="8525" priority="8526" stopIfTrue="1">
      <formula>IF(AND(B51&lt;&gt;"",C51=""),TRUE)</formula>
    </cfRule>
  </conditionalFormatting>
  <conditionalFormatting sqref="G51">
    <cfRule type="expression" dxfId="8524" priority="8525" stopIfTrue="1">
      <formula>IF(FIND("Enter smelter details",G51),TRUE)</formula>
    </cfRule>
  </conditionalFormatting>
  <conditionalFormatting sqref="B52">
    <cfRule type="expression" dxfId="8523" priority="8522" stopIfTrue="1">
      <formula>IF(B52="",TRUE)</formula>
    </cfRule>
    <cfRule type="expression" dxfId="8522" priority="8523" stopIfTrue="1">
      <formula>IF(AND(COUNTIF(MetalSmelter,B52&amp;C52)=0,LEN(C52)&gt;0), TRUE, FALSE)</formula>
    </cfRule>
  </conditionalFormatting>
  <conditionalFormatting sqref="G52">
    <cfRule type="expression" dxfId="8521" priority="8524" stopIfTrue="1">
      <formula>IF(FIND("Enter smelter details",G52),TRUE)</formula>
    </cfRule>
  </conditionalFormatting>
  <conditionalFormatting sqref="F52">
    <cfRule type="expression" dxfId="8520" priority="8521" stopIfTrue="1">
      <formula>IF(AND(LEN($A52)&gt;0,$A52&lt;&gt;$F52),TRUE,FALSE)</formula>
    </cfRule>
  </conditionalFormatting>
  <conditionalFormatting sqref="C52">
    <cfRule type="expression" dxfId="8519" priority="8520" stopIfTrue="1">
      <formula>IF(AND(B52&lt;&gt;"",C52=""),TRUE)</formula>
    </cfRule>
  </conditionalFormatting>
  <conditionalFormatting sqref="B53">
    <cfRule type="expression" dxfId="8518" priority="8517" stopIfTrue="1">
      <formula>IF(B53="",TRUE)</formula>
    </cfRule>
    <cfRule type="expression" dxfId="8517" priority="8518" stopIfTrue="1">
      <formula>IF(AND(COUNTIF(MetalSmelter,B53&amp;C53)=0,LEN(C53)&gt;0), TRUE, FALSE)</formula>
    </cfRule>
  </conditionalFormatting>
  <conditionalFormatting sqref="G53">
    <cfRule type="expression" dxfId="8516" priority="8519" stopIfTrue="1">
      <formula>IF(FIND("Enter smelter details",G53),TRUE)</formula>
    </cfRule>
  </conditionalFormatting>
  <conditionalFormatting sqref="F53">
    <cfRule type="expression" dxfId="8515" priority="8516" stopIfTrue="1">
      <formula>IF(AND(LEN($A53)&gt;0,$A53&lt;&gt;$F53),TRUE,FALSE)</formula>
    </cfRule>
  </conditionalFormatting>
  <conditionalFormatting sqref="C53">
    <cfRule type="expression" dxfId="8514" priority="8515" stopIfTrue="1">
      <formula>IF(AND(B53&lt;&gt;"",C53=""),TRUE)</formula>
    </cfRule>
  </conditionalFormatting>
  <conditionalFormatting sqref="B53">
    <cfRule type="expression" dxfId="8513" priority="8512" stopIfTrue="1">
      <formula>IF(B53="",TRUE)</formula>
    </cfRule>
    <cfRule type="expression" dxfId="8512" priority="8513" stopIfTrue="1">
      <formula>IF(AND(COUNTIF(MetalSmelter,B53&amp;C53)=0,LEN(C53)&gt;0), TRUE, FALSE)</formula>
    </cfRule>
  </conditionalFormatting>
  <conditionalFormatting sqref="G53">
    <cfRule type="expression" dxfId="8511" priority="8514" stopIfTrue="1">
      <formula>IF(FIND("Enter smelter details",G53),TRUE)</formula>
    </cfRule>
  </conditionalFormatting>
  <conditionalFormatting sqref="F53">
    <cfRule type="expression" dxfId="8510" priority="8511" stopIfTrue="1">
      <formula>IF(AND(LEN($A53)&gt;0,$A53&lt;&gt;$F53),TRUE,FALSE)</formula>
    </cfRule>
  </conditionalFormatting>
  <conditionalFormatting sqref="C53">
    <cfRule type="expression" dxfId="8509" priority="8510" stopIfTrue="1">
      <formula>IF(AND(B53&lt;&gt;"",C53=""),TRUE)</formula>
    </cfRule>
  </conditionalFormatting>
  <conditionalFormatting sqref="B53">
    <cfRule type="expression" dxfId="8508" priority="8508" stopIfTrue="1">
      <formula>IF(B53="",TRUE)</formula>
    </cfRule>
    <cfRule type="expression" dxfId="8507" priority="8509" stopIfTrue="1">
      <formula>IF(AND(COUNTIF(MetalSmelter,B53&amp;C53)=0,LEN(C53)&gt;0), TRUE, FALSE)</formula>
    </cfRule>
  </conditionalFormatting>
  <conditionalFormatting sqref="F53">
    <cfRule type="expression" dxfId="8506" priority="8507" stopIfTrue="1">
      <formula>IF(AND(LEN($A53)&gt;0,$A53&lt;&gt;$F53),TRUE,FALSE)</formula>
    </cfRule>
  </conditionalFormatting>
  <conditionalFormatting sqref="C53">
    <cfRule type="expression" dxfId="8505" priority="8506" stopIfTrue="1">
      <formula>IF(AND(B53&lt;&gt;"",C53=""),TRUE)</formula>
    </cfRule>
  </conditionalFormatting>
  <conditionalFormatting sqref="G53">
    <cfRule type="expression" dxfId="8504" priority="8505" stopIfTrue="1">
      <formula>IF(FIND("Enter smelter details",G53),TRUE)</formula>
    </cfRule>
  </conditionalFormatting>
  <conditionalFormatting sqref="B54">
    <cfRule type="expression" dxfId="8503" priority="8502" stopIfTrue="1">
      <formula>IF(B54="",TRUE)</formula>
    </cfRule>
    <cfRule type="expression" dxfId="8502" priority="8503" stopIfTrue="1">
      <formula>IF(AND(COUNTIF(MetalSmelter,B54&amp;C54)=0,LEN(C54)&gt;0), TRUE, FALSE)</formula>
    </cfRule>
  </conditionalFormatting>
  <conditionalFormatting sqref="G54">
    <cfRule type="expression" dxfId="8501" priority="8504" stopIfTrue="1">
      <formula>IF(FIND("Enter smelter details",G54),TRUE)</formula>
    </cfRule>
  </conditionalFormatting>
  <conditionalFormatting sqref="F54">
    <cfRule type="expression" dxfId="8500" priority="8501" stopIfTrue="1">
      <formula>IF(AND(LEN($A54)&gt;0,$A54&lt;&gt;$F54),TRUE,FALSE)</formula>
    </cfRule>
  </conditionalFormatting>
  <conditionalFormatting sqref="C54">
    <cfRule type="expression" dxfId="8499" priority="8500" stopIfTrue="1">
      <formula>IF(AND(B54&lt;&gt;"",C54=""),TRUE)</formula>
    </cfRule>
  </conditionalFormatting>
  <conditionalFormatting sqref="B54">
    <cfRule type="expression" dxfId="8498" priority="8497" stopIfTrue="1">
      <formula>IF(B54="",TRUE)</formula>
    </cfRule>
    <cfRule type="expression" dxfId="8497" priority="8498" stopIfTrue="1">
      <formula>IF(AND(COUNTIF(MetalSmelter,B54&amp;C54)=0,LEN(C54)&gt;0), TRUE, FALSE)</formula>
    </cfRule>
  </conditionalFormatting>
  <conditionalFormatting sqref="G54">
    <cfRule type="expression" dxfId="8496" priority="8499" stopIfTrue="1">
      <formula>IF(FIND("Enter smelter details",G54),TRUE)</formula>
    </cfRule>
  </conditionalFormatting>
  <conditionalFormatting sqref="F54">
    <cfRule type="expression" dxfId="8495" priority="8496" stopIfTrue="1">
      <formula>IF(AND(LEN($A54)&gt;0,$A54&lt;&gt;$F54),TRUE,FALSE)</formula>
    </cfRule>
  </conditionalFormatting>
  <conditionalFormatting sqref="C54">
    <cfRule type="expression" dxfId="8494" priority="8495" stopIfTrue="1">
      <formula>IF(AND(B54&lt;&gt;"",C54=""),TRUE)</formula>
    </cfRule>
  </conditionalFormatting>
  <conditionalFormatting sqref="B54">
    <cfRule type="expression" dxfId="8493" priority="8492" stopIfTrue="1">
      <formula>IF(B54="",TRUE)</formula>
    </cfRule>
    <cfRule type="expression" dxfId="8492" priority="8493" stopIfTrue="1">
      <formula>IF(AND(COUNTIF(MetalSmelter,B54&amp;C54)=0,LEN(C54)&gt;0), TRUE, FALSE)</formula>
    </cfRule>
  </conditionalFormatting>
  <conditionalFormatting sqref="G54">
    <cfRule type="expression" dxfId="8491" priority="8494" stopIfTrue="1">
      <formula>IF(FIND("Enter smelter details",G54),TRUE)</formula>
    </cfRule>
  </conditionalFormatting>
  <conditionalFormatting sqref="F54">
    <cfRule type="expression" dxfId="8490" priority="8491" stopIfTrue="1">
      <formula>IF(AND(LEN($A54)&gt;0,$A54&lt;&gt;$F54),TRUE,FALSE)</formula>
    </cfRule>
  </conditionalFormatting>
  <conditionalFormatting sqref="C54">
    <cfRule type="expression" dxfId="8489" priority="8490" stopIfTrue="1">
      <formula>IF(AND(B54&lt;&gt;"",C54=""),TRUE)</formula>
    </cfRule>
  </conditionalFormatting>
  <conditionalFormatting sqref="B52">
    <cfRule type="expression" dxfId="8488" priority="8487" stopIfTrue="1">
      <formula>IF(B52="",TRUE)</formula>
    </cfRule>
    <cfRule type="expression" dxfId="8487" priority="8488" stopIfTrue="1">
      <formula>IF(AND(COUNTIF(MetalSmelter,B52&amp;C52)=0,LEN(C52)&gt;0), TRUE, FALSE)</formula>
    </cfRule>
  </conditionalFormatting>
  <conditionalFormatting sqref="G52">
    <cfRule type="expression" dxfId="8486" priority="8489" stopIfTrue="1">
      <formula>IF(FIND("Enter smelter details",G52),TRUE)</formula>
    </cfRule>
  </conditionalFormatting>
  <conditionalFormatting sqref="F52">
    <cfRule type="expression" dxfId="8485" priority="8486" stopIfTrue="1">
      <formula>IF(AND(LEN($A52)&gt;0,$A52&lt;&gt;$F52),TRUE,FALSE)</formula>
    </cfRule>
  </conditionalFormatting>
  <conditionalFormatting sqref="C52">
    <cfRule type="expression" dxfId="8484" priority="8485" stopIfTrue="1">
      <formula>IF(AND(B52&lt;&gt;"",C52=""),TRUE)</formula>
    </cfRule>
  </conditionalFormatting>
  <conditionalFormatting sqref="B52">
    <cfRule type="expression" dxfId="8483" priority="8482" stopIfTrue="1">
      <formula>IF(B52="",TRUE)</formula>
    </cfRule>
    <cfRule type="expression" dxfId="8482" priority="8483" stopIfTrue="1">
      <formula>IF(AND(COUNTIF(MetalSmelter,B52&amp;C52)=0,LEN(C52)&gt;0), TRUE, FALSE)</formula>
    </cfRule>
  </conditionalFormatting>
  <conditionalFormatting sqref="G52">
    <cfRule type="expression" dxfId="8481" priority="8484" stopIfTrue="1">
      <formula>IF(FIND("Enter smelter details",G52),TRUE)</formula>
    </cfRule>
  </conditionalFormatting>
  <conditionalFormatting sqref="F52">
    <cfRule type="expression" dxfId="8480" priority="8481" stopIfTrue="1">
      <formula>IF(AND(LEN($A52)&gt;0,$A52&lt;&gt;$F52),TRUE,FALSE)</formula>
    </cfRule>
  </conditionalFormatting>
  <conditionalFormatting sqref="C52">
    <cfRule type="expression" dxfId="8479" priority="8480" stopIfTrue="1">
      <formula>IF(AND(B52&lt;&gt;"",C52=""),TRUE)</formula>
    </cfRule>
  </conditionalFormatting>
  <conditionalFormatting sqref="B52">
    <cfRule type="expression" dxfId="8478" priority="8478" stopIfTrue="1">
      <formula>IF(B52="",TRUE)</formula>
    </cfRule>
    <cfRule type="expression" dxfId="8477" priority="8479" stopIfTrue="1">
      <formula>IF(AND(COUNTIF(MetalSmelter,B52&amp;C52)=0,LEN(C52)&gt;0), TRUE, FALSE)</formula>
    </cfRule>
  </conditionalFormatting>
  <conditionalFormatting sqref="F52">
    <cfRule type="expression" dxfId="8476" priority="8477" stopIfTrue="1">
      <formula>IF(AND(LEN($A52)&gt;0,$A52&lt;&gt;$F52),TRUE,FALSE)</formula>
    </cfRule>
  </conditionalFormatting>
  <conditionalFormatting sqref="C52">
    <cfRule type="expression" dxfId="8475" priority="8476" stopIfTrue="1">
      <formula>IF(AND(B52&lt;&gt;"",C52=""),TRUE)</formula>
    </cfRule>
  </conditionalFormatting>
  <conditionalFormatting sqref="G52">
    <cfRule type="expression" dxfId="8474" priority="8475" stopIfTrue="1">
      <formula>IF(FIND("Enter smelter details",G52),TRUE)</formula>
    </cfRule>
  </conditionalFormatting>
  <conditionalFormatting sqref="B53">
    <cfRule type="expression" dxfId="8473" priority="8472" stopIfTrue="1">
      <formula>IF(B53="",TRUE)</formula>
    </cfRule>
    <cfRule type="expression" dxfId="8472" priority="8473" stopIfTrue="1">
      <formula>IF(AND(COUNTIF(MetalSmelter,B53&amp;C53)=0,LEN(C53)&gt;0), TRUE, FALSE)</formula>
    </cfRule>
  </conditionalFormatting>
  <conditionalFormatting sqref="G53">
    <cfRule type="expression" dxfId="8471" priority="8474" stopIfTrue="1">
      <formula>IF(FIND("Enter smelter details",G53),TRUE)</formula>
    </cfRule>
  </conditionalFormatting>
  <conditionalFormatting sqref="F53">
    <cfRule type="expression" dxfId="8470" priority="8471" stopIfTrue="1">
      <formula>IF(AND(LEN($A53)&gt;0,$A53&lt;&gt;$F53),TRUE,FALSE)</formula>
    </cfRule>
  </conditionalFormatting>
  <conditionalFormatting sqref="C53">
    <cfRule type="expression" dxfId="8469" priority="8470" stopIfTrue="1">
      <formula>IF(AND(B53&lt;&gt;"",C53=""),TRUE)</formula>
    </cfRule>
  </conditionalFormatting>
  <conditionalFormatting sqref="B53">
    <cfRule type="expression" dxfId="8468" priority="8467" stopIfTrue="1">
      <formula>IF(B53="",TRUE)</formula>
    </cfRule>
    <cfRule type="expression" dxfId="8467" priority="8468" stopIfTrue="1">
      <formula>IF(AND(COUNTIF(MetalSmelter,B53&amp;C53)=0,LEN(C53)&gt;0), TRUE, FALSE)</formula>
    </cfRule>
  </conditionalFormatting>
  <conditionalFormatting sqref="G53">
    <cfRule type="expression" dxfId="8466" priority="8469" stopIfTrue="1">
      <formula>IF(FIND("Enter smelter details",G53),TRUE)</formula>
    </cfRule>
  </conditionalFormatting>
  <conditionalFormatting sqref="F53">
    <cfRule type="expression" dxfId="8465" priority="8466" stopIfTrue="1">
      <formula>IF(AND(LEN($A53)&gt;0,$A53&lt;&gt;$F53),TRUE,FALSE)</formula>
    </cfRule>
  </conditionalFormatting>
  <conditionalFormatting sqref="C53">
    <cfRule type="expression" dxfId="8464" priority="8465" stopIfTrue="1">
      <formula>IF(AND(B53&lt;&gt;"",C53=""),TRUE)</formula>
    </cfRule>
  </conditionalFormatting>
  <conditionalFormatting sqref="B53">
    <cfRule type="expression" dxfId="8463" priority="8462" stopIfTrue="1">
      <formula>IF(B53="",TRUE)</formula>
    </cfRule>
    <cfRule type="expression" dxfId="8462" priority="8463" stopIfTrue="1">
      <formula>IF(AND(COUNTIF(MetalSmelter,B53&amp;C53)=0,LEN(C53)&gt;0), TRUE, FALSE)</formula>
    </cfRule>
  </conditionalFormatting>
  <conditionalFormatting sqref="G53">
    <cfRule type="expression" dxfId="8461" priority="8464" stopIfTrue="1">
      <formula>IF(FIND("Enter smelter details",G53),TRUE)</formula>
    </cfRule>
  </conditionalFormatting>
  <conditionalFormatting sqref="F53">
    <cfRule type="expression" dxfId="8460" priority="8461" stopIfTrue="1">
      <formula>IF(AND(LEN($A53)&gt;0,$A53&lt;&gt;$F53),TRUE,FALSE)</formula>
    </cfRule>
  </conditionalFormatting>
  <conditionalFormatting sqref="C53">
    <cfRule type="expression" dxfId="8459" priority="8460" stopIfTrue="1">
      <formula>IF(AND(B53&lt;&gt;"",C53=""),TRUE)</formula>
    </cfRule>
  </conditionalFormatting>
  <conditionalFormatting sqref="B54">
    <cfRule type="expression" dxfId="8458" priority="8457" stopIfTrue="1">
      <formula>IF(B54="",TRUE)</formula>
    </cfRule>
    <cfRule type="expression" dxfId="8457" priority="8458" stopIfTrue="1">
      <formula>IF(AND(COUNTIF(MetalSmelter,B54&amp;C54)=0,LEN(C54)&gt;0), TRUE, FALSE)</formula>
    </cfRule>
  </conditionalFormatting>
  <conditionalFormatting sqref="G54">
    <cfRule type="expression" dxfId="8456" priority="8459" stopIfTrue="1">
      <formula>IF(FIND("Enter smelter details",G54),TRUE)</formula>
    </cfRule>
  </conditionalFormatting>
  <conditionalFormatting sqref="F54">
    <cfRule type="expression" dxfId="8455" priority="8456" stopIfTrue="1">
      <formula>IF(AND(LEN($A54)&gt;0,$A54&lt;&gt;$F54),TRUE,FALSE)</formula>
    </cfRule>
  </conditionalFormatting>
  <conditionalFormatting sqref="C54">
    <cfRule type="expression" dxfId="8454" priority="8455" stopIfTrue="1">
      <formula>IF(AND(B54&lt;&gt;"",C54=""),TRUE)</formula>
    </cfRule>
  </conditionalFormatting>
  <conditionalFormatting sqref="B54">
    <cfRule type="expression" dxfId="8453" priority="8452" stopIfTrue="1">
      <formula>IF(B54="",TRUE)</formula>
    </cfRule>
    <cfRule type="expression" dxfId="8452" priority="8453" stopIfTrue="1">
      <formula>IF(AND(COUNTIF(MetalSmelter,B54&amp;C54)=0,LEN(C54)&gt;0), TRUE, FALSE)</formula>
    </cfRule>
  </conditionalFormatting>
  <conditionalFormatting sqref="G54">
    <cfRule type="expression" dxfId="8451" priority="8454" stopIfTrue="1">
      <formula>IF(FIND("Enter smelter details",G54),TRUE)</formula>
    </cfRule>
  </conditionalFormatting>
  <conditionalFormatting sqref="F54">
    <cfRule type="expression" dxfId="8450" priority="8451" stopIfTrue="1">
      <formula>IF(AND(LEN($A54)&gt;0,$A54&lt;&gt;$F54),TRUE,FALSE)</formula>
    </cfRule>
  </conditionalFormatting>
  <conditionalFormatting sqref="C54">
    <cfRule type="expression" dxfId="8449" priority="8450" stopIfTrue="1">
      <formula>IF(AND(B54&lt;&gt;"",C54=""),TRUE)</formula>
    </cfRule>
  </conditionalFormatting>
  <conditionalFormatting sqref="B54">
    <cfRule type="expression" dxfId="8448" priority="8448" stopIfTrue="1">
      <formula>IF(B54="",TRUE)</formula>
    </cfRule>
    <cfRule type="expression" dxfId="8447" priority="8449" stopIfTrue="1">
      <formula>IF(AND(COUNTIF(MetalSmelter,B54&amp;C54)=0,LEN(C54)&gt;0), TRUE, FALSE)</formula>
    </cfRule>
  </conditionalFormatting>
  <conditionalFormatting sqref="F54">
    <cfRule type="expression" dxfId="8446" priority="8447" stopIfTrue="1">
      <formula>IF(AND(LEN($A54)&gt;0,$A54&lt;&gt;$F54),TRUE,FALSE)</formula>
    </cfRule>
  </conditionalFormatting>
  <conditionalFormatting sqref="C54">
    <cfRule type="expression" dxfId="8445" priority="8446" stopIfTrue="1">
      <formula>IF(AND(B54&lt;&gt;"",C54=""),TRUE)</formula>
    </cfRule>
  </conditionalFormatting>
  <conditionalFormatting sqref="G54">
    <cfRule type="expression" dxfId="8444" priority="8445" stopIfTrue="1">
      <formula>IF(FIND("Enter smelter details",G54),TRUE)</formula>
    </cfRule>
  </conditionalFormatting>
  <conditionalFormatting sqref="B50">
    <cfRule type="expression" dxfId="8443" priority="8442" stopIfTrue="1">
      <formula>IF(B50="",TRUE)</formula>
    </cfRule>
    <cfRule type="expression" dxfId="8442" priority="8443" stopIfTrue="1">
      <formula>IF(AND(COUNTIF(MetalSmelter,B50&amp;C50)=0,LEN(C50)&gt;0), TRUE, FALSE)</formula>
    </cfRule>
  </conditionalFormatting>
  <conditionalFormatting sqref="G50">
    <cfRule type="expression" dxfId="8441" priority="8444" stopIfTrue="1">
      <formula>IF(FIND("Enter smelter details",G50),TRUE)</formula>
    </cfRule>
  </conditionalFormatting>
  <conditionalFormatting sqref="F50">
    <cfRule type="expression" dxfId="8440" priority="8441" stopIfTrue="1">
      <formula>IF(AND(LEN($A50)&gt;0,$A50&lt;&gt;$F50),TRUE,FALSE)</formula>
    </cfRule>
  </conditionalFormatting>
  <conditionalFormatting sqref="C50">
    <cfRule type="expression" dxfId="8439" priority="8440" stopIfTrue="1">
      <formula>IF(AND(B50&lt;&gt;"",C50=""),TRUE)</formula>
    </cfRule>
  </conditionalFormatting>
  <conditionalFormatting sqref="B55">
    <cfRule type="expression" dxfId="8438" priority="8437" stopIfTrue="1">
      <formula>IF(B55="",TRUE)</formula>
    </cfRule>
    <cfRule type="expression" dxfId="8437" priority="8438" stopIfTrue="1">
      <formula>IF(AND(COUNTIF(MetalSmelter,B55&amp;C55)=0,LEN(C55)&gt;0), TRUE, FALSE)</formula>
    </cfRule>
  </conditionalFormatting>
  <conditionalFormatting sqref="G55">
    <cfRule type="expression" dxfId="8436" priority="8439" stopIfTrue="1">
      <formula>IF(FIND("Enter smelter details",G55),TRUE)</formula>
    </cfRule>
  </conditionalFormatting>
  <conditionalFormatting sqref="F55">
    <cfRule type="expression" dxfId="8435" priority="8436" stopIfTrue="1">
      <formula>IF(AND(LEN($A55)&gt;0,$A55&lt;&gt;$F55),TRUE,FALSE)</formula>
    </cfRule>
  </conditionalFormatting>
  <conditionalFormatting sqref="C55">
    <cfRule type="expression" dxfId="8434" priority="8435" stopIfTrue="1">
      <formula>IF(AND(B55&lt;&gt;"",C55=""),TRUE)</formula>
    </cfRule>
  </conditionalFormatting>
  <conditionalFormatting sqref="B55">
    <cfRule type="expression" dxfId="8433" priority="8432" stopIfTrue="1">
      <formula>IF(B55="",TRUE)</formula>
    </cfRule>
    <cfRule type="expression" dxfId="8432" priority="8433" stopIfTrue="1">
      <formula>IF(AND(COUNTIF(MetalSmelter,B55&amp;C55)=0,LEN(C55)&gt;0), TRUE, FALSE)</formula>
    </cfRule>
  </conditionalFormatting>
  <conditionalFormatting sqref="G55">
    <cfRule type="expression" dxfId="8431" priority="8434" stopIfTrue="1">
      <formula>IF(FIND("Enter smelter details",G55),TRUE)</formula>
    </cfRule>
  </conditionalFormatting>
  <conditionalFormatting sqref="F55">
    <cfRule type="expression" dxfId="8430" priority="8431" stopIfTrue="1">
      <formula>IF(AND(LEN($A55)&gt;0,$A55&lt;&gt;$F55),TRUE,FALSE)</formula>
    </cfRule>
  </conditionalFormatting>
  <conditionalFormatting sqref="C55">
    <cfRule type="expression" dxfId="8429" priority="8430" stopIfTrue="1">
      <formula>IF(AND(B55&lt;&gt;"",C55=""),TRUE)</formula>
    </cfRule>
  </conditionalFormatting>
  <conditionalFormatting sqref="B55">
    <cfRule type="expression" dxfId="8428" priority="8427" stopIfTrue="1">
      <formula>IF(B55="",TRUE)</formula>
    </cfRule>
    <cfRule type="expression" dxfId="8427" priority="8428" stopIfTrue="1">
      <formula>IF(AND(COUNTIF(MetalSmelter,B55&amp;C55)=0,LEN(C55)&gt;0), TRUE, FALSE)</formula>
    </cfRule>
  </conditionalFormatting>
  <conditionalFormatting sqref="G55">
    <cfRule type="expression" dxfId="8426" priority="8429" stopIfTrue="1">
      <formula>IF(FIND("Enter smelter details",G55),TRUE)</formula>
    </cfRule>
  </conditionalFormatting>
  <conditionalFormatting sqref="F55">
    <cfRule type="expression" dxfId="8425" priority="8426" stopIfTrue="1">
      <formula>IF(AND(LEN($A55)&gt;0,$A55&lt;&gt;$F55),TRUE,FALSE)</formula>
    </cfRule>
  </conditionalFormatting>
  <conditionalFormatting sqref="C55">
    <cfRule type="expression" dxfId="8424" priority="8425" stopIfTrue="1">
      <formula>IF(AND(B55&lt;&gt;"",C55=""),TRUE)</formula>
    </cfRule>
  </conditionalFormatting>
  <conditionalFormatting sqref="B53">
    <cfRule type="expression" dxfId="8423" priority="8422" stopIfTrue="1">
      <formula>IF(B53="",TRUE)</formula>
    </cfRule>
    <cfRule type="expression" dxfId="8422" priority="8423" stopIfTrue="1">
      <formula>IF(AND(COUNTIF(MetalSmelter,B53&amp;C53)=0,LEN(C53)&gt;0), TRUE, FALSE)</formula>
    </cfRule>
  </conditionalFormatting>
  <conditionalFormatting sqref="G53">
    <cfRule type="expression" dxfId="8421" priority="8424" stopIfTrue="1">
      <formula>IF(FIND("Enter smelter details",G53),TRUE)</formula>
    </cfRule>
  </conditionalFormatting>
  <conditionalFormatting sqref="F53">
    <cfRule type="expression" dxfId="8420" priority="8421" stopIfTrue="1">
      <formula>IF(AND(LEN($A53)&gt;0,$A53&lt;&gt;$F53),TRUE,FALSE)</formula>
    </cfRule>
  </conditionalFormatting>
  <conditionalFormatting sqref="C53">
    <cfRule type="expression" dxfId="8419" priority="8420" stopIfTrue="1">
      <formula>IF(AND(B53&lt;&gt;"",C53=""),TRUE)</formula>
    </cfRule>
  </conditionalFormatting>
  <conditionalFormatting sqref="B53">
    <cfRule type="expression" dxfId="8418" priority="8417" stopIfTrue="1">
      <formula>IF(B53="",TRUE)</formula>
    </cfRule>
    <cfRule type="expression" dxfId="8417" priority="8418" stopIfTrue="1">
      <formula>IF(AND(COUNTIF(MetalSmelter,B53&amp;C53)=0,LEN(C53)&gt;0), TRUE, FALSE)</formula>
    </cfRule>
  </conditionalFormatting>
  <conditionalFormatting sqref="G53">
    <cfRule type="expression" dxfId="8416" priority="8419" stopIfTrue="1">
      <formula>IF(FIND("Enter smelter details",G53),TRUE)</formula>
    </cfRule>
  </conditionalFormatting>
  <conditionalFormatting sqref="F53">
    <cfRule type="expression" dxfId="8415" priority="8416" stopIfTrue="1">
      <formula>IF(AND(LEN($A53)&gt;0,$A53&lt;&gt;$F53),TRUE,FALSE)</formula>
    </cfRule>
  </conditionalFormatting>
  <conditionalFormatting sqref="C53">
    <cfRule type="expression" dxfId="8414" priority="8415" stopIfTrue="1">
      <formula>IF(AND(B53&lt;&gt;"",C53=""),TRUE)</formula>
    </cfRule>
  </conditionalFormatting>
  <conditionalFormatting sqref="B53">
    <cfRule type="expression" dxfId="8413" priority="8413" stopIfTrue="1">
      <formula>IF(B53="",TRUE)</formula>
    </cfRule>
    <cfRule type="expression" dxfId="8412" priority="8414" stopIfTrue="1">
      <formula>IF(AND(COUNTIF(MetalSmelter,B53&amp;C53)=0,LEN(C53)&gt;0), TRUE, FALSE)</formula>
    </cfRule>
  </conditionalFormatting>
  <conditionalFormatting sqref="F53">
    <cfRule type="expression" dxfId="8411" priority="8412" stopIfTrue="1">
      <formula>IF(AND(LEN($A53)&gt;0,$A53&lt;&gt;$F53),TRUE,FALSE)</formula>
    </cfRule>
  </conditionalFormatting>
  <conditionalFormatting sqref="C53">
    <cfRule type="expression" dxfId="8410" priority="8411" stopIfTrue="1">
      <formula>IF(AND(B53&lt;&gt;"",C53=""),TRUE)</formula>
    </cfRule>
  </conditionalFormatting>
  <conditionalFormatting sqref="G53">
    <cfRule type="expression" dxfId="8409" priority="8410" stopIfTrue="1">
      <formula>IF(FIND("Enter smelter details",G53),TRUE)</formula>
    </cfRule>
  </conditionalFormatting>
  <conditionalFormatting sqref="B54">
    <cfRule type="expression" dxfId="8408" priority="8407" stopIfTrue="1">
      <formula>IF(B54="",TRUE)</formula>
    </cfRule>
    <cfRule type="expression" dxfId="8407" priority="8408" stopIfTrue="1">
      <formula>IF(AND(COUNTIF(MetalSmelter,B54&amp;C54)=0,LEN(C54)&gt;0), TRUE, FALSE)</formula>
    </cfRule>
  </conditionalFormatting>
  <conditionalFormatting sqref="G54">
    <cfRule type="expression" dxfId="8406" priority="8409" stopIfTrue="1">
      <formula>IF(FIND("Enter smelter details",G54),TRUE)</formula>
    </cfRule>
  </conditionalFormatting>
  <conditionalFormatting sqref="F54">
    <cfRule type="expression" dxfId="8405" priority="8406" stopIfTrue="1">
      <formula>IF(AND(LEN($A54)&gt;0,$A54&lt;&gt;$F54),TRUE,FALSE)</formula>
    </cfRule>
  </conditionalFormatting>
  <conditionalFormatting sqref="C54">
    <cfRule type="expression" dxfId="8404" priority="8405" stopIfTrue="1">
      <formula>IF(AND(B54&lt;&gt;"",C54=""),TRUE)</formula>
    </cfRule>
  </conditionalFormatting>
  <conditionalFormatting sqref="B54">
    <cfRule type="expression" dxfId="8403" priority="8402" stopIfTrue="1">
      <formula>IF(B54="",TRUE)</formula>
    </cfRule>
    <cfRule type="expression" dxfId="8402" priority="8403" stopIfTrue="1">
      <formula>IF(AND(COUNTIF(MetalSmelter,B54&amp;C54)=0,LEN(C54)&gt;0), TRUE, FALSE)</formula>
    </cfRule>
  </conditionalFormatting>
  <conditionalFormatting sqref="G54">
    <cfRule type="expression" dxfId="8401" priority="8404" stopIfTrue="1">
      <formula>IF(FIND("Enter smelter details",G54),TRUE)</formula>
    </cfRule>
  </conditionalFormatting>
  <conditionalFormatting sqref="F54">
    <cfRule type="expression" dxfId="8400" priority="8401" stopIfTrue="1">
      <formula>IF(AND(LEN($A54)&gt;0,$A54&lt;&gt;$F54),TRUE,FALSE)</formula>
    </cfRule>
  </conditionalFormatting>
  <conditionalFormatting sqref="C54">
    <cfRule type="expression" dxfId="8399" priority="8400" stopIfTrue="1">
      <formula>IF(AND(B54&lt;&gt;"",C54=""),TRUE)</formula>
    </cfRule>
  </conditionalFormatting>
  <conditionalFormatting sqref="B54">
    <cfRule type="expression" dxfId="8398" priority="8397" stopIfTrue="1">
      <formula>IF(B54="",TRUE)</formula>
    </cfRule>
    <cfRule type="expression" dxfId="8397" priority="8398" stopIfTrue="1">
      <formula>IF(AND(COUNTIF(MetalSmelter,B54&amp;C54)=0,LEN(C54)&gt;0), TRUE, FALSE)</formula>
    </cfRule>
  </conditionalFormatting>
  <conditionalFormatting sqref="G54">
    <cfRule type="expression" dxfId="8396" priority="8399" stopIfTrue="1">
      <formula>IF(FIND("Enter smelter details",G54),TRUE)</formula>
    </cfRule>
  </conditionalFormatting>
  <conditionalFormatting sqref="F54">
    <cfRule type="expression" dxfId="8395" priority="8396" stopIfTrue="1">
      <formula>IF(AND(LEN($A54)&gt;0,$A54&lt;&gt;$F54),TRUE,FALSE)</formula>
    </cfRule>
  </conditionalFormatting>
  <conditionalFormatting sqref="C54">
    <cfRule type="expression" dxfId="8394" priority="8395" stopIfTrue="1">
      <formula>IF(AND(B54&lt;&gt;"",C54=""),TRUE)</formula>
    </cfRule>
  </conditionalFormatting>
  <conditionalFormatting sqref="B52">
    <cfRule type="expression" dxfId="8393" priority="8392" stopIfTrue="1">
      <formula>IF(B52="",TRUE)</formula>
    </cfRule>
    <cfRule type="expression" dxfId="8392" priority="8393" stopIfTrue="1">
      <formula>IF(AND(COUNTIF(MetalSmelter,B52&amp;C52)=0,LEN(C52)&gt;0), TRUE, FALSE)</formula>
    </cfRule>
  </conditionalFormatting>
  <conditionalFormatting sqref="G52">
    <cfRule type="expression" dxfId="8391" priority="8394" stopIfTrue="1">
      <formula>IF(FIND("Enter smelter details",G52),TRUE)</formula>
    </cfRule>
  </conditionalFormatting>
  <conditionalFormatting sqref="F52">
    <cfRule type="expression" dxfId="8390" priority="8391" stopIfTrue="1">
      <formula>IF(AND(LEN($A52)&gt;0,$A52&lt;&gt;$F52),TRUE,FALSE)</formula>
    </cfRule>
  </conditionalFormatting>
  <conditionalFormatting sqref="C52">
    <cfRule type="expression" dxfId="8389" priority="8390" stopIfTrue="1">
      <formula>IF(AND(B52&lt;&gt;"",C52=""),TRUE)</formula>
    </cfRule>
  </conditionalFormatting>
  <conditionalFormatting sqref="B52">
    <cfRule type="expression" dxfId="8388" priority="8387" stopIfTrue="1">
      <formula>IF(B52="",TRUE)</formula>
    </cfRule>
    <cfRule type="expression" dxfId="8387" priority="8388" stopIfTrue="1">
      <formula>IF(AND(COUNTIF(MetalSmelter,B52&amp;C52)=0,LEN(C52)&gt;0), TRUE, FALSE)</formula>
    </cfRule>
  </conditionalFormatting>
  <conditionalFormatting sqref="G52">
    <cfRule type="expression" dxfId="8386" priority="8389" stopIfTrue="1">
      <formula>IF(FIND("Enter smelter details",G52),TRUE)</formula>
    </cfRule>
  </conditionalFormatting>
  <conditionalFormatting sqref="F52">
    <cfRule type="expression" dxfId="8385" priority="8386" stopIfTrue="1">
      <formula>IF(AND(LEN($A52)&gt;0,$A52&lt;&gt;$F52),TRUE,FALSE)</formula>
    </cfRule>
  </conditionalFormatting>
  <conditionalFormatting sqref="C52">
    <cfRule type="expression" dxfId="8384" priority="8385" stopIfTrue="1">
      <formula>IF(AND(B52&lt;&gt;"",C52=""),TRUE)</formula>
    </cfRule>
  </conditionalFormatting>
  <conditionalFormatting sqref="B52">
    <cfRule type="expression" dxfId="8383" priority="8383" stopIfTrue="1">
      <formula>IF(B52="",TRUE)</formula>
    </cfRule>
    <cfRule type="expression" dxfId="8382" priority="8384" stopIfTrue="1">
      <formula>IF(AND(COUNTIF(MetalSmelter,B52&amp;C52)=0,LEN(C52)&gt;0), TRUE, FALSE)</formula>
    </cfRule>
  </conditionalFormatting>
  <conditionalFormatting sqref="F52">
    <cfRule type="expression" dxfId="8381" priority="8382" stopIfTrue="1">
      <formula>IF(AND(LEN($A52)&gt;0,$A52&lt;&gt;$F52),TRUE,FALSE)</formula>
    </cfRule>
  </conditionalFormatting>
  <conditionalFormatting sqref="C52">
    <cfRule type="expression" dxfId="8380" priority="8381" stopIfTrue="1">
      <formula>IF(AND(B52&lt;&gt;"",C52=""),TRUE)</formula>
    </cfRule>
  </conditionalFormatting>
  <conditionalFormatting sqref="G52">
    <cfRule type="expression" dxfId="8379" priority="8380" stopIfTrue="1">
      <formula>IF(FIND("Enter smelter details",G52),TRUE)</formula>
    </cfRule>
  </conditionalFormatting>
  <conditionalFormatting sqref="B53">
    <cfRule type="expression" dxfId="8378" priority="8377" stopIfTrue="1">
      <formula>IF(B53="",TRUE)</formula>
    </cfRule>
    <cfRule type="expression" dxfId="8377" priority="8378" stopIfTrue="1">
      <formula>IF(AND(COUNTIF(MetalSmelter,B53&amp;C53)=0,LEN(C53)&gt;0), TRUE, FALSE)</formula>
    </cfRule>
  </conditionalFormatting>
  <conditionalFormatting sqref="G53">
    <cfRule type="expression" dxfId="8376" priority="8379" stopIfTrue="1">
      <formula>IF(FIND("Enter smelter details",G53),TRUE)</formula>
    </cfRule>
  </conditionalFormatting>
  <conditionalFormatting sqref="F53">
    <cfRule type="expression" dxfId="8375" priority="8376" stopIfTrue="1">
      <formula>IF(AND(LEN($A53)&gt;0,$A53&lt;&gt;$F53),TRUE,FALSE)</formula>
    </cfRule>
  </conditionalFormatting>
  <conditionalFormatting sqref="C53">
    <cfRule type="expression" dxfId="8374" priority="8375" stopIfTrue="1">
      <formula>IF(AND(B53&lt;&gt;"",C53=""),TRUE)</formula>
    </cfRule>
  </conditionalFormatting>
  <conditionalFormatting sqref="B53">
    <cfRule type="expression" dxfId="8373" priority="8372" stopIfTrue="1">
      <formula>IF(B53="",TRUE)</formula>
    </cfRule>
    <cfRule type="expression" dxfId="8372" priority="8373" stopIfTrue="1">
      <formula>IF(AND(COUNTIF(MetalSmelter,B53&amp;C53)=0,LEN(C53)&gt;0), TRUE, FALSE)</formula>
    </cfRule>
  </conditionalFormatting>
  <conditionalFormatting sqref="G53">
    <cfRule type="expression" dxfId="8371" priority="8374" stopIfTrue="1">
      <formula>IF(FIND("Enter smelter details",G53),TRUE)</formula>
    </cfRule>
  </conditionalFormatting>
  <conditionalFormatting sqref="F53">
    <cfRule type="expression" dxfId="8370" priority="8371" stopIfTrue="1">
      <formula>IF(AND(LEN($A53)&gt;0,$A53&lt;&gt;$F53),TRUE,FALSE)</formula>
    </cfRule>
  </conditionalFormatting>
  <conditionalFormatting sqref="C53">
    <cfRule type="expression" dxfId="8369" priority="8370" stopIfTrue="1">
      <formula>IF(AND(B53&lt;&gt;"",C53=""),TRUE)</formula>
    </cfRule>
  </conditionalFormatting>
  <conditionalFormatting sqref="B53">
    <cfRule type="expression" dxfId="8368" priority="8367" stopIfTrue="1">
      <formula>IF(B53="",TRUE)</formula>
    </cfRule>
    <cfRule type="expression" dxfId="8367" priority="8368" stopIfTrue="1">
      <formula>IF(AND(COUNTIF(MetalSmelter,B53&amp;C53)=0,LEN(C53)&gt;0), TRUE, FALSE)</formula>
    </cfRule>
  </conditionalFormatting>
  <conditionalFormatting sqref="G53">
    <cfRule type="expression" dxfId="8366" priority="8369" stopIfTrue="1">
      <formula>IF(FIND("Enter smelter details",G53),TRUE)</formula>
    </cfRule>
  </conditionalFormatting>
  <conditionalFormatting sqref="F53">
    <cfRule type="expression" dxfId="8365" priority="8366" stopIfTrue="1">
      <formula>IF(AND(LEN($A53)&gt;0,$A53&lt;&gt;$F53),TRUE,FALSE)</formula>
    </cfRule>
  </conditionalFormatting>
  <conditionalFormatting sqref="C53">
    <cfRule type="expression" dxfId="8364" priority="8365" stopIfTrue="1">
      <formula>IF(AND(B53&lt;&gt;"",C53=""),TRUE)</formula>
    </cfRule>
  </conditionalFormatting>
  <conditionalFormatting sqref="B51">
    <cfRule type="expression" dxfId="8363" priority="8362" stopIfTrue="1">
      <formula>IF(B51="",TRUE)</formula>
    </cfRule>
    <cfRule type="expression" dxfId="8362" priority="8363" stopIfTrue="1">
      <formula>IF(AND(COUNTIF(MetalSmelter,B51&amp;C51)=0,LEN(C51)&gt;0), TRUE, FALSE)</formula>
    </cfRule>
  </conditionalFormatting>
  <conditionalFormatting sqref="G51">
    <cfRule type="expression" dxfId="8361" priority="8364" stopIfTrue="1">
      <formula>IF(FIND("Enter smelter details",G51),TRUE)</formula>
    </cfRule>
  </conditionalFormatting>
  <conditionalFormatting sqref="F51">
    <cfRule type="expression" dxfId="8360" priority="8361" stopIfTrue="1">
      <formula>IF(AND(LEN($A51)&gt;0,$A51&lt;&gt;$F51),TRUE,FALSE)</formula>
    </cfRule>
  </conditionalFormatting>
  <conditionalFormatting sqref="C51">
    <cfRule type="expression" dxfId="8359" priority="8360" stopIfTrue="1">
      <formula>IF(AND(B51&lt;&gt;"",C51=""),TRUE)</formula>
    </cfRule>
  </conditionalFormatting>
  <conditionalFormatting sqref="B51">
    <cfRule type="expression" dxfId="8358" priority="8357" stopIfTrue="1">
      <formula>IF(B51="",TRUE)</formula>
    </cfRule>
    <cfRule type="expression" dxfId="8357" priority="8358" stopIfTrue="1">
      <formula>IF(AND(COUNTIF(MetalSmelter,B51&amp;C51)=0,LEN(C51)&gt;0), TRUE, FALSE)</formula>
    </cfRule>
  </conditionalFormatting>
  <conditionalFormatting sqref="G51">
    <cfRule type="expression" dxfId="8356" priority="8359" stopIfTrue="1">
      <formula>IF(FIND("Enter smelter details",G51),TRUE)</formula>
    </cfRule>
  </conditionalFormatting>
  <conditionalFormatting sqref="F51">
    <cfRule type="expression" dxfId="8355" priority="8356" stopIfTrue="1">
      <formula>IF(AND(LEN($A51)&gt;0,$A51&lt;&gt;$F51),TRUE,FALSE)</formula>
    </cfRule>
  </conditionalFormatting>
  <conditionalFormatting sqref="C51">
    <cfRule type="expression" dxfId="8354" priority="8355" stopIfTrue="1">
      <formula>IF(AND(B51&lt;&gt;"",C51=""),TRUE)</formula>
    </cfRule>
  </conditionalFormatting>
  <conditionalFormatting sqref="B51">
    <cfRule type="expression" dxfId="8353" priority="8353" stopIfTrue="1">
      <formula>IF(B51="",TRUE)</formula>
    </cfRule>
    <cfRule type="expression" dxfId="8352" priority="8354" stopIfTrue="1">
      <formula>IF(AND(COUNTIF(MetalSmelter,B51&amp;C51)=0,LEN(C51)&gt;0), TRUE, FALSE)</formula>
    </cfRule>
  </conditionalFormatting>
  <conditionalFormatting sqref="F51">
    <cfRule type="expression" dxfId="8351" priority="8352" stopIfTrue="1">
      <formula>IF(AND(LEN($A51)&gt;0,$A51&lt;&gt;$F51),TRUE,FALSE)</formula>
    </cfRule>
  </conditionalFormatting>
  <conditionalFormatting sqref="C51">
    <cfRule type="expression" dxfId="8350" priority="8351" stopIfTrue="1">
      <formula>IF(AND(B51&lt;&gt;"",C51=""),TRUE)</formula>
    </cfRule>
  </conditionalFormatting>
  <conditionalFormatting sqref="G51">
    <cfRule type="expression" dxfId="8349" priority="8350" stopIfTrue="1">
      <formula>IF(FIND("Enter smelter details",G51),TRUE)</formula>
    </cfRule>
  </conditionalFormatting>
  <conditionalFormatting sqref="B52">
    <cfRule type="expression" dxfId="8348" priority="8347" stopIfTrue="1">
      <formula>IF(B52="",TRUE)</formula>
    </cfRule>
    <cfRule type="expression" dxfId="8347" priority="8348" stopIfTrue="1">
      <formula>IF(AND(COUNTIF(MetalSmelter,B52&amp;C52)=0,LEN(C52)&gt;0), TRUE, FALSE)</formula>
    </cfRule>
  </conditionalFormatting>
  <conditionalFormatting sqref="G52">
    <cfRule type="expression" dxfId="8346" priority="8349" stopIfTrue="1">
      <formula>IF(FIND("Enter smelter details",G52),TRUE)</formula>
    </cfRule>
  </conditionalFormatting>
  <conditionalFormatting sqref="F52">
    <cfRule type="expression" dxfId="8345" priority="8346" stopIfTrue="1">
      <formula>IF(AND(LEN($A52)&gt;0,$A52&lt;&gt;$F52),TRUE,FALSE)</formula>
    </cfRule>
  </conditionalFormatting>
  <conditionalFormatting sqref="C52">
    <cfRule type="expression" dxfId="8344" priority="8345" stopIfTrue="1">
      <formula>IF(AND(B52&lt;&gt;"",C52=""),TRUE)</formula>
    </cfRule>
  </conditionalFormatting>
  <conditionalFormatting sqref="B52">
    <cfRule type="expression" dxfId="8343" priority="8342" stopIfTrue="1">
      <formula>IF(B52="",TRUE)</formula>
    </cfRule>
    <cfRule type="expression" dxfId="8342" priority="8343" stopIfTrue="1">
      <formula>IF(AND(COUNTIF(MetalSmelter,B52&amp;C52)=0,LEN(C52)&gt;0), TRUE, FALSE)</formula>
    </cfRule>
  </conditionalFormatting>
  <conditionalFormatting sqref="G52">
    <cfRule type="expression" dxfId="8341" priority="8344" stopIfTrue="1">
      <formula>IF(FIND("Enter smelter details",G52),TRUE)</formula>
    </cfRule>
  </conditionalFormatting>
  <conditionalFormatting sqref="F52">
    <cfRule type="expression" dxfId="8340" priority="8341" stopIfTrue="1">
      <formula>IF(AND(LEN($A52)&gt;0,$A52&lt;&gt;$F52),TRUE,FALSE)</formula>
    </cfRule>
  </conditionalFormatting>
  <conditionalFormatting sqref="C52">
    <cfRule type="expression" dxfId="8339" priority="8340" stopIfTrue="1">
      <formula>IF(AND(B52&lt;&gt;"",C52=""),TRUE)</formula>
    </cfRule>
  </conditionalFormatting>
  <conditionalFormatting sqref="B52">
    <cfRule type="expression" dxfId="8338" priority="8337" stopIfTrue="1">
      <formula>IF(B52="",TRUE)</formula>
    </cfRule>
    <cfRule type="expression" dxfId="8337" priority="8338" stopIfTrue="1">
      <formula>IF(AND(COUNTIF(MetalSmelter,B52&amp;C52)=0,LEN(C52)&gt;0), TRUE, FALSE)</formula>
    </cfRule>
  </conditionalFormatting>
  <conditionalFormatting sqref="G52">
    <cfRule type="expression" dxfId="8336" priority="8339" stopIfTrue="1">
      <formula>IF(FIND("Enter smelter details",G52),TRUE)</formula>
    </cfRule>
  </conditionalFormatting>
  <conditionalFormatting sqref="F52">
    <cfRule type="expression" dxfId="8335" priority="8336" stopIfTrue="1">
      <formula>IF(AND(LEN($A52)&gt;0,$A52&lt;&gt;$F52),TRUE,FALSE)</formula>
    </cfRule>
  </conditionalFormatting>
  <conditionalFormatting sqref="C52">
    <cfRule type="expression" dxfId="8334" priority="8335" stopIfTrue="1">
      <formula>IF(AND(B52&lt;&gt;"",C52=""),TRUE)</formula>
    </cfRule>
  </conditionalFormatting>
  <conditionalFormatting sqref="B53">
    <cfRule type="expression" dxfId="8333" priority="8332" stopIfTrue="1">
      <formula>IF(B53="",TRUE)</formula>
    </cfRule>
    <cfRule type="expression" dxfId="8332" priority="8333" stopIfTrue="1">
      <formula>IF(AND(COUNTIF(MetalSmelter,B53&amp;C53)=0,LEN(C53)&gt;0), TRUE, FALSE)</formula>
    </cfRule>
  </conditionalFormatting>
  <conditionalFormatting sqref="G53">
    <cfRule type="expression" dxfId="8331" priority="8334" stopIfTrue="1">
      <formula>IF(FIND("Enter smelter details",G53),TRUE)</formula>
    </cfRule>
  </conditionalFormatting>
  <conditionalFormatting sqref="F53">
    <cfRule type="expression" dxfId="8330" priority="8331" stopIfTrue="1">
      <formula>IF(AND(LEN($A53)&gt;0,$A53&lt;&gt;$F53),TRUE,FALSE)</formula>
    </cfRule>
  </conditionalFormatting>
  <conditionalFormatting sqref="C53">
    <cfRule type="expression" dxfId="8329" priority="8330" stopIfTrue="1">
      <formula>IF(AND(B53&lt;&gt;"",C53=""),TRUE)</formula>
    </cfRule>
  </conditionalFormatting>
  <conditionalFormatting sqref="B53">
    <cfRule type="expression" dxfId="8328" priority="8327" stopIfTrue="1">
      <formula>IF(B53="",TRUE)</formula>
    </cfRule>
    <cfRule type="expression" dxfId="8327" priority="8328" stopIfTrue="1">
      <formula>IF(AND(COUNTIF(MetalSmelter,B53&amp;C53)=0,LEN(C53)&gt;0), TRUE, FALSE)</formula>
    </cfRule>
  </conditionalFormatting>
  <conditionalFormatting sqref="G53">
    <cfRule type="expression" dxfId="8326" priority="8329" stopIfTrue="1">
      <formula>IF(FIND("Enter smelter details",G53),TRUE)</formula>
    </cfRule>
  </conditionalFormatting>
  <conditionalFormatting sqref="F53">
    <cfRule type="expression" dxfId="8325" priority="8326" stopIfTrue="1">
      <formula>IF(AND(LEN($A53)&gt;0,$A53&lt;&gt;$F53),TRUE,FALSE)</formula>
    </cfRule>
  </conditionalFormatting>
  <conditionalFormatting sqref="C53">
    <cfRule type="expression" dxfId="8324" priority="8325" stopIfTrue="1">
      <formula>IF(AND(B53&lt;&gt;"",C53=""),TRUE)</formula>
    </cfRule>
  </conditionalFormatting>
  <conditionalFormatting sqref="B53">
    <cfRule type="expression" dxfId="8323" priority="8323" stopIfTrue="1">
      <formula>IF(B53="",TRUE)</formula>
    </cfRule>
    <cfRule type="expression" dxfId="8322" priority="8324" stopIfTrue="1">
      <formula>IF(AND(COUNTIF(MetalSmelter,B53&amp;C53)=0,LEN(C53)&gt;0), TRUE, FALSE)</formula>
    </cfRule>
  </conditionalFormatting>
  <conditionalFormatting sqref="F53">
    <cfRule type="expression" dxfId="8321" priority="8322" stopIfTrue="1">
      <formula>IF(AND(LEN($A53)&gt;0,$A53&lt;&gt;$F53),TRUE,FALSE)</formula>
    </cfRule>
  </conditionalFormatting>
  <conditionalFormatting sqref="C53">
    <cfRule type="expression" dxfId="8320" priority="8321" stopIfTrue="1">
      <formula>IF(AND(B53&lt;&gt;"",C53=""),TRUE)</formula>
    </cfRule>
  </conditionalFormatting>
  <conditionalFormatting sqref="G53">
    <cfRule type="expression" dxfId="8319" priority="8320" stopIfTrue="1">
      <formula>IF(FIND("Enter smelter details",G53),TRUE)</formula>
    </cfRule>
  </conditionalFormatting>
  <conditionalFormatting sqref="B54">
    <cfRule type="expression" dxfId="8318" priority="8317" stopIfTrue="1">
      <formula>IF(B54="",TRUE)</formula>
    </cfRule>
    <cfRule type="expression" dxfId="8317" priority="8318" stopIfTrue="1">
      <formula>IF(AND(COUNTIF(MetalSmelter,B54&amp;C54)=0,LEN(C54)&gt;0), TRUE, FALSE)</formula>
    </cfRule>
  </conditionalFormatting>
  <conditionalFormatting sqref="G54">
    <cfRule type="expression" dxfId="8316" priority="8319" stopIfTrue="1">
      <formula>IF(FIND("Enter smelter details",G54),TRUE)</formula>
    </cfRule>
  </conditionalFormatting>
  <conditionalFormatting sqref="F54">
    <cfRule type="expression" dxfId="8315" priority="8316" stopIfTrue="1">
      <formula>IF(AND(LEN($A54)&gt;0,$A54&lt;&gt;$F54),TRUE,FALSE)</formula>
    </cfRule>
  </conditionalFormatting>
  <conditionalFormatting sqref="C54">
    <cfRule type="expression" dxfId="8314" priority="8315" stopIfTrue="1">
      <formula>IF(AND(B54&lt;&gt;"",C54=""),TRUE)</formula>
    </cfRule>
  </conditionalFormatting>
  <conditionalFormatting sqref="B54">
    <cfRule type="expression" dxfId="8313" priority="8312" stopIfTrue="1">
      <formula>IF(B54="",TRUE)</formula>
    </cfRule>
    <cfRule type="expression" dxfId="8312" priority="8313" stopIfTrue="1">
      <formula>IF(AND(COUNTIF(MetalSmelter,B54&amp;C54)=0,LEN(C54)&gt;0), TRUE, FALSE)</formula>
    </cfRule>
  </conditionalFormatting>
  <conditionalFormatting sqref="G54">
    <cfRule type="expression" dxfId="8311" priority="8314" stopIfTrue="1">
      <formula>IF(FIND("Enter smelter details",G54),TRUE)</formula>
    </cfRule>
  </conditionalFormatting>
  <conditionalFormatting sqref="F54">
    <cfRule type="expression" dxfId="8310" priority="8311" stopIfTrue="1">
      <formula>IF(AND(LEN($A54)&gt;0,$A54&lt;&gt;$F54),TRUE,FALSE)</formula>
    </cfRule>
  </conditionalFormatting>
  <conditionalFormatting sqref="C54">
    <cfRule type="expression" dxfId="8309" priority="8310" stopIfTrue="1">
      <formula>IF(AND(B54&lt;&gt;"",C54=""),TRUE)</formula>
    </cfRule>
  </conditionalFormatting>
  <conditionalFormatting sqref="B54">
    <cfRule type="expression" dxfId="8308" priority="8307" stopIfTrue="1">
      <formula>IF(B54="",TRUE)</formula>
    </cfRule>
    <cfRule type="expression" dxfId="8307" priority="8308" stopIfTrue="1">
      <formula>IF(AND(COUNTIF(MetalSmelter,B54&amp;C54)=0,LEN(C54)&gt;0), TRUE, FALSE)</formula>
    </cfRule>
  </conditionalFormatting>
  <conditionalFormatting sqref="G54">
    <cfRule type="expression" dxfId="8306" priority="8309" stopIfTrue="1">
      <formula>IF(FIND("Enter smelter details",G54),TRUE)</formula>
    </cfRule>
  </conditionalFormatting>
  <conditionalFormatting sqref="F54">
    <cfRule type="expression" dxfId="8305" priority="8306" stopIfTrue="1">
      <formula>IF(AND(LEN($A54)&gt;0,$A54&lt;&gt;$F54),TRUE,FALSE)</formula>
    </cfRule>
  </conditionalFormatting>
  <conditionalFormatting sqref="C54">
    <cfRule type="expression" dxfId="8304" priority="8305" stopIfTrue="1">
      <formula>IF(AND(B54&lt;&gt;"",C54=""),TRUE)</formula>
    </cfRule>
  </conditionalFormatting>
  <conditionalFormatting sqref="B52">
    <cfRule type="expression" dxfId="8303" priority="8302" stopIfTrue="1">
      <formula>IF(B52="",TRUE)</formula>
    </cfRule>
    <cfRule type="expression" dxfId="8302" priority="8303" stopIfTrue="1">
      <formula>IF(AND(COUNTIF(MetalSmelter,B52&amp;C52)=0,LEN(C52)&gt;0), TRUE, FALSE)</formula>
    </cfRule>
  </conditionalFormatting>
  <conditionalFormatting sqref="G52">
    <cfRule type="expression" dxfId="8301" priority="8304" stopIfTrue="1">
      <formula>IF(FIND("Enter smelter details",G52),TRUE)</formula>
    </cfRule>
  </conditionalFormatting>
  <conditionalFormatting sqref="F52">
    <cfRule type="expression" dxfId="8300" priority="8301" stopIfTrue="1">
      <formula>IF(AND(LEN($A52)&gt;0,$A52&lt;&gt;$F52),TRUE,FALSE)</formula>
    </cfRule>
  </conditionalFormatting>
  <conditionalFormatting sqref="C52">
    <cfRule type="expression" dxfId="8299" priority="8300" stopIfTrue="1">
      <formula>IF(AND(B52&lt;&gt;"",C52=""),TRUE)</formula>
    </cfRule>
  </conditionalFormatting>
  <conditionalFormatting sqref="B52">
    <cfRule type="expression" dxfId="8298" priority="8297" stopIfTrue="1">
      <formula>IF(B52="",TRUE)</formula>
    </cfRule>
    <cfRule type="expression" dxfId="8297" priority="8298" stopIfTrue="1">
      <formula>IF(AND(COUNTIF(MetalSmelter,B52&amp;C52)=0,LEN(C52)&gt;0), TRUE, FALSE)</formula>
    </cfRule>
  </conditionalFormatting>
  <conditionalFormatting sqref="G52">
    <cfRule type="expression" dxfId="8296" priority="8299" stopIfTrue="1">
      <formula>IF(FIND("Enter smelter details",G52),TRUE)</formula>
    </cfRule>
  </conditionalFormatting>
  <conditionalFormatting sqref="F52">
    <cfRule type="expression" dxfId="8295" priority="8296" stopIfTrue="1">
      <formula>IF(AND(LEN($A52)&gt;0,$A52&lt;&gt;$F52),TRUE,FALSE)</formula>
    </cfRule>
  </conditionalFormatting>
  <conditionalFormatting sqref="C52">
    <cfRule type="expression" dxfId="8294" priority="8295" stopIfTrue="1">
      <formula>IF(AND(B52&lt;&gt;"",C52=""),TRUE)</formula>
    </cfRule>
  </conditionalFormatting>
  <conditionalFormatting sqref="B52">
    <cfRule type="expression" dxfId="8293" priority="8293" stopIfTrue="1">
      <formula>IF(B52="",TRUE)</formula>
    </cfRule>
    <cfRule type="expression" dxfId="8292" priority="8294" stopIfTrue="1">
      <formula>IF(AND(COUNTIF(MetalSmelter,B52&amp;C52)=0,LEN(C52)&gt;0), TRUE, FALSE)</formula>
    </cfRule>
  </conditionalFormatting>
  <conditionalFormatting sqref="F52">
    <cfRule type="expression" dxfId="8291" priority="8292" stopIfTrue="1">
      <formula>IF(AND(LEN($A52)&gt;0,$A52&lt;&gt;$F52),TRUE,FALSE)</formula>
    </cfRule>
  </conditionalFormatting>
  <conditionalFormatting sqref="C52">
    <cfRule type="expression" dxfId="8290" priority="8291" stopIfTrue="1">
      <formula>IF(AND(B52&lt;&gt;"",C52=""),TRUE)</formula>
    </cfRule>
  </conditionalFormatting>
  <conditionalFormatting sqref="G52">
    <cfRule type="expression" dxfId="8289" priority="8290" stopIfTrue="1">
      <formula>IF(FIND("Enter smelter details",G52),TRUE)</formula>
    </cfRule>
  </conditionalFormatting>
  <conditionalFormatting sqref="B53">
    <cfRule type="expression" dxfId="8288" priority="8287" stopIfTrue="1">
      <formula>IF(B53="",TRUE)</formula>
    </cfRule>
    <cfRule type="expression" dxfId="8287" priority="8288" stopIfTrue="1">
      <formula>IF(AND(COUNTIF(MetalSmelter,B53&amp;C53)=0,LEN(C53)&gt;0), TRUE, FALSE)</formula>
    </cfRule>
  </conditionalFormatting>
  <conditionalFormatting sqref="G53">
    <cfRule type="expression" dxfId="8286" priority="8289" stopIfTrue="1">
      <formula>IF(FIND("Enter smelter details",G53),TRUE)</formula>
    </cfRule>
  </conditionalFormatting>
  <conditionalFormatting sqref="F53">
    <cfRule type="expression" dxfId="8285" priority="8286" stopIfTrue="1">
      <formula>IF(AND(LEN($A53)&gt;0,$A53&lt;&gt;$F53),TRUE,FALSE)</formula>
    </cfRule>
  </conditionalFormatting>
  <conditionalFormatting sqref="C53">
    <cfRule type="expression" dxfId="8284" priority="8285" stopIfTrue="1">
      <formula>IF(AND(B53&lt;&gt;"",C53=""),TRUE)</formula>
    </cfRule>
  </conditionalFormatting>
  <conditionalFormatting sqref="B53">
    <cfRule type="expression" dxfId="8283" priority="8282" stopIfTrue="1">
      <formula>IF(B53="",TRUE)</formula>
    </cfRule>
    <cfRule type="expression" dxfId="8282" priority="8283" stopIfTrue="1">
      <formula>IF(AND(COUNTIF(MetalSmelter,B53&amp;C53)=0,LEN(C53)&gt;0), TRUE, FALSE)</formula>
    </cfRule>
  </conditionalFormatting>
  <conditionalFormatting sqref="G53">
    <cfRule type="expression" dxfId="8281" priority="8284" stopIfTrue="1">
      <formula>IF(FIND("Enter smelter details",G53),TRUE)</formula>
    </cfRule>
  </conditionalFormatting>
  <conditionalFormatting sqref="F53">
    <cfRule type="expression" dxfId="8280" priority="8281" stopIfTrue="1">
      <formula>IF(AND(LEN($A53)&gt;0,$A53&lt;&gt;$F53),TRUE,FALSE)</formula>
    </cfRule>
  </conditionalFormatting>
  <conditionalFormatting sqref="C53">
    <cfRule type="expression" dxfId="8279" priority="8280" stopIfTrue="1">
      <formula>IF(AND(B53&lt;&gt;"",C53=""),TRUE)</formula>
    </cfRule>
  </conditionalFormatting>
  <conditionalFormatting sqref="B53">
    <cfRule type="expression" dxfId="8278" priority="8277" stopIfTrue="1">
      <formula>IF(B53="",TRUE)</formula>
    </cfRule>
    <cfRule type="expression" dxfId="8277" priority="8278" stopIfTrue="1">
      <formula>IF(AND(COUNTIF(MetalSmelter,B53&amp;C53)=0,LEN(C53)&gt;0), TRUE, FALSE)</formula>
    </cfRule>
  </conditionalFormatting>
  <conditionalFormatting sqref="G53">
    <cfRule type="expression" dxfId="8276" priority="8279" stopIfTrue="1">
      <formula>IF(FIND("Enter smelter details",G53),TRUE)</formula>
    </cfRule>
  </conditionalFormatting>
  <conditionalFormatting sqref="F53">
    <cfRule type="expression" dxfId="8275" priority="8276" stopIfTrue="1">
      <formula>IF(AND(LEN($A53)&gt;0,$A53&lt;&gt;$F53),TRUE,FALSE)</formula>
    </cfRule>
  </conditionalFormatting>
  <conditionalFormatting sqref="C53">
    <cfRule type="expression" dxfId="8274" priority="8275" stopIfTrue="1">
      <formula>IF(AND(B53&lt;&gt;"",C53=""),TRUE)</formula>
    </cfRule>
  </conditionalFormatting>
  <conditionalFormatting sqref="B52">
    <cfRule type="expression" dxfId="8273" priority="8272" stopIfTrue="1">
      <formula>IF(B52="",TRUE)</formula>
    </cfRule>
    <cfRule type="expression" dxfId="8272" priority="8273" stopIfTrue="1">
      <formula>IF(AND(COUNTIF(MetalSmelter,B52&amp;C52)=0,LEN(C52)&gt;0), TRUE, FALSE)</formula>
    </cfRule>
  </conditionalFormatting>
  <conditionalFormatting sqref="G52">
    <cfRule type="expression" dxfId="8271" priority="8274" stopIfTrue="1">
      <formula>IF(FIND("Enter smelter details",G52),TRUE)</formula>
    </cfRule>
  </conditionalFormatting>
  <conditionalFormatting sqref="F52">
    <cfRule type="expression" dxfId="8270" priority="8271" stopIfTrue="1">
      <formula>IF(AND(LEN($A52)&gt;0,$A52&lt;&gt;$F52),TRUE,FALSE)</formula>
    </cfRule>
  </conditionalFormatting>
  <conditionalFormatting sqref="C52">
    <cfRule type="expression" dxfId="8269" priority="8270" stopIfTrue="1">
      <formula>IF(AND(B52&lt;&gt;"",C52=""),TRUE)</formula>
    </cfRule>
  </conditionalFormatting>
  <conditionalFormatting sqref="B51">
    <cfRule type="expression" dxfId="8268" priority="8262" stopIfTrue="1">
      <formula>IF(B51="",TRUE)</formula>
    </cfRule>
    <cfRule type="expression" dxfId="8267" priority="8263" stopIfTrue="1">
      <formula>IF(AND(COUNTIF(MetalSmelter,B51&amp;C51)=0,LEN(C51)&gt;0), TRUE, FALSE)</formula>
    </cfRule>
  </conditionalFormatting>
  <conditionalFormatting sqref="G51">
    <cfRule type="expression" dxfId="8266" priority="8264" stopIfTrue="1">
      <formula>IF(FIND("Enter smelter details",G51),TRUE)</formula>
    </cfRule>
  </conditionalFormatting>
  <conditionalFormatting sqref="F51">
    <cfRule type="expression" dxfId="8265" priority="8261" stopIfTrue="1">
      <formula>IF(AND(LEN($A51)&gt;0,$A51&lt;&gt;$F51),TRUE,FALSE)</formula>
    </cfRule>
  </conditionalFormatting>
  <conditionalFormatting sqref="C51">
    <cfRule type="expression" dxfId="8264" priority="8260" stopIfTrue="1">
      <formula>IF(AND(B51&lt;&gt;"",C51=""),TRUE)</formula>
    </cfRule>
  </conditionalFormatting>
  <conditionalFormatting sqref="B53">
    <cfRule type="expression" dxfId="8263" priority="8267" stopIfTrue="1">
      <formula>IF(B53="",TRUE)</formula>
    </cfRule>
    <cfRule type="expression" dxfId="8262" priority="8268" stopIfTrue="1">
      <formula>IF(AND(COUNTIF(MetalSmelter,B53&amp;C53)=0,LEN(C53)&gt;0), TRUE, FALSE)</formula>
    </cfRule>
  </conditionalFormatting>
  <conditionalFormatting sqref="G53">
    <cfRule type="expression" dxfId="8261" priority="8269" stopIfTrue="1">
      <formula>IF(FIND("Enter smelter details",G53),TRUE)</formula>
    </cfRule>
  </conditionalFormatting>
  <conditionalFormatting sqref="F53">
    <cfRule type="expression" dxfId="8260" priority="8266" stopIfTrue="1">
      <formula>IF(AND(LEN($A53)&gt;0,$A53&lt;&gt;$F53),TRUE,FALSE)</formula>
    </cfRule>
  </conditionalFormatting>
  <conditionalFormatting sqref="C53">
    <cfRule type="expression" dxfId="8259" priority="8265" stopIfTrue="1">
      <formula>IF(AND(B53&lt;&gt;"",C53=""),TRUE)</formula>
    </cfRule>
  </conditionalFormatting>
  <conditionalFormatting sqref="B53">
    <cfRule type="expression" dxfId="8258" priority="8257" stopIfTrue="1">
      <formula>IF(B53="",TRUE)</formula>
    </cfRule>
    <cfRule type="expression" dxfId="8257" priority="8258" stopIfTrue="1">
      <formula>IF(AND(COUNTIF(MetalSmelter,B53&amp;C53)=0,LEN(C53)&gt;0), TRUE, FALSE)</formula>
    </cfRule>
  </conditionalFormatting>
  <conditionalFormatting sqref="G53">
    <cfRule type="expression" dxfId="8256" priority="8259" stopIfTrue="1">
      <formula>IF(FIND("Enter smelter details",G53),TRUE)</formula>
    </cfRule>
  </conditionalFormatting>
  <conditionalFormatting sqref="F53">
    <cfRule type="expression" dxfId="8255" priority="8256" stopIfTrue="1">
      <formula>IF(AND(LEN($A53)&gt;0,$A53&lt;&gt;$F53),TRUE,FALSE)</formula>
    </cfRule>
  </conditionalFormatting>
  <conditionalFormatting sqref="C53">
    <cfRule type="expression" dxfId="8254" priority="8255" stopIfTrue="1">
      <formula>IF(AND(B53&lt;&gt;"",C53=""),TRUE)</formula>
    </cfRule>
  </conditionalFormatting>
  <conditionalFormatting sqref="G51">
    <cfRule type="expression" dxfId="8253" priority="8254" stopIfTrue="1">
      <formula>IF(FIND("Enter smelter details",G51),TRUE)</formula>
    </cfRule>
  </conditionalFormatting>
  <conditionalFormatting sqref="B52">
    <cfRule type="expression" dxfId="8252" priority="8251" stopIfTrue="1">
      <formula>IF(B52="",TRUE)</formula>
    </cfRule>
    <cfRule type="expression" dxfId="8251" priority="8252" stopIfTrue="1">
      <formula>IF(AND(COUNTIF(MetalSmelter,B52&amp;C52)=0,LEN(C52)&gt;0), TRUE, FALSE)</formula>
    </cfRule>
  </conditionalFormatting>
  <conditionalFormatting sqref="G52">
    <cfRule type="expression" dxfId="8250" priority="8253" stopIfTrue="1">
      <formula>IF(FIND("Enter smelter details",G52),TRUE)</formula>
    </cfRule>
  </conditionalFormatting>
  <conditionalFormatting sqref="F52">
    <cfRule type="expression" dxfId="8249" priority="8250" stopIfTrue="1">
      <formula>IF(AND(LEN($A52)&gt;0,$A52&lt;&gt;$F52),TRUE,FALSE)</formula>
    </cfRule>
  </conditionalFormatting>
  <conditionalFormatting sqref="C52">
    <cfRule type="expression" dxfId="8248" priority="8249" stopIfTrue="1">
      <formula>IF(AND(B52&lt;&gt;"",C52=""),TRUE)</formula>
    </cfRule>
  </conditionalFormatting>
  <conditionalFormatting sqref="G52">
    <cfRule type="expression" dxfId="8247" priority="8248" stopIfTrue="1">
      <formula>IF(FIND("Enter smelter details",G52),TRUE)</formula>
    </cfRule>
  </conditionalFormatting>
  <conditionalFormatting sqref="B53">
    <cfRule type="expression" dxfId="8246" priority="8245" stopIfTrue="1">
      <formula>IF(B53="",TRUE)</formula>
    </cfRule>
    <cfRule type="expression" dxfId="8245" priority="8246" stopIfTrue="1">
      <formula>IF(AND(COUNTIF(MetalSmelter,B53&amp;C53)=0,LEN(C53)&gt;0), TRUE, FALSE)</formula>
    </cfRule>
  </conditionalFormatting>
  <conditionalFormatting sqref="G53">
    <cfRule type="expression" dxfId="8244" priority="8247" stopIfTrue="1">
      <formula>IF(FIND("Enter smelter details",G53),TRUE)</formula>
    </cfRule>
  </conditionalFormatting>
  <conditionalFormatting sqref="F53">
    <cfRule type="expression" dxfId="8243" priority="8244" stopIfTrue="1">
      <formula>IF(AND(LEN($A53)&gt;0,$A53&lt;&gt;$F53),TRUE,FALSE)</formula>
    </cfRule>
  </conditionalFormatting>
  <conditionalFormatting sqref="C53">
    <cfRule type="expression" dxfId="8242" priority="8243" stopIfTrue="1">
      <formula>IF(AND(B53&lt;&gt;"",C53=""),TRUE)</formula>
    </cfRule>
  </conditionalFormatting>
  <conditionalFormatting sqref="B54">
    <cfRule type="expression" dxfId="8241" priority="8240" stopIfTrue="1">
      <formula>IF(B54="",TRUE)</formula>
    </cfRule>
    <cfRule type="expression" dxfId="8240" priority="8241" stopIfTrue="1">
      <formula>IF(AND(COUNTIF(MetalSmelter,B54&amp;C54)=0,LEN(C54)&gt;0), TRUE, FALSE)</formula>
    </cfRule>
  </conditionalFormatting>
  <conditionalFormatting sqref="G54">
    <cfRule type="expression" dxfId="8239" priority="8242" stopIfTrue="1">
      <formula>IF(FIND("Enter smelter details",G54),TRUE)</formula>
    </cfRule>
  </conditionalFormatting>
  <conditionalFormatting sqref="F54">
    <cfRule type="expression" dxfId="8238" priority="8239" stopIfTrue="1">
      <formula>IF(AND(LEN($A54)&gt;0,$A54&lt;&gt;$F54),TRUE,FALSE)</formula>
    </cfRule>
  </conditionalFormatting>
  <conditionalFormatting sqref="C54">
    <cfRule type="expression" dxfId="8237" priority="8238" stopIfTrue="1">
      <formula>IF(AND(B54&lt;&gt;"",C54=""),TRUE)</formula>
    </cfRule>
  </conditionalFormatting>
  <conditionalFormatting sqref="B54">
    <cfRule type="expression" dxfId="8236" priority="8235" stopIfTrue="1">
      <formula>IF(B54="",TRUE)</formula>
    </cfRule>
    <cfRule type="expression" dxfId="8235" priority="8236" stopIfTrue="1">
      <formula>IF(AND(COUNTIF(MetalSmelter,B54&amp;C54)=0,LEN(C54)&gt;0), TRUE, FALSE)</formula>
    </cfRule>
  </conditionalFormatting>
  <conditionalFormatting sqref="G54">
    <cfRule type="expression" dxfId="8234" priority="8237" stopIfTrue="1">
      <formula>IF(FIND("Enter smelter details",G54),TRUE)</formula>
    </cfRule>
  </conditionalFormatting>
  <conditionalFormatting sqref="F54">
    <cfRule type="expression" dxfId="8233" priority="8234" stopIfTrue="1">
      <formula>IF(AND(LEN($A54)&gt;0,$A54&lt;&gt;$F54),TRUE,FALSE)</formula>
    </cfRule>
  </conditionalFormatting>
  <conditionalFormatting sqref="C54">
    <cfRule type="expression" dxfId="8232" priority="8233" stopIfTrue="1">
      <formula>IF(AND(B54&lt;&gt;"",C54=""),TRUE)</formula>
    </cfRule>
  </conditionalFormatting>
  <conditionalFormatting sqref="B54">
    <cfRule type="expression" dxfId="8231" priority="8231" stopIfTrue="1">
      <formula>IF(B54="",TRUE)</formula>
    </cfRule>
    <cfRule type="expression" dxfId="8230" priority="8232" stopIfTrue="1">
      <formula>IF(AND(COUNTIF(MetalSmelter,B54&amp;C54)=0,LEN(C54)&gt;0), TRUE, FALSE)</formula>
    </cfRule>
  </conditionalFormatting>
  <conditionalFormatting sqref="F54">
    <cfRule type="expression" dxfId="8229" priority="8230" stopIfTrue="1">
      <formula>IF(AND(LEN($A54)&gt;0,$A54&lt;&gt;$F54),TRUE,FALSE)</formula>
    </cfRule>
  </conditionalFormatting>
  <conditionalFormatting sqref="C54">
    <cfRule type="expression" dxfId="8228" priority="8229" stopIfTrue="1">
      <formula>IF(AND(B54&lt;&gt;"",C54=""),TRUE)</formula>
    </cfRule>
  </conditionalFormatting>
  <conditionalFormatting sqref="G54">
    <cfRule type="expression" dxfId="8227" priority="8228" stopIfTrue="1">
      <formula>IF(FIND("Enter smelter details",G54),TRUE)</formula>
    </cfRule>
  </conditionalFormatting>
  <conditionalFormatting sqref="B50">
    <cfRule type="expression" dxfId="8226" priority="8225" stopIfTrue="1">
      <formula>IF(B50="",TRUE)</formula>
    </cfRule>
    <cfRule type="expression" dxfId="8225" priority="8226" stopIfTrue="1">
      <formula>IF(AND(COUNTIF(MetalSmelter,B50&amp;C50)=0,LEN(C50)&gt;0), TRUE, FALSE)</formula>
    </cfRule>
  </conditionalFormatting>
  <conditionalFormatting sqref="G50">
    <cfRule type="expression" dxfId="8224" priority="8227" stopIfTrue="1">
      <formula>IF(FIND("Enter smelter details",G50),TRUE)</formula>
    </cfRule>
  </conditionalFormatting>
  <conditionalFormatting sqref="F50">
    <cfRule type="expression" dxfId="8223" priority="8224" stopIfTrue="1">
      <formula>IF(AND(LEN($A50)&gt;0,$A50&lt;&gt;$F50),TRUE,FALSE)</formula>
    </cfRule>
  </conditionalFormatting>
  <conditionalFormatting sqref="C50">
    <cfRule type="expression" dxfId="8222" priority="8223" stopIfTrue="1">
      <formula>IF(AND(B50&lt;&gt;"",C50=""),TRUE)</formula>
    </cfRule>
  </conditionalFormatting>
  <conditionalFormatting sqref="B55">
    <cfRule type="expression" dxfId="8221" priority="8220" stopIfTrue="1">
      <formula>IF(B55="",TRUE)</formula>
    </cfRule>
    <cfRule type="expression" dxfId="8220" priority="8221" stopIfTrue="1">
      <formula>IF(AND(COUNTIF(MetalSmelter,B55&amp;C55)=0,LEN(C55)&gt;0), TRUE, FALSE)</formula>
    </cfRule>
  </conditionalFormatting>
  <conditionalFormatting sqref="G55">
    <cfRule type="expression" dxfId="8219" priority="8222" stopIfTrue="1">
      <formula>IF(FIND("Enter smelter details",G55),TRUE)</formula>
    </cfRule>
  </conditionalFormatting>
  <conditionalFormatting sqref="F55">
    <cfRule type="expression" dxfId="8218" priority="8219" stopIfTrue="1">
      <formula>IF(AND(LEN($A55)&gt;0,$A55&lt;&gt;$F55),TRUE,FALSE)</formula>
    </cfRule>
  </conditionalFormatting>
  <conditionalFormatting sqref="C55">
    <cfRule type="expression" dxfId="8217" priority="8218" stopIfTrue="1">
      <formula>IF(AND(B55&lt;&gt;"",C55=""),TRUE)</formula>
    </cfRule>
  </conditionalFormatting>
  <conditionalFormatting sqref="B55">
    <cfRule type="expression" dxfId="8216" priority="8215" stopIfTrue="1">
      <formula>IF(B55="",TRUE)</formula>
    </cfRule>
    <cfRule type="expression" dxfId="8215" priority="8216" stopIfTrue="1">
      <formula>IF(AND(COUNTIF(MetalSmelter,B55&amp;C55)=0,LEN(C55)&gt;0), TRUE, FALSE)</formula>
    </cfRule>
  </conditionalFormatting>
  <conditionalFormatting sqref="G55">
    <cfRule type="expression" dxfId="8214" priority="8217" stopIfTrue="1">
      <formula>IF(FIND("Enter smelter details",G55),TRUE)</formula>
    </cfRule>
  </conditionalFormatting>
  <conditionalFormatting sqref="F55">
    <cfRule type="expression" dxfId="8213" priority="8214" stopIfTrue="1">
      <formula>IF(AND(LEN($A55)&gt;0,$A55&lt;&gt;$F55),TRUE,FALSE)</formula>
    </cfRule>
  </conditionalFormatting>
  <conditionalFormatting sqref="C55">
    <cfRule type="expression" dxfId="8212" priority="8213" stopIfTrue="1">
      <formula>IF(AND(B55&lt;&gt;"",C55=""),TRUE)</formula>
    </cfRule>
  </conditionalFormatting>
  <conditionalFormatting sqref="B55">
    <cfRule type="expression" dxfId="8211" priority="8210" stopIfTrue="1">
      <formula>IF(B55="",TRUE)</formula>
    </cfRule>
    <cfRule type="expression" dxfId="8210" priority="8211" stopIfTrue="1">
      <formula>IF(AND(COUNTIF(MetalSmelter,B55&amp;C55)=0,LEN(C55)&gt;0), TRUE, FALSE)</formula>
    </cfRule>
  </conditionalFormatting>
  <conditionalFormatting sqref="G55">
    <cfRule type="expression" dxfId="8209" priority="8212" stopIfTrue="1">
      <formula>IF(FIND("Enter smelter details",G55),TRUE)</formula>
    </cfRule>
  </conditionalFormatting>
  <conditionalFormatting sqref="F55">
    <cfRule type="expression" dxfId="8208" priority="8209" stopIfTrue="1">
      <formula>IF(AND(LEN($A55)&gt;0,$A55&lt;&gt;$F55),TRUE,FALSE)</formula>
    </cfRule>
  </conditionalFormatting>
  <conditionalFormatting sqref="C55">
    <cfRule type="expression" dxfId="8207" priority="8208" stopIfTrue="1">
      <formula>IF(AND(B55&lt;&gt;"",C55=""),TRUE)</formula>
    </cfRule>
  </conditionalFormatting>
  <conditionalFormatting sqref="B53">
    <cfRule type="expression" dxfId="8206" priority="8205" stopIfTrue="1">
      <formula>IF(B53="",TRUE)</formula>
    </cfRule>
    <cfRule type="expression" dxfId="8205" priority="8206" stopIfTrue="1">
      <formula>IF(AND(COUNTIF(MetalSmelter,B53&amp;C53)=0,LEN(C53)&gt;0), TRUE, FALSE)</formula>
    </cfRule>
  </conditionalFormatting>
  <conditionalFormatting sqref="G53">
    <cfRule type="expression" dxfId="8204" priority="8207" stopIfTrue="1">
      <formula>IF(FIND("Enter smelter details",G53),TRUE)</formula>
    </cfRule>
  </conditionalFormatting>
  <conditionalFormatting sqref="F53">
    <cfRule type="expression" dxfId="8203" priority="8204" stopIfTrue="1">
      <formula>IF(AND(LEN($A53)&gt;0,$A53&lt;&gt;$F53),TRUE,FALSE)</formula>
    </cfRule>
  </conditionalFormatting>
  <conditionalFormatting sqref="C53">
    <cfRule type="expression" dxfId="8202" priority="8203" stopIfTrue="1">
      <formula>IF(AND(B53&lt;&gt;"",C53=""),TRUE)</formula>
    </cfRule>
  </conditionalFormatting>
  <conditionalFormatting sqref="B53">
    <cfRule type="expression" dxfId="8201" priority="8200" stopIfTrue="1">
      <formula>IF(B53="",TRUE)</formula>
    </cfRule>
    <cfRule type="expression" dxfId="8200" priority="8201" stopIfTrue="1">
      <formula>IF(AND(COUNTIF(MetalSmelter,B53&amp;C53)=0,LEN(C53)&gt;0), TRUE, FALSE)</formula>
    </cfRule>
  </conditionalFormatting>
  <conditionalFormatting sqref="G53">
    <cfRule type="expression" dxfId="8199" priority="8202" stopIfTrue="1">
      <formula>IF(FIND("Enter smelter details",G53),TRUE)</formula>
    </cfRule>
  </conditionalFormatting>
  <conditionalFormatting sqref="F53">
    <cfRule type="expression" dxfId="8198" priority="8199" stopIfTrue="1">
      <formula>IF(AND(LEN($A53)&gt;0,$A53&lt;&gt;$F53),TRUE,FALSE)</formula>
    </cfRule>
  </conditionalFormatting>
  <conditionalFormatting sqref="C53">
    <cfRule type="expression" dxfId="8197" priority="8198" stopIfTrue="1">
      <formula>IF(AND(B53&lt;&gt;"",C53=""),TRUE)</formula>
    </cfRule>
  </conditionalFormatting>
  <conditionalFormatting sqref="B53">
    <cfRule type="expression" dxfId="8196" priority="8196" stopIfTrue="1">
      <formula>IF(B53="",TRUE)</formula>
    </cfRule>
    <cfRule type="expression" dxfId="8195" priority="8197" stopIfTrue="1">
      <formula>IF(AND(COUNTIF(MetalSmelter,B53&amp;C53)=0,LEN(C53)&gt;0), TRUE, FALSE)</formula>
    </cfRule>
  </conditionalFormatting>
  <conditionalFormatting sqref="F53">
    <cfRule type="expression" dxfId="8194" priority="8195" stopIfTrue="1">
      <formula>IF(AND(LEN($A53)&gt;0,$A53&lt;&gt;$F53),TRUE,FALSE)</formula>
    </cfRule>
  </conditionalFormatting>
  <conditionalFormatting sqref="C53">
    <cfRule type="expression" dxfId="8193" priority="8194" stopIfTrue="1">
      <formula>IF(AND(B53&lt;&gt;"",C53=""),TRUE)</formula>
    </cfRule>
  </conditionalFormatting>
  <conditionalFormatting sqref="G53">
    <cfRule type="expression" dxfId="8192" priority="8193" stopIfTrue="1">
      <formula>IF(FIND("Enter smelter details",G53),TRUE)</formula>
    </cfRule>
  </conditionalFormatting>
  <conditionalFormatting sqref="B54">
    <cfRule type="expression" dxfId="8191" priority="8190" stopIfTrue="1">
      <formula>IF(B54="",TRUE)</formula>
    </cfRule>
    <cfRule type="expression" dxfId="8190" priority="8191" stopIfTrue="1">
      <formula>IF(AND(COUNTIF(MetalSmelter,B54&amp;C54)=0,LEN(C54)&gt;0), TRUE, FALSE)</formula>
    </cfRule>
  </conditionalFormatting>
  <conditionalFormatting sqref="G54">
    <cfRule type="expression" dxfId="8189" priority="8192" stopIfTrue="1">
      <formula>IF(FIND("Enter smelter details",G54),TRUE)</formula>
    </cfRule>
  </conditionalFormatting>
  <conditionalFormatting sqref="F54">
    <cfRule type="expression" dxfId="8188" priority="8189" stopIfTrue="1">
      <formula>IF(AND(LEN($A54)&gt;0,$A54&lt;&gt;$F54),TRUE,FALSE)</formula>
    </cfRule>
  </conditionalFormatting>
  <conditionalFormatting sqref="C54">
    <cfRule type="expression" dxfId="8187" priority="8188" stopIfTrue="1">
      <formula>IF(AND(B54&lt;&gt;"",C54=""),TRUE)</formula>
    </cfRule>
  </conditionalFormatting>
  <conditionalFormatting sqref="B54">
    <cfRule type="expression" dxfId="8186" priority="8185" stopIfTrue="1">
      <formula>IF(B54="",TRUE)</formula>
    </cfRule>
    <cfRule type="expression" dxfId="8185" priority="8186" stopIfTrue="1">
      <formula>IF(AND(COUNTIF(MetalSmelter,B54&amp;C54)=0,LEN(C54)&gt;0), TRUE, FALSE)</formula>
    </cfRule>
  </conditionalFormatting>
  <conditionalFormatting sqref="G54">
    <cfRule type="expression" dxfId="8184" priority="8187" stopIfTrue="1">
      <formula>IF(FIND("Enter smelter details",G54),TRUE)</formula>
    </cfRule>
  </conditionalFormatting>
  <conditionalFormatting sqref="F54">
    <cfRule type="expression" dxfId="8183" priority="8184" stopIfTrue="1">
      <formula>IF(AND(LEN($A54)&gt;0,$A54&lt;&gt;$F54),TRUE,FALSE)</formula>
    </cfRule>
  </conditionalFormatting>
  <conditionalFormatting sqref="C54">
    <cfRule type="expression" dxfId="8182" priority="8183" stopIfTrue="1">
      <formula>IF(AND(B54&lt;&gt;"",C54=""),TRUE)</formula>
    </cfRule>
  </conditionalFormatting>
  <conditionalFormatting sqref="B54">
    <cfRule type="expression" dxfId="8181" priority="8180" stopIfTrue="1">
      <formula>IF(B54="",TRUE)</formula>
    </cfRule>
    <cfRule type="expression" dxfId="8180" priority="8181" stopIfTrue="1">
      <formula>IF(AND(COUNTIF(MetalSmelter,B54&amp;C54)=0,LEN(C54)&gt;0), TRUE, FALSE)</formula>
    </cfRule>
  </conditionalFormatting>
  <conditionalFormatting sqref="G54">
    <cfRule type="expression" dxfId="8179" priority="8182" stopIfTrue="1">
      <formula>IF(FIND("Enter smelter details",G54),TRUE)</formula>
    </cfRule>
  </conditionalFormatting>
  <conditionalFormatting sqref="F54">
    <cfRule type="expression" dxfId="8178" priority="8179" stopIfTrue="1">
      <formula>IF(AND(LEN($A54)&gt;0,$A54&lt;&gt;$F54),TRUE,FALSE)</formula>
    </cfRule>
  </conditionalFormatting>
  <conditionalFormatting sqref="C54">
    <cfRule type="expression" dxfId="8177" priority="8178" stopIfTrue="1">
      <formula>IF(AND(B54&lt;&gt;"",C54=""),TRUE)</formula>
    </cfRule>
  </conditionalFormatting>
  <conditionalFormatting sqref="B55">
    <cfRule type="expression" dxfId="8176" priority="8175" stopIfTrue="1">
      <formula>IF(B55="",TRUE)</formula>
    </cfRule>
    <cfRule type="expression" dxfId="8175" priority="8176" stopIfTrue="1">
      <formula>IF(AND(COUNTIF(MetalSmelter,B55&amp;C55)=0,LEN(C55)&gt;0), TRUE, FALSE)</formula>
    </cfRule>
  </conditionalFormatting>
  <conditionalFormatting sqref="G55">
    <cfRule type="expression" dxfId="8174" priority="8177" stopIfTrue="1">
      <formula>IF(FIND("Enter smelter details",G55),TRUE)</formula>
    </cfRule>
  </conditionalFormatting>
  <conditionalFormatting sqref="F55">
    <cfRule type="expression" dxfId="8173" priority="8174" stopIfTrue="1">
      <formula>IF(AND(LEN($A55)&gt;0,$A55&lt;&gt;$F55),TRUE,FALSE)</formula>
    </cfRule>
  </conditionalFormatting>
  <conditionalFormatting sqref="C55">
    <cfRule type="expression" dxfId="8172" priority="8173" stopIfTrue="1">
      <formula>IF(AND(B55&lt;&gt;"",C55=""),TRUE)</formula>
    </cfRule>
  </conditionalFormatting>
  <conditionalFormatting sqref="B55">
    <cfRule type="expression" dxfId="8171" priority="8170" stopIfTrue="1">
      <formula>IF(B55="",TRUE)</formula>
    </cfRule>
    <cfRule type="expression" dxfId="8170" priority="8171" stopIfTrue="1">
      <formula>IF(AND(COUNTIF(MetalSmelter,B55&amp;C55)=0,LEN(C55)&gt;0), TRUE, FALSE)</formula>
    </cfRule>
  </conditionalFormatting>
  <conditionalFormatting sqref="G55">
    <cfRule type="expression" dxfId="8169" priority="8172" stopIfTrue="1">
      <formula>IF(FIND("Enter smelter details",G55),TRUE)</formula>
    </cfRule>
  </conditionalFormatting>
  <conditionalFormatting sqref="F55">
    <cfRule type="expression" dxfId="8168" priority="8169" stopIfTrue="1">
      <formula>IF(AND(LEN($A55)&gt;0,$A55&lt;&gt;$F55),TRUE,FALSE)</formula>
    </cfRule>
  </conditionalFormatting>
  <conditionalFormatting sqref="C55">
    <cfRule type="expression" dxfId="8167" priority="8168" stopIfTrue="1">
      <formula>IF(AND(B55&lt;&gt;"",C55=""),TRUE)</formula>
    </cfRule>
  </conditionalFormatting>
  <conditionalFormatting sqref="B55">
    <cfRule type="expression" dxfId="8166" priority="8166" stopIfTrue="1">
      <formula>IF(B55="",TRUE)</formula>
    </cfRule>
    <cfRule type="expression" dxfId="8165" priority="8167" stopIfTrue="1">
      <formula>IF(AND(COUNTIF(MetalSmelter,B55&amp;C55)=0,LEN(C55)&gt;0), TRUE, FALSE)</formula>
    </cfRule>
  </conditionalFormatting>
  <conditionalFormatting sqref="F55">
    <cfRule type="expression" dxfId="8164" priority="8165" stopIfTrue="1">
      <formula>IF(AND(LEN($A55)&gt;0,$A55&lt;&gt;$F55),TRUE,FALSE)</formula>
    </cfRule>
  </conditionalFormatting>
  <conditionalFormatting sqref="C55">
    <cfRule type="expression" dxfId="8163" priority="8164" stopIfTrue="1">
      <formula>IF(AND(B55&lt;&gt;"",C55=""),TRUE)</formula>
    </cfRule>
  </conditionalFormatting>
  <conditionalFormatting sqref="B50">
    <cfRule type="expression" dxfId="8162" priority="8161" stopIfTrue="1">
      <formula>IF(B50="",TRUE)</formula>
    </cfRule>
    <cfRule type="expression" dxfId="8161" priority="8162" stopIfTrue="1">
      <formula>IF(AND(COUNTIF(MetalSmelter,B50&amp;C50)=0,LEN(C50)&gt;0), TRUE, FALSE)</formula>
    </cfRule>
  </conditionalFormatting>
  <conditionalFormatting sqref="G50">
    <cfRule type="expression" dxfId="8160" priority="8163" stopIfTrue="1">
      <formula>IF(FIND("Enter smelter details",G50),TRUE)</formula>
    </cfRule>
  </conditionalFormatting>
  <conditionalFormatting sqref="F50">
    <cfRule type="expression" dxfId="8159" priority="8160" stopIfTrue="1">
      <formula>IF(AND(LEN($A50)&gt;0,$A50&lt;&gt;$F50),TRUE,FALSE)</formula>
    </cfRule>
  </conditionalFormatting>
  <conditionalFormatting sqref="C50">
    <cfRule type="expression" dxfId="8158" priority="8159" stopIfTrue="1">
      <formula>IF(AND(B50&lt;&gt;"",C50=""),TRUE)</formula>
    </cfRule>
  </conditionalFormatting>
  <conditionalFormatting sqref="B50">
    <cfRule type="expression" dxfId="8157" priority="8156" stopIfTrue="1">
      <formula>IF(B50="",TRUE)</formula>
    </cfRule>
    <cfRule type="expression" dxfId="8156" priority="8157" stopIfTrue="1">
      <formula>IF(AND(COUNTIF(MetalSmelter,B50&amp;C50)=0,LEN(C50)&gt;0), TRUE, FALSE)</formula>
    </cfRule>
  </conditionalFormatting>
  <conditionalFormatting sqref="G50">
    <cfRule type="expression" dxfId="8155" priority="8158" stopIfTrue="1">
      <formula>IF(FIND("Enter smelter details",G50),TRUE)</formula>
    </cfRule>
  </conditionalFormatting>
  <conditionalFormatting sqref="F50">
    <cfRule type="expression" dxfId="8154" priority="8155" stopIfTrue="1">
      <formula>IF(AND(LEN($A50)&gt;0,$A50&lt;&gt;$F50),TRUE,FALSE)</formula>
    </cfRule>
  </conditionalFormatting>
  <conditionalFormatting sqref="C50">
    <cfRule type="expression" dxfId="8153" priority="8154" stopIfTrue="1">
      <formula>IF(AND(B50&lt;&gt;"",C50=""),TRUE)</formula>
    </cfRule>
  </conditionalFormatting>
  <conditionalFormatting sqref="G55">
    <cfRule type="expression" dxfId="8152" priority="8153" stopIfTrue="1">
      <formula>IF(FIND("Enter smelter details",G55),TRUE)</formula>
    </cfRule>
  </conditionalFormatting>
  <conditionalFormatting sqref="B51">
    <cfRule type="expression" dxfId="8151" priority="8150" stopIfTrue="1">
      <formula>IF(B51="",TRUE)</formula>
    </cfRule>
    <cfRule type="expression" dxfId="8150" priority="8151" stopIfTrue="1">
      <formula>IF(AND(COUNTIF(MetalSmelter,B51&amp;C51)=0,LEN(C51)&gt;0), TRUE, FALSE)</formula>
    </cfRule>
  </conditionalFormatting>
  <conditionalFormatting sqref="G51">
    <cfRule type="expression" dxfId="8149" priority="8152" stopIfTrue="1">
      <formula>IF(FIND("Enter smelter details",G51),TRUE)</formula>
    </cfRule>
  </conditionalFormatting>
  <conditionalFormatting sqref="F51">
    <cfRule type="expression" dxfId="8148" priority="8149" stopIfTrue="1">
      <formula>IF(AND(LEN($A51)&gt;0,$A51&lt;&gt;$F51),TRUE,FALSE)</formula>
    </cfRule>
  </conditionalFormatting>
  <conditionalFormatting sqref="C51">
    <cfRule type="expression" dxfId="8147" priority="8148" stopIfTrue="1">
      <formula>IF(AND(B51&lt;&gt;"",C51=""),TRUE)</formula>
    </cfRule>
  </conditionalFormatting>
  <conditionalFormatting sqref="B56">
    <cfRule type="expression" dxfId="8146" priority="8145" stopIfTrue="1">
      <formula>IF(B56="",TRUE)</formula>
    </cfRule>
    <cfRule type="expression" dxfId="8145" priority="8146" stopIfTrue="1">
      <formula>IF(AND(COUNTIF(MetalSmelter,B56&amp;C56)=0,LEN(C56)&gt;0), TRUE, FALSE)</formula>
    </cfRule>
  </conditionalFormatting>
  <conditionalFormatting sqref="G56">
    <cfRule type="expression" dxfId="8144" priority="8147" stopIfTrue="1">
      <formula>IF(FIND("Enter smelter details",G56),TRUE)</formula>
    </cfRule>
  </conditionalFormatting>
  <conditionalFormatting sqref="F56">
    <cfRule type="expression" dxfId="8143" priority="8144" stopIfTrue="1">
      <formula>IF(AND(LEN($A56)&gt;0,$A56&lt;&gt;$F56),TRUE,FALSE)</formula>
    </cfRule>
  </conditionalFormatting>
  <conditionalFormatting sqref="C56">
    <cfRule type="expression" dxfId="8142" priority="8143" stopIfTrue="1">
      <formula>IF(AND(B56&lt;&gt;"",C56=""),TRUE)</formula>
    </cfRule>
  </conditionalFormatting>
  <conditionalFormatting sqref="B56">
    <cfRule type="expression" dxfId="8141" priority="8140" stopIfTrue="1">
      <formula>IF(B56="",TRUE)</formula>
    </cfRule>
    <cfRule type="expression" dxfId="8140" priority="8141" stopIfTrue="1">
      <formula>IF(AND(COUNTIF(MetalSmelter,B56&amp;C56)=0,LEN(C56)&gt;0), TRUE, FALSE)</formula>
    </cfRule>
  </conditionalFormatting>
  <conditionalFormatting sqref="G56">
    <cfRule type="expression" dxfId="8139" priority="8142" stopIfTrue="1">
      <formula>IF(FIND("Enter smelter details",G56),TRUE)</formula>
    </cfRule>
  </conditionalFormatting>
  <conditionalFormatting sqref="F56">
    <cfRule type="expression" dxfId="8138" priority="8139" stopIfTrue="1">
      <formula>IF(AND(LEN($A56)&gt;0,$A56&lt;&gt;$F56),TRUE,FALSE)</formula>
    </cfRule>
  </conditionalFormatting>
  <conditionalFormatting sqref="C56">
    <cfRule type="expression" dxfId="8137" priority="8138" stopIfTrue="1">
      <formula>IF(AND(B56&lt;&gt;"",C56=""),TRUE)</formula>
    </cfRule>
  </conditionalFormatting>
  <conditionalFormatting sqref="B56">
    <cfRule type="expression" dxfId="8136" priority="8135" stopIfTrue="1">
      <formula>IF(B56="",TRUE)</formula>
    </cfRule>
    <cfRule type="expression" dxfId="8135" priority="8136" stopIfTrue="1">
      <formula>IF(AND(COUNTIF(MetalSmelter,B56&amp;C56)=0,LEN(C56)&gt;0), TRUE, FALSE)</formula>
    </cfRule>
  </conditionalFormatting>
  <conditionalFormatting sqref="G56">
    <cfRule type="expression" dxfId="8134" priority="8137" stopIfTrue="1">
      <formula>IF(FIND("Enter smelter details",G56),TRUE)</formula>
    </cfRule>
  </conditionalFormatting>
  <conditionalFormatting sqref="F56">
    <cfRule type="expression" dxfId="8133" priority="8134" stopIfTrue="1">
      <formula>IF(AND(LEN($A56)&gt;0,$A56&lt;&gt;$F56),TRUE,FALSE)</formula>
    </cfRule>
  </conditionalFormatting>
  <conditionalFormatting sqref="C56">
    <cfRule type="expression" dxfId="8132" priority="8133" stopIfTrue="1">
      <formula>IF(AND(B56&lt;&gt;"",C56=""),TRUE)</formula>
    </cfRule>
  </conditionalFormatting>
  <conditionalFormatting sqref="B54">
    <cfRule type="expression" dxfId="8131" priority="8130" stopIfTrue="1">
      <formula>IF(B54="",TRUE)</formula>
    </cfRule>
    <cfRule type="expression" dxfId="8130" priority="8131" stopIfTrue="1">
      <formula>IF(AND(COUNTIF(MetalSmelter,B54&amp;C54)=0,LEN(C54)&gt;0), TRUE, FALSE)</formula>
    </cfRule>
  </conditionalFormatting>
  <conditionalFormatting sqref="G54">
    <cfRule type="expression" dxfId="8129" priority="8132" stopIfTrue="1">
      <formula>IF(FIND("Enter smelter details",G54),TRUE)</formula>
    </cfRule>
  </conditionalFormatting>
  <conditionalFormatting sqref="F54">
    <cfRule type="expression" dxfId="8128" priority="8129" stopIfTrue="1">
      <formula>IF(AND(LEN($A54)&gt;0,$A54&lt;&gt;$F54),TRUE,FALSE)</formula>
    </cfRule>
  </conditionalFormatting>
  <conditionalFormatting sqref="C54">
    <cfRule type="expression" dxfId="8127" priority="8128" stopIfTrue="1">
      <formula>IF(AND(B54&lt;&gt;"",C54=""),TRUE)</formula>
    </cfRule>
  </conditionalFormatting>
  <conditionalFormatting sqref="B54">
    <cfRule type="expression" dxfId="8126" priority="8125" stopIfTrue="1">
      <formula>IF(B54="",TRUE)</formula>
    </cfRule>
    <cfRule type="expression" dxfId="8125" priority="8126" stopIfTrue="1">
      <formula>IF(AND(COUNTIF(MetalSmelter,B54&amp;C54)=0,LEN(C54)&gt;0), TRUE, FALSE)</formula>
    </cfRule>
  </conditionalFormatting>
  <conditionalFormatting sqref="G54">
    <cfRule type="expression" dxfId="8124" priority="8127" stopIfTrue="1">
      <formula>IF(FIND("Enter smelter details",G54),TRUE)</formula>
    </cfRule>
  </conditionalFormatting>
  <conditionalFormatting sqref="F54">
    <cfRule type="expression" dxfId="8123" priority="8124" stopIfTrue="1">
      <formula>IF(AND(LEN($A54)&gt;0,$A54&lt;&gt;$F54),TRUE,FALSE)</formula>
    </cfRule>
  </conditionalFormatting>
  <conditionalFormatting sqref="C54">
    <cfRule type="expression" dxfId="8122" priority="8123" stopIfTrue="1">
      <formula>IF(AND(B54&lt;&gt;"",C54=""),TRUE)</formula>
    </cfRule>
  </conditionalFormatting>
  <conditionalFormatting sqref="B54">
    <cfRule type="expression" dxfId="8121" priority="8121" stopIfTrue="1">
      <formula>IF(B54="",TRUE)</formula>
    </cfRule>
    <cfRule type="expression" dxfId="8120" priority="8122" stopIfTrue="1">
      <formula>IF(AND(COUNTIF(MetalSmelter,B54&amp;C54)=0,LEN(C54)&gt;0), TRUE, FALSE)</formula>
    </cfRule>
  </conditionalFormatting>
  <conditionalFormatting sqref="F54">
    <cfRule type="expression" dxfId="8119" priority="8120" stopIfTrue="1">
      <formula>IF(AND(LEN($A54)&gt;0,$A54&lt;&gt;$F54),TRUE,FALSE)</formula>
    </cfRule>
  </conditionalFormatting>
  <conditionalFormatting sqref="C54">
    <cfRule type="expression" dxfId="8118" priority="8119" stopIfTrue="1">
      <formula>IF(AND(B54&lt;&gt;"",C54=""),TRUE)</formula>
    </cfRule>
  </conditionalFormatting>
  <conditionalFormatting sqref="G54">
    <cfRule type="expression" dxfId="8117" priority="8118" stopIfTrue="1">
      <formula>IF(FIND("Enter smelter details",G54),TRUE)</formula>
    </cfRule>
  </conditionalFormatting>
  <conditionalFormatting sqref="B50">
    <cfRule type="expression" dxfId="8116" priority="8115" stopIfTrue="1">
      <formula>IF(B50="",TRUE)</formula>
    </cfRule>
    <cfRule type="expression" dxfId="8115" priority="8116" stopIfTrue="1">
      <formula>IF(AND(COUNTIF(MetalSmelter,B50&amp;C50)=0,LEN(C50)&gt;0), TRUE, FALSE)</formula>
    </cfRule>
  </conditionalFormatting>
  <conditionalFormatting sqref="G50">
    <cfRule type="expression" dxfId="8114" priority="8117" stopIfTrue="1">
      <formula>IF(FIND("Enter smelter details",G50),TRUE)</formula>
    </cfRule>
  </conditionalFormatting>
  <conditionalFormatting sqref="F50">
    <cfRule type="expression" dxfId="8113" priority="8114" stopIfTrue="1">
      <formula>IF(AND(LEN($A50)&gt;0,$A50&lt;&gt;$F50),TRUE,FALSE)</formula>
    </cfRule>
  </conditionalFormatting>
  <conditionalFormatting sqref="C50">
    <cfRule type="expression" dxfId="8112" priority="8113" stopIfTrue="1">
      <formula>IF(AND(B50&lt;&gt;"",C50=""),TRUE)</formula>
    </cfRule>
  </conditionalFormatting>
  <conditionalFormatting sqref="B55">
    <cfRule type="expression" dxfId="8111" priority="8110" stopIfTrue="1">
      <formula>IF(B55="",TRUE)</formula>
    </cfRule>
    <cfRule type="expression" dxfId="8110" priority="8111" stopIfTrue="1">
      <formula>IF(AND(COUNTIF(MetalSmelter,B55&amp;C55)=0,LEN(C55)&gt;0), TRUE, FALSE)</formula>
    </cfRule>
  </conditionalFormatting>
  <conditionalFormatting sqref="G55">
    <cfRule type="expression" dxfId="8109" priority="8112" stopIfTrue="1">
      <formula>IF(FIND("Enter smelter details",G55),TRUE)</formula>
    </cfRule>
  </conditionalFormatting>
  <conditionalFormatting sqref="F55">
    <cfRule type="expression" dxfId="8108" priority="8109" stopIfTrue="1">
      <formula>IF(AND(LEN($A55)&gt;0,$A55&lt;&gt;$F55),TRUE,FALSE)</formula>
    </cfRule>
  </conditionalFormatting>
  <conditionalFormatting sqref="C55">
    <cfRule type="expression" dxfId="8107" priority="8108" stopIfTrue="1">
      <formula>IF(AND(B55&lt;&gt;"",C55=""),TRUE)</formula>
    </cfRule>
  </conditionalFormatting>
  <conditionalFormatting sqref="B55">
    <cfRule type="expression" dxfId="8106" priority="8105" stopIfTrue="1">
      <formula>IF(B55="",TRUE)</formula>
    </cfRule>
    <cfRule type="expression" dxfId="8105" priority="8106" stopIfTrue="1">
      <formula>IF(AND(COUNTIF(MetalSmelter,B55&amp;C55)=0,LEN(C55)&gt;0), TRUE, FALSE)</formula>
    </cfRule>
  </conditionalFormatting>
  <conditionalFormatting sqref="G55">
    <cfRule type="expression" dxfId="8104" priority="8107" stopIfTrue="1">
      <formula>IF(FIND("Enter smelter details",G55),TRUE)</formula>
    </cfRule>
  </conditionalFormatting>
  <conditionalFormatting sqref="F55">
    <cfRule type="expression" dxfId="8103" priority="8104" stopIfTrue="1">
      <formula>IF(AND(LEN($A55)&gt;0,$A55&lt;&gt;$F55),TRUE,FALSE)</formula>
    </cfRule>
  </conditionalFormatting>
  <conditionalFormatting sqref="C55">
    <cfRule type="expression" dxfId="8102" priority="8103" stopIfTrue="1">
      <formula>IF(AND(B55&lt;&gt;"",C55=""),TRUE)</formula>
    </cfRule>
  </conditionalFormatting>
  <conditionalFormatting sqref="B55">
    <cfRule type="expression" dxfId="8101" priority="8100" stopIfTrue="1">
      <formula>IF(B55="",TRUE)</formula>
    </cfRule>
    <cfRule type="expression" dxfId="8100" priority="8101" stopIfTrue="1">
      <formula>IF(AND(COUNTIF(MetalSmelter,B55&amp;C55)=0,LEN(C55)&gt;0), TRUE, FALSE)</formula>
    </cfRule>
  </conditionalFormatting>
  <conditionalFormatting sqref="G55">
    <cfRule type="expression" dxfId="8099" priority="8102" stopIfTrue="1">
      <formula>IF(FIND("Enter smelter details",G55),TRUE)</formula>
    </cfRule>
  </conditionalFormatting>
  <conditionalFormatting sqref="F55">
    <cfRule type="expression" dxfId="8098" priority="8099" stopIfTrue="1">
      <formula>IF(AND(LEN($A55)&gt;0,$A55&lt;&gt;$F55),TRUE,FALSE)</formula>
    </cfRule>
  </conditionalFormatting>
  <conditionalFormatting sqref="C55">
    <cfRule type="expression" dxfId="8097" priority="8098" stopIfTrue="1">
      <formula>IF(AND(B55&lt;&gt;"",C55=""),TRUE)</formula>
    </cfRule>
  </conditionalFormatting>
  <conditionalFormatting sqref="B53">
    <cfRule type="expression" dxfId="8096" priority="8095" stopIfTrue="1">
      <formula>IF(B53="",TRUE)</formula>
    </cfRule>
    <cfRule type="expression" dxfId="8095" priority="8096" stopIfTrue="1">
      <formula>IF(AND(COUNTIF(MetalSmelter,B53&amp;C53)=0,LEN(C53)&gt;0), TRUE, FALSE)</formula>
    </cfRule>
  </conditionalFormatting>
  <conditionalFormatting sqref="G53">
    <cfRule type="expression" dxfId="8094" priority="8097" stopIfTrue="1">
      <formula>IF(FIND("Enter smelter details",G53),TRUE)</formula>
    </cfRule>
  </conditionalFormatting>
  <conditionalFormatting sqref="F53">
    <cfRule type="expression" dxfId="8093" priority="8094" stopIfTrue="1">
      <formula>IF(AND(LEN($A53)&gt;0,$A53&lt;&gt;$F53),TRUE,FALSE)</formula>
    </cfRule>
  </conditionalFormatting>
  <conditionalFormatting sqref="C53">
    <cfRule type="expression" dxfId="8092" priority="8093" stopIfTrue="1">
      <formula>IF(AND(B53&lt;&gt;"",C53=""),TRUE)</formula>
    </cfRule>
  </conditionalFormatting>
  <conditionalFormatting sqref="B53">
    <cfRule type="expression" dxfId="8091" priority="8090" stopIfTrue="1">
      <formula>IF(B53="",TRUE)</formula>
    </cfRule>
    <cfRule type="expression" dxfId="8090" priority="8091" stopIfTrue="1">
      <formula>IF(AND(COUNTIF(MetalSmelter,B53&amp;C53)=0,LEN(C53)&gt;0), TRUE, FALSE)</formula>
    </cfRule>
  </conditionalFormatting>
  <conditionalFormatting sqref="G53">
    <cfRule type="expression" dxfId="8089" priority="8092" stopIfTrue="1">
      <formula>IF(FIND("Enter smelter details",G53),TRUE)</formula>
    </cfRule>
  </conditionalFormatting>
  <conditionalFormatting sqref="F53">
    <cfRule type="expression" dxfId="8088" priority="8089" stopIfTrue="1">
      <formula>IF(AND(LEN($A53)&gt;0,$A53&lt;&gt;$F53),TRUE,FALSE)</formula>
    </cfRule>
  </conditionalFormatting>
  <conditionalFormatting sqref="C53">
    <cfRule type="expression" dxfId="8087" priority="8088" stopIfTrue="1">
      <formula>IF(AND(B53&lt;&gt;"",C53=""),TRUE)</formula>
    </cfRule>
  </conditionalFormatting>
  <conditionalFormatting sqref="B53">
    <cfRule type="expression" dxfId="8086" priority="8086" stopIfTrue="1">
      <formula>IF(B53="",TRUE)</formula>
    </cfRule>
    <cfRule type="expression" dxfId="8085" priority="8087" stopIfTrue="1">
      <formula>IF(AND(COUNTIF(MetalSmelter,B53&amp;C53)=0,LEN(C53)&gt;0), TRUE, FALSE)</formula>
    </cfRule>
  </conditionalFormatting>
  <conditionalFormatting sqref="F53">
    <cfRule type="expression" dxfId="8084" priority="8085" stopIfTrue="1">
      <formula>IF(AND(LEN($A53)&gt;0,$A53&lt;&gt;$F53),TRUE,FALSE)</formula>
    </cfRule>
  </conditionalFormatting>
  <conditionalFormatting sqref="C53">
    <cfRule type="expression" dxfId="8083" priority="8084" stopIfTrue="1">
      <formula>IF(AND(B53&lt;&gt;"",C53=""),TRUE)</formula>
    </cfRule>
  </conditionalFormatting>
  <conditionalFormatting sqref="G53">
    <cfRule type="expression" dxfId="8082" priority="8083" stopIfTrue="1">
      <formula>IF(FIND("Enter smelter details",G53),TRUE)</formula>
    </cfRule>
  </conditionalFormatting>
  <conditionalFormatting sqref="B54">
    <cfRule type="expression" dxfId="8081" priority="8080" stopIfTrue="1">
      <formula>IF(B54="",TRUE)</formula>
    </cfRule>
    <cfRule type="expression" dxfId="8080" priority="8081" stopIfTrue="1">
      <formula>IF(AND(COUNTIF(MetalSmelter,B54&amp;C54)=0,LEN(C54)&gt;0), TRUE, FALSE)</formula>
    </cfRule>
  </conditionalFormatting>
  <conditionalFormatting sqref="G54">
    <cfRule type="expression" dxfId="8079" priority="8082" stopIfTrue="1">
      <formula>IF(FIND("Enter smelter details",G54),TRUE)</formula>
    </cfRule>
  </conditionalFormatting>
  <conditionalFormatting sqref="F54">
    <cfRule type="expression" dxfId="8078" priority="8079" stopIfTrue="1">
      <formula>IF(AND(LEN($A54)&gt;0,$A54&lt;&gt;$F54),TRUE,FALSE)</formula>
    </cfRule>
  </conditionalFormatting>
  <conditionalFormatting sqref="C54">
    <cfRule type="expression" dxfId="8077" priority="8078" stopIfTrue="1">
      <formula>IF(AND(B54&lt;&gt;"",C54=""),TRUE)</formula>
    </cfRule>
  </conditionalFormatting>
  <conditionalFormatting sqref="B54">
    <cfRule type="expression" dxfId="8076" priority="8075" stopIfTrue="1">
      <formula>IF(B54="",TRUE)</formula>
    </cfRule>
    <cfRule type="expression" dxfId="8075" priority="8076" stopIfTrue="1">
      <formula>IF(AND(COUNTIF(MetalSmelter,B54&amp;C54)=0,LEN(C54)&gt;0), TRUE, FALSE)</formula>
    </cfRule>
  </conditionalFormatting>
  <conditionalFormatting sqref="G54">
    <cfRule type="expression" dxfId="8074" priority="8077" stopIfTrue="1">
      <formula>IF(FIND("Enter smelter details",G54),TRUE)</formula>
    </cfRule>
  </conditionalFormatting>
  <conditionalFormatting sqref="F54">
    <cfRule type="expression" dxfId="8073" priority="8074" stopIfTrue="1">
      <formula>IF(AND(LEN($A54)&gt;0,$A54&lt;&gt;$F54),TRUE,FALSE)</formula>
    </cfRule>
  </conditionalFormatting>
  <conditionalFormatting sqref="C54">
    <cfRule type="expression" dxfId="8072" priority="8073" stopIfTrue="1">
      <formula>IF(AND(B54&lt;&gt;"",C54=""),TRUE)</formula>
    </cfRule>
  </conditionalFormatting>
  <conditionalFormatting sqref="B54">
    <cfRule type="expression" dxfId="8071" priority="8070" stopIfTrue="1">
      <formula>IF(B54="",TRUE)</formula>
    </cfRule>
    <cfRule type="expression" dxfId="8070" priority="8071" stopIfTrue="1">
      <formula>IF(AND(COUNTIF(MetalSmelter,B54&amp;C54)=0,LEN(C54)&gt;0), TRUE, FALSE)</formula>
    </cfRule>
  </conditionalFormatting>
  <conditionalFormatting sqref="G54">
    <cfRule type="expression" dxfId="8069" priority="8072" stopIfTrue="1">
      <formula>IF(FIND("Enter smelter details",G54),TRUE)</formula>
    </cfRule>
  </conditionalFormatting>
  <conditionalFormatting sqref="F54">
    <cfRule type="expression" dxfId="8068" priority="8069" stopIfTrue="1">
      <formula>IF(AND(LEN($A54)&gt;0,$A54&lt;&gt;$F54),TRUE,FALSE)</formula>
    </cfRule>
  </conditionalFormatting>
  <conditionalFormatting sqref="C54">
    <cfRule type="expression" dxfId="8067" priority="8068" stopIfTrue="1">
      <formula>IF(AND(B54&lt;&gt;"",C54=""),TRUE)</formula>
    </cfRule>
  </conditionalFormatting>
  <conditionalFormatting sqref="B52">
    <cfRule type="expression" dxfId="8066" priority="8065" stopIfTrue="1">
      <formula>IF(B52="",TRUE)</formula>
    </cfRule>
    <cfRule type="expression" dxfId="8065" priority="8066" stopIfTrue="1">
      <formula>IF(AND(COUNTIF(MetalSmelter,B52&amp;C52)=0,LEN(C52)&gt;0), TRUE, FALSE)</formula>
    </cfRule>
  </conditionalFormatting>
  <conditionalFormatting sqref="G52">
    <cfRule type="expression" dxfId="8064" priority="8067" stopIfTrue="1">
      <formula>IF(FIND("Enter smelter details",G52),TRUE)</formula>
    </cfRule>
  </conditionalFormatting>
  <conditionalFormatting sqref="F52">
    <cfRule type="expression" dxfId="8063" priority="8064" stopIfTrue="1">
      <formula>IF(AND(LEN($A52)&gt;0,$A52&lt;&gt;$F52),TRUE,FALSE)</formula>
    </cfRule>
  </conditionalFormatting>
  <conditionalFormatting sqref="C52">
    <cfRule type="expression" dxfId="8062" priority="8063" stopIfTrue="1">
      <formula>IF(AND(B52&lt;&gt;"",C52=""),TRUE)</formula>
    </cfRule>
  </conditionalFormatting>
  <conditionalFormatting sqref="B52">
    <cfRule type="expression" dxfId="8061" priority="8060" stopIfTrue="1">
      <formula>IF(B52="",TRUE)</formula>
    </cfRule>
    <cfRule type="expression" dxfId="8060" priority="8061" stopIfTrue="1">
      <formula>IF(AND(COUNTIF(MetalSmelter,B52&amp;C52)=0,LEN(C52)&gt;0), TRUE, FALSE)</formula>
    </cfRule>
  </conditionalFormatting>
  <conditionalFormatting sqref="G52">
    <cfRule type="expression" dxfId="8059" priority="8062" stopIfTrue="1">
      <formula>IF(FIND("Enter smelter details",G52),TRUE)</formula>
    </cfRule>
  </conditionalFormatting>
  <conditionalFormatting sqref="F52">
    <cfRule type="expression" dxfId="8058" priority="8059" stopIfTrue="1">
      <formula>IF(AND(LEN($A52)&gt;0,$A52&lt;&gt;$F52),TRUE,FALSE)</formula>
    </cfRule>
  </conditionalFormatting>
  <conditionalFormatting sqref="C52">
    <cfRule type="expression" dxfId="8057" priority="8058" stopIfTrue="1">
      <formula>IF(AND(B52&lt;&gt;"",C52=""),TRUE)</formula>
    </cfRule>
  </conditionalFormatting>
  <conditionalFormatting sqref="B52">
    <cfRule type="expression" dxfId="8056" priority="8056" stopIfTrue="1">
      <formula>IF(B52="",TRUE)</formula>
    </cfRule>
    <cfRule type="expression" dxfId="8055" priority="8057" stopIfTrue="1">
      <formula>IF(AND(COUNTIF(MetalSmelter,B52&amp;C52)=0,LEN(C52)&gt;0), TRUE, FALSE)</formula>
    </cfRule>
  </conditionalFormatting>
  <conditionalFormatting sqref="F52">
    <cfRule type="expression" dxfId="8054" priority="8055" stopIfTrue="1">
      <formula>IF(AND(LEN($A52)&gt;0,$A52&lt;&gt;$F52),TRUE,FALSE)</formula>
    </cfRule>
  </conditionalFormatting>
  <conditionalFormatting sqref="C52">
    <cfRule type="expression" dxfId="8053" priority="8054" stopIfTrue="1">
      <formula>IF(AND(B52&lt;&gt;"",C52=""),TRUE)</formula>
    </cfRule>
  </conditionalFormatting>
  <conditionalFormatting sqref="G52">
    <cfRule type="expression" dxfId="8052" priority="8053" stopIfTrue="1">
      <formula>IF(FIND("Enter smelter details",G52),TRUE)</formula>
    </cfRule>
  </conditionalFormatting>
  <conditionalFormatting sqref="B53">
    <cfRule type="expression" dxfId="8051" priority="8050" stopIfTrue="1">
      <formula>IF(B53="",TRUE)</formula>
    </cfRule>
    <cfRule type="expression" dxfId="8050" priority="8051" stopIfTrue="1">
      <formula>IF(AND(COUNTIF(MetalSmelter,B53&amp;C53)=0,LEN(C53)&gt;0), TRUE, FALSE)</formula>
    </cfRule>
  </conditionalFormatting>
  <conditionalFormatting sqref="G53">
    <cfRule type="expression" dxfId="8049" priority="8052" stopIfTrue="1">
      <formula>IF(FIND("Enter smelter details",G53),TRUE)</formula>
    </cfRule>
  </conditionalFormatting>
  <conditionalFormatting sqref="F53">
    <cfRule type="expression" dxfId="8048" priority="8049" stopIfTrue="1">
      <formula>IF(AND(LEN($A53)&gt;0,$A53&lt;&gt;$F53),TRUE,FALSE)</formula>
    </cfRule>
  </conditionalFormatting>
  <conditionalFormatting sqref="C53">
    <cfRule type="expression" dxfId="8047" priority="8048" stopIfTrue="1">
      <formula>IF(AND(B53&lt;&gt;"",C53=""),TRUE)</formula>
    </cfRule>
  </conditionalFormatting>
  <conditionalFormatting sqref="B53">
    <cfRule type="expression" dxfId="8046" priority="8045" stopIfTrue="1">
      <formula>IF(B53="",TRUE)</formula>
    </cfRule>
    <cfRule type="expression" dxfId="8045" priority="8046" stopIfTrue="1">
      <formula>IF(AND(COUNTIF(MetalSmelter,B53&amp;C53)=0,LEN(C53)&gt;0), TRUE, FALSE)</formula>
    </cfRule>
  </conditionalFormatting>
  <conditionalFormatting sqref="G53">
    <cfRule type="expression" dxfId="8044" priority="8047" stopIfTrue="1">
      <formula>IF(FIND("Enter smelter details",G53),TRUE)</formula>
    </cfRule>
  </conditionalFormatting>
  <conditionalFormatting sqref="F53">
    <cfRule type="expression" dxfId="8043" priority="8044" stopIfTrue="1">
      <formula>IF(AND(LEN($A53)&gt;0,$A53&lt;&gt;$F53),TRUE,FALSE)</formula>
    </cfRule>
  </conditionalFormatting>
  <conditionalFormatting sqref="C53">
    <cfRule type="expression" dxfId="8042" priority="8043" stopIfTrue="1">
      <formula>IF(AND(B53&lt;&gt;"",C53=""),TRUE)</formula>
    </cfRule>
  </conditionalFormatting>
  <conditionalFormatting sqref="B53">
    <cfRule type="expression" dxfId="8041" priority="8040" stopIfTrue="1">
      <formula>IF(B53="",TRUE)</formula>
    </cfRule>
    <cfRule type="expression" dxfId="8040" priority="8041" stopIfTrue="1">
      <formula>IF(AND(COUNTIF(MetalSmelter,B53&amp;C53)=0,LEN(C53)&gt;0), TRUE, FALSE)</formula>
    </cfRule>
  </conditionalFormatting>
  <conditionalFormatting sqref="G53">
    <cfRule type="expression" dxfId="8039" priority="8042" stopIfTrue="1">
      <formula>IF(FIND("Enter smelter details",G53),TRUE)</formula>
    </cfRule>
  </conditionalFormatting>
  <conditionalFormatting sqref="F53">
    <cfRule type="expression" dxfId="8038" priority="8039" stopIfTrue="1">
      <formula>IF(AND(LEN($A53)&gt;0,$A53&lt;&gt;$F53),TRUE,FALSE)</formula>
    </cfRule>
  </conditionalFormatting>
  <conditionalFormatting sqref="C53">
    <cfRule type="expression" dxfId="8037" priority="8038" stopIfTrue="1">
      <formula>IF(AND(B53&lt;&gt;"",C53=""),TRUE)</formula>
    </cfRule>
  </conditionalFormatting>
  <conditionalFormatting sqref="B54">
    <cfRule type="expression" dxfId="8036" priority="8035" stopIfTrue="1">
      <formula>IF(B54="",TRUE)</formula>
    </cfRule>
    <cfRule type="expression" dxfId="8035" priority="8036" stopIfTrue="1">
      <formula>IF(AND(COUNTIF(MetalSmelter,B54&amp;C54)=0,LEN(C54)&gt;0), TRUE, FALSE)</formula>
    </cfRule>
  </conditionalFormatting>
  <conditionalFormatting sqref="G54">
    <cfRule type="expression" dxfId="8034" priority="8037" stopIfTrue="1">
      <formula>IF(FIND("Enter smelter details",G54),TRUE)</formula>
    </cfRule>
  </conditionalFormatting>
  <conditionalFormatting sqref="F54">
    <cfRule type="expression" dxfId="8033" priority="8034" stopIfTrue="1">
      <formula>IF(AND(LEN($A54)&gt;0,$A54&lt;&gt;$F54),TRUE,FALSE)</formula>
    </cfRule>
  </conditionalFormatting>
  <conditionalFormatting sqref="C54">
    <cfRule type="expression" dxfId="8032" priority="8033" stopIfTrue="1">
      <formula>IF(AND(B54&lt;&gt;"",C54=""),TRUE)</formula>
    </cfRule>
  </conditionalFormatting>
  <conditionalFormatting sqref="B54">
    <cfRule type="expression" dxfId="8031" priority="8030" stopIfTrue="1">
      <formula>IF(B54="",TRUE)</formula>
    </cfRule>
    <cfRule type="expression" dxfId="8030" priority="8031" stopIfTrue="1">
      <formula>IF(AND(COUNTIF(MetalSmelter,B54&amp;C54)=0,LEN(C54)&gt;0), TRUE, FALSE)</formula>
    </cfRule>
  </conditionalFormatting>
  <conditionalFormatting sqref="G54">
    <cfRule type="expression" dxfId="8029" priority="8032" stopIfTrue="1">
      <formula>IF(FIND("Enter smelter details",G54),TRUE)</formula>
    </cfRule>
  </conditionalFormatting>
  <conditionalFormatting sqref="F54">
    <cfRule type="expression" dxfId="8028" priority="8029" stopIfTrue="1">
      <formula>IF(AND(LEN($A54)&gt;0,$A54&lt;&gt;$F54),TRUE,FALSE)</formula>
    </cfRule>
  </conditionalFormatting>
  <conditionalFormatting sqref="C54">
    <cfRule type="expression" dxfId="8027" priority="8028" stopIfTrue="1">
      <formula>IF(AND(B54&lt;&gt;"",C54=""),TRUE)</formula>
    </cfRule>
  </conditionalFormatting>
  <conditionalFormatting sqref="B54">
    <cfRule type="expression" dxfId="8026" priority="8026" stopIfTrue="1">
      <formula>IF(B54="",TRUE)</formula>
    </cfRule>
    <cfRule type="expression" dxfId="8025" priority="8027" stopIfTrue="1">
      <formula>IF(AND(COUNTIF(MetalSmelter,B54&amp;C54)=0,LEN(C54)&gt;0), TRUE, FALSE)</formula>
    </cfRule>
  </conditionalFormatting>
  <conditionalFormatting sqref="F54">
    <cfRule type="expression" dxfId="8024" priority="8025" stopIfTrue="1">
      <formula>IF(AND(LEN($A54)&gt;0,$A54&lt;&gt;$F54),TRUE,FALSE)</formula>
    </cfRule>
  </conditionalFormatting>
  <conditionalFormatting sqref="C54">
    <cfRule type="expression" dxfId="8023" priority="8024" stopIfTrue="1">
      <formula>IF(AND(B54&lt;&gt;"",C54=""),TRUE)</formula>
    </cfRule>
  </conditionalFormatting>
  <conditionalFormatting sqref="G54">
    <cfRule type="expression" dxfId="8022" priority="8023" stopIfTrue="1">
      <formula>IF(FIND("Enter smelter details",G54),TRUE)</formula>
    </cfRule>
  </conditionalFormatting>
  <conditionalFormatting sqref="B50">
    <cfRule type="expression" dxfId="8021" priority="8020" stopIfTrue="1">
      <formula>IF(B50="",TRUE)</formula>
    </cfRule>
    <cfRule type="expression" dxfId="8020" priority="8021" stopIfTrue="1">
      <formula>IF(AND(COUNTIF(MetalSmelter,B50&amp;C50)=0,LEN(C50)&gt;0), TRUE, FALSE)</formula>
    </cfRule>
  </conditionalFormatting>
  <conditionalFormatting sqref="G50">
    <cfRule type="expression" dxfId="8019" priority="8022" stopIfTrue="1">
      <formula>IF(FIND("Enter smelter details",G50),TRUE)</formula>
    </cfRule>
  </conditionalFormatting>
  <conditionalFormatting sqref="F50">
    <cfRule type="expression" dxfId="8018" priority="8019" stopIfTrue="1">
      <formula>IF(AND(LEN($A50)&gt;0,$A50&lt;&gt;$F50),TRUE,FALSE)</formula>
    </cfRule>
  </conditionalFormatting>
  <conditionalFormatting sqref="C50">
    <cfRule type="expression" dxfId="8017" priority="8018" stopIfTrue="1">
      <formula>IF(AND(B50&lt;&gt;"",C50=""),TRUE)</formula>
    </cfRule>
  </conditionalFormatting>
  <conditionalFormatting sqref="B55">
    <cfRule type="expression" dxfId="8016" priority="8015" stopIfTrue="1">
      <formula>IF(B55="",TRUE)</formula>
    </cfRule>
    <cfRule type="expression" dxfId="8015" priority="8016" stopIfTrue="1">
      <formula>IF(AND(COUNTIF(MetalSmelter,B55&amp;C55)=0,LEN(C55)&gt;0), TRUE, FALSE)</formula>
    </cfRule>
  </conditionalFormatting>
  <conditionalFormatting sqref="G55">
    <cfRule type="expression" dxfId="8014" priority="8017" stopIfTrue="1">
      <formula>IF(FIND("Enter smelter details",G55),TRUE)</formula>
    </cfRule>
  </conditionalFormatting>
  <conditionalFormatting sqref="F55">
    <cfRule type="expression" dxfId="8013" priority="8014" stopIfTrue="1">
      <formula>IF(AND(LEN($A55)&gt;0,$A55&lt;&gt;$F55),TRUE,FALSE)</formula>
    </cfRule>
  </conditionalFormatting>
  <conditionalFormatting sqref="C55">
    <cfRule type="expression" dxfId="8012" priority="8013" stopIfTrue="1">
      <formula>IF(AND(B55&lt;&gt;"",C55=""),TRUE)</formula>
    </cfRule>
  </conditionalFormatting>
  <conditionalFormatting sqref="B55">
    <cfRule type="expression" dxfId="8011" priority="8010" stopIfTrue="1">
      <formula>IF(B55="",TRUE)</formula>
    </cfRule>
    <cfRule type="expression" dxfId="8010" priority="8011" stopIfTrue="1">
      <formula>IF(AND(COUNTIF(MetalSmelter,B55&amp;C55)=0,LEN(C55)&gt;0), TRUE, FALSE)</formula>
    </cfRule>
  </conditionalFormatting>
  <conditionalFormatting sqref="G55">
    <cfRule type="expression" dxfId="8009" priority="8012" stopIfTrue="1">
      <formula>IF(FIND("Enter smelter details",G55),TRUE)</formula>
    </cfRule>
  </conditionalFormatting>
  <conditionalFormatting sqref="F55">
    <cfRule type="expression" dxfId="8008" priority="8009" stopIfTrue="1">
      <formula>IF(AND(LEN($A55)&gt;0,$A55&lt;&gt;$F55),TRUE,FALSE)</formula>
    </cfRule>
  </conditionalFormatting>
  <conditionalFormatting sqref="C55">
    <cfRule type="expression" dxfId="8007" priority="8008" stopIfTrue="1">
      <formula>IF(AND(B55&lt;&gt;"",C55=""),TRUE)</formula>
    </cfRule>
  </conditionalFormatting>
  <conditionalFormatting sqref="B55">
    <cfRule type="expression" dxfId="8006" priority="8005" stopIfTrue="1">
      <formula>IF(B55="",TRUE)</formula>
    </cfRule>
    <cfRule type="expression" dxfId="8005" priority="8006" stopIfTrue="1">
      <formula>IF(AND(COUNTIF(MetalSmelter,B55&amp;C55)=0,LEN(C55)&gt;0), TRUE, FALSE)</formula>
    </cfRule>
  </conditionalFormatting>
  <conditionalFormatting sqref="G55">
    <cfRule type="expression" dxfId="8004" priority="8007" stopIfTrue="1">
      <formula>IF(FIND("Enter smelter details",G55),TRUE)</formula>
    </cfRule>
  </conditionalFormatting>
  <conditionalFormatting sqref="F55">
    <cfRule type="expression" dxfId="8003" priority="8004" stopIfTrue="1">
      <formula>IF(AND(LEN($A55)&gt;0,$A55&lt;&gt;$F55),TRUE,FALSE)</formula>
    </cfRule>
  </conditionalFormatting>
  <conditionalFormatting sqref="C55">
    <cfRule type="expression" dxfId="8002" priority="8003" stopIfTrue="1">
      <formula>IF(AND(B55&lt;&gt;"",C55=""),TRUE)</formula>
    </cfRule>
  </conditionalFormatting>
  <conditionalFormatting sqref="B53">
    <cfRule type="expression" dxfId="8001" priority="8000" stopIfTrue="1">
      <formula>IF(B53="",TRUE)</formula>
    </cfRule>
    <cfRule type="expression" dxfId="8000" priority="8001" stopIfTrue="1">
      <formula>IF(AND(COUNTIF(MetalSmelter,B53&amp;C53)=0,LEN(C53)&gt;0), TRUE, FALSE)</formula>
    </cfRule>
  </conditionalFormatting>
  <conditionalFormatting sqref="G53">
    <cfRule type="expression" dxfId="7999" priority="8002" stopIfTrue="1">
      <formula>IF(FIND("Enter smelter details",G53),TRUE)</formula>
    </cfRule>
  </conditionalFormatting>
  <conditionalFormatting sqref="F53">
    <cfRule type="expression" dxfId="7998" priority="7999" stopIfTrue="1">
      <formula>IF(AND(LEN($A53)&gt;0,$A53&lt;&gt;$F53),TRUE,FALSE)</formula>
    </cfRule>
  </conditionalFormatting>
  <conditionalFormatting sqref="C53">
    <cfRule type="expression" dxfId="7997" priority="7998" stopIfTrue="1">
      <formula>IF(AND(B53&lt;&gt;"",C53=""),TRUE)</formula>
    </cfRule>
  </conditionalFormatting>
  <conditionalFormatting sqref="B53">
    <cfRule type="expression" dxfId="7996" priority="7995" stopIfTrue="1">
      <formula>IF(B53="",TRUE)</formula>
    </cfRule>
    <cfRule type="expression" dxfId="7995" priority="7996" stopIfTrue="1">
      <formula>IF(AND(COUNTIF(MetalSmelter,B53&amp;C53)=0,LEN(C53)&gt;0), TRUE, FALSE)</formula>
    </cfRule>
  </conditionalFormatting>
  <conditionalFormatting sqref="G53">
    <cfRule type="expression" dxfId="7994" priority="7997" stopIfTrue="1">
      <formula>IF(FIND("Enter smelter details",G53),TRUE)</formula>
    </cfRule>
  </conditionalFormatting>
  <conditionalFormatting sqref="F53">
    <cfRule type="expression" dxfId="7993" priority="7994" stopIfTrue="1">
      <formula>IF(AND(LEN($A53)&gt;0,$A53&lt;&gt;$F53),TRUE,FALSE)</formula>
    </cfRule>
  </conditionalFormatting>
  <conditionalFormatting sqref="C53">
    <cfRule type="expression" dxfId="7992" priority="7993" stopIfTrue="1">
      <formula>IF(AND(B53&lt;&gt;"",C53=""),TRUE)</formula>
    </cfRule>
  </conditionalFormatting>
  <conditionalFormatting sqref="B53">
    <cfRule type="expression" dxfId="7991" priority="7991" stopIfTrue="1">
      <formula>IF(B53="",TRUE)</formula>
    </cfRule>
    <cfRule type="expression" dxfId="7990" priority="7992" stopIfTrue="1">
      <formula>IF(AND(COUNTIF(MetalSmelter,B53&amp;C53)=0,LEN(C53)&gt;0), TRUE, FALSE)</formula>
    </cfRule>
  </conditionalFormatting>
  <conditionalFormatting sqref="F53">
    <cfRule type="expression" dxfId="7989" priority="7990" stopIfTrue="1">
      <formula>IF(AND(LEN($A53)&gt;0,$A53&lt;&gt;$F53),TRUE,FALSE)</formula>
    </cfRule>
  </conditionalFormatting>
  <conditionalFormatting sqref="C53">
    <cfRule type="expression" dxfId="7988" priority="7989" stopIfTrue="1">
      <formula>IF(AND(B53&lt;&gt;"",C53=""),TRUE)</formula>
    </cfRule>
  </conditionalFormatting>
  <conditionalFormatting sqref="G53">
    <cfRule type="expression" dxfId="7987" priority="7988" stopIfTrue="1">
      <formula>IF(FIND("Enter smelter details",G53),TRUE)</formula>
    </cfRule>
  </conditionalFormatting>
  <conditionalFormatting sqref="B54">
    <cfRule type="expression" dxfId="7986" priority="7985" stopIfTrue="1">
      <formula>IF(B54="",TRUE)</formula>
    </cfRule>
    <cfRule type="expression" dxfId="7985" priority="7986" stopIfTrue="1">
      <formula>IF(AND(COUNTIF(MetalSmelter,B54&amp;C54)=0,LEN(C54)&gt;0), TRUE, FALSE)</formula>
    </cfRule>
  </conditionalFormatting>
  <conditionalFormatting sqref="G54">
    <cfRule type="expression" dxfId="7984" priority="7987" stopIfTrue="1">
      <formula>IF(FIND("Enter smelter details",G54),TRUE)</formula>
    </cfRule>
  </conditionalFormatting>
  <conditionalFormatting sqref="F54">
    <cfRule type="expression" dxfId="7983" priority="7984" stopIfTrue="1">
      <formula>IF(AND(LEN($A54)&gt;0,$A54&lt;&gt;$F54),TRUE,FALSE)</formula>
    </cfRule>
  </conditionalFormatting>
  <conditionalFormatting sqref="C54">
    <cfRule type="expression" dxfId="7982" priority="7983" stopIfTrue="1">
      <formula>IF(AND(B54&lt;&gt;"",C54=""),TRUE)</formula>
    </cfRule>
  </conditionalFormatting>
  <conditionalFormatting sqref="B54">
    <cfRule type="expression" dxfId="7981" priority="7980" stopIfTrue="1">
      <formula>IF(B54="",TRUE)</formula>
    </cfRule>
    <cfRule type="expression" dxfId="7980" priority="7981" stopIfTrue="1">
      <formula>IF(AND(COUNTIF(MetalSmelter,B54&amp;C54)=0,LEN(C54)&gt;0), TRUE, FALSE)</formula>
    </cfRule>
  </conditionalFormatting>
  <conditionalFormatting sqref="G54">
    <cfRule type="expression" dxfId="7979" priority="7982" stopIfTrue="1">
      <formula>IF(FIND("Enter smelter details",G54),TRUE)</formula>
    </cfRule>
  </conditionalFormatting>
  <conditionalFormatting sqref="F54">
    <cfRule type="expression" dxfId="7978" priority="7979" stopIfTrue="1">
      <formula>IF(AND(LEN($A54)&gt;0,$A54&lt;&gt;$F54),TRUE,FALSE)</formula>
    </cfRule>
  </conditionalFormatting>
  <conditionalFormatting sqref="C54">
    <cfRule type="expression" dxfId="7977" priority="7978" stopIfTrue="1">
      <formula>IF(AND(B54&lt;&gt;"",C54=""),TRUE)</formula>
    </cfRule>
  </conditionalFormatting>
  <conditionalFormatting sqref="B54">
    <cfRule type="expression" dxfId="7976" priority="7975" stopIfTrue="1">
      <formula>IF(B54="",TRUE)</formula>
    </cfRule>
    <cfRule type="expression" dxfId="7975" priority="7976" stopIfTrue="1">
      <formula>IF(AND(COUNTIF(MetalSmelter,B54&amp;C54)=0,LEN(C54)&gt;0), TRUE, FALSE)</formula>
    </cfRule>
  </conditionalFormatting>
  <conditionalFormatting sqref="G54">
    <cfRule type="expression" dxfId="7974" priority="7977" stopIfTrue="1">
      <formula>IF(FIND("Enter smelter details",G54),TRUE)</formula>
    </cfRule>
  </conditionalFormatting>
  <conditionalFormatting sqref="F54">
    <cfRule type="expression" dxfId="7973" priority="7974" stopIfTrue="1">
      <formula>IF(AND(LEN($A54)&gt;0,$A54&lt;&gt;$F54),TRUE,FALSE)</formula>
    </cfRule>
  </conditionalFormatting>
  <conditionalFormatting sqref="C54">
    <cfRule type="expression" dxfId="7972" priority="7973" stopIfTrue="1">
      <formula>IF(AND(B54&lt;&gt;"",C54=""),TRUE)</formula>
    </cfRule>
  </conditionalFormatting>
  <conditionalFormatting sqref="B50">
    <cfRule type="expression" dxfId="7971" priority="7970" stopIfTrue="1">
      <formula>IF(B50="",TRUE)</formula>
    </cfRule>
    <cfRule type="expression" dxfId="7970" priority="7971" stopIfTrue="1">
      <formula>IF(AND(COUNTIF(MetalSmelter,B50&amp;C50)=0,LEN(C50)&gt;0), TRUE, FALSE)</formula>
    </cfRule>
  </conditionalFormatting>
  <conditionalFormatting sqref="G50">
    <cfRule type="expression" dxfId="7969" priority="7972" stopIfTrue="1">
      <formula>IF(FIND("Enter smelter details",G50),TRUE)</formula>
    </cfRule>
  </conditionalFormatting>
  <conditionalFormatting sqref="F50">
    <cfRule type="expression" dxfId="7968" priority="7969" stopIfTrue="1">
      <formula>IF(AND(LEN($A50)&gt;0,$A50&lt;&gt;$F50),TRUE,FALSE)</formula>
    </cfRule>
  </conditionalFormatting>
  <conditionalFormatting sqref="C50">
    <cfRule type="expression" dxfId="7967" priority="7968" stopIfTrue="1">
      <formula>IF(AND(B50&lt;&gt;"",C50=""),TRUE)</formula>
    </cfRule>
  </conditionalFormatting>
  <conditionalFormatting sqref="B51">
    <cfRule type="expression" dxfId="7966" priority="7965" stopIfTrue="1">
      <formula>IF(B51="",TRUE)</formula>
    </cfRule>
    <cfRule type="expression" dxfId="7965" priority="7966" stopIfTrue="1">
      <formula>IF(AND(COUNTIF(MetalSmelter,B51&amp;C51)=0,LEN(C51)&gt;0), TRUE, FALSE)</formula>
    </cfRule>
  </conditionalFormatting>
  <conditionalFormatting sqref="G51">
    <cfRule type="expression" dxfId="7964" priority="7967" stopIfTrue="1">
      <formula>IF(FIND("Enter smelter details",G51),TRUE)</formula>
    </cfRule>
  </conditionalFormatting>
  <conditionalFormatting sqref="F51">
    <cfRule type="expression" dxfId="7963" priority="7964" stopIfTrue="1">
      <formula>IF(AND(LEN($A51)&gt;0,$A51&lt;&gt;$F51),TRUE,FALSE)</formula>
    </cfRule>
  </conditionalFormatting>
  <conditionalFormatting sqref="C51">
    <cfRule type="expression" dxfId="7962" priority="7963" stopIfTrue="1">
      <formula>IF(AND(B51&lt;&gt;"",C51=""),TRUE)</formula>
    </cfRule>
  </conditionalFormatting>
  <conditionalFormatting sqref="B51">
    <cfRule type="expression" dxfId="7961" priority="7960" stopIfTrue="1">
      <formula>IF(B51="",TRUE)</formula>
    </cfRule>
    <cfRule type="expression" dxfId="7960" priority="7961" stopIfTrue="1">
      <formula>IF(AND(COUNTIF(MetalSmelter,B51&amp;C51)=0,LEN(C51)&gt;0), TRUE, FALSE)</formula>
    </cfRule>
  </conditionalFormatting>
  <conditionalFormatting sqref="G51">
    <cfRule type="expression" dxfId="7959" priority="7962" stopIfTrue="1">
      <formula>IF(FIND("Enter smelter details",G51),TRUE)</formula>
    </cfRule>
  </conditionalFormatting>
  <conditionalFormatting sqref="F51">
    <cfRule type="expression" dxfId="7958" priority="7959" stopIfTrue="1">
      <formula>IF(AND(LEN($A51)&gt;0,$A51&lt;&gt;$F51),TRUE,FALSE)</formula>
    </cfRule>
  </conditionalFormatting>
  <conditionalFormatting sqref="C51">
    <cfRule type="expression" dxfId="7957" priority="7958" stopIfTrue="1">
      <formula>IF(AND(B51&lt;&gt;"",C51=""),TRUE)</formula>
    </cfRule>
  </conditionalFormatting>
  <conditionalFormatting sqref="B50">
    <cfRule type="expression" dxfId="7956" priority="7955" stopIfTrue="1">
      <formula>IF(B50="",TRUE)</formula>
    </cfRule>
    <cfRule type="expression" dxfId="7955" priority="7956" stopIfTrue="1">
      <formula>IF(AND(COUNTIF(MetalSmelter,B50&amp;C50)=0,LEN(C50)&gt;0), TRUE, FALSE)</formula>
    </cfRule>
  </conditionalFormatting>
  <conditionalFormatting sqref="G50">
    <cfRule type="expression" dxfId="7954" priority="7957" stopIfTrue="1">
      <formula>IF(FIND("Enter smelter details",G50),TRUE)</formula>
    </cfRule>
  </conditionalFormatting>
  <conditionalFormatting sqref="F50">
    <cfRule type="expression" dxfId="7953" priority="7954" stopIfTrue="1">
      <formula>IF(AND(LEN($A50)&gt;0,$A50&lt;&gt;$F50),TRUE,FALSE)</formula>
    </cfRule>
  </conditionalFormatting>
  <conditionalFormatting sqref="C50">
    <cfRule type="expression" dxfId="7952" priority="7953" stopIfTrue="1">
      <formula>IF(AND(B50&lt;&gt;"",C50=""),TRUE)</formula>
    </cfRule>
  </conditionalFormatting>
  <conditionalFormatting sqref="G50">
    <cfRule type="expression" dxfId="7951" priority="7952" stopIfTrue="1">
      <formula>IF(FIND("Enter smelter details",G50),TRUE)</formula>
    </cfRule>
  </conditionalFormatting>
  <conditionalFormatting sqref="B51">
    <cfRule type="expression" dxfId="7950" priority="7949" stopIfTrue="1">
      <formula>IF(B51="",TRUE)</formula>
    </cfRule>
    <cfRule type="expression" dxfId="7949" priority="7950" stopIfTrue="1">
      <formula>IF(AND(COUNTIF(MetalSmelter,B51&amp;C51)=0,LEN(C51)&gt;0), TRUE, FALSE)</formula>
    </cfRule>
  </conditionalFormatting>
  <conditionalFormatting sqref="G51">
    <cfRule type="expression" dxfId="7948" priority="7951" stopIfTrue="1">
      <formula>IF(FIND("Enter smelter details",G51),TRUE)</formula>
    </cfRule>
  </conditionalFormatting>
  <conditionalFormatting sqref="F51">
    <cfRule type="expression" dxfId="7947" priority="7948" stopIfTrue="1">
      <formula>IF(AND(LEN($A51)&gt;0,$A51&lt;&gt;$F51),TRUE,FALSE)</formula>
    </cfRule>
  </conditionalFormatting>
  <conditionalFormatting sqref="C51">
    <cfRule type="expression" dxfId="7946" priority="7947" stopIfTrue="1">
      <formula>IF(AND(B51&lt;&gt;"",C51=""),TRUE)</formula>
    </cfRule>
  </conditionalFormatting>
  <conditionalFormatting sqref="B52">
    <cfRule type="expression" dxfId="7945" priority="7944" stopIfTrue="1">
      <formula>IF(B52="",TRUE)</formula>
    </cfRule>
    <cfRule type="expression" dxfId="7944" priority="7945" stopIfTrue="1">
      <formula>IF(AND(COUNTIF(MetalSmelter,B52&amp;C52)=0,LEN(C52)&gt;0), TRUE, FALSE)</formula>
    </cfRule>
  </conditionalFormatting>
  <conditionalFormatting sqref="G52">
    <cfRule type="expression" dxfId="7943" priority="7946" stopIfTrue="1">
      <formula>IF(FIND("Enter smelter details",G52),TRUE)</formula>
    </cfRule>
  </conditionalFormatting>
  <conditionalFormatting sqref="F52">
    <cfRule type="expression" dxfId="7942" priority="7943" stopIfTrue="1">
      <formula>IF(AND(LEN($A52)&gt;0,$A52&lt;&gt;$F52),TRUE,FALSE)</formula>
    </cfRule>
  </conditionalFormatting>
  <conditionalFormatting sqref="C52">
    <cfRule type="expression" dxfId="7941" priority="7942" stopIfTrue="1">
      <formula>IF(AND(B52&lt;&gt;"",C52=""),TRUE)</formula>
    </cfRule>
  </conditionalFormatting>
  <conditionalFormatting sqref="B52">
    <cfRule type="expression" dxfId="7940" priority="7939" stopIfTrue="1">
      <formula>IF(B52="",TRUE)</formula>
    </cfRule>
    <cfRule type="expression" dxfId="7939" priority="7940" stopIfTrue="1">
      <formula>IF(AND(COUNTIF(MetalSmelter,B52&amp;C52)=0,LEN(C52)&gt;0), TRUE, FALSE)</formula>
    </cfRule>
  </conditionalFormatting>
  <conditionalFormatting sqref="G52">
    <cfRule type="expression" dxfId="7938" priority="7941" stopIfTrue="1">
      <formula>IF(FIND("Enter smelter details",G52),TRUE)</formula>
    </cfRule>
  </conditionalFormatting>
  <conditionalFormatting sqref="F52">
    <cfRule type="expression" dxfId="7937" priority="7938" stopIfTrue="1">
      <formula>IF(AND(LEN($A52)&gt;0,$A52&lt;&gt;$F52),TRUE,FALSE)</formula>
    </cfRule>
  </conditionalFormatting>
  <conditionalFormatting sqref="C52">
    <cfRule type="expression" dxfId="7936" priority="7937" stopIfTrue="1">
      <formula>IF(AND(B52&lt;&gt;"",C52=""),TRUE)</formula>
    </cfRule>
  </conditionalFormatting>
  <conditionalFormatting sqref="B52">
    <cfRule type="expression" dxfId="7935" priority="7935" stopIfTrue="1">
      <formula>IF(B52="",TRUE)</formula>
    </cfRule>
    <cfRule type="expression" dxfId="7934" priority="7936" stopIfTrue="1">
      <formula>IF(AND(COUNTIF(MetalSmelter,B52&amp;C52)=0,LEN(C52)&gt;0), TRUE, FALSE)</formula>
    </cfRule>
  </conditionalFormatting>
  <conditionalFormatting sqref="F52">
    <cfRule type="expression" dxfId="7933" priority="7934" stopIfTrue="1">
      <formula>IF(AND(LEN($A52)&gt;0,$A52&lt;&gt;$F52),TRUE,FALSE)</formula>
    </cfRule>
  </conditionalFormatting>
  <conditionalFormatting sqref="C52">
    <cfRule type="expression" dxfId="7932" priority="7933" stopIfTrue="1">
      <formula>IF(AND(B52&lt;&gt;"",C52=""),TRUE)</formula>
    </cfRule>
  </conditionalFormatting>
  <conditionalFormatting sqref="G52">
    <cfRule type="expression" dxfId="7931" priority="7932" stopIfTrue="1">
      <formula>IF(FIND("Enter smelter details",G52),TRUE)</formula>
    </cfRule>
  </conditionalFormatting>
  <conditionalFormatting sqref="B53">
    <cfRule type="expression" dxfId="7930" priority="7929" stopIfTrue="1">
      <formula>IF(B53="",TRUE)</formula>
    </cfRule>
    <cfRule type="expression" dxfId="7929" priority="7930" stopIfTrue="1">
      <formula>IF(AND(COUNTIF(MetalSmelter,B53&amp;C53)=0,LEN(C53)&gt;0), TRUE, FALSE)</formula>
    </cfRule>
  </conditionalFormatting>
  <conditionalFormatting sqref="G53">
    <cfRule type="expression" dxfId="7928" priority="7931" stopIfTrue="1">
      <formula>IF(FIND("Enter smelter details",G53),TRUE)</formula>
    </cfRule>
  </conditionalFormatting>
  <conditionalFormatting sqref="F53">
    <cfRule type="expression" dxfId="7927" priority="7928" stopIfTrue="1">
      <formula>IF(AND(LEN($A53)&gt;0,$A53&lt;&gt;$F53),TRUE,FALSE)</formula>
    </cfRule>
  </conditionalFormatting>
  <conditionalFormatting sqref="C53">
    <cfRule type="expression" dxfId="7926" priority="7927" stopIfTrue="1">
      <formula>IF(AND(B53&lt;&gt;"",C53=""),TRUE)</formula>
    </cfRule>
  </conditionalFormatting>
  <conditionalFormatting sqref="B53">
    <cfRule type="expression" dxfId="7925" priority="7924" stopIfTrue="1">
      <formula>IF(B53="",TRUE)</formula>
    </cfRule>
    <cfRule type="expression" dxfId="7924" priority="7925" stopIfTrue="1">
      <formula>IF(AND(COUNTIF(MetalSmelter,B53&amp;C53)=0,LEN(C53)&gt;0), TRUE, FALSE)</formula>
    </cfRule>
  </conditionalFormatting>
  <conditionalFormatting sqref="G53">
    <cfRule type="expression" dxfId="7923" priority="7926" stopIfTrue="1">
      <formula>IF(FIND("Enter smelter details",G53),TRUE)</formula>
    </cfRule>
  </conditionalFormatting>
  <conditionalFormatting sqref="F53">
    <cfRule type="expression" dxfId="7922" priority="7923" stopIfTrue="1">
      <formula>IF(AND(LEN($A53)&gt;0,$A53&lt;&gt;$F53),TRUE,FALSE)</formula>
    </cfRule>
  </conditionalFormatting>
  <conditionalFormatting sqref="C53">
    <cfRule type="expression" dxfId="7921" priority="7922" stopIfTrue="1">
      <formula>IF(AND(B53&lt;&gt;"",C53=""),TRUE)</formula>
    </cfRule>
  </conditionalFormatting>
  <conditionalFormatting sqref="B53">
    <cfRule type="expression" dxfId="7920" priority="7919" stopIfTrue="1">
      <formula>IF(B53="",TRUE)</formula>
    </cfRule>
    <cfRule type="expression" dxfId="7919" priority="7920" stopIfTrue="1">
      <formula>IF(AND(COUNTIF(MetalSmelter,B53&amp;C53)=0,LEN(C53)&gt;0), TRUE, FALSE)</formula>
    </cfRule>
  </conditionalFormatting>
  <conditionalFormatting sqref="G53">
    <cfRule type="expression" dxfId="7918" priority="7921" stopIfTrue="1">
      <formula>IF(FIND("Enter smelter details",G53),TRUE)</formula>
    </cfRule>
  </conditionalFormatting>
  <conditionalFormatting sqref="F53">
    <cfRule type="expression" dxfId="7917" priority="7918" stopIfTrue="1">
      <formula>IF(AND(LEN($A53)&gt;0,$A53&lt;&gt;$F53),TRUE,FALSE)</formula>
    </cfRule>
  </conditionalFormatting>
  <conditionalFormatting sqref="C53">
    <cfRule type="expression" dxfId="7916" priority="7917" stopIfTrue="1">
      <formula>IF(AND(B53&lt;&gt;"",C53=""),TRUE)</formula>
    </cfRule>
  </conditionalFormatting>
  <conditionalFormatting sqref="B51">
    <cfRule type="expression" dxfId="7915" priority="7914" stopIfTrue="1">
      <formula>IF(B51="",TRUE)</formula>
    </cfRule>
    <cfRule type="expression" dxfId="7914" priority="7915" stopIfTrue="1">
      <formula>IF(AND(COUNTIF(MetalSmelter,B51&amp;C51)=0,LEN(C51)&gt;0), TRUE, FALSE)</formula>
    </cfRule>
  </conditionalFormatting>
  <conditionalFormatting sqref="G51">
    <cfRule type="expression" dxfId="7913" priority="7916" stopIfTrue="1">
      <formula>IF(FIND("Enter smelter details",G51),TRUE)</formula>
    </cfRule>
  </conditionalFormatting>
  <conditionalFormatting sqref="F51">
    <cfRule type="expression" dxfId="7912" priority="7913" stopIfTrue="1">
      <formula>IF(AND(LEN($A51)&gt;0,$A51&lt;&gt;$F51),TRUE,FALSE)</formula>
    </cfRule>
  </conditionalFormatting>
  <conditionalFormatting sqref="C51">
    <cfRule type="expression" dxfId="7911" priority="7912" stopIfTrue="1">
      <formula>IF(AND(B51&lt;&gt;"",C51=""),TRUE)</formula>
    </cfRule>
  </conditionalFormatting>
  <conditionalFormatting sqref="B51">
    <cfRule type="expression" dxfId="7910" priority="7909" stopIfTrue="1">
      <formula>IF(B51="",TRUE)</formula>
    </cfRule>
    <cfRule type="expression" dxfId="7909" priority="7910" stopIfTrue="1">
      <formula>IF(AND(COUNTIF(MetalSmelter,B51&amp;C51)=0,LEN(C51)&gt;0), TRUE, FALSE)</formula>
    </cfRule>
  </conditionalFormatting>
  <conditionalFormatting sqref="G51">
    <cfRule type="expression" dxfId="7908" priority="7911" stopIfTrue="1">
      <formula>IF(FIND("Enter smelter details",G51),TRUE)</formula>
    </cfRule>
  </conditionalFormatting>
  <conditionalFormatting sqref="F51">
    <cfRule type="expression" dxfId="7907" priority="7908" stopIfTrue="1">
      <formula>IF(AND(LEN($A51)&gt;0,$A51&lt;&gt;$F51),TRUE,FALSE)</formula>
    </cfRule>
  </conditionalFormatting>
  <conditionalFormatting sqref="C51">
    <cfRule type="expression" dxfId="7906" priority="7907" stopIfTrue="1">
      <formula>IF(AND(B51&lt;&gt;"",C51=""),TRUE)</formula>
    </cfRule>
  </conditionalFormatting>
  <conditionalFormatting sqref="B51">
    <cfRule type="expression" dxfId="7905" priority="7905" stopIfTrue="1">
      <formula>IF(B51="",TRUE)</formula>
    </cfRule>
    <cfRule type="expression" dxfId="7904" priority="7906" stopIfTrue="1">
      <formula>IF(AND(COUNTIF(MetalSmelter,B51&amp;C51)=0,LEN(C51)&gt;0), TRUE, FALSE)</formula>
    </cfRule>
  </conditionalFormatting>
  <conditionalFormatting sqref="F51">
    <cfRule type="expression" dxfId="7903" priority="7904" stopIfTrue="1">
      <formula>IF(AND(LEN($A51)&gt;0,$A51&lt;&gt;$F51),TRUE,FALSE)</formula>
    </cfRule>
  </conditionalFormatting>
  <conditionalFormatting sqref="C51">
    <cfRule type="expression" dxfId="7902" priority="7903" stopIfTrue="1">
      <formula>IF(AND(B51&lt;&gt;"",C51=""),TRUE)</formula>
    </cfRule>
  </conditionalFormatting>
  <conditionalFormatting sqref="G51">
    <cfRule type="expression" dxfId="7901" priority="7902" stopIfTrue="1">
      <formula>IF(FIND("Enter smelter details",G51),TRUE)</formula>
    </cfRule>
  </conditionalFormatting>
  <conditionalFormatting sqref="B52">
    <cfRule type="expression" dxfId="7900" priority="7899" stopIfTrue="1">
      <formula>IF(B52="",TRUE)</formula>
    </cfRule>
    <cfRule type="expression" dxfId="7899" priority="7900" stopIfTrue="1">
      <formula>IF(AND(COUNTIF(MetalSmelter,B52&amp;C52)=0,LEN(C52)&gt;0), TRUE, FALSE)</formula>
    </cfRule>
  </conditionalFormatting>
  <conditionalFormatting sqref="G52">
    <cfRule type="expression" dxfId="7898" priority="7901" stopIfTrue="1">
      <formula>IF(FIND("Enter smelter details",G52),TRUE)</formula>
    </cfRule>
  </conditionalFormatting>
  <conditionalFormatting sqref="F52">
    <cfRule type="expression" dxfId="7897" priority="7898" stopIfTrue="1">
      <formula>IF(AND(LEN($A52)&gt;0,$A52&lt;&gt;$F52),TRUE,FALSE)</formula>
    </cfRule>
  </conditionalFormatting>
  <conditionalFormatting sqref="C52">
    <cfRule type="expression" dxfId="7896" priority="7897" stopIfTrue="1">
      <formula>IF(AND(B52&lt;&gt;"",C52=""),TRUE)</formula>
    </cfRule>
  </conditionalFormatting>
  <conditionalFormatting sqref="B52">
    <cfRule type="expression" dxfId="7895" priority="7894" stopIfTrue="1">
      <formula>IF(B52="",TRUE)</formula>
    </cfRule>
    <cfRule type="expression" dxfId="7894" priority="7895" stopIfTrue="1">
      <formula>IF(AND(COUNTIF(MetalSmelter,B52&amp;C52)=0,LEN(C52)&gt;0), TRUE, FALSE)</formula>
    </cfRule>
  </conditionalFormatting>
  <conditionalFormatting sqref="G52">
    <cfRule type="expression" dxfId="7893" priority="7896" stopIfTrue="1">
      <formula>IF(FIND("Enter smelter details",G52),TRUE)</formula>
    </cfRule>
  </conditionalFormatting>
  <conditionalFormatting sqref="F52">
    <cfRule type="expression" dxfId="7892" priority="7893" stopIfTrue="1">
      <formula>IF(AND(LEN($A52)&gt;0,$A52&lt;&gt;$F52),TRUE,FALSE)</formula>
    </cfRule>
  </conditionalFormatting>
  <conditionalFormatting sqref="C52">
    <cfRule type="expression" dxfId="7891" priority="7892" stopIfTrue="1">
      <formula>IF(AND(B52&lt;&gt;"",C52=""),TRUE)</formula>
    </cfRule>
  </conditionalFormatting>
  <conditionalFormatting sqref="B52">
    <cfRule type="expression" dxfId="7890" priority="7889" stopIfTrue="1">
      <formula>IF(B52="",TRUE)</formula>
    </cfRule>
    <cfRule type="expression" dxfId="7889" priority="7890" stopIfTrue="1">
      <formula>IF(AND(COUNTIF(MetalSmelter,B52&amp;C52)=0,LEN(C52)&gt;0), TRUE, FALSE)</formula>
    </cfRule>
  </conditionalFormatting>
  <conditionalFormatting sqref="G52">
    <cfRule type="expression" dxfId="7888" priority="7891" stopIfTrue="1">
      <formula>IF(FIND("Enter smelter details",G52),TRUE)</formula>
    </cfRule>
  </conditionalFormatting>
  <conditionalFormatting sqref="F52">
    <cfRule type="expression" dxfId="7887" priority="7888" stopIfTrue="1">
      <formula>IF(AND(LEN($A52)&gt;0,$A52&lt;&gt;$F52),TRUE,FALSE)</formula>
    </cfRule>
  </conditionalFormatting>
  <conditionalFormatting sqref="C52">
    <cfRule type="expression" dxfId="7886" priority="7887" stopIfTrue="1">
      <formula>IF(AND(B52&lt;&gt;"",C52=""),TRUE)</formula>
    </cfRule>
  </conditionalFormatting>
  <conditionalFormatting sqref="B53">
    <cfRule type="expression" dxfId="7885" priority="7884" stopIfTrue="1">
      <formula>IF(B53="",TRUE)</formula>
    </cfRule>
    <cfRule type="expression" dxfId="7884" priority="7885" stopIfTrue="1">
      <formula>IF(AND(COUNTIF(MetalSmelter,B53&amp;C53)=0,LEN(C53)&gt;0), TRUE, FALSE)</formula>
    </cfRule>
  </conditionalFormatting>
  <conditionalFormatting sqref="G53">
    <cfRule type="expression" dxfId="7883" priority="7886" stopIfTrue="1">
      <formula>IF(FIND("Enter smelter details",G53),TRUE)</formula>
    </cfRule>
  </conditionalFormatting>
  <conditionalFormatting sqref="F53">
    <cfRule type="expression" dxfId="7882" priority="7883" stopIfTrue="1">
      <formula>IF(AND(LEN($A53)&gt;0,$A53&lt;&gt;$F53),TRUE,FALSE)</formula>
    </cfRule>
  </conditionalFormatting>
  <conditionalFormatting sqref="C53">
    <cfRule type="expression" dxfId="7881" priority="7882" stopIfTrue="1">
      <formula>IF(AND(B53&lt;&gt;"",C53=""),TRUE)</formula>
    </cfRule>
  </conditionalFormatting>
  <conditionalFormatting sqref="B53">
    <cfRule type="expression" dxfId="7880" priority="7879" stopIfTrue="1">
      <formula>IF(B53="",TRUE)</formula>
    </cfRule>
    <cfRule type="expression" dxfId="7879" priority="7880" stopIfTrue="1">
      <formula>IF(AND(COUNTIF(MetalSmelter,B53&amp;C53)=0,LEN(C53)&gt;0), TRUE, FALSE)</formula>
    </cfRule>
  </conditionalFormatting>
  <conditionalFormatting sqref="G53">
    <cfRule type="expression" dxfId="7878" priority="7881" stopIfTrue="1">
      <formula>IF(FIND("Enter smelter details",G53),TRUE)</formula>
    </cfRule>
  </conditionalFormatting>
  <conditionalFormatting sqref="F53">
    <cfRule type="expression" dxfId="7877" priority="7878" stopIfTrue="1">
      <formula>IF(AND(LEN($A53)&gt;0,$A53&lt;&gt;$F53),TRUE,FALSE)</formula>
    </cfRule>
  </conditionalFormatting>
  <conditionalFormatting sqref="C53">
    <cfRule type="expression" dxfId="7876" priority="7877" stopIfTrue="1">
      <formula>IF(AND(B53&lt;&gt;"",C53=""),TRUE)</formula>
    </cfRule>
  </conditionalFormatting>
  <conditionalFormatting sqref="B53">
    <cfRule type="expression" dxfId="7875" priority="7875" stopIfTrue="1">
      <formula>IF(B53="",TRUE)</formula>
    </cfRule>
    <cfRule type="expression" dxfId="7874" priority="7876" stopIfTrue="1">
      <formula>IF(AND(COUNTIF(MetalSmelter,B53&amp;C53)=0,LEN(C53)&gt;0), TRUE, FALSE)</formula>
    </cfRule>
  </conditionalFormatting>
  <conditionalFormatting sqref="F53">
    <cfRule type="expression" dxfId="7873" priority="7874" stopIfTrue="1">
      <formula>IF(AND(LEN($A53)&gt;0,$A53&lt;&gt;$F53),TRUE,FALSE)</formula>
    </cfRule>
  </conditionalFormatting>
  <conditionalFormatting sqref="C53">
    <cfRule type="expression" dxfId="7872" priority="7873" stopIfTrue="1">
      <formula>IF(AND(B53&lt;&gt;"",C53=""),TRUE)</formula>
    </cfRule>
  </conditionalFormatting>
  <conditionalFormatting sqref="G53">
    <cfRule type="expression" dxfId="7871" priority="7872" stopIfTrue="1">
      <formula>IF(FIND("Enter smelter details",G53),TRUE)</formula>
    </cfRule>
  </conditionalFormatting>
  <conditionalFormatting sqref="B54">
    <cfRule type="expression" dxfId="7870" priority="7869" stopIfTrue="1">
      <formula>IF(B54="",TRUE)</formula>
    </cfRule>
    <cfRule type="expression" dxfId="7869" priority="7870" stopIfTrue="1">
      <formula>IF(AND(COUNTIF(MetalSmelter,B54&amp;C54)=0,LEN(C54)&gt;0), TRUE, FALSE)</formula>
    </cfRule>
  </conditionalFormatting>
  <conditionalFormatting sqref="G54">
    <cfRule type="expression" dxfId="7868" priority="7871" stopIfTrue="1">
      <formula>IF(FIND("Enter smelter details",G54),TRUE)</formula>
    </cfRule>
  </conditionalFormatting>
  <conditionalFormatting sqref="F54">
    <cfRule type="expression" dxfId="7867" priority="7868" stopIfTrue="1">
      <formula>IF(AND(LEN($A54)&gt;0,$A54&lt;&gt;$F54),TRUE,FALSE)</formula>
    </cfRule>
  </conditionalFormatting>
  <conditionalFormatting sqref="C54">
    <cfRule type="expression" dxfId="7866" priority="7867" stopIfTrue="1">
      <formula>IF(AND(B54&lt;&gt;"",C54=""),TRUE)</formula>
    </cfRule>
  </conditionalFormatting>
  <conditionalFormatting sqref="B54">
    <cfRule type="expression" dxfId="7865" priority="7864" stopIfTrue="1">
      <formula>IF(B54="",TRUE)</formula>
    </cfRule>
    <cfRule type="expression" dxfId="7864" priority="7865" stopIfTrue="1">
      <formula>IF(AND(COUNTIF(MetalSmelter,B54&amp;C54)=0,LEN(C54)&gt;0), TRUE, FALSE)</formula>
    </cfRule>
  </conditionalFormatting>
  <conditionalFormatting sqref="G54">
    <cfRule type="expression" dxfId="7863" priority="7866" stopIfTrue="1">
      <formula>IF(FIND("Enter smelter details",G54),TRUE)</formula>
    </cfRule>
  </conditionalFormatting>
  <conditionalFormatting sqref="F54">
    <cfRule type="expression" dxfId="7862" priority="7863" stopIfTrue="1">
      <formula>IF(AND(LEN($A54)&gt;0,$A54&lt;&gt;$F54),TRUE,FALSE)</formula>
    </cfRule>
  </conditionalFormatting>
  <conditionalFormatting sqref="C54">
    <cfRule type="expression" dxfId="7861" priority="7862" stopIfTrue="1">
      <formula>IF(AND(B54&lt;&gt;"",C54=""),TRUE)</formula>
    </cfRule>
  </conditionalFormatting>
  <conditionalFormatting sqref="B54">
    <cfRule type="expression" dxfId="7860" priority="7859" stopIfTrue="1">
      <formula>IF(B54="",TRUE)</formula>
    </cfRule>
    <cfRule type="expression" dxfId="7859" priority="7860" stopIfTrue="1">
      <formula>IF(AND(COUNTIF(MetalSmelter,B54&amp;C54)=0,LEN(C54)&gt;0), TRUE, FALSE)</formula>
    </cfRule>
  </conditionalFormatting>
  <conditionalFormatting sqref="G54">
    <cfRule type="expression" dxfId="7858" priority="7861" stopIfTrue="1">
      <formula>IF(FIND("Enter smelter details",G54),TRUE)</formula>
    </cfRule>
  </conditionalFormatting>
  <conditionalFormatting sqref="F54">
    <cfRule type="expression" dxfId="7857" priority="7858" stopIfTrue="1">
      <formula>IF(AND(LEN($A54)&gt;0,$A54&lt;&gt;$F54),TRUE,FALSE)</formula>
    </cfRule>
  </conditionalFormatting>
  <conditionalFormatting sqref="C54">
    <cfRule type="expression" dxfId="7856" priority="7857" stopIfTrue="1">
      <formula>IF(AND(B54&lt;&gt;"",C54=""),TRUE)</formula>
    </cfRule>
  </conditionalFormatting>
  <conditionalFormatting sqref="B52">
    <cfRule type="expression" dxfId="7855" priority="7854" stopIfTrue="1">
      <formula>IF(B52="",TRUE)</formula>
    </cfRule>
    <cfRule type="expression" dxfId="7854" priority="7855" stopIfTrue="1">
      <formula>IF(AND(COUNTIF(MetalSmelter,B52&amp;C52)=0,LEN(C52)&gt;0), TRUE, FALSE)</formula>
    </cfRule>
  </conditionalFormatting>
  <conditionalFormatting sqref="G52">
    <cfRule type="expression" dxfId="7853" priority="7856" stopIfTrue="1">
      <formula>IF(FIND("Enter smelter details",G52),TRUE)</formula>
    </cfRule>
  </conditionalFormatting>
  <conditionalFormatting sqref="F52">
    <cfRule type="expression" dxfId="7852" priority="7853" stopIfTrue="1">
      <formula>IF(AND(LEN($A52)&gt;0,$A52&lt;&gt;$F52),TRUE,FALSE)</formula>
    </cfRule>
  </conditionalFormatting>
  <conditionalFormatting sqref="C52">
    <cfRule type="expression" dxfId="7851" priority="7852" stopIfTrue="1">
      <formula>IF(AND(B52&lt;&gt;"",C52=""),TRUE)</formula>
    </cfRule>
  </conditionalFormatting>
  <conditionalFormatting sqref="B52">
    <cfRule type="expression" dxfId="7850" priority="7849" stopIfTrue="1">
      <formula>IF(B52="",TRUE)</formula>
    </cfRule>
    <cfRule type="expression" dxfId="7849" priority="7850" stopIfTrue="1">
      <formula>IF(AND(COUNTIF(MetalSmelter,B52&amp;C52)=0,LEN(C52)&gt;0), TRUE, FALSE)</formula>
    </cfRule>
  </conditionalFormatting>
  <conditionalFormatting sqref="G52">
    <cfRule type="expression" dxfId="7848" priority="7851" stopIfTrue="1">
      <formula>IF(FIND("Enter smelter details",G52),TRUE)</formula>
    </cfRule>
  </conditionalFormatting>
  <conditionalFormatting sqref="F52">
    <cfRule type="expression" dxfId="7847" priority="7848" stopIfTrue="1">
      <formula>IF(AND(LEN($A52)&gt;0,$A52&lt;&gt;$F52),TRUE,FALSE)</formula>
    </cfRule>
  </conditionalFormatting>
  <conditionalFormatting sqref="C52">
    <cfRule type="expression" dxfId="7846" priority="7847" stopIfTrue="1">
      <formula>IF(AND(B52&lt;&gt;"",C52=""),TRUE)</formula>
    </cfRule>
  </conditionalFormatting>
  <conditionalFormatting sqref="B52">
    <cfRule type="expression" dxfId="7845" priority="7845" stopIfTrue="1">
      <formula>IF(B52="",TRUE)</formula>
    </cfRule>
    <cfRule type="expression" dxfId="7844" priority="7846" stopIfTrue="1">
      <formula>IF(AND(COUNTIF(MetalSmelter,B52&amp;C52)=0,LEN(C52)&gt;0), TRUE, FALSE)</formula>
    </cfRule>
  </conditionalFormatting>
  <conditionalFormatting sqref="F52">
    <cfRule type="expression" dxfId="7843" priority="7844" stopIfTrue="1">
      <formula>IF(AND(LEN($A52)&gt;0,$A52&lt;&gt;$F52),TRUE,FALSE)</formula>
    </cfRule>
  </conditionalFormatting>
  <conditionalFormatting sqref="C52">
    <cfRule type="expression" dxfId="7842" priority="7843" stopIfTrue="1">
      <formula>IF(AND(B52&lt;&gt;"",C52=""),TRUE)</formula>
    </cfRule>
  </conditionalFormatting>
  <conditionalFormatting sqref="G52">
    <cfRule type="expression" dxfId="7841" priority="7842" stopIfTrue="1">
      <formula>IF(FIND("Enter smelter details",G52),TRUE)</formula>
    </cfRule>
  </conditionalFormatting>
  <conditionalFormatting sqref="B53">
    <cfRule type="expression" dxfId="7840" priority="7839" stopIfTrue="1">
      <formula>IF(B53="",TRUE)</formula>
    </cfRule>
    <cfRule type="expression" dxfId="7839" priority="7840" stopIfTrue="1">
      <formula>IF(AND(COUNTIF(MetalSmelter,B53&amp;C53)=0,LEN(C53)&gt;0), TRUE, FALSE)</formula>
    </cfRule>
  </conditionalFormatting>
  <conditionalFormatting sqref="G53">
    <cfRule type="expression" dxfId="7838" priority="7841" stopIfTrue="1">
      <formula>IF(FIND("Enter smelter details",G53),TRUE)</formula>
    </cfRule>
  </conditionalFormatting>
  <conditionalFormatting sqref="F53">
    <cfRule type="expression" dxfId="7837" priority="7838" stopIfTrue="1">
      <formula>IF(AND(LEN($A53)&gt;0,$A53&lt;&gt;$F53),TRUE,FALSE)</formula>
    </cfRule>
  </conditionalFormatting>
  <conditionalFormatting sqref="C53">
    <cfRule type="expression" dxfId="7836" priority="7837" stopIfTrue="1">
      <formula>IF(AND(B53&lt;&gt;"",C53=""),TRUE)</formula>
    </cfRule>
  </conditionalFormatting>
  <conditionalFormatting sqref="B53">
    <cfRule type="expression" dxfId="7835" priority="7834" stopIfTrue="1">
      <formula>IF(B53="",TRUE)</formula>
    </cfRule>
    <cfRule type="expression" dxfId="7834" priority="7835" stopIfTrue="1">
      <formula>IF(AND(COUNTIF(MetalSmelter,B53&amp;C53)=0,LEN(C53)&gt;0), TRUE, FALSE)</formula>
    </cfRule>
  </conditionalFormatting>
  <conditionalFormatting sqref="G53">
    <cfRule type="expression" dxfId="7833" priority="7836" stopIfTrue="1">
      <formula>IF(FIND("Enter smelter details",G53),TRUE)</formula>
    </cfRule>
  </conditionalFormatting>
  <conditionalFormatting sqref="F53">
    <cfRule type="expression" dxfId="7832" priority="7833" stopIfTrue="1">
      <formula>IF(AND(LEN($A53)&gt;0,$A53&lt;&gt;$F53),TRUE,FALSE)</formula>
    </cfRule>
  </conditionalFormatting>
  <conditionalFormatting sqref="C53">
    <cfRule type="expression" dxfId="7831" priority="7832" stopIfTrue="1">
      <formula>IF(AND(B53&lt;&gt;"",C53=""),TRUE)</formula>
    </cfRule>
  </conditionalFormatting>
  <conditionalFormatting sqref="B53">
    <cfRule type="expression" dxfId="7830" priority="7829" stopIfTrue="1">
      <formula>IF(B53="",TRUE)</formula>
    </cfRule>
    <cfRule type="expression" dxfId="7829" priority="7830" stopIfTrue="1">
      <formula>IF(AND(COUNTIF(MetalSmelter,B53&amp;C53)=0,LEN(C53)&gt;0), TRUE, FALSE)</formula>
    </cfRule>
  </conditionalFormatting>
  <conditionalFormatting sqref="G53">
    <cfRule type="expression" dxfId="7828" priority="7831" stopIfTrue="1">
      <formula>IF(FIND("Enter smelter details",G53),TRUE)</formula>
    </cfRule>
  </conditionalFormatting>
  <conditionalFormatting sqref="F53">
    <cfRule type="expression" dxfId="7827" priority="7828" stopIfTrue="1">
      <formula>IF(AND(LEN($A53)&gt;0,$A53&lt;&gt;$F53),TRUE,FALSE)</formula>
    </cfRule>
  </conditionalFormatting>
  <conditionalFormatting sqref="C53">
    <cfRule type="expression" dxfId="7826" priority="7827" stopIfTrue="1">
      <formula>IF(AND(B53&lt;&gt;"",C53=""),TRUE)</formula>
    </cfRule>
  </conditionalFormatting>
  <conditionalFormatting sqref="B51">
    <cfRule type="expression" dxfId="7825" priority="7824" stopIfTrue="1">
      <formula>IF(B51="",TRUE)</formula>
    </cfRule>
    <cfRule type="expression" dxfId="7824" priority="7825" stopIfTrue="1">
      <formula>IF(AND(COUNTIF(MetalSmelter,B51&amp;C51)=0,LEN(C51)&gt;0), TRUE, FALSE)</formula>
    </cfRule>
  </conditionalFormatting>
  <conditionalFormatting sqref="G51">
    <cfRule type="expression" dxfId="7823" priority="7826" stopIfTrue="1">
      <formula>IF(FIND("Enter smelter details",G51),TRUE)</formula>
    </cfRule>
  </conditionalFormatting>
  <conditionalFormatting sqref="F51">
    <cfRule type="expression" dxfId="7822" priority="7823" stopIfTrue="1">
      <formula>IF(AND(LEN($A51)&gt;0,$A51&lt;&gt;$F51),TRUE,FALSE)</formula>
    </cfRule>
  </conditionalFormatting>
  <conditionalFormatting sqref="C51">
    <cfRule type="expression" dxfId="7821" priority="7822" stopIfTrue="1">
      <formula>IF(AND(B51&lt;&gt;"",C51=""),TRUE)</formula>
    </cfRule>
  </conditionalFormatting>
  <conditionalFormatting sqref="B51">
    <cfRule type="expression" dxfId="7820" priority="7819" stopIfTrue="1">
      <formula>IF(B51="",TRUE)</formula>
    </cfRule>
    <cfRule type="expression" dxfId="7819" priority="7820" stopIfTrue="1">
      <formula>IF(AND(COUNTIF(MetalSmelter,B51&amp;C51)=0,LEN(C51)&gt;0), TRUE, FALSE)</formula>
    </cfRule>
  </conditionalFormatting>
  <conditionalFormatting sqref="G51">
    <cfRule type="expression" dxfId="7818" priority="7821" stopIfTrue="1">
      <formula>IF(FIND("Enter smelter details",G51),TRUE)</formula>
    </cfRule>
  </conditionalFormatting>
  <conditionalFormatting sqref="F51">
    <cfRule type="expression" dxfId="7817" priority="7818" stopIfTrue="1">
      <formula>IF(AND(LEN($A51)&gt;0,$A51&lt;&gt;$F51),TRUE,FALSE)</formula>
    </cfRule>
  </conditionalFormatting>
  <conditionalFormatting sqref="C51">
    <cfRule type="expression" dxfId="7816" priority="7817" stopIfTrue="1">
      <formula>IF(AND(B51&lt;&gt;"",C51=""),TRUE)</formula>
    </cfRule>
  </conditionalFormatting>
  <conditionalFormatting sqref="B51">
    <cfRule type="expression" dxfId="7815" priority="7815" stopIfTrue="1">
      <formula>IF(B51="",TRUE)</formula>
    </cfRule>
    <cfRule type="expression" dxfId="7814" priority="7816" stopIfTrue="1">
      <formula>IF(AND(COUNTIF(MetalSmelter,B51&amp;C51)=0,LEN(C51)&gt;0), TRUE, FALSE)</formula>
    </cfRule>
  </conditionalFormatting>
  <conditionalFormatting sqref="F51">
    <cfRule type="expression" dxfId="7813" priority="7814" stopIfTrue="1">
      <formula>IF(AND(LEN($A51)&gt;0,$A51&lt;&gt;$F51),TRUE,FALSE)</formula>
    </cfRule>
  </conditionalFormatting>
  <conditionalFormatting sqref="C51">
    <cfRule type="expression" dxfId="7812" priority="7813" stopIfTrue="1">
      <formula>IF(AND(B51&lt;&gt;"",C51=""),TRUE)</formula>
    </cfRule>
  </conditionalFormatting>
  <conditionalFormatting sqref="G51">
    <cfRule type="expression" dxfId="7811" priority="7812" stopIfTrue="1">
      <formula>IF(FIND("Enter smelter details",G51),TRUE)</formula>
    </cfRule>
  </conditionalFormatting>
  <conditionalFormatting sqref="B52">
    <cfRule type="expression" dxfId="7810" priority="7809" stopIfTrue="1">
      <formula>IF(B52="",TRUE)</formula>
    </cfRule>
    <cfRule type="expression" dxfId="7809" priority="7810" stopIfTrue="1">
      <formula>IF(AND(COUNTIF(MetalSmelter,B52&amp;C52)=0,LEN(C52)&gt;0), TRUE, FALSE)</formula>
    </cfRule>
  </conditionalFormatting>
  <conditionalFormatting sqref="G52">
    <cfRule type="expression" dxfId="7808" priority="7811" stopIfTrue="1">
      <formula>IF(FIND("Enter smelter details",G52),TRUE)</formula>
    </cfRule>
  </conditionalFormatting>
  <conditionalFormatting sqref="F52">
    <cfRule type="expression" dxfId="7807" priority="7808" stopIfTrue="1">
      <formula>IF(AND(LEN($A52)&gt;0,$A52&lt;&gt;$F52),TRUE,FALSE)</formula>
    </cfRule>
  </conditionalFormatting>
  <conditionalFormatting sqref="C52">
    <cfRule type="expression" dxfId="7806" priority="7807" stopIfTrue="1">
      <formula>IF(AND(B52&lt;&gt;"",C52=""),TRUE)</formula>
    </cfRule>
  </conditionalFormatting>
  <conditionalFormatting sqref="B52">
    <cfRule type="expression" dxfId="7805" priority="7804" stopIfTrue="1">
      <formula>IF(B52="",TRUE)</formula>
    </cfRule>
    <cfRule type="expression" dxfId="7804" priority="7805" stopIfTrue="1">
      <formula>IF(AND(COUNTIF(MetalSmelter,B52&amp;C52)=0,LEN(C52)&gt;0), TRUE, FALSE)</formula>
    </cfRule>
  </conditionalFormatting>
  <conditionalFormatting sqref="G52">
    <cfRule type="expression" dxfId="7803" priority="7806" stopIfTrue="1">
      <formula>IF(FIND("Enter smelter details",G52),TRUE)</formula>
    </cfRule>
  </conditionalFormatting>
  <conditionalFormatting sqref="F52">
    <cfRule type="expression" dxfId="7802" priority="7803" stopIfTrue="1">
      <formula>IF(AND(LEN($A52)&gt;0,$A52&lt;&gt;$F52),TRUE,FALSE)</formula>
    </cfRule>
  </conditionalFormatting>
  <conditionalFormatting sqref="C52">
    <cfRule type="expression" dxfId="7801" priority="7802" stopIfTrue="1">
      <formula>IF(AND(B52&lt;&gt;"",C52=""),TRUE)</formula>
    </cfRule>
  </conditionalFormatting>
  <conditionalFormatting sqref="B52">
    <cfRule type="expression" dxfId="7800" priority="7799" stopIfTrue="1">
      <formula>IF(B52="",TRUE)</formula>
    </cfRule>
    <cfRule type="expression" dxfId="7799" priority="7800" stopIfTrue="1">
      <formula>IF(AND(COUNTIF(MetalSmelter,B52&amp;C52)=0,LEN(C52)&gt;0), TRUE, FALSE)</formula>
    </cfRule>
  </conditionalFormatting>
  <conditionalFormatting sqref="G52">
    <cfRule type="expression" dxfId="7798" priority="7801" stopIfTrue="1">
      <formula>IF(FIND("Enter smelter details",G52),TRUE)</formula>
    </cfRule>
  </conditionalFormatting>
  <conditionalFormatting sqref="F52">
    <cfRule type="expression" dxfId="7797" priority="7798" stopIfTrue="1">
      <formula>IF(AND(LEN($A52)&gt;0,$A52&lt;&gt;$F52),TRUE,FALSE)</formula>
    </cfRule>
  </conditionalFormatting>
  <conditionalFormatting sqref="C52">
    <cfRule type="expression" dxfId="7796" priority="7797" stopIfTrue="1">
      <formula>IF(AND(B52&lt;&gt;"",C52=""),TRUE)</formula>
    </cfRule>
  </conditionalFormatting>
  <conditionalFormatting sqref="B50">
    <cfRule type="expression" dxfId="7795" priority="7794" stopIfTrue="1">
      <formula>IF(B50="",TRUE)</formula>
    </cfRule>
    <cfRule type="expression" dxfId="7794" priority="7795" stopIfTrue="1">
      <formula>IF(AND(COUNTIF(MetalSmelter,B50&amp;C50)=0,LEN(C50)&gt;0), TRUE, FALSE)</formula>
    </cfRule>
  </conditionalFormatting>
  <conditionalFormatting sqref="G50">
    <cfRule type="expression" dxfId="7793" priority="7796" stopIfTrue="1">
      <formula>IF(FIND("Enter smelter details",G50),TRUE)</formula>
    </cfRule>
  </conditionalFormatting>
  <conditionalFormatting sqref="F50">
    <cfRule type="expression" dxfId="7792" priority="7793" stopIfTrue="1">
      <formula>IF(AND(LEN($A50)&gt;0,$A50&lt;&gt;$F50),TRUE,FALSE)</formula>
    </cfRule>
  </conditionalFormatting>
  <conditionalFormatting sqref="C50">
    <cfRule type="expression" dxfId="7791" priority="7792" stopIfTrue="1">
      <formula>IF(AND(B50&lt;&gt;"",C50=""),TRUE)</formula>
    </cfRule>
  </conditionalFormatting>
  <conditionalFormatting sqref="B50">
    <cfRule type="expression" dxfId="7790" priority="7789" stopIfTrue="1">
      <formula>IF(B50="",TRUE)</formula>
    </cfRule>
    <cfRule type="expression" dxfId="7789" priority="7790" stopIfTrue="1">
      <formula>IF(AND(COUNTIF(MetalSmelter,B50&amp;C50)=0,LEN(C50)&gt;0), TRUE, FALSE)</formula>
    </cfRule>
  </conditionalFormatting>
  <conditionalFormatting sqref="G50">
    <cfRule type="expression" dxfId="7788" priority="7791" stopIfTrue="1">
      <formula>IF(FIND("Enter smelter details",G50),TRUE)</formula>
    </cfRule>
  </conditionalFormatting>
  <conditionalFormatting sqref="F50">
    <cfRule type="expression" dxfId="7787" priority="7788" stopIfTrue="1">
      <formula>IF(AND(LEN($A50)&gt;0,$A50&lt;&gt;$F50),TRUE,FALSE)</formula>
    </cfRule>
  </conditionalFormatting>
  <conditionalFormatting sqref="C50">
    <cfRule type="expression" dxfId="7786" priority="7787" stopIfTrue="1">
      <formula>IF(AND(B50&lt;&gt;"",C50=""),TRUE)</formula>
    </cfRule>
  </conditionalFormatting>
  <conditionalFormatting sqref="B50">
    <cfRule type="expression" dxfId="7785" priority="7785" stopIfTrue="1">
      <formula>IF(B50="",TRUE)</formula>
    </cfRule>
    <cfRule type="expression" dxfId="7784" priority="7786" stopIfTrue="1">
      <formula>IF(AND(COUNTIF(MetalSmelter,B50&amp;C50)=0,LEN(C50)&gt;0), TRUE, FALSE)</formula>
    </cfRule>
  </conditionalFormatting>
  <conditionalFormatting sqref="F50">
    <cfRule type="expression" dxfId="7783" priority="7784" stopIfTrue="1">
      <formula>IF(AND(LEN($A50)&gt;0,$A50&lt;&gt;$F50),TRUE,FALSE)</formula>
    </cfRule>
  </conditionalFormatting>
  <conditionalFormatting sqref="C50">
    <cfRule type="expression" dxfId="7782" priority="7783" stopIfTrue="1">
      <formula>IF(AND(B50&lt;&gt;"",C50=""),TRUE)</formula>
    </cfRule>
  </conditionalFormatting>
  <conditionalFormatting sqref="G50">
    <cfRule type="expression" dxfId="7781" priority="7782" stopIfTrue="1">
      <formula>IF(FIND("Enter smelter details",G50),TRUE)</formula>
    </cfRule>
  </conditionalFormatting>
  <conditionalFormatting sqref="B51">
    <cfRule type="expression" dxfId="7780" priority="7779" stopIfTrue="1">
      <formula>IF(B51="",TRUE)</formula>
    </cfRule>
    <cfRule type="expression" dxfId="7779" priority="7780" stopIfTrue="1">
      <formula>IF(AND(COUNTIF(MetalSmelter,B51&amp;C51)=0,LEN(C51)&gt;0), TRUE, FALSE)</formula>
    </cfRule>
  </conditionalFormatting>
  <conditionalFormatting sqref="G51">
    <cfRule type="expression" dxfId="7778" priority="7781" stopIfTrue="1">
      <formula>IF(FIND("Enter smelter details",G51),TRUE)</formula>
    </cfRule>
  </conditionalFormatting>
  <conditionalFormatting sqref="F51">
    <cfRule type="expression" dxfId="7777" priority="7778" stopIfTrue="1">
      <formula>IF(AND(LEN($A51)&gt;0,$A51&lt;&gt;$F51),TRUE,FALSE)</formula>
    </cfRule>
  </conditionalFormatting>
  <conditionalFormatting sqref="C51">
    <cfRule type="expression" dxfId="7776" priority="7777" stopIfTrue="1">
      <formula>IF(AND(B51&lt;&gt;"",C51=""),TRUE)</formula>
    </cfRule>
  </conditionalFormatting>
  <conditionalFormatting sqref="B51">
    <cfRule type="expression" dxfId="7775" priority="7774" stopIfTrue="1">
      <formula>IF(B51="",TRUE)</formula>
    </cfRule>
    <cfRule type="expression" dxfId="7774" priority="7775" stopIfTrue="1">
      <formula>IF(AND(COUNTIF(MetalSmelter,B51&amp;C51)=0,LEN(C51)&gt;0), TRUE, FALSE)</formula>
    </cfRule>
  </conditionalFormatting>
  <conditionalFormatting sqref="G51">
    <cfRule type="expression" dxfId="7773" priority="7776" stopIfTrue="1">
      <formula>IF(FIND("Enter smelter details",G51),TRUE)</formula>
    </cfRule>
  </conditionalFormatting>
  <conditionalFormatting sqref="F51">
    <cfRule type="expression" dxfId="7772" priority="7773" stopIfTrue="1">
      <formula>IF(AND(LEN($A51)&gt;0,$A51&lt;&gt;$F51),TRUE,FALSE)</formula>
    </cfRule>
  </conditionalFormatting>
  <conditionalFormatting sqref="C51">
    <cfRule type="expression" dxfId="7771" priority="7772" stopIfTrue="1">
      <formula>IF(AND(B51&lt;&gt;"",C51=""),TRUE)</formula>
    </cfRule>
  </conditionalFormatting>
  <conditionalFormatting sqref="B51">
    <cfRule type="expression" dxfId="7770" priority="7769" stopIfTrue="1">
      <formula>IF(B51="",TRUE)</formula>
    </cfRule>
    <cfRule type="expression" dxfId="7769" priority="7770" stopIfTrue="1">
      <formula>IF(AND(COUNTIF(MetalSmelter,B51&amp;C51)=0,LEN(C51)&gt;0), TRUE, FALSE)</formula>
    </cfRule>
  </conditionalFormatting>
  <conditionalFormatting sqref="G51">
    <cfRule type="expression" dxfId="7768" priority="7771" stopIfTrue="1">
      <formula>IF(FIND("Enter smelter details",G51),TRUE)</formula>
    </cfRule>
  </conditionalFormatting>
  <conditionalFormatting sqref="F51">
    <cfRule type="expression" dxfId="7767" priority="7768" stopIfTrue="1">
      <formula>IF(AND(LEN($A51)&gt;0,$A51&lt;&gt;$F51),TRUE,FALSE)</formula>
    </cfRule>
  </conditionalFormatting>
  <conditionalFormatting sqref="C51">
    <cfRule type="expression" dxfId="7766" priority="7767" stopIfTrue="1">
      <formula>IF(AND(B51&lt;&gt;"",C51=""),TRUE)</formula>
    </cfRule>
  </conditionalFormatting>
  <conditionalFormatting sqref="B52">
    <cfRule type="expression" dxfId="7765" priority="7764" stopIfTrue="1">
      <formula>IF(B52="",TRUE)</formula>
    </cfRule>
    <cfRule type="expression" dxfId="7764" priority="7765" stopIfTrue="1">
      <formula>IF(AND(COUNTIF(MetalSmelter,B52&amp;C52)=0,LEN(C52)&gt;0), TRUE, FALSE)</formula>
    </cfRule>
  </conditionalFormatting>
  <conditionalFormatting sqref="G52">
    <cfRule type="expression" dxfId="7763" priority="7766" stopIfTrue="1">
      <formula>IF(FIND("Enter smelter details",G52),TRUE)</formula>
    </cfRule>
  </conditionalFormatting>
  <conditionalFormatting sqref="F52">
    <cfRule type="expression" dxfId="7762" priority="7763" stopIfTrue="1">
      <formula>IF(AND(LEN($A52)&gt;0,$A52&lt;&gt;$F52),TRUE,FALSE)</formula>
    </cfRule>
  </conditionalFormatting>
  <conditionalFormatting sqref="C52">
    <cfRule type="expression" dxfId="7761" priority="7762" stopIfTrue="1">
      <formula>IF(AND(B52&lt;&gt;"",C52=""),TRUE)</formula>
    </cfRule>
  </conditionalFormatting>
  <conditionalFormatting sqref="B52">
    <cfRule type="expression" dxfId="7760" priority="7759" stopIfTrue="1">
      <formula>IF(B52="",TRUE)</formula>
    </cfRule>
    <cfRule type="expression" dxfId="7759" priority="7760" stopIfTrue="1">
      <formula>IF(AND(COUNTIF(MetalSmelter,B52&amp;C52)=0,LEN(C52)&gt;0), TRUE, FALSE)</formula>
    </cfRule>
  </conditionalFormatting>
  <conditionalFormatting sqref="G52">
    <cfRule type="expression" dxfId="7758" priority="7761" stopIfTrue="1">
      <formula>IF(FIND("Enter smelter details",G52),TRUE)</formula>
    </cfRule>
  </conditionalFormatting>
  <conditionalFormatting sqref="F52">
    <cfRule type="expression" dxfId="7757" priority="7758" stopIfTrue="1">
      <formula>IF(AND(LEN($A52)&gt;0,$A52&lt;&gt;$F52),TRUE,FALSE)</formula>
    </cfRule>
  </conditionalFormatting>
  <conditionalFormatting sqref="C52">
    <cfRule type="expression" dxfId="7756" priority="7757" stopIfTrue="1">
      <formula>IF(AND(B52&lt;&gt;"",C52=""),TRUE)</formula>
    </cfRule>
  </conditionalFormatting>
  <conditionalFormatting sqref="B52">
    <cfRule type="expression" dxfId="7755" priority="7755" stopIfTrue="1">
      <formula>IF(B52="",TRUE)</formula>
    </cfRule>
    <cfRule type="expression" dxfId="7754" priority="7756" stopIfTrue="1">
      <formula>IF(AND(COUNTIF(MetalSmelter,B52&amp;C52)=0,LEN(C52)&gt;0), TRUE, FALSE)</formula>
    </cfRule>
  </conditionalFormatting>
  <conditionalFormatting sqref="F52">
    <cfRule type="expression" dxfId="7753" priority="7754" stopIfTrue="1">
      <formula>IF(AND(LEN($A52)&gt;0,$A52&lt;&gt;$F52),TRUE,FALSE)</formula>
    </cfRule>
  </conditionalFormatting>
  <conditionalFormatting sqref="C52">
    <cfRule type="expression" dxfId="7752" priority="7753" stopIfTrue="1">
      <formula>IF(AND(B52&lt;&gt;"",C52=""),TRUE)</formula>
    </cfRule>
  </conditionalFormatting>
  <conditionalFormatting sqref="G52">
    <cfRule type="expression" dxfId="7751" priority="7752" stopIfTrue="1">
      <formula>IF(FIND("Enter smelter details",G52),TRUE)</formula>
    </cfRule>
  </conditionalFormatting>
  <conditionalFormatting sqref="B53">
    <cfRule type="expression" dxfId="7750" priority="7749" stopIfTrue="1">
      <formula>IF(B53="",TRUE)</formula>
    </cfRule>
    <cfRule type="expression" dxfId="7749" priority="7750" stopIfTrue="1">
      <formula>IF(AND(COUNTIF(MetalSmelter,B53&amp;C53)=0,LEN(C53)&gt;0), TRUE, FALSE)</formula>
    </cfRule>
  </conditionalFormatting>
  <conditionalFormatting sqref="G53">
    <cfRule type="expression" dxfId="7748" priority="7751" stopIfTrue="1">
      <formula>IF(FIND("Enter smelter details",G53),TRUE)</formula>
    </cfRule>
  </conditionalFormatting>
  <conditionalFormatting sqref="F53">
    <cfRule type="expression" dxfId="7747" priority="7748" stopIfTrue="1">
      <formula>IF(AND(LEN($A53)&gt;0,$A53&lt;&gt;$F53),TRUE,FALSE)</formula>
    </cfRule>
  </conditionalFormatting>
  <conditionalFormatting sqref="C53">
    <cfRule type="expression" dxfId="7746" priority="7747" stopIfTrue="1">
      <formula>IF(AND(B53&lt;&gt;"",C53=""),TRUE)</formula>
    </cfRule>
  </conditionalFormatting>
  <conditionalFormatting sqref="B53">
    <cfRule type="expression" dxfId="7745" priority="7744" stopIfTrue="1">
      <formula>IF(B53="",TRUE)</formula>
    </cfRule>
    <cfRule type="expression" dxfId="7744" priority="7745" stopIfTrue="1">
      <formula>IF(AND(COUNTIF(MetalSmelter,B53&amp;C53)=0,LEN(C53)&gt;0), TRUE, FALSE)</formula>
    </cfRule>
  </conditionalFormatting>
  <conditionalFormatting sqref="G53">
    <cfRule type="expression" dxfId="7743" priority="7746" stopIfTrue="1">
      <formula>IF(FIND("Enter smelter details",G53),TRUE)</formula>
    </cfRule>
  </conditionalFormatting>
  <conditionalFormatting sqref="F53">
    <cfRule type="expression" dxfId="7742" priority="7743" stopIfTrue="1">
      <formula>IF(AND(LEN($A53)&gt;0,$A53&lt;&gt;$F53),TRUE,FALSE)</formula>
    </cfRule>
  </conditionalFormatting>
  <conditionalFormatting sqref="C53">
    <cfRule type="expression" dxfId="7741" priority="7742" stopIfTrue="1">
      <formula>IF(AND(B53&lt;&gt;"",C53=""),TRUE)</formula>
    </cfRule>
  </conditionalFormatting>
  <conditionalFormatting sqref="B53">
    <cfRule type="expression" dxfId="7740" priority="7739" stopIfTrue="1">
      <formula>IF(B53="",TRUE)</formula>
    </cfRule>
    <cfRule type="expression" dxfId="7739" priority="7740" stopIfTrue="1">
      <formula>IF(AND(COUNTIF(MetalSmelter,B53&amp;C53)=0,LEN(C53)&gt;0), TRUE, FALSE)</formula>
    </cfRule>
  </conditionalFormatting>
  <conditionalFormatting sqref="G53">
    <cfRule type="expression" dxfId="7738" priority="7741" stopIfTrue="1">
      <formula>IF(FIND("Enter smelter details",G53),TRUE)</formula>
    </cfRule>
  </conditionalFormatting>
  <conditionalFormatting sqref="F53">
    <cfRule type="expression" dxfId="7737" priority="7738" stopIfTrue="1">
      <formula>IF(AND(LEN($A53)&gt;0,$A53&lt;&gt;$F53),TRUE,FALSE)</formula>
    </cfRule>
  </conditionalFormatting>
  <conditionalFormatting sqref="C53">
    <cfRule type="expression" dxfId="7736" priority="7737" stopIfTrue="1">
      <formula>IF(AND(B53&lt;&gt;"",C53=""),TRUE)</formula>
    </cfRule>
  </conditionalFormatting>
  <conditionalFormatting sqref="B51">
    <cfRule type="expression" dxfId="7735" priority="7734" stopIfTrue="1">
      <formula>IF(B51="",TRUE)</formula>
    </cfRule>
    <cfRule type="expression" dxfId="7734" priority="7735" stopIfTrue="1">
      <formula>IF(AND(COUNTIF(MetalSmelter,B51&amp;C51)=0,LEN(C51)&gt;0), TRUE, FALSE)</formula>
    </cfRule>
  </conditionalFormatting>
  <conditionalFormatting sqref="G51">
    <cfRule type="expression" dxfId="7733" priority="7736" stopIfTrue="1">
      <formula>IF(FIND("Enter smelter details",G51),TRUE)</formula>
    </cfRule>
  </conditionalFormatting>
  <conditionalFormatting sqref="F51">
    <cfRule type="expression" dxfId="7732" priority="7733" stopIfTrue="1">
      <formula>IF(AND(LEN($A51)&gt;0,$A51&lt;&gt;$F51),TRUE,FALSE)</formula>
    </cfRule>
  </conditionalFormatting>
  <conditionalFormatting sqref="C51">
    <cfRule type="expression" dxfId="7731" priority="7732" stopIfTrue="1">
      <formula>IF(AND(B51&lt;&gt;"",C51=""),TRUE)</formula>
    </cfRule>
  </conditionalFormatting>
  <conditionalFormatting sqref="B51">
    <cfRule type="expression" dxfId="7730" priority="7729" stopIfTrue="1">
      <formula>IF(B51="",TRUE)</formula>
    </cfRule>
    <cfRule type="expression" dxfId="7729" priority="7730" stopIfTrue="1">
      <formula>IF(AND(COUNTIF(MetalSmelter,B51&amp;C51)=0,LEN(C51)&gt;0), TRUE, FALSE)</formula>
    </cfRule>
  </conditionalFormatting>
  <conditionalFormatting sqref="G51">
    <cfRule type="expression" dxfId="7728" priority="7731" stopIfTrue="1">
      <formula>IF(FIND("Enter smelter details",G51),TRUE)</formula>
    </cfRule>
  </conditionalFormatting>
  <conditionalFormatting sqref="F51">
    <cfRule type="expression" dxfId="7727" priority="7728" stopIfTrue="1">
      <formula>IF(AND(LEN($A51)&gt;0,$A51&lt;&gt;$F51),TRUE,FALSE)</formula>
    </cfRule>
  </conditionalFormatting>
  <conditionalFormatting sqref="C51">
    <cfRule type="expression" dxfId="7726" priority="7727" stopIfTrue="1">
      <formula>IF(AND(B51&lt;&gt;"",C51=""),TRUE)</formula>
    </cfRule>
  </conditionalFormatting>
  <conditionalFormatting sqref="B51">
    <cfRule type="expression" dxfId="7725" priority="7725" stopIfTrue="1">
      <formula>IF(B51="",TRUE)</formula>
    </cfRule>
    <cfRule type="expression" dxfId="7724" priority="7726" stopIfTrue="1">
      <formula>IF(AND(COUNTIF(MetalSmelter,B51&amp;C51)=0,LEN(C51)&gt;0), TRUE, FALSE)</formula>
    </cfRule>
  </conditionalFormatting>
  <conditionalFormatting sqref="F51">
    <cfRule type="expression" dxfId="7723" priority="7724" stopIfTrue="1">
      <formula>IF(AND(LEN($A51)&gt;0,$A51&lt;&gt;$F51),TRUE,FALSE)</formula>
    </cfRule>
  </conditionalFormatting>
  <conditionalFormatting sqref="C51">
    <cfRule type="expression" dxfId="7722" priority="7723" stopIfTrue="1">
      <formula>IF(AND(B51&lt;&gt;"",C51=""),TRUE)</formula>
    </cfRule>
  </conditionalFormatting>
  <conditionalFormatting sqref="G51">
    <cfRule type="expression" dxfId="7721" priority="7722" stopIfTrue="1">
      <formula>IF(FIND("Enter smelter details",G51),TRUE)</formula>
    </cfRule>
  </conditionalFormatting>
  <conditionalFormatting sqref="B52">
    <cfRule type="expression" dxfId="7720" priority="7719" stopIfTrue="1">
      <formula>IF(B52="",TRUE)</formula>
    </cfRule>
    <cfRule type="expression" dxfId="7719" priority="7720" stopIfTrue="1">
      <formula>IF(AND(COUNTIF(MetalSmelter,B52&amp;C52)=0,LEN(C52)&gt;0), TRUE, FALSE)</formula>
    </cfRule>
  </conditionalFormatting>
  <conditionalFormatting sqref="G52">
    <cfRule type="expression" dxfId="7718" priority="7721" stopIfTrue="1">
      <formula>IF(FIND("Enter smelter details",G52),TRUE)</formula>
    </cfRule>
  </conditionalFormatting>
  <conditionalFormatting sqref="F52">
    <cfRule type="expression" dxfId="7717" priority="7718" stopIfTrue="1">
      <formula>IF(AND(LEN($A52)&gt;0,$A52&lt;&gt;$F52),TRUE,FALSE)</formula>
    </cfRule>
  </conditionalFormatting>
  <conditionalFormatting sqref="C52">
    <cfRule type="expression" dxfId="7716" priority="7717" stopIfTrue="1">
      <formula>IF(AND(B52&lt;&gt;"",C52=""),TRUE)</formula>
    </cfRule>
  </conditionalFormatting>
  <conditionalFormatting sqref="B52">
    <cfRule type="expression" dxfId="7715" priority="7714" stopIfTrue="1">
      <formula>IF(B52="",TRUE)</formula>
    </cfRule>
    <cfRule type="expression" dxfId="7714" priority="7715" stopIfTrue="1">
      <formula>IF(AND(COUNTIF(MetalSmelter,B52&amp;C52)=0,LEN(C52)&gt;0), TRUE, FALSE)</formula>
    </cfRule>
  </conditionalFormatting>
  <conditionalFormatting sqref="G52">
    <cfRule type="expression" dxfId="7713" priority="7716" stopIfTrue="1">
      <formula>IF(FIND("Enter smelter details",G52),TRUE)</formula>
    </cfRule>
  </conditionalFormatting>
  <conditionalFormatting sqref="F52">
    <cfRule type="expression" dxfId="7712" priority="7713" stopIfTrue="1">
      <formula>IF(AND(LEN($A52)&gt;0,$A52&lt;&gt;$F52),TRUE,FALSE)</formula>
    </cfRule>
  </conditionalFormatting>
  <conditionalFormatting sqref="C52">
    <cfRule type="expression" dxfId="7711" priority="7712" stopIfTrue="1">
      <formula>IF(AND(B52&lt;&gt;"",C52=""),TRUE)</formula>
    </cfRule>
  </conditionalFormatting>
  <conditionalFormatting sqref="B52">
    <cfRule type="expression" dxfId="7710" priority="7709" stopIfTrue="1">
      <formula>IF(B52="",TRUE)</formula>
    </cfRule>
    <cfRule type="expression" dxfId="7709" priority="7710" stopIfTrue="1">
      <formula>IF(AND(COUNTIF(MetalSmelter,B52&amp;C52)=0,LEN(C52)&gt;0), TRUE, FALSE)</formula>
    </cfRule>
  </conditionalFormatting>
  <conditionalFormatting sqref="G52">
    <cfRule type="expression" dxfId="7708" priority="7711" stopIfTrue="1">
      <formula>IF(FIND("Enter smelter details",G52),TRUE)</formula>
    </cfRule>
  </conditionalFormatting>
  <conditionalFormatting sqref="F52">
    <cfRule type="expression" dxfId="7707" priority="7708" stopIfTrue="1">
      <formula>IF(AND(LEN($A52)&gt;0,$A52&lt;&gt;$F52),TRUE,FALSE)</formula>
    </cfRule>
  </conditionalFormatting>
  <conditionalFormatting sqref="C52">
    <cfRule type="expression" dxfId="7706" priority="7707" stopIfTrue="1">
      <formula>IF(AND(B52&lt;&gt;"",C52=""),TRUE)</formula>
    </cfRule>
  </conditionalFormatting>
  <conditionalFormatting sqref="B52">
    <cfRule type="expression" dxfId="7705" priority="7704" stopIfTrue="1">
      <formula>IF(B52="",TRUE)</formula>
    </cfRule>
    <cfRule type="expression" dxfId="7704" priority="7705" stopIfTrue="1">
      <formula>IF(AND(COUNTIF(MetalSmelter,B52&amp;C52)=0,LEN(C52)&gt;0), TRUE, FALSE)</formula>
    </cfRule>
  </conditionalFormatting>
  <conditionalFormatting sqref="G52">
    <cfRule type="expression" dxfId="7703" priority="7706" stopIfTrue="1">
      <formula>IF(FIND("Enter smelter details",G52),TRUE)</formula>
    </cfRule>
  </conditionalFormatting>
  <conditionalFormatting sqref="F52">
    <cfRule type="expression" dxfId="7702" priority="7703" stopIfTrue="1">
      <formula>IF(AND(LEN($A52)&gt;0,$A52&lt;&gt;$F52),TRUE,FALSE)</formula>
    </cfRule>
  </conditionalFormatting>
  <conditionalFormatting sqref="C52">
    <cfRule type="expression" dxfId="7701" priority="7702" stopIfTrue="1">
      <formula>IF(AND(B52&lt;&gt;"",C52=""),TRUE)</formula>
    </cfRule>
  </conditionalFormatting>
  <conditionalFormatting sqref="B53">
    <cfRule type="expression" dxfId="7700" priority="7699" stopIfTrue="1">
      <formula>IF(B53="",TRUE)</formula>
    </cfRule>
    <cfRule type="expression" dxfId="7699" priority="7700" stopIfTrue="1">
      <formula>IF(AND(COUNTIF(MetalSmelter,B53&amp;C53)=0,LEN(C53)&gt;0), TRUE, FALSE)</formula>
    </cfRule>
  </conditionalFormatting>
  <conditionalFormatting sqref="G53">
    <cfRule type="expression" dxfId="7698" priority="7701" stopIfTrue="1">
      <formula>IF(FIND("Enter smelter details",G53),TRUE)</formula>
    </cfRule>
  </conditionalFormatting>
  <conditionalFormatting sqref="F53">
    <cfRule type="expression" dxfId="7697" priority="7698" stopIfTrue="1">
      <formula>IF(AND(LEN($A53)&gt;0,$A53&lt;&gt;$F53),TRUE,FALSE)</formula>
    </cfRule>
  </conditionalFormatting>
  <conditionalFormatting sqref="C53">
    <cfRule type="expression" dxfId="7696" priority="7697" stopIfTrue="1">
      <formula>IF(AND(B53&lt;&gt;"",C53=""),TRUE)</formula>
    </cfRule>
  </conditionalFormatting>
  <conditionalFormatting sqref="B53">
    <cfRule type="expression" dxfId="7695" priority="7694" stopIfTrue="1">
      <formula>IF(B53="",TRUE)</formula>
    </cfRule>
    <cfRule type="expression" dxfId="7694" priority="7695" stopIfTrue="1">
      <formula>IF(AND(COUNTIF(MetalSmelter,B53&amp;C53)=0,LEN(C53)&gt;0), TRUE, FALSE)</formula>
    </cfRule>
  </conditionalFormatting>
  <conditionalFormatting sqref="G53">
    <cfRule type="expression" dxfId="7693" priority="7696" stopIfTrue="1">
      <formula>IF(FIND("Enter smelter details",G53),TRUE)</formula>
    </cfRule>
  </conditionalFormatting>
  <conditionalFormatting sqref="F53">
    <cfRule type="expression" dxfId="7692" priority="7693" stopIfTrue="1">
      <formula>IF(AND(LEN($A53)&gt;0,$A53&lt;&gt;$F53),TRUE,FALSE)</formula>
    </cfRule>
  </conditionalFormatting>
  <conditionalFormatting sqref="C53">
    <cfRule type="expression" dxfId="7691" priority="7692" stopIfTrue="1">
      <formula>IF(AND(B53&lt;&gt;"",C53=""),TRUE)</formula>
    </cfRule>
  </conditionalFormatting>
  <conditionalFormatting sqref="B52">
    <cfRule type="expression" dxfId="7690" priority="7689" stopIfTrue="1">
      <formula>IF(B52="",TRUE)</formula>
    </cfRule>
    <cfRule type="expression" dxfId="7689" priority="7690" stopIfTrue="1">
      <formula>IF(AND(COUNTIF(MetalSmelter,B52&amp;C52)=0,LEN(C52)&gt;0), TRUE, FALSE)</formula>
    </cfRule>
  </conditionalFormatting>
  <conditionalFormatting sqref="G52">
    <cfRule type="expression" dxfId="7688" priority="7691" stopIfTrue="1">
      <formula>IF(FIND("Enter smelter details",G52),TRUE)</formula>
    </cfRule>
  </conditionalFormatting>
  <conditionalFormatting sqref="F52">
    <cfRule type="expression" dxfId="7687" priority="7688" stopIfTrue="1">
      <formula>IF(AND(LEN($A52)&gt;0,$A52&lt;&gt;$F52),TRUE,FALSE)</formula>
    </cfRule>
  </conditionalFormatting>
  <conditionalFormatting sqref="C52">
    <cfRule type="expression" dxfId="7686" priority="7687" stopIfTrue="1">
      <formula>IF(AND(B52&lt;&gt;"",C52=""),TRUE)</formula>
    </cfRule>
  </conditionalFormatting>
  <conditionalFormatting sqref="G52">
    <cfRule type="expression" dxfId="7685" priority="7686" stopIfTrue="1">
      <formula>IF(FIND("Enter smelter details",G52),TRUE)</formula>
    </cfRule>
  </conditionalFormatting>
  <conditionalFormatting sqref="B53">
    <cfRule type="expression" dxfId="7684" priority="7683" stopIfTrue="1">
      <formula>IF(B53="",TRUE)</formula>
    </cfRule>
    <cfRule type="expression" dxfId="7683" priority="7684" stopIfTrue="1">
      <formula>IF(AND(COUNTIF(MetalSmelter,B53&amp;C53)=0,LEN(C53)&gt;0), TRUE, FALSE)</formula>
    </cfRule>
  </conditionalFormatting>
  <conditionalFormatting sqref="G53">
    <cfRule type="expression" dxfId="7682" priority="7685" stopIfTrue="1">
      <formula>IF(FIND("Enter smelter details",G53),TRUE)</formula>
    </cfRule>
  </conditionalFormatting>
  <conditionalFormatting sqref="F53">
    <cfRule type="expression" dxfId="7681" priority="7682" stopIfTrue="1">
      <formula>IF(AND(LEN($A53)&gt;0,$A53&lt;&gt;$F53),TRUE,FALSE)</formula>
    </cfRule>
  </conditionalFormatting>
  <conditionalFormatting sqref="C53">
    <cfRule type="expression" dxfId="7680" priority="7681" stopIfTrue="1">
      <formula>IF(AND(B53&lt;&gt;"",C53=""),TRUE)</formula>
    </cfRule>
  </conditionalFormatting>
  <conditionalFormatting sqref="B54">
    <cfRule type="expression" dxfId="7679" priority="7678" stopIfTrue="1">
      <formula>IF(B54="",TRUE)</formula>
    </cfRule>
    <cfRule type="expression" dxfId="7678" priority="7679" stopIfTrue="1">
      <formula>IF(AND(COUNTIF(MetalSmelter,B54&amp;C54)=0,LEN(C54)&gt;0), TRUE, FALSE)</formula>
    </cfRule>
  </conditionalFormatting>
  <conditionalFormatting sqref="G54">
    <cfRule type="expression" dxfId="7677" priority="7680" stopIfTrue="1">
      <formula>IF(FIND("Enter smelter details",G54),TRUE)</formula>
    </cfRule>
  </conditionalFormatting>
  <conditionalFormatting sqref="F54">
    <cfRule type="expression" dxfId="7676" priority="7677" stopIfTrue="1">
      <formula>IF(AND(LEN($A54)&gt;0,$A54&lt;&gt;$F54),TRUE,FALSE)</formula>
    </cfRule>
  </conditionalFormatting>
  <conditionalFormatting sqref="C54">
    <cfRule type="expression" dxfId="7675" priority="7676" stopIfTrue="1">
      <formula>IF(AND(B54&lt;&gt;"",C54=""),TRUE)</formula>
    </cfRule>
  </conditionalFormatting>
  <conditionalFormatting sqref="B54">
    <cfRule type="expression" dxfId="7674" priority="7673" stopIfTrue="1">
      <formula>IF(B54="",TRUE)</formula>
    </cfRule>
    <cfRule type="expression" dxfId="7673" priority="7674" stopIfTrue="1">
      <formula>IF(AND(COUNTIF(MetalSmelter,B54&amp;C54)=0,LEN(C54)&gt;0), TRUE, FALSE)</formula>
    </cfRule>
  </conditionalFormatting>
  <conditionalFormatting sqref="G54">
    <cfRule type="expression" dxfId="7672" priority="7675" stopIfTrue="1">
      <formula>IF(FIND("Enter smelter details",G54),TRUE)</formula>
    </cfRule>
  </conditionalFormatting>
  <conditionalFormatting sqref="F54">
    <cfRule type="expression" dxfId="7671" priority="7672" stopIfTrue="1">
      <formula>IF(AND(LEN($A54)&gt;0,$A54&lt;&gt;$F54),TRUE,FALSE)</formula>
    </cfRule>
  </conditionalFormatting>
  <conditionalFormatting sqref="C54">
    <cfRule type="expression" dxfId="7670" priority="7671" stopIfTrue="1">
      <formula>IF(AND(B54&lt;&gt;"",C54=""),TRUE)</formula>
    </cfRule>
  </conditionalFormatting>
  <conditionalFormatting sqref="B54">
    <cfRule type="expression" dxfId="7669" priority="7669" stopIfTrue="1">
      <formula>IF(B54="",TRUE)</formula>
    </cfRule>
    <cfRule type="expression" dxfId="7668" priority="7670" stopIfTrue="1">
      <formula>IF(AND(COUNTIF(MetalSmelter,B54&amp;C54)=0,LEN(C54)&gt;0), TRUE, FALSE)</formula>
    </cfRule>
  </conditionalFormatting>
  <conditionalFormatting sqref="F54">
    <cfRule type="expression" dxfId="7667" priority="7668" stopIfTrue="1">
      <formula>IF(AND(LEN($A54)&gt;0,$A54&lt;&gt;$F54),TRUE,FALSE)</formula>
    </cfRule>
  </conditionalFormatting>
  <conditionalFormatting sqref="C54">
    <cfRule type="expression" dxfId="7666" priority="7667" stopIfTrue="1">
      <formula>IF(AND(B54&lt;&gt;"",C54=""),TRUE)</formula>
    </cfRule>
  </conditionalFormatting>
  <conditionalFormatting sqref="G54">
    <cfRule type="expression" dxfId="7665" priority="7666" stopIfTrue="1">
      <formula>IF(FIND("Enter smelter details",G54),TRUE)</formula>
    </cfRule>
  </conditionalFormatting>
  <conditionalFormatting sqref="B55">
    <cfRule type="expression" dxfId="7664" priority="7663" stopIfTrue="1">
      <formula>IF(B55="",TRUE)</formula>
    </cfRule>
    <cfRule type="expression" dxfId="7663" priority="7664" stopIfTrue="1">
      <formula>IF(AND(COUNTIF(MetalSmelter,B55&amp;C55)=0,LEN(C55)&gt;0), TRUE, FALSE)</formula>
    </cfRule>
  </conditionalFormatting>
  <conditionalFormatting sqref="G55">
    <cfRule type="expression" dxfId="7662" priority="7665" stopIfTrue="1">
      <formula>IF(FIND("Enter smelter details",G55),TRUE)</formula>
    </cfRule>
  </conditionalFormatting>
  <conditionalFormatting sqref="F55">
    <cfRule type="expression" dxfId="7661" priority="7662" stopIfTrue="1">
      <formula>IF(AND(LEN($A55)&gt;0,$A55&lt;&gt;$F55),TRUE,FALSE)</formula>
    </cfRule>
  </conditionalFormatting>
  <conditionalFormatting sqref="C55">
    <cfRule type="expression" dxfId="7660" priority="7661" stopIfTrue="1">
      <formula>IF(AND(B55&lt;&gt;"",C55=""),TRUE)</formula>
    </cfRule>
  </conditionalFormatting>
  <conditionalFormatting sqref="B55">
    <cfRule type="expression" dxfId="7659" priority="7658" stopIfTrue="1">
      <formula>IF(B55="",TRUE)</formula>
    </cfRule>
    <cfRule type="expression" dxfId="7658" priority="7659" stopIfTrue="1">
      <formula>IF(AND(COUNTIF(MetalSmelter,B55&amp;C55)=0,LEN(C55)&gt;0), TRUE, FALSE)</formula>
    </cfRule>
  </conditionalFormatting>
  <conditionalFormatting sqref="G55">
    <cfRule type="expression" dxfId="7657" priority="7660" stopIfTrue="1">
      <formula>IF(FIND("Enter smelter details",G55),TRUE)</formula>
    </cfRule>
  </conditionalFormatting>
  <conditionalFormatting sqref="F55">
    <cfRule type="expression" dxfId="7656" priority="7657" stopIfTrue="1">
      <formula>IF(AND(LEN($A55)&gt;0,$A55&lt;&gt;$F55),TRUE,FALSE)</formula>
    </cfRule>
  </conditionalFormatting>
  <conditionalFormatting sqref="C55">
    <cfRule type="expression" dxfId="7655" priority="7656" stopIfTrue="1">
      <formula>IF(AND(B55&lt;&gt;"",C55=""),TRUE)</formula>
    </cfRule>
  </conditionalFormatting>
  <conditionalFormatting sqref="B55">
    <cfRule type="expression" dxfId="7654" priority="7653" stopIfTrue="1">
      <formula>IF(B55="",TRUE)</formula>
    </cfRule>
    <cfRule type="expression" dxfId="7653" priority="7654" stopIfTrue="1">
      <formula>IF(AND(COUNTIF(MetalSmelter,B55&amp;C55)=0,LEN(C55)&gt;0), TRUE, FALSE)</formula>
    </cfRule>
  </conditionalFormatting>
  <conditionalFormatting sqref="G55">
    <cfRule type="expression" dxfId="7652" priority="7655" stopIfTrue="1">
      <formula>IF(FIND("Enter smelter details",G55),TRUE)</formula>
    </cfRule>
  </conditionalFormatting>
  <conditionalFormatting sqref="F55">
    <cfRule type="expression" dxfId="7651" priority="7652" stopIfTrue="1">
      <formula>IF(AND(LEN($A55)&gt;0,$A55&lt;&gt;$F55),TRUE,FALSE)</formula>
    </cfRule>
  </conditionalFormatting>
  <conditionalFormatting sqref="C55">
    <cfRule type="expression" dxfId="7650" priority="7651" stopIfTrue="1">
      <formula>IF(AND(B55&lt;&gt;"",C55=""),TRUE)</formula>
    </cfRule>
  </conditionalFormatting>
  <conditionalFormatting sqref="B53">
    <cfRule type="expression" dxfId="7649" priority="7648" stopIfTrue="1">
      <formula>IF(B53="",TRUE)</formula>
    </cfRule>
    <cfRule type="expression" dxfId="7648" priority="7649" stopIfTrue="1">
      <formula>IF(AND(COUNTIF(MetalSmelter,B53&amp;C53)=0,LEN(C53)&gt;0), TRUE, FALSE)</formula>
    </cfRule>
  </conditionalFormatting>
  <conditionalFormatting sqref="G53">
    <cfRule type="expression" dxfId="7647" priority="7650" stopIfTrue="1">
      <formula>IF(FIND("Enter smelter details",G53),TRUE)</formula>
    </cfRule>
  </conditionalFormatting>
  <conditionalFormatting sqref="F53">
    <cfRule type="expression" dxfId="7646" priority="7647" stopIfTrue="1">
      <formula>IF(AND(LEN($A53)&gt;0,$A53&lt;&gt;$F53),TRUE,FALSE)</formula>
    </cfRule>
  </conditionalFormatting>
  <conditionalFormatting sqref="C53">
    <cfRule type="expression" dxfId="7645" priority="7646" stopIfTrue="1">
      <formula>IF(AND(B53&lt;&gt;"",C53=""),TRUE)</formula>
    </cfRule>
  </conditionalFormatting>
  <conditionalFormatting sqref="B53">
    <cfRule type="expression" dxfId="7644" priority="7643" stopIfTrue="1">
      <formula>IF(B53="",TRUE)</formula>
    </cfRule>
    <cfRule type="expression" dxfId="7643" priority="7644" stopIfTrue="1">
      <formula>IF(AND(COUNTIF(MetalSmelter,B53&amp;C53)=0,LEN(C53)&gt;0), TRUE, FALSE)</formula>
    </cfRule>
  </conditionalFormatting>
  <conditionalFormatting sqref="G53">
    <cfRule type="expression" dxfId="7642" priority="7645" stopIfTrue="1">
      <formula>IF(FIND("Enter smelter details",G53),TRUE)</formula>
    </cfRule>
  </conditionalFormatting>
  <conditionalFormatting sqref="F53">
    <cfRule type="expression" dxfId="7641" priority="7642" stopIfTrue="1">
      <formula>IF(AND(LEN($A53)&gt;0,$A53&lt;&gt;$F53),TRUE,FALSE)</formula>
    </cfRule>
  </conditionalFormatting>
  <conditionalFormatting sqref="C53">
    <cfRule type="expression" dxfId="7640" priority="7641" stopIfTrue="1">
      <formula>IF(AND(B53&lt;&gt;"",C53=""),TRUE)</formula>
    </cfRule>
  </conditionalFormatting>
  <conditionalFormatting sqref="B53">
    <cfRule type="expression" dxfId="7639" priority="7639" stopIfTrue="1">
      <formula>IF(B53="",TRUE)</formula>
    </cfRule>
    <cfRule type="expression" dxfId="7638" priority="7640" stopIfTrue="1">
      <formula>IF(AND(COUNTIF(MetalSmelter,B53&amp;C53)=0,LEN(C53)&gt;0), TRUE, FALSE)</formula>
    </cfRule>
  </conditionalFormatting>
  <conditionalFormatting sqref="F53">
    <cfRule type="expression" dxfId="7637" priority="7638" stopIfTrue="1">
      <formula>IF(AND(LEN($A53)&gt;0,$A53&lt;&gt;$F53),TRUE,FALSE)</formula>
    </cfRule>
  </conditionalFormatting>
  <conditionalFormatting sqref="C53">
    <cfRule type="expression" dxfId="7636" priority="7637" stopIfTrue="1">
      <formula>IF(AND(B53&lt;&gt;"",C53=""),TRUE)</formula>
    </cfRule>
  </conditionalFormatting>
  <conditionalFormatting sqref="G53">
    <cfRule type="expression" dxfId="7635" priority="7636" stopIfTrue="1">
      <formula>IF(FIND("Enter smelter details",G53),TRUE)</formula>
    </cfRule>
  </conditionalFormatting>
  <conditionalFormatting sqref="B54">
    <cfRule type="expression" dxfId="7634" priority="7633" stopIfTrue="1">
      <formula>IF(B54="",TRUE)</formula>
    </cfRule>
    <cfRule type="expression" dxfId="7633" priority="7634" stopIfTrue="1">
      <formula>IF(AND(COUNTIF(MetalSmelter,B54&amp;C54)=0,LEN(C54)&gt;0), TRUE, FALSE)</formula>
    </cfRule>
  </conditionalFormatting>
  <conditionalFormatting sqref="G54">
    <cfRule type="expression" dxfId="7632" priority="7635" stopIfTrue="1">
      <formula>IF(FIND("Enter smelter details",G54),TRUE)</formula>
    </cfRule>
  </conditionalFormatting>
  <conditionalFormatting sqref="F54">
    <cfRule type="expression" dxfId="7631" priority="7632" stopIfTrue="1">
      <formula>IF(AND(LEN($A54)&gt;0,$A54&lt;&gt;$F54),TRUE,FALSE)</formula>
    </cfRule>
  </conditionalFormatting>
  <conditionalFormatting sqref="C54">
    <cfRule type="expression" dxfId="7630" priority="7631" stopIfTrue="1">
      <formula>IF(AND(B54&lt;&gt;"",C54=""),TRUE)</formula>
    </cfRule>
  </conditionalFormatting>
  <conditionalFormatting sqref="B54">
    <cfRule type="expression" dxfId="7629" priority="7628" stopIfTrue="1">
      <formula>IF(B54="",TRUE)</formula>
    </cfRule>
    <cfRule type="expression" dxfId="7628" priority="7629" stopIfTrue="1">
      <formula>IF(AND(COUNTIF(MetalSmelter,B54&amp;C54)=0,LEN(C54)&gt;0), TRUE, FALSE)</formula>
    </cfRule>
  </conditionalFormatting>
  <conditionalFormatting sqref="G54">
    <cfRule type="expression" dxfId="7627" priority="7630" stopIfTrue="1">
      <formula>IF(FIND("Enter smelter details",G54),TRUE)</formula>
    </cfRule>
  </conditionalFormatting>
  <conditionalFormatting sqref="F54">
    <cfRule type="expression" dxfId="7626" priority="7627" stopIfTrue="1">
      <formula>IF(AND(LEN($A54)&gt;0,$A54&lt;&gt;$F54),TRUE,FALSE)</formula>
    </cfRule>
  </conditionalFormatting>
  <conditionalFormatting sqref="C54">
    <cfRule type="expression" dxfId="7625" priority="7626" stopIfTrue="1">
      <formula>IF(AND(B54&lt;&gt;"",C54=""),TRUE)</formula>
    </cfRule>
  </conditionalFormatting>
  <conditionalFormatting sqref="B54">
    <cfRule type="expression" dxfId="7624" priority="7623" stopIfTrue="1">
      <formula>IF(B54="",TRUE)</formula>
    </cfRule>
    <cfRule type="expression" dxfId="7623" priority="7624" stopIfTrue="1">
      <formula>IF(AND(COUNTIF(MetalSmelter,B54&amp;C54)=0,LEN(C54)&gt;0), TRUE, FALSE)</formula>
    </cfRule>
  </conditionalFormatting>
  <conditionalFormatting sqref="G54">
    <cfRule type="expression" dxfId="7622" priority="7625" stopIfTrue="1">
      <formula>IF(FIND("Enter smelter details",G54),TRUE)</formula>
    </cfRule>
  </conditionalFormatting>
  <conditionalFormatting sqref="F54">
    <cfRule type="expression" dxfId="7621" priority="7622" stopIfTrue="1">
      <formula>IF(AND(LEN($A54)&gt;0,$A54&lt;&gt;$F54),TRUE,FALSE)</formula>
    </cfRule>
  </conditionalFormatting>
  <conditionalFormatting sqref="C54">
    <cfRule type="expression" dxfId="7620" priority="7621" stopIfTrue="1">
      <formula>IF(AND(B54&lt;&gt;"",C54=""),TRUE)</formula>
    </cfRule>
  </conditionalFormatting>
  <conditionalFormatting sqref="B55">
    <cfRule type="expression" dxfId="7619" priority="7618" stopIfTrue="1">
      <formula>IF(B55="",TRUE)</formula>
    </cfRule>
    <cfRule type="expression" dxfId="7618" priority="7619" stopIfTrue="1">
      <formula>IF(AND(COUNTIF(MetalSmelter,B55&amp;C55)=0,LEN(C55)&gt;0), TRUE, FALSE)</formula>
    </cfRule>
  </conditionalFormatting>
  <conditionalFormatting sqref="G55">
    <cfRule type="expression" dxfId="7617" priority="7620" stopIfTrue="1">
      <formula>IF(FIND("Enter smelter details",G55),TRUE)</formula>
    </cfRule>
  </conditionalFormatting>
  <conditionalFormatting sqref="F55">
    <cfRule type="expression" dxfId="7616" priority="7617" stopIfTrue="1">
      <formula>IF(AND(LEN($A55)&gt;0,$A55&lt;&gt;$F55),TRUE,FALSE)</formula>
    </cfRule>
  </conditionalFormatting>
  <conditionalFormatting sqref="C55">
    <cfRule type="expression" dxfId="7615" priority="7616" stopIfTrue="1">
      <formula>IF(AND(B55&lt;&gt;"",C55=""),TRUE)</formula>
    </cfRule>
  </conditionalFormatting>
  <conditionalFormatting sqref="B55">
    <cfRule type="expression" dxfId="7614" priority="7613" stopIfTrue="1">
      <formula>IF(B55="",TRUE)</formula>
    </cfRule>
    <cfRule type="expression" dxfId="7613" priority="7614" stopIfTrue="1">
      <formula>IF(AND(COUNTIF(MetalSmelter,B55&amp;C55)=0,LEN(C55)&gt;0), TRUE, FALSE)</formula>
    </cfRule>
  </conditionalFormatting>
  <conditionalFormatting sqref="G55">
    <cfRule type="expression" dxfId="7612" priority="7615" stopIfTrue="1">
      <formula>IF(FIND("Enter smelter details",G55),TRUE)</formula>
    </cfRule>
  </conditionalFormatting>
  <conditionalFormatting sqref="F55">
    <cfRule type="expression" dxfId="7611" priority="7612" stopIfTrue="1">
      <formula>IF(AND(LEN($A55)&gt;0,$A55&lt;&gt;$F55),TRUE,FALSE)</formula>
    </cfRule>
  </conditionalFormatting>
  <conditionalFormatting sqref="C55">
    <cfRule type="expression" dxfId="7610" priority="7611" stopIfTrue="1">
      <formula>IF(AND(B55&lt;&gt;"",C55=""),TRUE)</formula>
    </cfRule>
  </conditionalFormatting>
  <conditionalFormatting sqref="B55">
    <cfRule type="expression" dxfId="7609" priority="7609" stopIfTrue="1">
      <formula>IF(B55="",TRUE)</formula>
    </cfRule>
    <cfRule type="expression" dxfId="7608" priority="7610" stopIfTrue="1">
      <formula>IF(AND(COUNTIF(MetalSmelter,B55&amp;C55)=0,LEN(C55)&gt;0), TRUE, FALSE)</formula>
    </cfRule>
  </conditionalFormatting>
  <conditionalFormatting sqref="F55">
    <cfRule type="expression" dxfId="7607" priority="7608" stopIfTrue="1">
      <formula>IF(AND(LEN($A55)&gt;0,$A55&lt;&gt;$F55),TRUE,FALSE)</formula>
    </cfRule>
  </conditionalFormatting>
  <conditionalFormatting sqref="C55">
    <cfRule type="expression" dxfId="7606" priority="7607" stopIfTrue="1">
      <formula>IF(AND(B55&lt;&gt;"",C55=""),TRUE)</formula>
    </cfRule>
  </conditionalFormatting>
  <conditionalFormatting sqref="G55">
    <cfRule type="expression" dxfId="7605" priority="7606" stopIfTrue="1">
      <formula>IF(FIND("Enter smelter details",G55),TRUE)</formula>
    </cfRule>
  </conditionalFormatting>
  <conditionalFormatting sqref="B56">
    <cfRule type="expression" dxfId="7604" priority="7603" stopIfTrue="1">
      <formula>IF(B56="",TRUE)</formula>
    </cfRule>
    <cfRule type="expression" dxfId="7603" priority="7604" stopIfTrue="1">
      <formula>IF(AND(COUNTIF(MetalSmelter,B56&amp;C56)=0,LEN(C56)&gt;0), TRUE, FALSE)</formula>
    </cfRule>
  </conditionalFormatting>
  <conditionalFormatting sqref="G56">
    <cfRule type="expression" dxfId="7602" priority="7605" stopIfTrue="1">
      <formula>IF(FIND("Enter smelter details",G56),TRUE)</formula>
    </cfRule>
  </conditionalFormatting>
  <conditionalFormatting sqref="F56">
    <cfRule type="expression" dxfId="7601" priority="7602" stopIfTrue="1">
      <formula>IF(AND(LEN($A56)&gt;0,$A56&lt;&gt;$F56),TRUE,FALSE)</formula>
    </cfRule>
  </conditionalFormatting>
  <conditionalFormatting sqref="C56">
    <cfRule type="expression" dxfId="7600" priority="7601" stopIfTrue="1">
      <formula>IF(AND(B56&lt;&gt;"",C56=""),TRUE)</formula>
    </cfRule>
  </conditionalFormatting>
  <conditionalFormatting sqref="B56">
    <cfRule type="expression" dxfId="7599" priority="7598" stopIfTrue="1">
      <formula>IF(B56="",TRUE)</formula>
    </cfRule>
    <cfRule type="expression" dxfId="7598" priority="7599" stopIfTrue="1">
      <formula>IF(AND(COUNTIF(MetalSmelter,B56&amp;C56)=0,LEN(C56)&gt;0), TRUE, FALSE)</formula>
    </cfRule>
  </conditionalFormatting>
  <conditionalFormatting sqref="G56">
    <cfRule type="expression" dxfId="7597" priority="7600" stopIfTrue="1">
      <formula>IF(FIND("Enter smelter details",G56),TRUE)</formula>
    </cfRule>
  </conditionalFormatting>
  <conditionalFormatting sqref="F56">
    <cfRule type="expression" dxfId="7596" priority="7597" stopIfTrue="1">
      <formula>IF(AND(LEN($A56)&gt;0,$A56&lt;&gt;$F56),TRUE,FALSE)</formula>
    </cfRule>
  </conditionalFormatting>
  <conditionalFormatting sqref="C56">
    <cfRule type="expression" dxfId="7595" priority="7596" stopIfTrue="1">
      <formula>IF(AND(B56&lt;&gt;"",C56=""),TRUE)</formula>
    </cfRule>
  </conditionalFormatting>
  <conditionalFormatting sqref="B56">
    <cfRule type="expression" dxfId="7594" priority="7593" stopIfTrue="1">
      <formula>IF(B56="",TRUE)</formula>
    </cfRule>
    <cfRule type="expression" dxfId="7593" priority="7594" stopIfTrue="1">
      <formula>IF(AND(COUNTIF(MetalSmelter,B56&amp;C56)=0,LEN(C56)&gt;0), TRUE, FALSE)</formula>
    </cfRule>
  </conditionalFormatting>
  <conditionalFormatting sqref="G56">
    <cfRule type="expression" dxfId="7592" priority="7595" stopIfTrue="1">
      <formula>IF(FIND("Enter smelter details",G56),TRUE)</formula>
    </cfRule>
  </conditionalFormatting>
  <conditionalFormatting sqref="F56">
    <cfRule type="expression" dxfId="7591" priority="7592" stopIfTrue="1">
      <formula>IF(AND(LEN($A56)&gt;0,$A56&lt;&gt;$F56),TRUE,FALSE)</formula>
    </cfRule>
  </conditionalFormatting>
  <conditionalFormatting sqref="C56">
    <cfRule type="expression" dxfId="7590" priority="7591" stopIfTrue="1">
      <formula>IF(AND(B56&lt;&gt;"",C56=""),TRUE)</formula>
    </cfRule>
  </conditionalFormatting>
  <conditionalFormatting sqref="B54">
    <cfRule type="expression" dxfId="7589" priority="7588" stopIfTrue="1">
      <formula>IF(B54="",TRUE)</formula>
    </cfRule>
    <cfRule type="expression" dxfId="7588" priority="7589" stopIfTrue="1">
      <formula>IF(AND(COUNTIF(MetalSmelter,B54&amp;C54)=0,LEN(C54)&gt;0), TRUE, FALSE)</formula>
    </cfRule>
  </conditionalFormatting>
  <conditionalFormatting sqref="G54">
    <cfRule type="expression" dxfId="7587" priority="7590" stopIfTrue="1">
      <formula>IF(FIND("Enter smelter details",G54),TRUE)</formula>
    </cfRule>
  </conditionalFormatting>
  <conditionalFormatting sqref="F54">
    <cfRule type="expression" dxfId="7586" priority="7587" stopIfTrue="1">
      <formula>IF(AND(LEN($A54)&gt;0,$A54&lt;&gt;$F54),TRUE,FALSE)</formula>
    </cfRule>
  </conditionalFormatting>
  <conditionalFormatting sqref="C54">
    <cfRule type="expression" dxfId="7585" priority="7586" stopIfTrue="1">
      <formula>IF(AND(B54&lt;&gt;"",C54=""),TRUE)</formula>
    </cfRule>
  </conditionalFormatting>
  <conditionalFormatting sqref="B54">
    <cfRule type="expression" dxfId="7584" priority="7583" stopIfTrue="1">
      <formula>IF(B54="",TRUE)</formula>
    </cfRule>
    <cfRule type="expression" dxfId="7583" priority="7584" stopIfTrue="1">
      <formula>IF(AND(COUNTIF(MetalSmelter,B54&amp;C54)=0,LEN(C54)&gt;0), TRUE, FALSE)</formula>
    </cfRule>
  </conditionalFormatting>
  <conditionalFormatting sqref="G54">
    <cfRule type="expression" dxfId="7582" priority="7585" stopIfTrue="1">
      <formula>IF(FIND("Enter smelter details",G54),TRUE)</formula>
    </cfRule>
  </conditionalFormatting>
  <conditionalFormatting sqref="F54">
    <cfRule type="expression" dxfId="7581" priority="7582" stopIfTrue="1">
      <formula>IF(AND(LEN($A54)&gt;0,$A54&lt;&gt;$F54),TRUE,FALSE)</formula>
    </cfRule>
  </conditionalFormatting>
  <conditionalFormatting sqref="C54">
    <cfRule type="expression" dxfId="7580" priority="7581" stopIfTrue="1">
      <formula>IF(AND(B54&lt;&gt;"",C54=""),TRUE)</formula>
    </cfRule>
  </conditionalFormatting>
  <conditionalFormatting sqref="B54">
    <cfRule type="expression" dxfId="7579" priority="7579" stopIfTrue="1">
      <formula>IF(B54="",TRUE)</formula>
    </cfRule>
    <cfRule type="expression" dxfId="7578" priority="7580" stopIfTrue="1">
      <formula>IF(AND(COUNTIF(MetalSmelter,B54&amp;C54)=0,LEN(C54)&gt;0), TRUE, FALSE)</formula>
    </cfRule>
  </conditionalFormatting>
  <conditionalFormatting sqref="F54">
    <cfRule type="expression" dxfId="7577" priority="7578" stopIfTrue="1">
      <formula>IF(AND(LEN($A54)&gt;0,$A54&lt;&gt;$F54),TRUE,FALSE)</formula>
    </cfRule>
  </conditionalFormatting>
  <conditionalFormatting sqref="C54">
    <cfRule type="expression" dxfId="7576" priority="7577" stopIfTrue="1">
      <formula>IF(AND(B54&lt;&gt;"",C54=""),TRUE)</formula>
    </cfRule>
  </conditionalFormatting>
  <conditionalFormatting sqref="G54">
    <cfRule type="expression" dxfId="7575" priority="7576" stopIfTrue="1">
      <formula>IF(FIND("Enter smelter details",G54),TRUE)</formula>
    </cfRule>
  </conditionalFormatting>
  <conditionalFormatting sqref="B55">
    <cfRule type="expression" dxfId="7574" priority="7573" stopIfTrue="1">
      <formula>IF(B55="",TRUE)</formula>
    </cfRule>
    <cfRule type="expression" dxfId="7573" priority="7574" stopIfTrue="1">
      <formula>IF(AND(COUNTIF(MetalSmelter,B55&amp;C55)=0,LEN(C55)&gt;0), TRUE, FALSE)</formula>
    </cfRule>
  </conditionalFormatting>
  <conditionalFormatting sqref="G55">
    <cfRule type="expression" dxfId="7572" priority="7575" stopIfTrue="1">
      <formula>IF(FIND("Enter smelter details",G55),TRUE)</formula>
    </cfRule>
  </conditionalFormatting>
  <conditionalFormatting sqref="F55">
    <cfRule type="expression" dxfId="7571" priority="7572" stopIfTrue="1">
      <formula>IF(AND(LEN($A55)&gt;0,$A55&lt;&gt;$F55),TRUE,FALSE)</formula>
    </cfRule>
  </conditionalFormatting>
  <conditionalFormatting sqref="C55">
    <cfRule type="expression" dxfId="7570" priority="7571" stopIfTrue="1">
      <formula>IF(AND(B55&lt;&gt;"",C55=""),TRUE)</formula>
    </cfRule>
  </conditionalFormatting>
  <conditionalFormatting sqref="B55">
    <cfRule type="expression" dxfId="7569" priority="7568" stopIfTrue="1">
      <formula>IF(B55="",TRUE)</formula>
    </cfRule>
    <cfRule type="expression" dxfId="7568" priority="7569" stopIfTrue="1">
      <formula>IF(AND(COUNTIF(MetalSmelter,B55&amp;C55)=0,LEN(C55)&gt;0), TRUE, FALSE)</formula>
    </cfRule>
  </conditionalFormatting>
  <conditionalFormatting sqref="G55">
    <cfRule type="expression" dxfId="7567" priority="7570" stopIfTrue="1">
      <formula>IF(FIND("Enter smelter details",G55),TRUE)</formula>
    </cfRule>
  </conditionalFormatting>
  <conditionalFormatting sqref="F55">
    <cfRule type="expression" dxfId="7566" priority="7567" stopIfTrue="1">
      <formula>IF(AND(LEN($A55)&gt;0,$A55&lt;&gt;$F55),TRUE,FALSE)</formula>
    </cfRule>
  </conditionalFormatting>
  <conditionalFormatting sqref="C55">
    <cfRule type="expression" dxfId="7565" priority="7566" stopIfTrue="1">
      <formula>IF(AND(B55&lt;&gt;"",C55=""),TRUE)</formula>
    </cfRule>
  </conditionalFormatting>
  <conditionalFormatting sqref="B55">
    <cfRule type="expression" dxfId="7564" priority="7563" stopIfTrue="1">
      <formula>IF(B55="",TRUE)</formula>
    </cfRule>
    <cfRule type="expression" dxfId="7563" priority="7564" stopIfTrue="1">
      <formula>IF(AND(COUNTIF(MetalSmelter,B55&amp;C55)=0,LEN(C55)&gt;0), TRUE, FALSE)</formula>
    </cfRule>
  </conditionalFormatting>
  <conditionalFormatting sqref="G55">
    <cfRule type="expression" dxfId="7562" priority="7565" stopIfTrue="1">
      <formula>IF(FIND("Enter smelter details",G55),TRUE)</formula>
    </cfRule>
  </conditionalFormatting>
  <conditionalFormatting sqref="F55">
    <cfRule type="expression" dxfId="7561" priority="7562" stopIfTrue="1">
      <formula>IF(AND(LEN($A55)&gt;0,$A55&lt;&gt;$F55),TRUE,FALSE)</formula>
    </cfRule>
  </conditionalFormatting>
  <conditionalFormatting sqref="C55">
    <cfRule type="expression" dxfId="7560" priority="7561" stopIfTrue="1">
      <formula>IF(AND(B55&lt;&gt;"",C55=""),TRUE)</formula>
    </cfRule>
  </conditionalFormatting>
  <conditionalFormatting sqref="B53">
    <cfRule type="expression" dxfId="7559" priority="7558" stopIfTrue="1">
      <formula>IF(B53="",TRUE)</formula>
    </cfRule>
    <cfRule type="expression" dxfId="7558" priority="7559" stopIfTrue="1">
      <formula>IF(AND(COUNTIF(MetalSmelter,B53&amp;C53)=0,LEN(C53)&gt;0), TRUE, FALSE)</formula>
    </cfRule>
  </conditionalFormatting>
  <conditionalFormatting sqref="G53">
    <cfRule type="expression" dxfId="7557" priority="7560" stopIfTrue="1">
      <formula>IF(FIND("Enter smelter details",G53),TRUE)</formula>
    </cfRule>
  </conditionalFormatting>
  <conditionalFormatting sqref="F53">
    <cfRule type="expression" dxfId="7556" priority="7557" stopIfTrue="1">
      <formula>IF(AND(LEN($A53)&gt;0,$A53&lt;&gt;$F53),TRUE,FALSE)</formula>
    </cfRule>
  </conditionalFormatting>
  <conditionalFormatting sqref="C53">
    <cfRule type="expression" dxfId="7555" priority="7556" stopIfTrue="1">
      <formula>IF(AND(B53&lt;&gt;"",C53=""),TRUE)</formula>
    </cfRule>
  </conditionalFormatting>
  <conditionalFormatting sqref="B53">
    <cfRule type="expression" dxfId="7554" priority="7553" stopIfTrue="1">
      <formula>IF(B53="",TRUE)</formula>
    </cfRule>
    <cfRule type="expression" dxfId="7553" priority="7554" stopIfTrue="1">
      <formula>IF(AND(COUNTIF(MetalSmelter,B53&amp;C53)=0,LEN(C53)&gt;0), TRUE, FALSE)</formula>
    </cfRule>
  </conditionalFormatting>
  <conditionalFormatting sqref="G53">
    <cfRule type="expression" dxfId="7552" priority="7555" stopIfTrue="1">
      <formula>IF(FIND("Enter smelter details",G53),TRUE)</formula>
    </cfRule>
  </conditionalFormatting>
  <conditionalFormatting sqref="F53">
    <cfRule type="expression" dxfId="7551" priority="7552" stopIfTrue="1">
      <formula>IF(AND(LEN($A53)&gt;0,$A53&lt;&gt;$F53),TRUE,FALSE)</formula>
    </cfRule>
  </conditionalFormatting>
  <conditionalFormatting sqref="C53">
    <cfRule type="expression" dxfId="7550" priority="7551" stopIfTrue="1">
      <formula>IF(AND(B53&lt;&gt;"",C53=""),TRUE)</formula>
    </cfRule>
  </conditionalFormatting>
  <conditionalFormatting sqref="B53">
    <cfRule type="expression" dxfId="7549" priority="7549" stopIfTrue="1">
      <formula>IF(B53="",TRUE)</formula>
    </cfRule>
    <cfRule type="expression" dxfId="7548" priority="7550" stopIfTrue="1">
      <formula>IF(AND(COUNTIF(MetalSmelter,B53&amp;C53)=0,LEN(C53)&gt;0), TRUE, FALSE)</formula>
    </cfRule>
  </conditionalFormatting>
  <conditionalFormatting sqref="F53">
    <cfRule type="expression" dxfId="7547" priority="7548" stopIfTrue="1">
      <formula>IF(AND(LEN($A53)&gt;0,$A53&lt;&gt;$F53),TRUE,FALSE)</formula>
    </cfRule>
  </conditionalFormatting>
  <conditionalFormatting sqref="C53">
    <cfRule type="expression" dxfId="7546" priority="7547" stopIfTrue="1">
      <formula>IF(AND(B53&lt;&gt;"",C53=""),TRUE)</formula>
    </cfRule>
  </conditionalFormatting>
  <conditionalFormatting sqref="G53">
    <cfRule type="expression" dxfId="7545" priority="7546" stopIfTrue="1">
      <formula>IF(FIND("Enter smelter details",G53),TRUE)</formula>
    </cfRule>
  </conditionalFormatting>
  <conditionalFormatting sqref="B54">
    <cfRule type="expression" dxfId="7544" priority="7543" stopIfTrue="1">
      <formula>IF(B54="",TRUE)</formula>
    </cfRule>
    <cfRule type="expression" dxfId="7543" priority="7544" stopIfTrue="1">
      <formula>IF(AND(COUNTIF(MetalSmelter,B54&amp;C54)=0,LEN(C54)&gt;0), TRUE, FALSE)</formula>
    </cfRule>
  </conditionalFormatting>
  <conditionalFormatting sqref="G54">
    <cfRule type="expression" dxfId="7542" priority="7545" stopIfTrue="1">
      <formula>IF(FIND("Enter smelter details",G54),TRUE)</formula>
    </cfRule>
  </conditionalFormatting>
  <conditionalFormatting sqref="F54">
    <cfRule type="expression" dxfId="7541" priority="7542" stopIfTrue="1">
      <formula>IF(AND(LEN($A54)&gt;0,$A54&lt;&gt;$F54),TRUE,FALSE)</formula>
    </cfRule>
  </conditionalFormatting>
  <conditionalFormatting sqref="C54">
    <cfRule type="expression" dxfId="7540" priority="7541" stopIfTrue="1">
      <formula>IF(AND(B54&lt;&gt;"",C54=""),TRUE)</formula>
    </cfRule>
  </conditionalFormatting>
  <conditionalFormatting sqref="B54">
    <cfRule type="expression" dxfId="7539" priority="7538" stopIfTrue="1">
      <formula>IF(B54="",TRUE)</formula>
    </cfRule>
    <cfRule type="expression" dxfId="7538" priority="7539" stopIfTrue="1">
      <formula>IF(AND(COUNTIF(MetalSmelter,B54&amp;C54)=0,LEN(C54)&gt;0), TRUE, FALSE)</formula>
    </cfRule>
  </conditionalFormatting>
  <conditionalFormatting sqref="G54">
    <cfRule type="expression" dxfId="7537" priority="7540" stopIfTrue="1">
      <formula>IF(FIND("Enter smelter details",G54),TRUE)</formula>
    </cfRule>
  </conditionalFormatting>
  <conditionalFormatting sqref="F54">
    <cfRule type="expression" dxfId="7536" priority="7537" stopIfTrue="1">
      <formula>IF(AND(LEN($A54)&gt;0,$A54&lt;&gt;$F54),TRUE,FALSE)</formula>
    </cfRule>
  </conditionalFormatting>
  <conditionalFormatting sqref="C54">
    <cfRule type="expression" dxfId="7535" priority="7536" stopIfTrue="1">
      <formula>IF(AND(B54&lt;&gt;"",C54=""),TRUE)</formula>
    </cfRule>
  </conditionalFormatting>
  <conditionalFormatting sqref="B54">
    <cfRule type="expression" dxfId="7534" priority="7533" stopIfTrue="1">
      <formula>IF(B54="",TRUE)</formula>
    </cfRule>
    <cfRule type="expression" dxfId="7533" priority="7534" stopIfTrue="1">
      <formula>IF(AND(COUNTIF(MetalSmelter,B54&amp;C54)=0,LEN(C54)&gt;0), TRUE, FALSE)</formula>
    </cfRule>
  </conditionalFormatting>
  <conditionalFormatting sqref="G54">
    <cfRule type="expression" dxfId="7532" priority="7535" stopIfTrue="1">
      <formula>IF(FIND("Enter smelter details",G54),TRUE)</formula>
    </cfRule>
  </conditionalFormatting>
  <conditionalFormatting sqref="F54">
    <cfRule type="expression" dxfId="7531" priority="7532" stopIfTrue="1">
      <formula>IF(AND(LEN($A54)&gt;0,$A54&lt;&gt;$F54),TRUE,FALSE)</formula>
    </cfRule>
  </conditionalFormatting>
  <conditionalFormatting sqref="C54">
    <cfRule type="expression" dxfId="7530" priority="7531" stopIfTrue="1">
      <formula>IF(AND(B54&lt;&gt;"",C54=""),TRUE)</formula>
    </cfRule>
  </conditionalFormatting>
  <conditionalFormatting sqref="B52">
    <cfRule type="expression" dxfId="7529" priority="7528" stopIfTrue="1">
      <formula>IF(B52="",TRUE)</formula>
    </cfRule>
    <cfRule type="expression" dxfId="7528" priority="7529" stopIfTrue="1">
      <formula>IF(AND(COUNTIF(MetalSmelter,B52&amp;C52)=0,LEN(C52)&gt;0), TRUE, FALSE)</formula>
    </cfRule>
  </conditionalFormatting>
  <conditionalFormatting sqref="G52">
    <cfRule type="expression" dxfId="7527" priority="7530" stopIfTrue="1">
      <formula>IF(FIND("Enter smelter details",G52),TRUE)</formula>
    </cfRule>
  </conditionalFormatting>
  <conditionalFormatting sqref="F52">
    <cfRule type="expression" dxfId="7526" priority="7527" stopIfTrue="1">
      <formula>IF(AND(LEN($A52)&gt;0,$A52&lt;&gt;$F52),TRUE,FALSE)</formula>
    </cfRule>
  </conditionalFormatting>
  <conditionalFormatting sqref="C52">
    <cfRule type="expression" dxfId="7525" priority="7526" stopIfTrue="1">
      <formula>IF(AND(B52&lt;&gt;"",C52=""),TRUE)</formula>
    </cfRule>
  </conditionalFormatting>
  <conditionalFormatting sqref="B52">
    <cfRule type="expression" dxfId="7524" priority="7523" stopIfTrue="1">
      <formula>IF(B52="",TRUE)</formula>
    </cfRule>
    <cfRule type="expression" dxfId="7523" priority="7524" stopIfTrue="1">
      <formula>IF(AND(COUNTIF(MetalSmelter,B52&amp;C52)=0,LEN(C52)&gt;0), TRUE, FALSE)</formula>
    </cfRule>
  </conditionalFormatting>
  <conditionalFormatting sqref="G52">
    <cfRule type="expression" dxfId="7522" priority="7525" stopIfTrue="1">
      <formula>IF(FIND("Enter smelter details",G52),TRUE)</formula>
    </cfRule>
  </conditionalFormatting>
  <conditionalFormatting sqref="F52">
    <cfRule type="expression" dxfId="7521" priority="7522" stopIfTrue="1">
      <formula>IF(AND(LEN($A52)&gt;0,$A52&lt;&gt;$F52),TRUE,FALSE)</formula>
    </cfRule>
  </conditionalFormatting>
  <conditionalFormatting sqref="C52">
    <cfRule type="expression" dxfId="7520" priority="7521" stopIfTrue="1">
      <formula>IF(AND(B52&lt;&gt;"",C52=""),TRUE)</formula>
    </cfRule>
  </conditionalFormatting>
  <conditionalFormatting sqref="B52">
    <cfRule type="expression" dxfId="7519" priority="7519" stopIfTrue="1">
      <formula>IF(B52="",TRUE)</formula>
    </cfRule>
    <cfRule type="expression" dxfId="7518" priority="7520" stopIfTrue="1">
      <formula>IF(AND(COUNTIF(MetalSmelter,B52&amp;C52)=0,LEN(C52)&gt;0), TRUE, FALSE)</formula>
    </cfRule>
  </conditionalFormatting>
  <conditionalFormatting sqref="F52">
    <cfRule type="expression" dxfId="7517" priority="7518" stopIfTrue="1">
      <formula>IF(AND(LEN($A52)&gt;0,$A52&lt;&gt;$F52),TRUE,FALSE)</formula>
    </cfRule>
  </conditionalFormatting>
  <conditionalFormatting sqref="C52">
    <cfRule type="expression" dxfId="7516" priority="7517" stopIfTrue="1">
      <formula>IF(AND(B52&lt;&gt;"",C52=""),TRUE)</formula>
    </cfRule>
  </conditionalFormatting>
  <conditionalFormatting sqref="G52">
    <cfRule type="expression" dxfId="7515" priority="7516" stopIfTrue="1">
      <formula>IF(FIND("Enter smelter details",G52),TRUE)</formula>
    </cfRule>
  </conditionalFormatting>
  <conditionalFormatting sqref="B53">
    <cfRule type="expression" dxfId="7514" priority="7513" stopIfTrue="1">
      <formula>IF(B53="",TRUE)</formula>
    </cfRule>
    <cfRule type="expression" dxfId="7513" priority="7514" stopIfTrue="1">
      <formula>IF(AND(COUNTIF(MetalSmelter,B53&amp;C53)=0,LEN(C53)&gt;0), TRUE, FALSE)</formula>
    </cfRule>
  </conditionalFormatting>
  <conditionalFormatting sqref="G53">
    <cfRule type="expression" dxfId="7512" priority="7515" stopIfTrue="1">
      <formula>IF(FIND("Enter smelter details",G53),TRUE)</formula>
    </cfRule>
  </conditionalFormatting>
  <conditionalFormatting sqref="F53">
    <cfRule type="expression" dxfId="7511" priority="7512" stopIfTrue="1">
      <formula>IF(AND(LEN($A53)&gt;0,$A53&lt;&gt;$F53),TRUE,FALSE)</formula>
    </cfRule>
  </conditionalFormatting>
  <conditionalFormatting sqref="C53">
    <cfRule type="expression" dxfId="7510" priority="7511" stopIfTrue="1">
      <formula>IF(AND(B53&lt;&gt;"",C53=""),TRUE)</formula>
    </cfRule>
  </conditionalFormatting>
  <conditionalFormatting sqref="B53">
    <cfRule type="expression" dxfId="7509" priority="7508" stopIfTrue="1">
      <formula>IF(B53="",TRUE)</formula>
    </cfRule>
    <cfRule type="expression" dxfId="7508" priority="7509" stopIfTrue="1">
      <formula>IF(AND(COUNTIF(MetalSmelter,B53&amp;C53)=0,LEN(C53)&gt;0), TRUE, FALSE)</formula>
    </cfRule>
  </conditionalFormatting>
  <conditionalFormatting sqref="G53">
    <cfRule type="expression" dxfId="7507" priority="7510" stopIfTrue="1">
      <formula>IF(FIND("Enter smelter details",G53),TRUE)</formula>
    </cfRule>
  </conditionalFormatting>
  <conditionalFormatting sqref="F53">
    <cfRule type="expression" dxfId="7506" priority="7507" stopIfTrue="1">
      <formula>IF(AND(LEN($A53)&gt;0,$A53&lt;&gt;$F53),TRUE,FALSE)</formula>
    </cfRule>
  </conditionalFormatting>
  <conditionalFormatting sqref="C53">
    <cfRule type="expression" dxfId="7505" priority="7506" stopIfTrue="1">
      <formula>IF(AND(B53&lt;&gt;"",C53=""),TRUE)</formula>
    </cfRule>
  </conditionalFormatting>
  <conditionalFormatting sqref="B53">
    <cfRule type="expression" dxfId="7504" priority="7503" stopIfTrue="1">
      <formula>IF(B53="",TRUE)</formula>
    </cfRule>
    <cfRule type="expression" dxfId="7503" priority="7504" stopIfTrue="1">
      <formula>IF(AND(COUNTIF(MetalSmelter,B53&amp;C53)=0,LEN(C53)&gt;0), TRUE, FALSE)</formula>
    </cfRule>
  </conditionalFormatting>
  <conditionalFormatting sqref="G53">
    <cfRule type="expression" dxfId="7502" priority="7505" stopIfTrue="1">
      <formula>IF(FIND("Enter smelter details",G53),TRUE)</formula>
    </cfRule>
  </conditionalFormatting>
  <conditionalFormatting sqref="F53">
    <cfRule type="expression" dxfId="7501" priority="7502" stopIfTrue="1">
      <formula>IF(AND(LEN($A53)&gt;0,$A53&lt;&gt;$F53),TRUE,FALSE)</formula>
    </cfRule>
  </conditionalFormatting>
  <conditionalFormatting sqref="C53">
    <cfRule type="expression" dxfId="7500" priority="7501" stopIfTrue="1">
      <formula>IF(AND(B53&lt;&gt;"",C53=""),TRUE)</formula>
    </cfRule>
  </conditionalFormatting>
  <conditionalFormatting sqref="B54">
    <cfRule type="expression" dxfId="7499" priority="7498" stopIfTrue="1">
      <formula>IF(B54="",TRUE)</formula>
    </cfRule>
    <cfRule type="expression" dxfId="7498" priority="7499" stopIfTrue="1">
      <formula>IF(AND(COUNTIF(MetalSmelter,B54&amp;C54)=0,LEN(C54)&gt;0), TRUE, FALSE)</formula>
    </cfRule>
  </conditionalFormatting>
  <conditionalFormatting sqref="G54">
    <cfRule type="expression" dxfId="7497" priority="7500" stopIfTrue="1">
      <formula>IF(FIND("Enter smelter details",G54),TRUE)</formula>
    </cfRule>
  </conditionalFormatting>
  <conditionalFormatting sqref="F54">
    <cfRule type="expression" dxfId="7496" priority="7497" stopIfTrue="1">
      <formula>IF(AND(LEN($A54)&gt;0,$A54&lt;&gt;$F54),TRUE,FALSE)</formula>
    </cfRule>
  </conditionalFormatting>
  <conditionalFormatting sqref="C54">
    <cfRule type="expression" dxfId="7495" priority="7496" stopIfTrue="1">
      <formula>IF(AND(B54&lt;&gt;"",C54=""),TRUE)</formula>
    </cfRule>
  </conditionalFormatting>
  <conditionalFormatting sqref="B54">
    <cfRule type="expression" dxfId="7494" priority="7493" stopIfTrue="1">
      <formula>IF(B54="",TRUE)</formula>
    </cfRule>
    <cfRule type="expression" dxfId="7493" priority="7494" stopIfTrue="1">
      <formula>IF(AND(COUNTIF(MetalSmelter,B54&amp;C54)=0,LEN(C54)&gt;0), TRUE, FALSE)</formula>
    </cfRule>
  </conditionalFormatting>
  <conditionalFormatting sqref="G54">
    <cfRule type="expression" dxfId="7492" priority="7495" stopIfTrue="1">
      <formula>IF(FIND("Enter smelter details",G54),TRUE)</formula>
    </cfRule>
  </conditionalFormatting>
  <conditionalFormatting sqref="F54">
    <cfRule type="expression" dxfId="7491" priority="7492" stopIfTrue="1">
      <formula>IF(AND(LEN($A54)&gt;0,$A54&lt;&gt;$F54),TRUE,FALSE)</formula>
    </cfRule>
  </conditionalFormatting>
  <conditionalFormatting sqref="C54">
    <cfRule type="expression" dxfId="7490" priority="7491" stopIfTrue="1">
      <formula>IF(AND(B54&lt;&gt;"",C54=""),TRUE)</formula>
    </cfRule>
  </conditionalFormatting>
  <conditionalFormatting sqref="B54">
    <cfRule type="expression" dxfId="7489" priority="7489" stopIfTrue="1">
      <formula>IF(B54="",TRUE)</formula>
    </cfRule>
    <cfRule type="expression" dxfId="7488" priority="7490" stopIfTrue="1">
      <formula>IF(AND(COUNTIF(MetalSmelter,B54&amp;C54)=0,LEN(C54)&gt;0), TRUE, FALSE)</formula>
    </cfRule>
  </conditionalFormatting>
  <conditionalFormatting sqref="F54">
    <cfRule type="expression" dxfId="7487" priority="7488" stopIfTrue="1">
      <formula>IF(AND(LEN($A54)&gt;0,$A54&lt;&gt;$F54),TRUE,FALSE)</formula>
    </cfRule>
  </conditionalFormatting>
  <conditionalFormatting sqref="C54">
    <cfRule type="expression" dxfId="7486" priority="7487" stopIfTrue="1">
      <formula>IF(AND(B54&lt;&gt;"",C54=""),TRUE)</formula>
    </cfRule>
  </conditionalFormatting>
  <conditionalFormatting sqref="G54">
    <cfRule type="expression" dxfId="7485" priority="7486" stopIfTrue="1">
      <formula>IF(FIND("Enter smelter details",G54),TRUE)</formula>
    </cfRule>
  </conditionalFormatting>
  <conditionalFormatting sqref="B55">
    <cfRule type="expression" dxfId="7484" priority="7483" stopIfTrue="1">
      <formula>IF(B55="",TRUE)</formula>
    </cfRule>
    <cfRule type="expression" dxfId="7483" priority="7484" stopIfTrue="1">
      <formula>IF(AND(COUNTIF(MetalSmelter,B55&amp;C55)=0,LEN(C55)&gt;0), TRUE, FALSE)</formula>
    </cfRule>
  </conditionalFormatting>
  <conditionalFormatting sqref="G55">
    <cfRule type="expression" dxfId="7482" priority="7485" stopIfTrue="1">
      <formula>IF(FIND("Enter smelter details",G55),TRUE)</formula>
    </cfRule>
  </conditionalFormatting>
  <conditionalFormatting sqref="F55">
    <cfRule type="expression" dxfId="7481" priority="7482" stopIfTrue="1">
      <formula>IF(AND(LEN($A55)&gt;0,$A55&lt;&gt;$F55),TRUE,FALSE)</formula>
    </cfRule>
  </conditionalFormatting>
  <conditionalFormatting sqref="C55">
    <cfRule type="expression" dxfId="7480" priority="7481" stopIfTrue="1">
      <formula>IF(AND(B55&lt;&gt;"",C55=""),TRUE)</formula>
    </cfRule>
  </conditionalFormatting>
  <conditionalFormatting sqref="B55">
    <cfRule type="expression" dxfId="7479" priority="7478" stopIfTrue="1">
      <formula>IF(B55="",TRUE)</formula>
    </cfRule>
    <cfRule type="expression" dxfId="7478" priority="7479" stopIfTrue="1">
      <formula>IF(AND(COUNTIF(MetalSmelter,B55&amp;C55)=0,LEN(C55)&gt;0), TRUE, FALSE)</formula>
    </cfRule>
  </conditionalFormatting>
  <conditionalFormatting sqref="G55">
    <cfRule type="expression" dxfId="7477" priority="7480" stopIfTrue="1">
      <formula>IF(FIND("Enter smelter details",G55),TRUE)</formula>
    </cfRule>
  </conditionalFormatting>
  <conditionalFormatting sqref="F55">
    <cfRule type="expression" dxfId="7476" priority="7477" stopIfTrue="1">
      <formula>IF(AND(LEN($A55)&gt;0,$A55&lt;&gt;$F55),TRUE,FALSE)</formula>
    </cfRule>
  </conditionalFormatting>
  <conditionalFormatting sqref="C55">
    <cfRule type="expression" dxfId="7475" priority="7476" stopIfTrue="1">
      <formula>IF(AND(B55&lt;&gt;"",C55=""),TRUE)</formula>
    </cfRule>
  </conditionalFormatting>
  <conditionalFormatting sqref="B55">
    <cfRule type="expression" dxfId="7474" priority="7473" stopIfTrue="1">
      <formula>IF(B55="",TRUE)</formula>
    </cfRule>
    <cfRule type="expression" dxfId="7473" priority="7474" stopIfTrue="1">
      <formula>IF(AND(COUNTIF(MetalSmelter,B55&amp;C55)=0,LEN(C55)&gt;0), TRUE, FALSE)</formula>
    </cfRule>
  </conditionalFormatting>
  <conditionalFormatting sqref="G55">
    <cfRule type="expression" dxfId="7472" priority="7475" stopIfTrue="1">
      <formula>IF(FIND("Enter smelter details",G55),TRUE)</formula>
    </cfRule>
  </conditionalFormatting>
  <conditionalFormatting sqref="F55">
    <cfRule type="expression" dxfId="7471" priority="7472" stopIfTrue="1">
      <formula>IF(AND(LEN($A55)&gt;0,$A55&lt;&gt;$F55),TRUE,FALSE)</formula>
    </cfRule>
  </conditionalFormatting>
  <conditionalFormatting sqref="C55">
    <cfRule type="expression" dxfId="7470" priority="7471" stopIfTrue="1">
      <formula>IF(AND(B55&lt;&gt;"",C55=""),TRUE)</formula>
    </cfRule>
  </conditionalFormatting>
  <conditionalFormatting sqref="B53">
    <cfRule type="expression" dxfId="7469" priority="7468" stopIfTrue="1">
      <formula>IF(B53="",TRUE)</formula>
    </cfRule>
    <cfRule type="expression" dxfId="7468" priority="7469" stopIfTrue="1">
      <formula>IF(AND(COUNTIF(MetalSmelter,B53&amp;C53)=0,LEN(C53)&gt;0), TRUE, FALSE)</formula>
    </cfRule>
  </conditionalFormatting>
  <conditionalFormatting sqref="G53">
    <cfRule type="expression" dxfId="7467" priority="7470" stopIfTrue="1">
      <formula>IF(FIND("Enter smelter details",G53),TRUE)</formula>
    </cfRule>
  </conditionalFormatting>
  <conditionalFormatting sqref="F53">
    <cfRule type="expression" dxfId="7466" priority="7467" stopIfTrue="1">
      <formula>IF(AND(LEN($A53)&gt;0,$A53&lt;&gt;$F53),TRUE,FALSE)</formula>
    </cfRule>
  </conditionalFormatting>
  <conditionalFormatting sqref="C53">
    <cfRule type="expression" dxfId="7465" priority="7466" stopIfTrue="1">
      <formula>IF(AND(B53&lt;&gt;"",C53=""),TRUE)</formula>
    </cfRule>
  </conditionalFormatting>
  <conditionalFormatting sqref="B53">
    <cfRule type="expression" dxfId="7464" priority="7463" stopIfTrue="1">
      <formula>IF(B53="",TRUE)</formula>
    </cfRule>
    <cfRule type="expression" dxfId="7463" priority="7464" stopIfTrue="1">
      <formula>IF(AND(COUNTIF(MetalSmelter,B53&amp;C53)=0,LEN(C53)&gt;0), TRUE, FALSE)</formula>
    </cfRule>
  </conditionalFormatting>
  <conditionalFormatting sqref="G53">
    <cfRule type="expression" dxfId="7462" priority="7465" stopIfTrue="1">
      <formula>IF(FIND("Enter smelter details",G53),TRUE)</formula>
    </cfRule>
  </conditionalFormatting>
  <conditionalFormatting sqref="F53">
    <cfRule type="expression" dxfId="7461" priority="7462" stopIfTrue="1">
      <formula>IF(AND(LEN($A53)&gt;0,$A53&lt;&gt;$F53),TRUE,FALSE)</formula>
    </cfRule>
  </conditionalFormatting>
  <conditionalFormatting sqref="C53">
    <cfRule type="expression" dxfId="7460" priority="7461" stopIfTrue="1">
      <formula>IF(AND(B53&lt;&gt;"",C53=""),TRUE)</formula>
    </cfRule>
  </conditionalFormatting>
  <conditionalFormatting sqref="B53">
    <cfRule type="expression" dxfId="7459" priority="7459" stopIfTrue="1">
      <formula>IF(B53="",TRUE)</formula>
    </cfRule>
    <cfRule type="expression" dxfId="7458" priority="7460" stopIfTrue="1">
      <formula>IF(AND(COUNTIF(MetalSmelter,B53&amp;C53)=0,LEN(C53)&gt;0), TRUE, FALSE)</formula>
    </cfRule>
  </conditionalFormatting>
  <conditionalFormatting sqref="F53">
    <cfRule type="expression" dxfId="7457" priority="7458" stopIfTrue="1">
      <formula>IF(AND(LEN($A53)&gt;0,$A53&lt;&gt;$F53),TRUE,FALSE)</formula>
    </cfRule>
  </conditionalFormatting>
  <conditionalFormatting sqref="C53">
    <cfRule type="expression" dxfId="7456" priority="7457" stopIfTrue="1">
      <formula>IF(AND(B53&lt;&gt;"",C53=""),TRUE)</formula>
    </cfRule>
  </conditionalFormatting>
  <conditionalFormatting sqref="G53">
    <cfRule type="expression" dxfId="7455" priority="7456" stopIfTrue="1">
      <formula>IF(FIND("Enter smelter details",G53),TRUE)</formula>
    </cfRule>
  </conditionalFormatting>
  <conditionalFormatting sqref="B54">
    <cfRule type="expression" dxfId="7454" priority="7453" stopIfTrue="1">
      <formula>IF(B54="",TRUE)</formula>
    </cfRule>
    <cfRule type="expression" dxfId="7453" priority="7454" stopIfTrue="1">
      <formula>IF(AND(COUNTIF(MetalSmelter,B54&amp;C54)=0,LEN(C54)&gt;0), TRUE, FALSE)</formula>
    </cfRule>
  </conditionalFormatting>
  <conditionalFormatting sqref="G54">
    <cfRule type="expression" dxfId="7452" priority="7455" stopIfTrue="1">
      <formula>IF(FIND("Enter smelter details",G54),TRUE)</formula>
    </cfRule>
  </conditionalFormatting>
  <conditionalFormatting sqref="F54">
    <cfRule type="expression" dxfId="7451" priority="7452" stopIfTrue="1">
      <formula>IF(AND(LEN($A54)&gt;0,$A54&lt;&gt;$F54),TRUE,FALSE)</formula>
    </cfRule>
  </conditionalFormatting>
  <conditionalFormatting sqref="C54">
    <cfRule type="expression" dxfId="7450" priority="7451" stopIfTrue="1">
      <formula>IF(AND(B54&lt;&gt;"",C54=""),TRUE)</formula>
    </cfRule>
  </conditionalFormatting>
  <conditionalFormatting sqref="B54">
    <cfRule type="expression" dxfId="7449" priority="7448" stopIfTrue="1">
      <formula>IF(B54="",TRUE)</formula>
    </cfRule>
    <cfRule type="expression" dxfId="7448" priority="7449" stopIfTrue="1">
      <formula>IF(AND(COUNTIF(MetalSmelter,B54&amp;C54)=0,LEN(C54)&gt;0), TRUE, FALSE)</formula>
    </cfRule>
  </conditionalFormatting>
  <conditionalFormatting sqref="G54">
    <cfRule type="expression" dxfId="7447" priority="7450" stopIfTrue="1">
      <formula>IF(FIND("Enter smelter details",G54),TRUE)</formula>
    </cfRule>
  </conditionalFormatting>
  <conditionalFormatting sqref="F54">
    <cfRule type="expression" dxfId="7446" priority="7447" stopIfTrue="1">
      <formula>IF(AND(LEN($A54)&gt;0,$A54&lt;&gt;$F54),TRUE,FALSE)</formula>
    </cfRule>
  </conditionalFormatting>
  <conditionalFormatting sqref="C54">
    <cfRule type="expression" dxfId="7445" priority="7446" stopIfTrue="1">
      <formula>IF(AND(B54&lt;&gt;"",C54=""),TRUE)</formula>
    </cfRule>
  </conditionalFormatting>
  <conditionalFormatting sqref="B54">
    <cfRule type="expression" dxfId="7444" priority="7443" stopIfTrue="1">
      <formula>IF(B54="",TRUE)</formula>
    </cfRule>
    <cfRule type="expression" dxfId="7443" priority="7444" stopIfTrue="1">
      <formula>IF(AND(COUNTIF(MetalSmelter,B54&amp;C54)=0,LEN(C54)&gt;0), TRUE, FALSE)</formula>
    </cfRule>
  </conditionalFormatting>
  <conditionalFormatting sqref="G54">
    <cfRule type="expression" dxfId="7442" priority="7445" stopIfTrue="1">
      <formula>IF(FIND("Enter smelter details",G54),TRUE)</formula>
    </cfRule>
  </conditionalFormatting>
  <conditionalFormatting sqref="F54">
    <cfRule type="expression" dxfId="7441" priority="7442" stopIfTrue="1">
      <formula>IF(AND(LEN($A54)&gt;0,$A54&lt;&gt;$F54),TRUE,FALSE)</formula>
    </cfRule>
  </conditionalFormatting>
  <conditionalFormatting sqref="C54">
    <cfRule type="expression" dxfId="7440" priority="7441" stopIfTrue="1">
      <formula>IF(AND(B54&lt;&gt;"",C54=""),TRUE)</formula>
    </cfRule>
  </conditionalFormatting>
  <conditionalFormatting sqref="B52">
    <cfRule type="expression" dxfId="7439" priority="7438" stopIfTrue="1">
      <formula>IF(B52="",TRUE)</formula>
    </cfRule>
    <cfRule type="expression" dxfId="7438" priority="7439" stopIfTrue="1">
      <formula>IF(AND(COUNTIF(MetalSmelter,B52&amp;C52)=0,LEN(C52)&gt;0), TRUE, FALSE)</formula>
    </cfRule>
  </conditionalFormatting>
  <conditionalFormatting sqref="G52">
    <cfRule type="expression" dxfId="7437" priority="7440" stopIfTrue="1">
      <formula>IF(FIND("Enter smelter details",G52),TRUE)</formula>
    </cfRule>
  </conditionalFormatting>
  <conditionalFormatting sqref="F52">
    <cfRule type="expression" dxfId="7436" priority="7437" stopIfTrue="1">
      <formula>IF(AND(LEN($A52)&gt;0,$A52&lt;&gt;$F52),TRUE,FALSE)</formula>
    </cfRule>
  </conditionalFormatting>
  <conditionalFormatting sqref="C52">
    <cfRule type="expression" dxfId="7435" priority="7436" stopIfTrue="1">
      <formula>IF(AND(B52&lt;&gt;"",C52=""),TRUE)</formula>
    </cfRule>
  </conditionalFormatting>
  <conditionalFormatting sqref="B52">
    <cfRule type="expression" dxfId="7434" priority="7433" stopIfTrue="1">
      <formula>IF(B52="",TRUE)</formula>
    </cfRule>
    <cfRule type="expression" dxfId="7433" priority="7434" stopIfTrue="1">
      <formula>IF(AND(COUNTIF(MetalSmelter,B52&amp;C52)=0,LEN(C52)&gt;0), TRUE, FALSE)</formula>
    </cfRule>
  </conditionalFormatting>
  <conditionalFormatting sqref="G52">
    <cfRule type="expression" dxfId="7432" priority="7435" stopIfTrue="1">
      <formula>IF(FIND("Enter smelter details",G52),TRUE)</formula>
    </cfRule>
  </conditionalFormatting>
  <conditionalFormatting sqref="F52">
    <cfRule type="expression" dxfId="7431" priority="7432" stopIfTrue="1">
      <formula>IF(AND(LEN($A52)&gt;0,$A52&lt;&gt;$F52),TRUE,FALSE)</formula>
    </cfRule>
  </conditionalFormatting>
  <conditionalFormatting sqref="C52">
    <cfRule type="expression" dxfId="7430" priority="7431" stopIfTrue="1">
      <formula>IF(AND(B52&lt;&gt;"",C52=""),TRUE)</formula>
    </cfRule>
  </conditionalFormatting>
  <conditionalFormatting sqref="B52">
    <cfRule type="expression" dxfId="7429" priority="7429" stopIfTrue="1">
      <formula>IF(B52="",TRUE)</formula>
    </cfRule>
    <cfRule type="expression" dxfId="7428" priority="7430" stopIfTrue="1">
      <formula>IF(AND(COUNTIF(MetalSmelter,B52&amp;C52)=0,LEN(C52)&gt;0), TRUE, FALSE)</formula>
    </cfRule>
  </conditionalFormatting>
  <conditionalFormatting sqref="F52">
    <cfRule type="expression" dxfId="7427" priority="7428" stopIfTrue="1">
      <formula>IF(AND(LEN($A52)&gt;0,$A52&lt;&gt;$F52),TRUE,FALSE)</formula>
    </cfRule>
  </conditionalFormatting>
  <conditionalFormatting sqref="C52">
    <cfRule type="expression" dxfId="7426" priority="7427" stopIfTrue="1">
      <formula>IF(AND(B52&lt;&gt;"",C52=""),TRUE)</formula>
    </cfRule>
  </conditionalFormatting>
  <conditionalFormatting sqref="G52">
    <cfRule type="expression" dxfId="7425" priority="7426" stopIfTrue="1">
      <formula>IF(FIND("Enter smelter details",G52),TRUE)</formula>
    </cfRule>
  </conditionalFormatting>
  <conditionalFormatting sqref="B53">
    <cfRule type="expression" dxfId="7424" priority="7423" stopIfTrue="1">
      <formula>IF(B53="",TRUE)</formula>
    </cfRule>
    <cfRule type="expression" dxfId="7423" priority="7424" stopIfTrue="1">
      <formula>IF(AND(COUNTIF(MetalSmelter,B53&amp;C53)=0,LEN(C53)&gt;0), TRUE, FALSE)</formula>
    </cfRule>
  </conditionalFormatting>
  <conditionalFormatting sqref="G53">
    <cfRule type="expression" dxfId="7422" priority="7425" stopIfTrue="1">
      <formula>IF(FIND("Enter smelter details",G53),TRUE)</formula>
    </cfRule>
  </conditionalFormatting>
  <conditionalFormatting sqref="F53">
    <cfRule type="expression" dxfId="7421" priority="7422" stopIfTrue="1">
      <formula>IF(AND(LEN($A53)&gt;0,$A53&lt;&gt;$F53),TRUE,FALSE)</formula>
    </cfRule>
  </conditionalFormatting>
  <conditionalFormatting sqref="C53">
    <cfRule type="expression" dxfId="7420" priority="7421" stopIfTrue="1">
      <formula>IF(AND(B53&lt;&gt;"",C53=""),TRUE)</formula>
    </cfRule>
  </conditionalFormatting>
  <conditionalFormatting sqref="B53">
    <cfRule type="expression" dxfId="7419" priority="7418" stopIfTrue="1">
      <formula>IF(B53="",TRUE)</formula>
    </cfRule>
    <cfRule type="expression" dxfId="7418" priority="7419" stopIfTrue="1">
      <formula>IF(AND(COUNTIF(MetalSmelter,B53&amp;C53)=0,LEN(C53)&gt;0), TRUE, FALSE)</formula>
    </cfRule>
  </conditionalFormatting>
  <conditionalFormatting sqref="G53">
    <cfRule type="expression" dxfId="7417" priority="7420" stopIfTrue="1">
      <formula>IF(FIND("Enter smelter details",G53),TRUE)</formula>
    </cfRule>
  </conditionalFormatting>
  <conditionalFormatting sqref="F53">
    <cfRule type="expression" dxfId="7416" priority="7417" stopIfTrue="1">
      <formula>IF(AND(LEN($A53)&gt;0,$A53&lt;&gt;$F53),TRUE,FALSE)</formula>
    </cfRule>
  </conditionalFormatting>
  <conditionalFormatting sqref="C53">
    <cfRule type="expression" dxfId="7415" priority="7416" stopIfTrue="1">
      <formula>IF(AND(B53&lt;&gt;"",C53=""),TRUE)</formula>
    </cfRule>
  </conditionalFormatting>
  <conditionalFormatting sqref="B53">
    <cfRule type="expression" dxfId="7414" priority="7413" stopIfTrue="1">
      <formula>IF(B53="",TRUE)</formula>
    </cfRule>
    <cfRule type="expression" dxfId="7413" priority="7414" stopIfTrue="1">
      <formula>IF(AND(COUNTIF(MetalSmelter,B53&amp;C53)=0,LEN(C53)&gt;0), TRUE, FALSE)</formula>
    </cfRule>
  </conditionalFormatting>
  <conditionalFormatting sqref="G53">
    <cfRule type="expression" dxfId="7412" priority="7415" stopIfTrue="1">
      <formula>IF(FIND("Enter smelter details",G53),TRUE)</formula>
    </cfRule>
  </conditionalFormatting>
  <conditionalFormatting sqref="F53">
    <cfRule type="expression" dxfId="7411" priority="7412" stopIfTrue="1">
      <formula>IF(AND(LEN($A53)&gt;0,$A53&lt;&gt;$F53),TRUE,FALSE)</formula>
    </cfRule>
  </conditionalFormatting>
  <conditionalFormatting sqref="C53">
    <cfRule type="expression" dxfId="7410" priority="7411" stopIfTrue="1">
      <formula>IF(AND(B53&lt;&gt;"",C53=""),TRUE)</formula>
    </cfRule>
  </conditionalFormatting>
  <conditionalFormatting sqref="B52">
    <cfRule type="expression" dxfId="7409" priority="7408" stopIfTrue="1">
      <formula>IF(B52="",TRUE)</formula>
    </cfRule>
    <cfRule type="expression" dxfId="7408" priority="7409" stopIfTrue="1">
      <formula>IF(AND(COUNTIF(MetalSmelter,B52&amp;C52)=0,LEN(C52)&gt;0), TRUE, FALSE)</formula>
    </cfRule>
  </conditionalFormatting>
  <conditionalFormatting sqref="G52">
    <cfRule type="expression" dxfId="7407" priority="7410" stopIfTrue="1">
      <formula>IF(FIND("Enter smelter details",G52),TRUE)</formula>
    </cfRule>
  </conditionalFormatting>
  <conditionalFormatting sqref="F52">
    <cfRule type="expression" dxfId="7406" priority="7407" stopIfTrue="1">
      <formula>IF(AND(LEN($A52)&gt;0,$A52&lt;&gt;$F52),TRUE,FALSE)</formula>
    </cfRule>
  </conditionalFormatting>
  <conditionalFormatting sqref="C52">
    <cfRule type="expression" dxfId="7405" priority="7406" stopIfTrue="1">
      <formula>IF(AND(B52&lt;&gt;"",C52=""),TRUE)</formula>
    </cfRule>
  </conditionalFormatting>
  <conditionalFormatting sqref="B52">
    <cfRule type="expression" dxfId="7404" priority="7403" stopIfTrue="1">
      <formula>IF(B52="",TRUE)</formula>
    </cfRule>
    <cfRule type="expression" dxfId="7403" priority="7404" stopIfTrue="1">
      <formula>IF(AND(COUNTIF(MetalSmelter,B52&amp;C52)=0,LEN(C52)&gt;0), TRUE, FALSE)</formula>
    </cfRule>
  </conditionalFormatting>
  <conditionalFormatting sqref="G52">
    <cfRule type="expression" dxfId="7402" priority="7405" stopIfTrue="1">
      <formula>IF(FIND("Enter smelter details",G52),TRUE)</formula>
    </cfRule>
  </conditionalFormatting>
  <conditionalFormatting sqref="F52">
    <cfRule type="expression" dxfId="7401" priority="7402" stopIfTrue="1">
      <formula>IF(AND(LEN($A52)&gt;0,$A52&lt;&gt;$F52),TRUE,FALSE)</formula>
    </cfRule>
  </conditionalFormatting>
  <conditionalFormatting sqref="C52">
    <cfRule type="expression" dxfId="7400" priority="7401" stopIfTrue="1">
      <formula>IF(AND(B52&lt;&gt;"",C52=""),TRUE)</formula>
    </cfRule>
  </conditionalFormatting>
  <conditionalFormatting sqref="B52">
    <cfRule type="expression" dxfId="7399" priority="7398" stopIfTrue="1">
      <formula>IF(B52="",TRUE)</formula>
    </cfRule>
    <cfRule type="expression" dxfId="7398" priority="7399" stopIfTrue="1">
      <formula>IF(AND(COUNTIF(MetalSmelter,B52&amp;C52)=0,LEN(C52)&gt;0), TRUE, FALSE)</formula>
    </cfRule>
  </conditionalFormatting>
  <conditionalFormatting sqref="G52">
    <cfRule type="expression" dxfId="7397" priority="7400" stopIfTrue="1">
      <formula>IF(FIND("Enter smelter details",G52),TRUE)</formula>
    </cfRule>
  </conditionalFormatting>
  <conditionalFormatting sqref="F52">
    <cfRule type="expression" dxfId="7396" priority="7397" stopIfTrue="1">
      <formula>IF(AND(LEN($A52)&gt;0,$A52&lt;&gt;$F52),TRUE,FALSE)</formula>
    </cfRule>
  </conditionalFormatting>
  <conditionalFormatting sqref="C52">
    <cfRule type="expression" dxfId="7395" priority="7396" stopIfTrue="1">
      <formula>IF(AND(B52&lt;&gt;"",C52=""),TRUE)</formula>
    </cfRule>
  </conditionalFormatting>
  <conditionalFormatting sqref="B53">
    <cfRule type="expression" dxfId="7394" priority="7393" stopIfTrue="1">
      <formula>IF(B53="",TRUE)</formula>
    </cfRule>
    <cfRule type="expression" dxfId="7393" priority="7394" stopIfTrue="1">
      <formula>IF(AND(COUNTIF(MetalSmelter,B53&amp;C53)=0,LEN(C53)&gt;0), TRUE, FALSE)</formula>
    </cfRule>
  </conditionalFormatting>
  <conditionalFormatting sqref="G53">
    <cfRule type="expression" dxfId="7392" priority="7395" stopIfTrue="1">
      <formula>IF(FIND("Enter smelter details",G53),TRUE)</formula>
    </cfRule>
  </conditionalFormatting>
  <conditionalFormatting sqref="F53">
    <cfRule type="expression" dxfId="7391" priority="7392" stopIfTrue="1">
      <formula>IF(AND(LEN($A53)&gt;0,$A53&lt;&gt;$F53),TRUE,FALSE)</formula>
    </cfRule>
  </conditionalFormatting>
  <conditionalFormatting sqref="C53">
    <cfRule type="expression" dxfId="7390" priority="7391" stopIfTrue="1">
      <formula>IF(AND(B53&lt;&gt;"",C53=""),TRUE)</formula>
    </cfRule>
  </conditionalFormatting>
  <conditionalFormatting sqref="B53">
    <cfRule type="expression" dxfId="7389" priority="7388" stopIfTrue="1">
      <formula>IF(B53="",TRUE)</formula>
    </cfRule>
    <cfRule type="expression" dxfId="7388" priority="7389" stopIfTrue="1">
      <formula>IF(AND(COUNTIF(MetalSmelter,B53&amp;C53)=0,LEN(C53)&gt;0), TRUE, FALSE)</formula>
    </cfRule>
  </conditionalFormatting>
  <conditionalFormatting sqref="G53">
    <cfRule type="expression" dxfId="7387" priority="7390" stopIfTrue="1">
      <formula>IF(FIND("Enter smelter details",G53),TRUE)</formula>
    </cfRule>
  </conditionalFormatting>
  <conditionalFormatting sqref="F53">
    <cfRule type="expression" dxfId="7386" priority="7387" stopIfTrue="1">
      <formula>IF(AND(LEN($A53)&gt;0,$A53&lt;&gt;$F53),TRUE,FALSE)</formula>
    </cfRule>
  </conditionalFormatting>
  <conditionalFormatting sqref="C53">
    <cfRule type="expression" dxfId="7385" priority="7386" stopIfTrue="1">
      <formula>IF(AND(B53&lt;&gt;"",C53=""),TRUE)</formula>
    </cfRule>
  </conditionalFormatting>
  <conditionalFormatting sqref="B53">
    <cfRule type="expression" dxfId="7384" priority="7384" stopIfTrue="1">
      <formula>IF(B53="",TRUE)</formula>
    </cfRule>
    <cfRule type="expression" dxfId="7383" priority="7385" stopIfTrue="1">
      <formula>IF(AND(COUNTIF(MetalSmelter,B53&amp;C53)=0,LEN(C53)&gt;0), TRUE, FALSE)</formula>
    </cfRule>
  </conditionalFormatting>
  <conditionalFormatting sqref="F53">
    <cfRule type="expression" dxfId="7382" priority="7383" stopIfTrue="1">
      <formula>IF(AND(LEN($A53)&gt;0,$A53&lt;&gt;$F53),TRUE,FALSE)</formula>
    </cfRule>
  </conditionalFormatting>
  <conditionalFormatting sqref="C53">
    <cfRule type="expression" dxfId="7381" priority="7382" stopIfTrue="1">
      <formula>IF(AND(B53&lt;&gt;"",C53=""),TRUE)</formula>
    </cfRule>
  </conditionalFormatting>
  <conditionalFormatting sqref="G53">
    <cfRule type="expression" dxfId="7380" priority="7381" stopIfTrue="1">
      <formula>IF(FIND("Enter smelter details",G53),TRUE)</formula>
    </cfRule>
  </conditionalFormatting>
  <conditionalFormatting sqref="B54">
    <cfRule type="expression" dxfId="7379" priority="7378" stopIfTrue="1">
      <formula>IF(B54="",TRUE)</formula>
    </cfRule>
    <cfRule type="expression" dxfId="7378" priority="7379" stopIfTrue="1">
      <formula>IF(AND(COUNTIF(MetalSmelter,B54&amp;C54)=0,LEN(C54)&gt;0), TRUE, FALSE)</formula>
    </cfRule>
  </conditionalFormatting>
  <conditionalFormatting sqref="G54">
    <cfRule type="expression" dxfId="7377" priority="7380" stopIfTrue="1">
      <formula>IF(FIND("Enter smelter details",G54),TRUE)</formula>
    </cfRule>
  </conditionalFormatting>
  <conditionalFormatting sqref="F54">
    <cfRule type="expression" dxfId="7376" priority="7377" stopIfTrue="1">
      <formula>IF(AND(LEN($A54)&gt;0,$A54&lt;&gt;$F54),TRUE,FALSE)</formula>
    </cfRule>
  </conditionalFormatting>
  <conditionalFormatting sqref="C54">
    <cfRule type="expression" dxfId="7375" priority="7376" stopIfTrue="1">
      <formula>IF(AND(B54&lt;&gt;"",C54=""),TRUE)</formula>
    </cfRule>
  </conditionalFormatting>
  <conditionalFormatting sqref="B54">
    <cfRule type="expression" dxfId="7374" priority="7373" stopIfTrue="1">
      <formula>IF(B54="",TRUE)</formula>
    </cfRule>
    <cfRule type="expression" dxfId="7373" priority="7374" stopIfTrue="1">
      <formula>IF(AND(COUNTIF(MetalSmelter,B54&amp;C54)=0,LEN(C54)&gt;0), TRUE, FALSE)</formula>
    </cfRule>
  </conditionalFormatting>
  <conditionalFormatting sqref="G54">
    <cfRule type="expression" dxfId="7372" priority="7375" stopIfTrue="1">
      <formula>IF(FIND("Enter smelter details",G54),TRUE)</formula>
    </cfRule>
  </conditionalFormatting>
  <conditionalFormatting sqref="F54">
    <cfRule type="expression" dxfId="7371" priority="7372" stopIfTrue="1">
      <formula>IF(AND(LEN($A54)&gt;0,$A54&lt;&gt;$F54),TRUE,FALSE)</formula>
    </cfRule>
  </conditionalFormatting>
  <conditionalFormatting sqref="C54">
    <cfRule type="expression" dxfId="7370" priority="7371" stopIfTrue="1">
      <formula>IF(AND(B54&lt;&gt;"",C54=""),TRUE)</formula>
    </cfRule>
  </conditionalFormatting>
  <conditionalFormatting sqref="B54">
    <cfRule type="expression" dxfId="7369" priority="7368" stopIfTrue="1">
      <formula>IF(B54="",TRUE)</formula>
    </cfRule>
    <cfRule type="expression" dxfId="7368" priority="7369" stopIfTrue="1">
      <formula>IF(AND(COUNTIF(MetalSmelter,B54&amp;C54)=0,LEN(C54)&gt;0), TRUE, FALSE)</formula>
    </cfRule>
  </conditionalFormatting>
  <conditionalFormatting sqref="G54">
    <cfRule type="expression" dxfId="7367" priority="7370" stopIfTrue="1">
      <formula>IF(FIND("Enter smelter details",G54),TRUE)</formula>
    </cfRule>
  </conditionalFormatting>
  <conditionalFormatting sqref="F54">
    <cfRule type="expression" dxfId="7366" priority="7367" stopIfTrue="1">
      <formula>IF(AND(LEN($A54)&gt;0,$A54&lt;&gt;$F54),TRUE,FALSE)</formula>
    </cfRule>
  </conditionalFormatting>
  <conditionalFormatting sqref="C54">
    <cfRule type="expression" dxfId="7365" priority="7366" stopIfTrue="1">
      <formula>IF(AND(B54&lt;&gt;"",C54=""),TRUE)</formula>
    </cfRule>
  </conditionalFormatting>
  <conditionalFormatting sqref="B52">
    <cfRule type="expression" dxfId="7364" priority="7363" stopIfTrue="1">
      <formula>IF(B52="",TRUE)</formula>
    </cfRule>
    <cfRule type="expression" dxfId="7363" priority="7364" stopIfTrue="1">
      <formula>IF(AND(COUNTIF(MetalSmelter,B52&amp;C52)=0,LEN(C52)&gt;0), TRUE, FALSE)</formula>
    </cfRule>
  </conditionalFormatting>
  <conditionalFormatting sqref="G52">
    <cfRule type="expression" dxfId="7362" priority="7365" stopIfTrue="1">
      <formula>IF(FIND("Enter smelter details",G52),TRUE)</formula>
    </cfRule>
  </conditionalFormatting>
  <conditionalFormatting sqref="F52">
    <cfRule type="expression" dxfId="7361" priority="7362" stopIfTrue="1">
      <formula>IF(AND(LEN($A52)&gt;0,$A52&lt;&gt;$F52),TRUE,FALSE)</formula>
    </cfRule>
  </conditionalFormatting>
  <conditionalFormatting sqref="C52">
    <cfRule type="expression" dxfId="7360" priority="7361" stopIfTrue="1">
      <formula>IF(AND(B52&lt;&gt;"",C52=""),TRUE)</formula>
    </cfRule>
  </conditionalFormatting>
  <conditionalFormatting sqref="B52">
    <cfRule type="expression" dxfId="7359" priority="7358" stopIfTrue="1">
      <formula>IF(B52="",TRUE)</formula>
    </cfRule>
    <cfRule type="expression" dxfId="7358" priority="7359" stopIfTrue="1">
      <formula>IF(AND(COUNTIF(MetalSmelter,B52&amp;C52)=0,LEN(C52)&gt;0), TRUE, FALSE)</formula>
    </cfRule>
  </conditionalFormatting>
  <conditionalFormatting sqref="G52">
    <cfRule type="expression" dxfId="7357" priority="7360" stopIfTrue="1">
      <formula>IF(FIND("Enter smelter details",G52),TRUE)</formula>
    </cfRule>
  </conditionalFormatting>
  <conditionalFormatting sqref="F52">
    <cfRule type="expression" dxfId="7356" priority="7357" stopIfTrue="1">
      <formula>IF(AND(LEN($A52)&gt;0,$A52&lt;&gt;$F52),TRUE,FALSE)</formula>
    </cfRule>
  </conditionalFormatting>
  <conditionalFormatting sqref="C52">
    <cfRule type="expression" dxfId="7355" priority="7356" stopIfTrue="1">
      <formula>IF(AND(B52&lt;&gt;"",C52=""),TRUE)</formula>
    </cfRule>
  </conditionalFormatting>
  <conditionalFormatting sqref="B52">
    <cfRule type="expression" dxfId="7354" priority="7354" stopIfTrue="1">
      <formula>IF(B52="",TRUE)</formula>
    </cfRule>
    <cfRule type="expression" dxfId="7353" priority="7355" stopIfTrue="1">
      <formula>IF(AND(COUNTIF(MetalSmelter,B52&amp;C52)=0,LEN(C52)&gt;0), TRUE, FALSE)</formula>
    </cfRule>
  </conditionalFormatting>
  <conditionalFormatting sqref="F52">
    <cfRule type="expression" dxfId="7352" priority="7353" stopIfTrue="1">
      <formula>IF(AND(LEN($A52)&gt;0,$A52&lt;&gt;$F52),TRUE,FALSE)</formula>
    </cfRule>
  </conditionalFormatting>
  <conditionalFormatting sqref="C52">
    <cfRule type="expression" dxfId="7351" priority="7352" stopIfTrue="1">
      <formula>IF(AND(B52&lt;&gt;"",C52=""),TRUE)</formula>
    </cfRule>
  </conditionalFormatting>
  <conditionalFormatting sqref="G52">
    <cfRule type="expression" dxfId="7350" priority="7351" stopIfTrue="1">
      <formula>IF(FIND("Enter smelter details",G52),TRUE)</formula>
    </cfRule>
  </conditionalFormatting>
  <conditionalFormatting sqref="B53">
    <cfRule type="expression" dxfId="7349" priority="7348" stopIfTrue="1">
      <formula>IF(B53="",TRUE)</formula>
    </cfRule>
    <cfRule type="expression" dxfId="7348" priority="7349" stopIfTrue="1">
      <formula>IF(AND(COUNTIF(MetalSmelter,B53&amp;C53)=0,LEN(C53)&gt;0), TRUE, FALSE)</formula>
    </cfRule>
  </conditionalFormatting>
  <conditionalFormatting sqref="G53">
    <cfRule type="expression" dxfId="7347" priority="7350" stopIfTrue="1">
      <formula>IF(FIND("Enter smelter details",G53),TRUE)</formula>
    </cfRule>
  </conditionalFormatting>
  <conditionalFormatting sqref="F53">
    <cfRule type="expression" dxfId="7346" priority="7347" stopIfTrue="1">
      <formula>IF(AND(LEN($A53)&gt;0,$A53&lt;&gt;$F53),TRUE,FALSE)</formula>
    </cfRule>
  </conditionalFormatting>
  <conditionalFormatting sqref="C53">
    <cfRule type="expression" dxfId="7345" priority="7346" stopIfTrue="1">
      <formula>IF(AND(B53&lt;&gt;"",C53=""),TRUE)</formula>
    </cfRule>
  </conditionalFormatting>
  <conditionalFormatting sqref="B53">
    <cfRule type="expression" dxfId="7344" priority="7343" stopIfTrue="1">
      <formula>IF(B53="",TRUE)</formula>
    </cfRule>
    <cfRule type="expression" dxfId="7343" priority="7344" stopIfTrue="1">
      <formula>IF(AND(COUNTIF(MetalSmelter,B53&amp;C53)=0,LEN(C53)&gt;0), TRUE, FALSE)</formula>
    </cfRule>
  </conditionalFormatting>
  <conditionalFormatting sqref="G53">
    <cfRule type="expression" dxfId="7342" priority="7345" stopIfTrue="1">
      <formula>IF(FIND("Enter smelter details",G53),TRUE)</formula>
    </cfRule>
  </conditionalFormatting>
  <conditionalFormatting sqref="F53">
    <cfRule type="expression" dxfId="7341" priority="7342" stopIfTrue="1">
      <formula>IF(AND(LEN($A53)&gt;0,$A53&lt;&gt;$F53),TRUE,FALSE)</formula>
    </cfRule>
  </conditionalFormatting>
  <conditionalFormatting sqref="C53">
    <cfRule type="expression" dxfId="7340" priority="7341" stopIfTrue="1">
      <formula>IF(AND(B53&lt;&gt;"",C53=""),TRUE)</formula>
    </cfRule>
  </conditionalFormatting>
  <conditionalFormatting sqref="B53">
    <cfRule type="expression" dxfId="7339" priority="7338" stopIfTrue="1">
      <formula>IF(B53="",TRUE)</formula>
    </cfRule>
    <cfRule type="expression" dxfId="7338" priority="7339" stopIfTrue="1">
      <formula>IF(AND(COUNTIF(MetalSmelter,B53&amp;C53)=0,LEN(C53)&gt;0), TRUE, FALSE)</formula>
    </cfRule>
  </conditionalFormatting>
  <conditionalFormatting sqref="G53">
    <cfRule type="expression" dxfId="7337" priority="7340" stopIfTrue="1">
      <formula>IF(FIND("Enter smelter details",G53),TRUE)</formula>
    </cfRule>
  </conditionalFormatting>
  <conditionalFormatting sqref="F53">
    <cfRule type="expression" dxfId="7336" priority="7337" stopIfTrue="1">
      <formula>IF(AND(LEN($A53)&gt;0,$A53&lt;&gt;$F53),TRUE,FALSE)</formula>
    </cfRule>
  </conditionalFormatting>
  <conditionalFormatting sqref="C53">
    <cfRule type="expression" dxfId="7335" priority="7336" stopIfTrue="1">
      <formula>IF(AND(B53&lt;&gt;"",C53=""),TRUE)</formula>
    </cfRule>
  </conditionalFormatting>
  <conditionalFormatting sqref="B52">
    <cfRule type="expression" dxfId="7334" priority="7333" stopIfTrue="1">
      <formula>IF(B52="",TRUE)</formula>
    </cfRule>
    <cfRule type="expression" dxfId="7333" priority="7334" stopIfTrue="1">
      <formula>IF(AND(COUNTIF(MetalSmelter,B52&amp;C52)=0,LEN(C52)&gt;0), TRUE, FALSE)</formula>
    </cfRule>
  </conditionalFormatting>
  <conditionalFormatting sqref="G52">
    <cfRule type="expression" dxfId="7332" priority="7335" stopIfTrue="1">
      <formula>IF(FIND("Enter smelter details",G52),TRUE)</formula>
    </cfRule>
  </conditionalFormatting>
  <conditionalFormatting sqref="F52">
    <cfRule type="expression" dxfId="7331" priority="7332" stopIfTrue="1">
      <formula>IF(AND(LEN($A52)&gt;0,$A52&lt;&gt;$F52),TRUE,FALSE)</formula>
    </cfRule>
  </conditionalFormatting>
  <conditionalFormatting sqref="C52">
    <cfRule type="expression" dxfId="7330" priority="7331" stopIfTrue="1">
      <formula>IF(AND(B52&lt;&gt;"",C52=""),TRUE)</formula>
    </cfRule>
  </conditionalFormatting>
  <conditionalFormatting sqref="B52">
    <cfRule type="expression" dxfId="7329" priority="7328" stopIfTrue="1">
      <formula>IF(B52="",TRUE)</formula>
    </cfRule>
    <cfRule type="expression" dxfId="7328" priority="7329" stopIfTrue="1">
      <formula>IF(AND(COUNTIF(MetalSmelter,B52&amp;C52)=0,LEN(C52)&gt;0), TRUE, FALSE)</formula>
    </cfRule>
  </conditionalFormatting>
  <conditionalFormatting sqref="G52">
    <cfRule type="expression" dxfId="7327" priority="7330" stopIfTrue="1">
      <formula>IF(FIND("Enter smelter details",G52),TRUE)</formula>
    </cfRule>
  </conditionalFormatting>
  <conditionalFormatting sqref="F52">
    <cfRule type="expression" dxfId="7326" priority="7327" stopIfTrue="1">
      <formula>IF(AND(LEN($A52)&gt;0,$A52&lt;&gt;$F52),TRUE,FALSE)</formula>
    </cfRule>
  </conditionalFormatting>
  <conditionalFormatting sqref="C52">
    <cfRule type="expression" dxfId="7325" priority="7326" stopIfTrue="1">
      <formula>IF(AND(B52&lt;&gt;"",C52=""),TRUE)</formula>
    </cfRule>
  </conditionalFormatting>
  <conditionalFormatting sqref="B52">
    <cfRule type="expression" dxfId="7324" priority="7323" stopIfTrue="1">
      <formula>IF(B52="",TRUE)</formula>
    </cfRule>
    <cfRule type="expression" dxfId="7323" priority="7324" stopIfTrue="1">
      <formula>IF(AND(COUNTIF(MetalSmelter,B52&amp;C52)=0,LEN(C52)&gt;0), TRUE, FALSE)</formula>
    </cfRule>
  </conditionalFormatting>
  <conditionalFormatting sqref="G52">
    <cfRule type="expression" dxfId="7322" priority="7325" stopIfTrue="1">
      <formula>IF(FIND("Enter smelter details",G52),TRUE)</formula>
    </cfRule>
  </conditionalFormatting>
  <conditionalFormatting sqref="F52">
    <cfRule type="expression" dxfId="7321" priority="7322" stopIfTrue="1">
      <formula>IF(AND(LEN($A52)&gt;0,$A52&lt;&gt;$F52),TRUE,FALSE)</formula>
    </cfRule>
  </conditionalFormatting>
  <conditionalFormatting sqref="C52">
    <cfRule type="expression" dxfId="7320" priority="7321" stopIfTrue="1">
      <formula>IF(AND(B52&lt;&gt;"",C52=""),TRUE)</formula>
    </cfRule>
  </conditionalFormatting>
  <conditionalFormatting sqref="B52">
    <cfRule type="expression" dxfId="7319" priority="7318" stopIfTrue="1">
      <formula>IF(B52="",TRUE)</formula>
    </cfRule>
    <cfRule type="expression" dxfId="7318" priority="7319" stopIfTrue="1">
      <formula>IF(AND(COUNTIF(MetalSmelter,B52&amp;C52)=0,LEN(C52)&gt;0), TRUE, FALSE)</formula>
    </cfRule>
  </conditionalFormatting>
  <conditionalFormatting sqref="G52">
    <cfRule type="expression" dxfId="7317" priority="7320" stopIfTrue="1">
      <formula>IF(FIND("Enter smelter details",G52),TRUE)</formula>
    </cfRule>
  </conditionalFormatting>
  <conditionalFormatting sqref="F52">
    <cfRule type="expression" dxfId="7316" priority="7317" stopIfTrue="1">
      <formula>IF(AND(LEN($A52)&gt;0,$A52&lt;&gt;$F52),TRUE,FALSE)</formula>
    </cfRule>
  </conditionalFormatting>
  <conditionalFormatting sqref="C52">
    <cfRule type="expression" dxfId="7315" priority="7316" stopIfTrue="1">
      <formula>IF(AND(B52&lt;&gt;"",C52=""),TRUE)</formula>
    </cfRule>
  </conditionalFormatting>
  <conditionalFormatting sqref="B52">
    <cfRule type="expression" dxfId="7314" priority="7313" stopIfTrue="1">
      <formula>IF(B52="",TRUE)</formula>
    </cfRule>
    <cfRule type="expression" dxfId="7313" priority="7314" stopIfTrue="1">
      <formula>IF(AND(COUNTIF(MetalSmelter,B52&amp;C52)=0,LEN(C52)&gt;0), TRUE, FALSE)</formula>
    </cfRule>
  </conditionalFormatting>
  <conditionalFormatting sqref="G52">
    <cfRule type="expression" dxfId="7312" priority="7315" stopIfTrue="1">
      <formula>IF(FIND("Enter smelter details",G52),TRUE)</formula>
    </cfRule>
  </conditionalFormatting>
  <conditionalFormatting sqref="F52">
    <cfRule type="expression" dxfId="7311" priority="7312" stopIfTrue="1">
      <formula>IF(AND(LEN($A52)&gt;0,$A52&lt;&gt;$F52),TRUE,FALSE)</formula>
    </cfRule>
  </conditionalFormatting>
  <conditionalFormatting sqref="C52">
    <cfRule type="expression" dxfId="7310" priority="7311" stopIfTrue="1">
      <formula>IF(AND(B52&lt;&gt;"",C52=""),TRUE)</formula>
    </cfRule>
  </conditionalFormatting>
  <conditionalFormatting sqref="B52">
    <cfRule type="expression" dxfId="7309" priority="7309" stopIfTrue="1">
      <formula>IF(B52="",TRUE)</formula>
    </cfRule>
    <cfRule type="expression" dxfId="7308" priority="7310" stopIfTrue="1">
      <formula>IF(AND(COUNTIF(MetalSmelter,B52&amp;C52)=0,LEN(C52)&gt;0), TRUE, FALSE)</formula>
    </cfRule>
  </conditionalFormatting>
  <conditionalFormatting sqref="F52">
    <cfRule type="expression" dxfId="7307" priority="7308" stopIfTrue="1">
      <formula>IF(AND(LEN($A52)&gt;0,$A52&lt;&gt;$F52),TRUE,FALSE)</formula>
    </cfRule>
  </conditionalFormatting>
  <conditionalFormatting sqref="C52">
    <cfRule type="expression" dxfId="7306" priority="7307" stopIfTrue="1">
      <formula>IF(AND(B52&lt;&gt;"",C52=""),TRUE)</formula>
    </cfRule>
  </conditionalFormatting>
  <conditionalFormatting sqref="G52">
    <cfRule type="expression" dxfId="7305" priority="7306" stopIfTrue="1">
      <formula>IF(FIND("Enter smelter details",G52),TRUE)</formula>
    </cfRule>
  </conditionalFormatting>
  <conditionalFormatting sqref="B53">
    <cfRule type="expression" dxfId="7304" priority="7303" stopIfTrue="1">
      <formula>IF(B53="",TRUE)</formula>
    </cfRule>
    <cfRule type="expression" dxfId="7303" priority="7304" stopIfTrue="1">
      <formula>IF(AND(COUNTIF(MetalSmelter,B53&amp;C53)=0,LEN(C53)&gt;0), TRUE, FALSE)</formula>
    </cfRule>
  </conditionalFormatting>
  <conditionalFormatting sqref="G53">
    <cfRule type="expression" dxfId="7302" priority="7305" stopIfTrue="1">
      <formula>IF(FIND("Enter smelter details",G53),TRUE)</formula>
    </cfRule>
  </conditionalFormatting>
  <conditionalFormatting sqref="F53">
    <cfRule type="expression" dxfId="7301" priority="7302" stopIfTrue="1">
      <formula>IF(AND(LEN($A53)&gt;0,$A53&lt;&gt;$F53),TRUE,FALSE)</formula>
    </cfRule>
  </conditionalFormatting>
  <conditionalFormatting sqref="C53">
    <cfRule type="expression" dxfId="7300" priority="7301" stopIfTrue="1">
      <formula>IF(AND(B53&lt;&gt;"",C53=""),TRUE)</formula>
    </cfRule>
  </conditionalFormatting>
  <conditionalFormatting sqref="B53">
    <cfRule type="expression" dxfId="7299" priority="7298" stopIfTrue="1">
      <formula>IF(B53="",TRUE)</formula>
    </cfRule>
    <cfRule type="expression" dxfId="7298" priority="7299" stopIfTrue="1">
      <formula>IF(AND(COUNTIF(MetalSmelter,B53&amp;C53)=0,LEN(C53)&gt;0), TRUE, FALSE)</formula>
    </cfRule>
  </conditionalFormatting>
  <conditionalFormatting sqref="G53">
    <cfRule type="expression" dxfId="7297" priority="7300" stopIfTrue="1">
      <formula>IF(FIND("Enter smelter details",G53),TRUE)</formula>
    </cfRule>
  </conditionalFormatting>
  <conditionalFormatting sqref="F53">
    <cfRule type="expression" dxfId="7296" priority="7297" stopIfTrue="1">
      <formula>IF(AND(LEN($A53)&gt;0,$A53&lt;&gt;$F53),TRUE,FALSE)</formula>
    </cfRule>
  </conditionalFormatting>
  <conditionalFormatting sqref="C53">
    <cfRule type="expression" dxfId="7295" priority="7296" stopIfTrue="1">
      <formula>IF(AND(B53&lt;&gt;"",C53=""),TRUE)</formula>
    </cfRule>
  </conditionalFormatting>
  <conditionalFormatting sqref="B53">
    <cfRule type="expression" dxfId="7294" priority="7293" stopIfTrue="1">
      <formula>IF(B53="",TRUE)</formula>
    </cfRule>
    <cfRule type="expression" dxfId="7293" priority="7294" stopIfTrue="1">
      <formula>IF(AND(COUNTIF(MetalSmelter,B53&amp;C53)=0,LEN(C53)&gt;0), TRUE, FALSE)</formula>
    </cfRule>
  </conditionalFormatting>
  <conditionalFormatting sqref="G53">
    <cfRule type="expression" dxfId="7292" priority="7295" stopIfTrue="1">
      <formula>IF(FIND("Enter smelter details",G53),TRUE)</formula>
    </cfRule>
  </conditionalFormatting>
  <conditionalFormatting sqref="F53">
    <cfRule type="expression" dxfId="7291" priority="7292" stopIfTrue="1">
      <formula>IF(AND(LEN($A53)&gt;0,$A53&lt;&gt;$F53),TRUE,FALSE)</formula>
    </cfRule>
  </conditionalFormatting>
  <conditionalFormatting sqref="C53">
    <cfRule type="expression" dxfId="7290" priority="7291" stopIfTrue="1">
      <formula>IF(AND(B53&lt;&gt;"",C53=""),TRUE)</formula>
    </cfRule>
  </conditionalFormatting>
  <conditionalFormatting sqref="B52">
    <cfRule type="expression" dxfId="7289" priority="7288" stopIfTrue="1">
      <formula>IF(B52="",TRUE)</formula>
    </cfRule>
    <cfRule type="expression" dxfId="7288" priority="7289" stopIfTrue="1">
      <formula>IF(AND(COUNTIF(MetalSmelter,B52&amp;C52)=0,LEN(C52)&gt;0), TRUE, FALSE)</formula>
    </cfRule>
  </conditionalFormatting>
  <conditionalFormatting sqref="G52">
    <cfRule type="expression" dxfId="7287" priority="7290" stopIfTrue="1">
      <formula>IF(FIND("Enter smelter details",G52),TRUE)</formula>
    </cfRule>
  </conditionalFormatting>
  <conditionalFormatting sqref="F52">
    <cfRule type="expression" dxfId="7286" priority="7287" stopIfTrue="1">
      <formula>IF(AND(LEN($A52)&gt;0,$A52&lt;&gt;$F52),TRUE,FALSE)</formula>
    </cfRule>
  </conditionalFormatting>
  <conditionalFormatting sqref="C52">
    <cfRule type="expression" dxfId="7285" priority="7286" stopIfTrue="1">
      <formula>IF(AND(B52&lt;&gt;"",C52=""),TRUE)</formula>
    </cfRule>
  </conditionalFormatting>
  <conditionalFormatting sqref="B52">
    <cfRule type="expression" dxfId="7284" priority="7283" stopIfTrue="1">
      <formula>IF(B52="",TRUE)</formula>
    </cfRule>
    <cfRule type="expression" dxfId="7283" priority="7284" stopIfTrue="1">
      <formula>IF(AND(COUNTIF(MetalSmelter,B52&amp;C52)=0,LEN(C52)&gt;0), TRUE, FALSE)</formula>
    </cfRule>
  </conditionalFormatting>
  <conditionalFormatting sqref="G52">
    <cfRule type="expression" dxfId="7282" priority="7285" stopIfTrue="1">
      <formula>IF(FIND("Enter smelter details",G52),TRUE)</formula>
    </cfRule>
  </conditionalFormatting>
  <conditionalFormatting sqref="F52">
    <cfRule type="expression" dxfId="7281" priority="7282" stopIfTrue="1">
      <formula>IF(AND(LEN($A52)&gt;0,$A52&lt;&gt;$F52),TRUE,FALSE)</formula>
    </cfRule>
  </conditionalFormatting>
  <conditionalFormatting sqref="C52">
    <cfRule type="expression" dxfId="7280" priority="7281" stopIfTrue="1">
      <formula>IF(AND(B52&lt;&gt;"",C52=""),TRUE)</formula>
    </cfRule>
  </conditionalFormatting>
  <conditionalFormatting sqref="B52">
    <cfRule type="expression" dxfId="7279" priority="7278" stopIfTrue="1">
      <formula>IF(B52="",TRUE)</formula>
    </cfRule>
    <cfRule type="expression" dxfId="7278" priority="7279" stopIfTrue="1">
      <formula>IF(AND(COUNTIF(MetalSmelter,B52&amp;C52)=0,LEN(C52)&gt;0), TRUE, FALSE)</formula>
    </cfRule>
  </conditionalFormatting>
  <conditionalFormatting sqref="G52">
    <cfRule type="expression" dxfId="7277" priority="7280" stopIfTrue="1">
      <formula>IF(FIND("Enter smelter details",G52),TRUE)</formula>
    </cfRule>
  </conditionalFormatting>
  <conditionalFormatting sqref="F52">
    <cfRule type="expression" dxfId="7276" priority="7277" stopIfTrue="1">
      <formula>IF(AND(LEN($A52)&gt;0,$A52&lt;&gt;$F52),TRUE,FALSE)</formula>
    </cfRule>
  </conditionalFormatting>
  <conditionalFormatting sqref="C52">
    <cfRule type="expression" dxfId="7275" priority="7276" stopIfTrue="1">
      <formula>IF(AND(B52&lt;&gt;"",C52=""),TRUE)</formula>
    </cfRule>
  </conditionalFormatting>
  <conditionalFormatting sqref="B52">
    <cfRule type="expression" dxfId="7274" priority="7273" stopIfTrue="1">
      <formula>IF(B52="",TRUE)</formula>
    </cfRule>
    <cfRule type="expression" dxfId="7273" priority="7274" stopIfTrue="1">
      <formula>IF(AND(COUNTIF(MetalSmelter,B52&amp;C52)=0,LEN(C52)&gt;0), TRUE, FALSE)</formula>
    </cfRule>
  </conditionalFormatting>
  <conditionalFormatting sqref="G52">
    <cfRule type="expression" dxfId="7272" priority="7275" stopIfTrue="1">
      <formula>IF(FIND("Enter smelter details",G52),TRUE)</formula>
    </cfRule>
  </conditionalFormatting>
  <conditionalFormatting sqref="F52">
    <cfRule type="expression" dxfId="7271" priority="7272" stopIfTrue="1">
      <formula>IF(AND(LEN($A52)&gt;0,$A52&lt;&gt;$F52),TRUE,FALSE)</formula>
    </cfRule>
  </conditionalFormatting>
  <conditionalFormatting sqref="C52">
    <cfRule type="expression" dxfId="7270" priority="7271" stopIfTrue="1">
      <formula>IF(AND(B52&lt;&gt;"",C52=""),TRUE)</formula>
    </cfRule>
  </conditionalFormatting>
  <conditionalFormatting sqref="B52">
    <cfRule type="expression" dxfId="7269" priority="7268" stopIfTrue="1">
      <formula>IF(B52="",TRUE)</formula>
    </cfRule>
    <cfRule type="expression" dxfId="7268" priority="7269" stopIfTrue="1">
      <formula>IF(AND(COUNTIF(MetalSmelter,B52&amp;C52)=0,LEN(C52)&gt;0), TRUE, FALSE)</formula>
    </cfRule>
  </conditionalFormatting>
  <conditionalFormatting sqref="G52">
    <cfRule type="expression" dxfId="7267" priority="7270" stopIfTrue="1">
      <formula>IF(FIND("Enter smelter details",G52),TRUE)</formula>
    </cfRule>
  </conditionalFormatting>
  <conditionalFormatting sqref="F52">
    <cfRule type="expression" dxfId="7266" priority="7267" stopIfTrue="1">
      <formula>IF(AND(LEN($A52)&gt;0,$A52&lt;&gt;$F52),TRUE,FALSE)</formula>
    </cfRule>
  </conditionalFormatting>
  <conditionalFormatting sqref="C52">
    <cfRule type="expression" dxfId="7265" priority="7266" stopIfTrue="1">
      <formula>IF(AND(B52&lt;&gt;"",C52=""),TRUE)</formula>
    </cfRule>
  </conditionalFormatting>
  <conditionalFormatting sqref="B52">
    <cfRule type="expression" dxfId="7264" priority="7263" stopIfTrue="1">
      <formula>IF(B52="",TRUE)</formula>
    </cfRule>
    <cfRule type="expression" dxfId="7263" priority="7264" stopIfTrue="1">
      <formula>IF(AND(COUNTIF(MetalSmelter,B52&amp;C52)=0,LEN(C52)&gt;0), TRUE, FALSE)</formula>
    </cfRule>
  </conditionalFormatting>
  <conditionalFormatting sqref="G52">
    <cfRule type="expression" dxfId="7262" priority="7265" stopIfTrue="1">
      <formula>IF(FIND("Enter smelter details",G52),TRUE)</formula>
    </cfRule>
  </conditionalFormatting>
  <conditionalFormatting sqref="F52">
    <cfRule type="expression" dxfId="7261" priority="7262" stopIfTrue="1">
      <formula>IF(AND(LEN($A52)&gt;0,$A52&lt;&gt;$F52),TRUE,FALSE)</formula>
    </cfRule>
  </conditionalFormatting>
  <conditionalFormatting sqref="C52">
    <cfRule type="expression" dxfId="7260" priority="7261" stopIfTrue="1">
      <formula>IF(AND(B52&lt;&gt;"",C52=""),TRUE)</formula>
    </cfRule>
  </conditionalFormatting>
  <conditionalFormatting sqref="B53">
    <cfRule type="expression" dxfId="7259" priority="7258" stopIfTrue="1">
      <formula>IF(B53="",TRUE)</formula>
    </cfRule>
    <cfRule type="expression" dxfId="7258" priority="7259" stopIfTrue="1">
      <formula>IF(AND(COUNTIF(MetalSmelter,B53&amp;C53)=0,LEN(C53)&gt;0), TRUE, FALSE)</formula>
    </cfRule>
  </conditionalFormatting>
  <conditionalFormatting sqref="G53">
    <cfRule type="expression" dxfId="7257" priority="7260" stopIfTrue="1">
      <formula>IF(FIND("Enter smelter details",G53),TRUE)</formula>
    </cfRule>
  </conditionalFormatting>
  <conditionalFormatting sqref="F53">
    <cfRule type="expression" dxfId="7256" priority="7257" stopIfTrue="1">
      <formula>IF(AND(LEN($A53)&gt;0,$A53&lt;&gt;$F53),TRUE,FALSE)</formula>
    </cfRule>
  </conditionalFormatting>
  <conditionalFormatting sqref="C53">
    <cfRule type="expression" dxfId="7255" priority="7256" stopIfTrue="1">
      <formula>IF(AND(B53&lt;&gt;"",C53=""),TRUE)</formula>
    </cfRule>
  </conditionalFormatting>
  <conditionalFormatting sqref="B53">
    <cfRule type="expression" dxfId="7254" priority="7253" stopIfTrue="1">
      <formula>IF(B53="",TRUE)</formula>
    </cfRule>
    <cfRule type="expression" dxfId="7253" priority="7254" stopIfTrue="1">
      <formula>IF(AND(COUNTIF(MetalSmelter,B53&amp;C53)=0,LEN(C53)&gt;0), TRUE, FALSE)</formula>
    </cfRule>
  </conditionalFormatting>
  <conditionalFormatting sqref="G53">
    <cfRule type="expression" dxfId="7252" priority="7255" stopIfTrue="1">
      <formula>IF(FIND("Enter smelter details",G53),TRUE)</formula>
    </cfRule>
  </conditionalFormatting>
  <conditionalFormatting sqref="F53">
    <cfRule type="expression" dxfId="7251" priority="7252" stopIfTrue="1">
      <formula>IF(AND(LEN($A53)&gt;0,$A53&lt;&gt;$F53),TRUE,FALSE)</formula>
    </cfRule>
  </conditionalFormatting>
  <conditionalFormatting sqref="C53">
    <cfRule type="expression" dxfId="7250" priority="7251" stopIfTrue="1">
      <formula>IF(AND(B53&lt;&gt;"",C53=""),TRUE)</formula>
    </cfRule>
  </conditionalFormatting>
  <conditionalFormatting sqref="B53">
    <cfRule type="expression" dxfId="7249" priority="7249" stopIfTrue="1">
      <formula>IF(B53="",TRUE)</formula>
    </cfRule>
    <cfRule type="expression" dxfId="7248" priority="7250" stopIfTrue="1">
      <formula>IF(AND(COUNTIF(MetalSmelter,B53&amp;C53)=0,LEN(C53)&gt;0), TRUE, FALSE)</formula>
    </cfRule>
  </conditionalFormatting>
  <conditionalFormatting sqref="F53">
    <cfRule type="expression" dxfId="7247" priority="7248" stopIfTrue="1">
      <formula>IF(AND(LEN($A53)&gt;0,$A53&lt;&gt;$F53),TRUE,FALSE)</formula>
    </cfRule>
  </conditionalFormatting>
  <conditionalFormatting sqref="C53">
    <cfRule type="expression" dxfId="7246" priority="7247" stopIfTrue="1">
      <formula>IF(AND(B53&lt;&gt;"",C53=""),TRUE)</formula>
    </cfRule>
  </conditionalFormatting>
  <conditionalFormatting sqref="G53">
    <cfRule type="expression" dxfId="7245" priority="7246" stopIfTrue="1">
      <formula>IF(FIND("Enter smelter details",G53),TRUE)</formula>
    </cfRule>
  </conditionalFormatting>
  <conditionalFormatting sqref="B54">
    <cfRule type="expression" dxfId="7244" priority="7243" stopIfTrue="1">
      <formula>IF(B54="",TRUE)</formula>
    </cfRule>
    <cfRule type="expression" dxfId="7243" priority="7244" stopIfTrue="1">
      <formula>IF(AND(COUNTIF(MetalSmelter,B54&amp;C54)=0,LEN(C54)&gt;0), TRUE, FALSE)</formula>
    </cfRule>
  </conditionalFormatting>
  <conditionalFormatting sqref="G54">
    <cfRule type="expression" dxfId="7242" priority="7245" stopIfTrue="1">
      <formula>IF(FIND("Enter smelter details",G54),TRUE)</formula>
    </cfRule>
  </conditionalFormatting>
  <conditionalFormatting sqref="F54">
    <cfRule type="expression" dxfId="7241" priority="7242" stopIfTrue="1">
      <formula>IF(AND(LEN($A54)&gt;0,$A54&lt;&gt;$F54),TRUE,FALSE)</formula>
    </cfRule>
  </conditionalFormatting>
  <conditionalFormatting sqref="C54">
    <cfRule type="expression" dxfId="7240" priority="7241" stopIfTrue="1">
      <formula>IF(AND(B54&lt;&gt;"",C54=""),TRUE)</formula>
    </cfRule>
  </conditionalFormatting>
  <conditionalFormatting sqref="B54">
    <cfRule type="expression" dxfId="7239" priority="7238" stopIfTrue="1">
      <formula>IF(B54="",TRUE)</formula>
    </cfRule>
    <cfRule type="expression" dxfId="7238" priority="7239" stopIfTrue="1">
      <formula>IF(AND(COUNTIF(MetalSmelter,B54&amp;C54)=0,LEN(C54)&gt;0), TRUE, FALSE)</formula>
    </cfRule>
  </conditionalFormatting>
  <conditionalFormatting sqref="G54">
    <cfRule type="expression" dxfId="7237" priority="7240" stopIfTrue="1">
      <formula>IF(FIND("Enter smelter details",G54),TRUE)</formula>
    </cfRule>
  </conditionalFormatting>
  <conditionalFormatting sqref="F54">
    <cfRule type="expression" dxfId="7236" priority="7237" stopIfTrue="1">
      <formula>IF(AND(LEN($A54)&gt;0,$A54&lt;&gt;$F54),TRUE,FALSE)</formula>
    </cfRule>
  </conditionalFormatting>
  <conditionalFormatting sqref="C54">
    <cfRule type="expression" dxfId="7235" priority="7236" stopIfTrue="1">
      <formula>IF(AND(B54&lt;&gt;"",C54=""),TRUE)</formula>
    </cfRule>
  </conditionalFormatting>
  <conditionalFormatting sqref="B54">
    <cfRule type="expression" dxfId="7234" priority="7233" stopIfTrue="1">
      <formula>IF(B54="",TRUE)</formula>
    </cfRule>
    <cfRule type="expression" dxfId="7233" priority="7234" stopIfTrue="1">
      <formula>IF(AND(COUNTIF(MetalSmelter,B54&amp;C54)=0,LEN(C54)&gt;0), TRUE, FALSE)</formula>
    </cfRule>
  </conditionalFormatting>
  <conditionalFormatting sqref="G54">
    <cfRule type="expression" dxfId="7232" priority="7235" stopIfTrue="1">
      <formula>IF(FIND("Enter smelter details",G54),TRUE)</formula>
    </cfRule>
  </conditionalFormatting>
  <conditionalFormatting sqref="F54">
    <cfRule type="expression" dxfId="7231" priority="7232" stopIfTrue="1">
      <formula>IF(AND(LEN($A54)&gt;0,$A54&lt;&gt;$F54),TRUE,FALSE)</formula>
    </cfRule>
  </conditionalFormatting>
  <conditionalFormatting sqref="C54">
    <cfRule type="expression" dxfId="7230" priority="7231" stopIfTrue="1">
      <formula>IF(AND(B54&lt;&gt;"",C54=""),TRUE)</formula>
    </cfRule>
  </conditionalFormatting>
  <conditionalFormatting sqref="B52">
    <cfRule type="expression" dxfId="7229" priority="7228" stopIfTrue="1">
      <formula>IF(B52="",TRUE)</formula>
    </cfRule>
    <cfRule type="expression" dxfId="7228" priority="7229" stopIfTrue="1">
      <formula>IF(AND(COUNTIF(MetalSmelter,B52&amp;C52)=0,LEN(C52)&gt;0), TRUE, FALSE)</formula>
    </cfRule>
  </conditionalFormatting>
  <conditionalFormatting sqref="G52">
    <cfRule type="expression" dxfId="7227" priority="7230" stopIfTrue="1">
      <formula>IF(FIND("Enter smelter details",G52),TRUE)</formula>
    </cfRule>
  </conditionalFormatting>
  <conditionalFormatting sqref="F52">
    <cfRule type="expression" dxfId="7226" priority="7227" stopIfTrue="1">
      <formula>IF(AND(LEN($A52)&gt;0,$A52&lt;&gt;$F52),TRUE,FALSE)</formula>
    </cfRule>
  </conditionalFormatting>
  <conditionalFormatting sqref="C52">
    <cfRule type="expression" dxfId="7225" priority="7226" stopIfTrue="1">
      <formula>IF(AND(B52&lt;&gt;"",C52=""),TRUE)</formula>
    </cfRule>
  </conditionalFormatting>
  <conditionalFormatting sqref="B52">
    <cfRule type="expression" dxfId="7224" priority="7223" stopIfTrue="1">
      <formula>IF(B52="",TRUE)</formula>
    </cfRule>
    <cfRule type="expression" dxfId="7223" priority="7224" stopIfTrue="1">
      <formula>IF(AND(COUNTIF(MetalSmelter,B52&amp;C52)=0,LEN(C52)&gt;0), TRUE, FALSE)</formula>
    </cfRule>
  </conditionalFormatting>
  <conditionalFormatting sqref="G52">
    <cfRule type="expression" dxfId="7222" priority="7225" stopIfTrue="1">
      <formula>IF(FIND("Enter smelter details",G52),TRUE)</formula>
    </cfRule>
  </conditionalFormatting>
  <conditionalFormatting sqref="F52">
    <cfRule type="expression" dxfId="7221" priority="7222" stopIfTrue="1">
      <formula>IF(AND(LEN($A52)&gt;0,$A52&lt;&gt;$F52),TRUE,FALSE)</formula>
    </cfRule>
  </conditionalFormatting>
  <conditionalFormatting sqref="C52">
    <cfRule type="expression" dxfId="7220" priority="7221" stopIfTrue="1">
      <formula>IF(AND(B52&lt;&gt;"",C52=""),TRUE)</formula>
    </cfRule>
  </conditionalFormatting>
  <conditionalFormatting sqref="B52">
    <cfRule type="expression" dxfId="7219" priority="7219" stopIfTrue="1">
      <formula>IF(B52="",TRUE)</formula>
    </cfRule>
    <cfRule type="expression" dxfId="7218" priority="7220" stopIfTrue="1">
      <formula>IF(AND(COUNTIF(MetalSmelter,B52&amp;C52)=0,LEN(C52)&gt;0), TRUE, FALSE)</formula>
    </cfRule>
  </conditionalFormatting>
  <conditionalFormatting sqref="F52">
    <cfRule type="expression" dxfId="7217" priority="7218" stopIfTrue="1">
      <formula>IF(AND(LEN($A52)&gt;0,$A52&lt;&gt;$F52),TRUE,FALSE)</formula>
    </cfRule>
  </conditionalFormatting>
  <conditionalFormatting sqref="C52">
    <cfRule type="expression" dxfId="7216" priority="7217" stopIfTrue="1">
      <formula>IF(AND(B52&lt;&gt;"",C52=""),TRUE)</formula>
    </cfRule>
  </conditionalFormatting>
  <conditionalFormatting sqref="G52">
    <cfRule type="expression" dxfId="7215" priority="7216" stopIfTrue="1">
      <formula>IF(FIND("Enter smelter details",G52),TRUE)</formula>
    </cfRule>
  </conditionalFormatting>
  <conditionalFormatting sqref="B53">
    <cfRule type="expression" dxfId="7214" priority="7213" stopIfTrue="1">
      <formula>IF(B53="",TRUE)</formula>
    </cfRule>
    <cfRule type="expression" dxfId="7213" priority="7214" stopIfTrue="1">
      <formula>IF(AND(COUNTIF(MetalSmelter,B53&amp;C53)=0,LEN(C53)&gt;0), TRUE, FALSE)</formula>
    </cfRule>
  </conditionalFormatting>
  <conditionalFormatting sqref="G53">
    <cfRule type="expression" dxfId="7212" priority="7215" stopIfTrue="1">
      <formula>IF(FIND("Enter smelter details",G53),TRUE)</formula>
    </cfRule>
  </conditionalFormatting>
  <conditionalFormatting sqref="F53">
    <cfRule type="expression" dxfId="7211" priority="7212" stopIfTrue="1">
      <formula>IF(AND(LEN($A53)&gt;0,$A53&lt;&gt;$F53),TRUE,FALSE)</formula>
    </cfRule>
  </conditionalFormatting>
  <conditionalFormatting sqref="C53">
    <cfRule type="expression" dxfId="7210" priority="7211" stopIfTrue="1">
      <formula>IF(AND(B53&lt;&gt;"",C53=""),TRUE)</formula>
    </cfRule>
  </conditionalFormatting>
  <conditionalFormatting sqref="B53">
    <cfRule type="expression" dxfId="7209" priority="7208" stopIfTrue="1">
      <formula>IF(B53="",TRUE)</formula>
    </cfRule>
    <cfRule type="expression" dxfId="7208" priority="7209" stopIfTrue="1">
      <formula>IF(AND(COUNTIF(MetalSmelter,B53&amp;C53)=0,LEN(C53)&gt;0), TRUE, FALSE)</formula>
    </cfRule>
  </conditionalFormatting>
  <conditionalFormatting sqref="G53">
    <cfRule type="expression" dxfId="7207" priority="7210" stopIfTrue="1">
      <formula>IF(FIND("Enter smelter details",G53),TRUE)</formula>
    </cfRule>
  </conditionalFormatting>
  <conditionalFormatting sqref="F53">
    <cfRule type="expression" dxfId="7206" priority="7207" stopIfTrue="1">
      <formula>IF(AND(LEN($A53)&gt;0,$A53&lt;&gt;$F53),TRUE,FALSE)</formula>
    </cfRule>
  </conditionalFormatting>
  <conditionalFormatting sqref="C53">
    <cfRule type="expression" dxfId="7205" priority="7206" stopIfTrue="1">
      <formula>IF(AND(B53&lt;&gt;"",C53=""),TRUE)</formula>
    </cfRule>
  </conditionalFormatting>
  <conditionalFormatting sqref="B53">
    <cfRule type="expression" dxfId="7204" priority="7203" stopIfTrue="1">
      <formula>IF(B53="",TRUE)</formula>
    </cfRule>
    <cfRule type="expression" dxfId="7203" priority="7204" stopIfTrue="1">
      <formula>IF(AND(COUNTIF(MetalSmelter,B53&amp;C53)=0,LEN(C53)&gt;0), TRUE, FALSE)</formula>
    </cfRule>
  </conditionalFormatting>
  <conditionalFormatting sqref="G53">
    <cfRule type="expression" dxfId="7202" priority="7205" stopIfTrue="1">
      <formula>IF(FIND("Enter smelter details",G53),TRUE)</formula>
    </cfRule>
  </conditionalFormatting>
  <conditionalFormatting sqref="F53">
    <cfRule type="expression" dxfId="7201" priority="7202" stopIfTrue="1">
      <formula>IF(AND(LEN($A53)&gt;0,$A53&lt;&gt;$F53),TRUE,FALSE)</formula>
    </cfRule>
  </conditionalFormatting>
  <conditionalFormatting sqref="C53">
    <cfRule type="expression" dxfId="7200" priority="7201" stopIfTrue="1">
      <formula>IF(AND(B53&lt;&gt;"",C53=""),TRUE)</formula>
    </cfRule>
  </conditionalFormatting>
  <conditionalFormatting sqref="B54">
    <cfRule type="expression" dxfId="7199" priority="7198" stopIfTrue="1">
      <formula>IF(B54="",TRUE)</formula>
    </cfRule>
    <cfRule type="expression" dxfId="7198" priority="7199" stopIfTrue="1">
      <formula>IF(AND(COUNTIF(MetalSmelter,B54&amp;C54)=0,LEN(C54)&gt;0), TRUE, FALSE)</formula>
    </cfRule>
  </conditionalFormatting>
  <conditionalFormatting sqref="G54">
    <cfRule type="expression" dxfId="7197" priority="7200" stopIfTrue="1">
      <formula>IF(FIND("Enter smelter details",G54),TRUE)</formula>
    </cfRule>
  </conditionalFormatting>
  <conditionalFormatting sqref="F54">
    <cfRule type="expression" dxfId="7196" priority="7197" stopIfTrue="1">
      <formula>IF(AND(LEN($A54)&gt;0,$A54&lt;&gt;$F54),TRUE,FALSE)</formula>
    </cfRule>
  </conditionalFormatting>
  <conditionalFormatting sqref="C54">
    <cfRule type="expression" dxfId="7195" priority="7196" stopIfTrue="1">
      <formula>IF(AND(B54&lt;&gt;"",C54=""),TRUE)</formula>
    </cfRule>
  </conditionalFormatting>
  <conditionalFormatting sqref="B54">
    <cfRule type="expression" dxfId="7194" priority="7193" stopIfTrue="1">
      <formula>IF(B54="",TRUE)</formula>
    </cfRule>
    <cfRule type="expression" dxfId="7193" priority="7194" stopIfTrue="1">
      <formula>IF(AND(COUNTIF(MetalSmelter,B54&amp;C54)=0,LEN(C54)&gt;0), TRUE, FALSE)</formula>
    </cfRule>
  </conditionalFormatting>
  <conditionalFormatting sqref="G54">
    <cfRule type="expression" dxfId="7192" priority="7195" stopIfTrue="1">
      <formula>IF(FIND("Enter smelter details",G54),TRUE)</formula>
    </cfRule>
  </conditionalFormatting>
  <conditionalFormatting sqref="F54">
    <cfRule type="expression" dxfId="7191" priority="7192" stopIfTrue="1">
      <formula>IF(AND(LEN($A54)&gt;0,$A54&lt;&gt;$F54),TRUE,FALSE)</formula>
    </cfRule>
  </conditionalFormatting>
  <conditionalFormatting sqref="C54">
    <cfRule type="expression" dxfId="7190" priority="7191" stopIfTrue="1">
      <formula>IF(AND(B54&lt;&gt;"",C54=""),TRUE)</formula>
    </cfRule>
  </conditionalFormatting>
  <conditionalFormatting sqref="B54">
    <cfRule type="expression" dxfId="7189" priority="7189" stopIfTrue="1">
      <formula>IF(B54="",TRUE)</formula>
    </cfRule>
    <cfRule type="expression" dxfId="7188" priority="7190" stopIfTrue="1">
      <formula>IF(AND(COUNTIF(MetalSmelter,B54&amp;C54)=0,LEN(C54)&gt;0), TRUE, FALSE)</formula>
    </cfRule>
  </conditionalFormatting>
  <conditionalFormatting sqref="F54">
    <cfRule type="expression" dxfId="7187" priority="7188" stopIfTrue="1">
      <formula>IF(AND(LEN($A54)&gt;0,$A54&lt;&gt;$F54),TRUE,FALSE)</formula>
    </cfRule>
  </conditionalFormatting>
  <conditionalFormatting sqref="C54">
    <cfRule type="expression" dxfId="7186" priority="7187" stopIfTrue="1">
      <formula>IF(AND(B54&lt;&gt;"",C54=""),TRUE)</formula>
    </cfRule>
  </conditionalFormatting>
  <conditionalFormatting sqref="G54">
    <cfRule type="expression" dxfId="7185" priority="7186" stopIfTrue="1">
      <formula>IF(FIND("Enter smelter details",G54),TRUE)</formula>
    </cfRule>
  </conditionalFormatting>
  <conditionalFormatting sqref="B55">
    <cfRule type="expression" dxfId="7184" priority="7183" stopIfTrue="1">
      <formula>IF(B55="",TRUE)</formula>
    </cfRule>
    <cfRule type="expression" dxfId="7183" priority="7184" stopIfTrue="1">
      <formula>IF(AND(COUNTIF(MetalSmelter,B55&amp;C55)=0,LEN(C55)&gt;0), TRUE, FALSE)</formula>
    </cfRule>
  </conditionalFormatting>
  <conditionalFormatting sqref="G55">
    <cfRule type="expression" dxfId="7182" priority="7185" stopIfTrue="1">
      <formula>IF(FIND("Enter smelter details",G55),TRUE)</formula>
    </cfRule>
  </conditionalFormatting>
  <conditionalFormatting sqref="F55">
    <cfRule type="expression" dxfId="7181" priority="7182" stopIfTrue="1">
      <formula>IF(AND(LEN($A55)&gt;0,$A55&lt;&gt;$F55),TRUE,FALSE)</formula>
    </cfRule>
  </conditionalFormatting>
  <conditionalFormatting sqref="C55">
    <cfRule type="expression" dxfId="7180" priority="7181" stopIfTrue="1">
      <formula>IF(AND(B55&lt;&gt;"",C55=""),TRUE)</formula>
    </cfRule>
  </conditionalFormatting>
  <conditionalFormatting sqref="B55">
    <cfRule type="expression" dxfId="7179" priority="7178" stopIfTrue="1">
      <formula>IF(B55="",TRUE)</formula>
    </cfRule>
    <cfRule type="expression" dxfId="7178" priority="7179" stopIfTrue="1">
      <formula>IF(AND(COUNTIF(MetalSmelter,B55&amp;C55)=0,LEN(C55)&gt;0), TRUE, FALSE)</formula>
    </cfRule>
  </conditionalFormatting>
  <conditionalFormatting sqref="G55">
    <cfRule type="expression" dxfId="7177" priority="7180" stopIfTrue="1">
      <formula>IF(FIND("Enter smelter details",G55),TRUE)</formula>
    </cfRule>
  </conditionalFormatting>
  <conditionalFormatting sqref="F55">
    <cfRule type="expression" dxfId="7176" priority="7177" stopIfTrue="1">
      <formula>IF(AND(LEN($A55)&gt;0,$A55&lt;&gt;$F55),TRUE,FALSE)</formula>
    </cfRule>
  </conditionalFormatting>
  <conditionalFormatting sqref="C55">
    <cfRule type="expression" dxfId="7175" priority="7176" stopIfTrue="1">
      <formula>IF(AND(B55&lt;&gt;"",C55=""),TRUE)</formula>
    </cfRule>
  </conditionalFormatting>
  <conditionalFormatting sqref="B55">
    <cfRule type="expression" dxfId="7174" priority="7173" stopIfTrue="1">
      <formula>IF(B55="",TRUE)</formula>
    </cfRule>
    <cfRule type="expression" dxfId="7173" priority="7174" stopIfTrue="1">
      <formula>IF(AND(COUNTIF(MetalSmelter,B55&amp;C55)=0,LEN(C55)&gt;0), TRUE, FALSE)</formula>
    </cfRule>
  </conditionalFormatting>
  <conditionalFormatting sqref="G55">
    <cfRule type="expression" dxfId="7172" priority="7175" stopIfTrue="1">
      <formula>IF(FIND("Enter smelter details",G55),TRUE)</formula>
    </cfRule>
  </conditionalFormatting>
  <conditionalFormatting sqref="F55">
    <cfRule type="expression" dxfId="7171" priority="7172" stopIfTrue="1">
      <formula>IF(AND(LEN($A55)&gt;0,$A55&lt;&gt;$F55),TRUE,FALSE)</formula>
    </cfRule>
  </conditionalFormatting>
  <conditionalFormatting sqref="C55">
    <cfRule type="expression" dxfId="7170" priority="7171" stopIfTrue="1">
      <formula>IF(AND(B55&lt;&gt;"",C55=""),TRUE)</formula>
    </cfRule>
  </conditionalFormatting>
  <conditionalFormatting sqref="B53">
    <cfRule type="expression" dxfId="7169" priority="7168" stopIfTrue="1">
      <formula>IF(B53="",TRUE)</formula>
    </cfRule>
    <cfRule type="expression" dxfId="7168" priority="7169" stopIfTrue="1">
      <formula>IF(AND(COUNTIF(MetalSmelter,B53&amp;C53)=0,LEN(C53)&gt;0), TRUE, FALSE)</formula>
    </cfRule>
  </conditionalFormatting>
  <conditionalFormatting sqref="G53">
    <cfRule type="expression" dxfId="7167" priority="7170" stopIfTrue="1">
      <formula>IF(FIND("Enter smelter details",G53),TRUE)</formula>
    </cfRule>
  </conditionalFormatting>
  <conditionalFormatting sqref="F53">
    <cfRule type="expression" dxfId="7166" priority="7167" stopIfTrue="1">
      <formula>IF(AND(LEN($A53)&gt;0,$A53&lt;&gt;$F53),TRUE,FALSE)</formula>
    </cfRule>
  </conditionalFormatting>
  <conditionalFormatting sqref="C53">
    <cfRule type="expression" dxfId="7165" priority="7166" stopIfTrue="1">
      <formula>IF(AND(B53&lt;&gt;"",C53=""),TRUE)</formula>
    </cfRule>
  </conditionalFormatting>
  <conditionalFormatting sqref="B53">
    <cfRule type="expression" dxfId="7164" priority="7163" stopIfTrue="1">
      <formula>IF(B53="",TRUE)</formula>
    </cfRule>
    <cfRule type="expression" dxfId="7163" priority="7164" stopIfTrue="1">
      <formula>IF(AND(COUNTIF(MetalSmelter,B53&amp;C53)=0,LEN(C53)&gt;0), TRUE, FALSE)</formula>
    </cfRule>
  </conditionalFormatting>
  <conditionalFormatting sqref="G53">
    <cfRule type="expression" dxfId="7162" priority="7165" stopIfTrue="1">
      <formula>IF(FIND("Enter smelter details",G53),TRUE)</formula>
    </cfRule>
  </conditionalFormatting>
  <conditionalFormatting sqref="F53">
    <cfRule type="expression" dxfId="7161" priority="7162" stopIfTrue="1">
      <formula>IF(AND(LEN($A53)&gt;0,$A53&lt;&gt;$F53),TRUE,FALSE)</formula>
    </cfRule>
  </conditionalFormatting>
  <conditionalFormatting sqref="C53">
    <cfRule type="expression" dxfId="7160" priority="7161" stopIfTrue="1">
      <formula>IF(AND(B53&lt;&gt;"",C53=""),TRUE)</formula>
    </cfRule>
  </conditionalFormatting>
  <conditionalFormatting sqref="B53">
    <cfRule type="expression" dxfId="7159" priority="7159" stopIfTrue="1">
      <formula>IF(B53="",TRUE)</formula>
    </cfRule>
    <cfRule type="expression" dxfId="7158" priority="7160" stopIfTrue="1">
      <formula>IF(AND(COUNTIF(MetalSmelter,B53&amp;C53)=0,LEN(C53)&gt;0), TRUE, FALSE)</formula>
    </cfRule>
  </conditionalFormatting>
  <conditionalFormatting sqref="F53">
    <cfRule type="expression" dxfId="7157" priority="7158" stopIfTrue="1">
      <formula>IF(AND(LEN($A53)&gt;0,$A53&lt;&gt;$F53),TRUE,FALSE)</formula>
    </cfRule>
  </conditionalFormatting>
  <conditionalFormatting sqref="C53">
    <cfRule type="expression" dxfId="7156" priority="7157" stopIfTrue="1">
      <formula>IF(AND(B53&lt;&gt;"",C53=""),TRUE)</formula>
    </cfRule>
  </conditionalFormatting>
  <conditionalFormatting sqref="G53">
    <cfRule type="expression" dxfId="7155" priority="7156" stopIfTrue="1">
      <formula>IF(FIND("Enter smelter details",G53),TRUE)</formula>
    </cfRule>
  </conditionalFormatting>
  <conditionalFormatting sqref="B54">
    <cfRule type="expression" dxfId="7154" priority="7153" stopIfTrue="1">
      <formula>IF(B54="",TRUE)</formula>
    </cfRule>
    <cfRule type="expression" dxfId="7153" priority="7154" stopIfTrue="1">
      <formula>IF(AND(COUNTIF(MetalSmelter,B54&amp;C54)=0,LEN(C54)&gt;0), TRUE, FALSE)</formula>
    </cfRule>
  </conditionalFormatting>
  <conditionalFormatting sqref="G54">
    <cfRule type="expression" dxfId="7152" priority="7155" stopIfTrue="1">
      <formula>IF(FIND("Enter smelter details",G54),TRUE)</formula>
    </cfRule>
  </conditionalFormatting>
  <conditionalFormatting sqref="F54">
    <cfRule type="expression" dxfId="7151" priority="7152" stopIfTrue="1">
      <formula>IF(AND(LEN($A54)&gt;0,$A54&lt;&gt;$F54),TRUE,FALSE)</formula>
    </cfRule>
  </conditionalFormatting>
  <conditionalFormatting sqref="C54">
    <cfRule type="expression" dxfId="7150" priority="7151" stopIfTrue="1">
      <formula>IF(AND(B54&lt;&gt;"",C54=""),TRUE)</formula>
    </cfRule>
  </conditionalFormatting>
  <conditionalFormatting sqref="B54">
    <cfRule type="expression" dxfId="7149" priority="7148" stopIfTrue="1">
      <formula>IF(B54="",TRUE)</formula>
    </cfRule>
    <cfRule type="expression" dxfId="7148" priority="7149" stopIfTrue="1">
      <formula>IF(AND(COUNTIF(MetalSmelter,B54&amp;C54)=0,LEN(C54)&gt;0), TRUE, FALSE)</formula>
    </cfRule>
  </conditionalFormatting>
  <conditionalFormatting sqref="G54">
    <cfRule type="expression" dxfId="7147" priority="7150" stopIfTrue="1">
      <formula>IF(FIND("Enter smelter details",G54),TRUE)</formula>
    </cfRule>
  </conditionalFormatting>
  <conditionalFormatting sqref="F54">
    <cfRule type="expression" dxfId="7146" priority="7147" stopIfTrue="1">
      <formula>IF(AND(LEN($A54)&gt;0,$A54&lt;&gt;$F54),TRUE,FALSE)</formula>
    </cfRule>
  </conditionalFormatting>
  <conditionalFormatting sqref="C54">
    <cfRule type="expression" dxfId="7145" priority="7146" stopIfTrue="1">
      <formula>IF(AND(B54&lt;&gt;"",C54=""),TRUE)</formula>
    </cfRule>
  </conditionalFormatting>
  <conditionalFormatting sqref="B54">
    <cfRule type="expression" dxfId="7144" priority="7143" stopIfTrue="1">
      <formula>IF(B54="",TRUE)</formula>
    </cfRule>
    <cfRule type="expression" dxfId="7143" priority="7144" stopIfTrue="1">
      <formula>IF(AND(COUNTIF(MetalSmelter,B54&amp;C54)=0,LEN(C54)&gt;0), TRUE, FALSE)</formula>
    </cfRule>
  </conditionalFormatting>
  <conditionalFormatting sqref="G54">
    <cfRule type="expression" dxfId="7142" priority="7145" stopIfTrue="1">
      <formula>IF(FIND("Enter smelter details",G54),TRUE)</formula>
    </cfRule>
  </conditionalFormatting>
  <conditionalFormatting sqref="F54">
    <cfRule type="expression" dxfId="7141" priority="7142" stopIfTrue="1">
      <formula>IF(AND(LEN($A54)&gt;0,$A54&lt;&gt;$F54),TRUE,FALSE)</formula>
    </cfRule>
  </conditionalFormatting>
  <conditionalFormatting sqref="C54">
    <cfRule type="expression" dxfId="7140" priority="7141" stopIfTrue="1">
      <formula>IF(AND(B54&lt;&gt;"",C54=""),TRUE)</formula>
    </cfRule>
  </conditionalFormatting>
  <conditionalFormatting sqref="B52">
    <cfRule type="expression" dxfId="7139" priority="7138" stopIfTrue="1">
      <formula>IF(B52="",TRUE)</formula>
    </cfRule>
    <cfRule type="expression" dxfId="7138" priority="7139" stopIfTrue="1">
      <formula>IF(AND(COUNTIF(MetalSmelter,B52&amp;C52)=0,LEN(C52)&gt;0), TRUE, FALSE)</formula>
    </cfRule>
  </conditionalFormatting>
  <conditionalFormatting sqref="G52">
    <cfRule type="expression" dxfId="7137" priority="7140" stopIfTrue="1">
      <formula>IF(FIND("Enter smelter details",G52),TRUE)</formula>
    </cfRule>
  </conditionalFormatting>
  <conditionalFormatting sqref="F52">
    <cfRule type="expression" dxfId="7136" priority="7137" stopIfTrue="1">
      <formula>IF(AND(LEN($A52)&gt;0,$A52&lt;&gt;$F52),TRUE,FALSE)</formula>
    </cfRule>
  </conditionalFormatting>
  <conditionalFormatting sqref="C52">
    <cfRule type="expression" dxfId="7135" priority="7136" stopIfTrue="1">
      <formula>IF(AND(B52&lt;&gt;"",C52=""),TRUE)</formula>
    </cfRule>
  </conditionalFormatting>
  <conditionalFormatting sqref="B52">
    <cfRule type="expression" dxfId="7134" priority="7133" stopIfTrue="1">
      <formula>IF(B52="",TRUE)</formula>
    </cfRule>
    <cfRule type="expression" dxfId="7133" priority="7134" stopIfTrue="1">
      <formula>IF(AND(COUNTIF(MetalSmelter,B52&amp;C52)=0,LEN(C52)&gt;0), TRUE, FALSE)</formula>
    </cfRule>
  </conditionalFormatting>
  <conditionalFormatting sqref="G52">
    <cfRule type="expression" dxfId="7132" priority="7135" stopIfTrue="1">
      <formula>IF(FIND("Enter smelter details",G52),TRUE)</formula>
    </cfRule>
  </conditionalFormatting>
  <conditionalFormatting sqref="F52">
    <cfRule type="expression" dxfId="7131" priority="7132" stopIfTrue="1">
      <formula>IF(AND(LEN($A52)&gt;0,$A52&lt;&gt;$F52),TRUE,FALSE)</formula>
    </cfRule>
  </conditionalFormatting>
  <conditionalFormatting sqref="C52">
    <cfRule type="expression" dxfId="7130" priority="7131" stopIfTrue="1">
      <formula>IF(AND(B52&lt;&gt;"",C52=""),TRUE)</formula>
    </cfRule>
  </conditionalFormatting>
  <conditionalFormatting sqref="B52">
    <cfRule type="expression" dxfId="7129" priority="7129" stopIfTrue="1">
      <formula>IF(B52="",TRUE)</formula>
    </cfRule>
    <cfRule type="expression" dxfId="7128" priority="7130" stopIfTrue="1">
      <formula>IF(AND(COUNTIF(MetalSmelter,B52&amp;C52)=0,LEN(C52)&gt;0), TRUE, FALSE)</formula>
    </cfRule>
  </conditionalFormatting>
  <conditionalFormatting sqref="F52">
    <cfRule type="expression" dxfId="7127" priority="7128" stopIfTrue="1">
      <formula>IF(AND(LEN($A52)&gt;0,$A52&lt;&gt;$F52),TRUE,FALSE)</formula>
    </cfRule>
  </conditionalFormatting>
  <conditionalFormatting sqref="C52">
    <cfRule type="expression" dxfId="7126" priority="7127" stopIfTrue="1">
      <formula>IF(AND(B52&lt;&gt;"",C52=""),TRUE)</formula>
    </cfRule>
  </conditionalFormatting>
  <conditionalFormatting sqref="G52">
    <cfRule type="expression" dxfId="7125" priority="7126" stopIfTrue="1">
      <formula>IF(FIND("Enter smelter details",G52),TRUE)</formula>
    </cfRule>
  </conditionalFormatting>
  <conditionalFormatting sqref="B53">
    <cfRule type="expression" dxfId="7124" priority="7123" stopIfTrue="1">
      <formula>IF(B53="",TRUE)</formula>
    </cfRule>
    <cfRule type="expression" dxfId="7123" priority="7124" stopIfTrue="1">
      <formula>IF(AND(COUNTIF(MetalSmelter,B53&amp;C53)=0,LEN(C53)&gt;0), TRUE, FALSE)</formula>
    </cfRule>
  </conditionalFormatting>
  <conditionalFormatting sqref="G53">
    <cfRule type="expression" dxfId="7122" priority="7125" stopIfTrue="1">
      <formula>IF(FIND("Enter smelter details",G53),TRUE)</formula>
    </cfRule>
  </conditionalFormatting>
  <conditionalFormatting sqref="F53">
    <cfRule type="expression" dxfId="7121" priority="7122" stopIfTrue="1">
      <formula>IF(AND(LEN($A53)&gt;0,$A53&lt;&gt;$F53),TRUE,FALSE)</formula>
    </cfRule>
  </conditionalFormatting>
  <conditionalFormatting sqref="C53">
    <cfRule type="expression" dxfId="7120" priority="7121" stopIfTrue="1">
      <formula>IF(AND(B53&lt;&gt;"",C53=""),TRUE)</formula>
    </cfRule>
  </conditionalFormatting>
  <conditionalFormatting sqref="B53">
    <cfRule type="expression" dxfId="7119" priority="7118" stopIfTrue="1">
      <formula>IF(B53="",TRUE)</formula>
    </cfRule>
    <cfRule type="expression" dxfId="7118" priority="7119" stopIfTrue="1">
      <formula>IF(AND(COUNTIF(MetalSmelter,B53&amp;C53)=0,LEN(C53)&gt;0), TRUE, FALSE)</formula>
    </cfRule>
  </conditionalFormatting>
  <conditionalFormatting sqref="G53">
    <cfRule type="expression" dxfId="7117" priority="7120" stopIfTrue="1">
      <formula>IF(FIND("Enter smelter details",G53),TRUE)</formula>
    </cfRule>
  </conditionalFormatting>
  <conditionalFormatting sqref="F53">
    <cfRule type="expression" dxfId="7116" priority="7117" stopIfTrue="1">
      <formula>IF(AND(LEN($A53)&gt;0,$A53&lt;&gt;$F53),TRUE,FALSE)</formula>
    </cfRule>
  </conditionalFormatting>
  <conditionalFormatting sqref="C53">
    <cfRule type="expression" dxfId="7115" priority="7116" stopIfTrue="1">
      <formula>IF(AND(B53&lt;&gt;"",C53=""),TRUE)</formula>
    </cfRule>
  </conditionalFormatting>
  <conditionalFormatting sqref="B53">
    <cfRule type="expression" dxfId="7114" priority="7113" stopIfTrue="1">
      <formula>IF(B53="",TRUE)</formula>
    </cfRule>
    <cfRule type="expression" dxfId="7113" priority="7114" stopIfTrue="1">
      <formula>IF(AND(COUNTIF(MetalSmelter,B53&amp;C53)=0,LEN(C53)&gt;0), TRUE, FALSE)</formula>
    </cfRule>
  </conditionalFormatting>
  <conditionalFormatting sqref="G53">
    <cfRule type="expression" dxfId="7112" priority="7115" stopIfTrue="1">
      <formula>IF(FIND("Enter smelter details",G53),TRUE)</formula>
    </cfRule>
  </conditionalFormatting>
  <conditionalFormatting sqref="F53">
    <cfRule type="expression" dxfId="7111" priority="7112" stopIfTrue="1">
      <formula>IF(AND(LEN($A53)&gt;0,$A53&lt;&gt;$F53),TRUE,FALSE)</formula>
    </cfRule>
  </conditionalFormatting>
  <conditionalFormatting sqref="C53">
    <cfRule type="expression" dxfId="7110" priority="7111" stopIfTrue="1">
      <formula>IF(AND(B53&lt;&gt;"",C53=""),TRUE)</formula>
    </cfRule>
  </conditionalFormatting>
  <conditionalFormatting sqref="B52">
    <cfRule type="expression" dxfId="7109" priority="7108" stopIfTrue="1">
      <formula>IF(B52="",TRUE)</formula>
    </cfRule>
    <cfRule type="expression" dxfId="7108" priority="7109" stopIfTrue="1">
      <formula>IF(AND(COUNTIF(MetalSmelter,B52&amp;C52)=0,LEN(C52)&gt;0), TRUE, FALSE)</formula>
    </cfRule>
  </conditionalFormatting>
  <conditionalFormatting sqref="G52">
    <cfRule type="expression" dxfId="7107" priority="7110" stopIfTrue="1">
      <formula>IF(FIND("Enter smelter details",G52),TRUE)</formula>
    </cfRule>
  </conditionalFormatting>
  <conditionalFormatting sqref="F52">
    <cfRule type="expression" dxfId="7106" priority="7107" stopIfTrue="1">
      <formula>IF(AND(LEN($A52)&gt;0,$A52&lt;&gt;$F52),TRUE,FALSE)</formula>
    </cfRule>
  </conditionalFormatting>
  <conditionalFormatting sqref="C52">
    <cfRule type="expression" dxfId="7105" priority="7106" stopIfTrue="1">
      <formula>IF(AND(B52&lt;&gt;"",C52=""),TRUE)</formula>
    </cfRule>
  </conditionalFormatting>
  <conditionalFormatting sqref="B52">
    <cfRule type="expression" dxfId="7104" priority="7103" stopIfTrue="1">
      <formula>IF(B52="",TRUE)</formula>
    </cfRule>
    <cfRule type="expression" dxfId="7103" priority="7104" stopIfTrue="1">
      <formula>IF(AND(COUNTIF(MetalSmelter,B52&amp;C52)=0,LEN(C52)&gt;0), TRUE, FALSE)</formula>
    </cfRule>
  </conditionalFormatting>
  <conditionalFormatting sqref="G52">
    <cfRule type="expression" dxfId="7102" priority="7105" stopIfTrue="1">
      <formula>IF(FIND("Enter smelter details",G52),TRUE)</formula>
    </cfRule>
  </conditionalFormatting>
  <conditionalFormatting sqref="F52">
    <cfRule type="expression" dxfId="7101" priority="7102" stopIfTrue="1">
      <formula>IF(AND(LEN($A52)&gt;0,$A52&lt;&gt;$F52),TRUE,FALSE)</formula>
    </cfRule>
  </conditionalFormatting>
  <conditionalFormatting sqref="C52">
    <cfRule type="expression" dxfId="7100" priority="7101" stopIfTrue="1">
      <formula>IF(AND(B52&lt;&gt;"",C52=""),TRUE)</formula>
    </cfRule>
  </conditionalFormatting>
  <conditionalFormatting sqref="B52">
    <cfRule type="expression" dxfId="7099" priority="7098" stopIfTrue="1">
      <formula>IF(B52="",TRUE)</formula>
    </cfRule>
    <cfRule type="expression" dxfId="7098" priority="7099" stopIfTrue="1">
      <formula>IF(AND(COUNTIF(MetalSmelter,B52&amp;C52)=0,LEN(C52)&gt;0), TRUE, FALSE)</formula>
    </cfRule>
  </conditionalFormatting>
  <conditionalFormatting sqref="G52">
    <cfRule type="expression" dxfId="7097" priority="7100" stopIfTrue="1">
      <formula>IF(FIND("Enter smelter details",G52),TRUE)</formula>
    </cfRule>
  </conditionalFormatting>
  <conditionalFormatting sqref="F52">
    <cfRule type="expression" dxfId="7096" priority="7097" stopIfTrue="1">
      <formula>IF(AND(LEN($A52)&gt;0,$A52&lt;&gt;$F52),TRUE,FALSE)</formula>
    </cfRule>
  </conditionalFormatting>
  <conditionalFormatting sqref="C52">
    <cfRule type="expression" dxfId="7095" priority="7096" stopIfTrue="1">
      <formula>IF(AND(B52&lt;&gt;"",C52=""),TRUE)</formula>
    </cfRule>
  </conditionalFormatting>
  <conditionalFormatting sqref="B53">
    <cfRule type="expression" dxfId="7094" priority="7093" stopIfTrue="1">
      <formula>IF(B53="",TRUE)</formula>
    </cfRule>
    <cfRule type="expression" dxfId="7093" priority="7094" stopIfTrue="1">
      <formula>IF(AND(COUNTIF(MetalSmelter,B53&amp;C53)=0,LEN(C53)&gt;0), TRUE, FALSE)</formula>
    </cfRule>
  </conditionalFormatting>
  <conditionalFormatting sqref="G53">
    <cfRule type="expression" dxfId="7092" priority="7095" stopIfTrue="1">
      <formula>IF(FIND("Enter smelter details",G53),TRUE)</formula>
    </cfRule>
  </conditionalFormatting>
  <conditionalFormatting sqref="F53">
    <cfRule type="expression" dxfId="7091" priority="7092" stopIfTrue="1">
      <formula>IF(AND(LEN($A53)&gt;0,$A53&lt;&gt;$F53),TRUE,FALSE)</formula>
    </cfRule>
  </conditionalFormatting>
  <conditionalFormatting sqref="C53">
    <cfRule type="expression" dxfId="7090" priority="7091" stopIfTrue="1">
      <formula>IF(AND(B53&lt;&gt;"",C53=""),TRUE)</formula>
    </cfRule>
  </conditionalFormatting>
  <conditionalFormatting sqref="B53">
    <cfRule type="expression" dxfId="7089" priority="7088" stopIfTrue="1">
      <formula>IF(B53="",TRUE)</formula>
    </cfRule>
    <cfRule type="expression" dxfId="7088" priority="7089" stopIfTrue="1">
      <formula>IF(AND(COUNTIF(MetalSmelter,B53&amp;C53)=0,LEN(C53)&gt;0), TRUE, FALSE)</formula>
    </cfRule>
  </conditionalFormatting>
  <conditionalFormatting sqref="G53">
    <cfRule type="expression" dxfId="7087" priority="7090" stopIfTrue="1">
      <formula>IF(FIND("Enter smelter details",G53),TRUE)</formula>
    </cfRule>
  </conditionalFormatting>
  <conditionalFormatting sqref="F53">
    <cfRule type="expression" dxfId="7086" priority="7087" stopIfTrue="1">
      <formula>IF(AND(LEN($A53)&gt;0,$A53&lt;&gt;$F53),TRUE,FALSE)</formula>
    </cfRule>
  </conditionalFormatting>
  <conditionalFormatting sqref="C53">
    <cfRule type="expression" dxfId="7085" priority="7086" stopIfTrue="1">
      <formula>IF(AND(B53&lt;&gt;"",C53=""),TRUE)</formula>
    </cfRule>
  </conditionalFormatting>
  <conditionalFormatting sqref="B53">
    <cfRule type="expression" dxfId="7084" priority="7084" stopIfTrue="1">
      <formula>IF(B53="",TRUE)</formula>
    </cfRule>
    <cfRule type="expression" dxfId="7083" priority="7085" stopIfTrue="1">
      <formula>IF(AND(COUNTIF(MetalSmelter,B53&amp;C53)=0,LEN(C53)&gt;0), TRUE, FALSE)</formula>
    </cfRule>
  </conditionalFormatting>
  <conditionalFormatting sqref="F53">
    <cfRule type="expression" dxfId="7082" priority="7083" stopIfTrue="1">
      <formula>IF(AND(LEN($A53)&gt;0,$A53&lt;&gt;$F53),TRUE,FALSE)</formula>
    </cfRule>
  </conditionalFormatting>
  <conditionalFormatting sqref="C53">
    <cfRule type="expression" dxfId="7081" priority="7082" stopIfTrue="1">
      <formula>IF(AND(B53&lt;&gt;"",C53=""),TRUE)</formula>
    </cfRule>
  </conditionalFormatting>
  <conditionalFormatting sqref="G53">
    <cfRule type="expression" dxfId="7080" priority="7081" stopIfTrue="1">
      <formula>IF(FIND("Enter smelter details",G53),TRUE)</formula>
    </cfRule>
  </conditionalFormatting>
  <conditionalFormatting sqref="B54">
    <cfRule type="expression" dxfId="7079" priority="7078" stopIfTrue="1">
      <formula>IF(B54="",TRUE)</formula>
    </cfRule>
    <cfRule type="expression" dxfId="7078" priority="7079" stopIfTrue="1">
      <formula>IF(AND(COUNTIF(MetalSmelter,B54&amp;C54)=0,LEN(C54)&gt;0), TRUE, FALSE)</formula>
    </cfRule>
  </conditionalFormatting>
  <conditionalFormatting sqref="G54">
    <cfRule type="expression" dxfId="7077" priority="7080" stopIfTrue="1">
      <formula>IF(FIND("Enter smelter details",G54),TRUE)</formula>
    </cfRule>
  </conditionalFormatting>
  <conditionalFormatting sqref="F54">
    <cfRule type="expression" dxfId="7076" priority="7077" stopIfTrue="1">
      <formula>IF(AND(LEN($A54)&gt;0,$A54&lt;&gt;$F54),TRUE,FALSE)</formula>
    </cfRule>
  </conditionalFormatting>
  <conditionalFormatting sqref="C54">
    <cfRule type="expression" dxfId="7075" priority="7076" stopIfTrue="1">
      <formula>IF(AND(B54&lt;&gt;"",C54=""),TRUE)</formula>
    </cfRule>
  </conditionalFormatting>
  <conditionalFormatting sqref="B54">
    <cfRule type="expression" dxfId="7074" priority="7073" stopIfTrue="1">
      <formula>IF(B54="",TRUE)</formula>
    </cfRule>
    <cfRule type="expression" dxfId="7073" priority="7074" stopIfTrue="1">
      <formula>IF(AND(COUNTIF(MetalSmelter,B54&amp;C54)=0,LEN(C54)&gt;0), TRUE, FALSE)</formula>
    </cfRule>
  </conditionalFormatting>
  <conditionalFormatting sqref="G54">
    <cfRule type="expression" dxfId="7072" priority="7075" stopIfTrue="1">
      <formula>IF(FIND("Enter smelter details",G54),TRUE)</formula>
    </cfRule>
  </conditionalFormatting>
  <conditionalFormatting sqref="F54">
    <cfRule type="expression" dxfId="7071" priority="7072" stopIfTrue="1">
      <formula>IF(AND(LEN($A54)&gt;0,$A54&lt;&gt;$F54),TRUE,FALSE)</formula>
    </cfRule>
  </conditionalFormatting>
  <conditionalFormatting sqref="C54">
    <cfRule type="expression" dxfId="7070" priority="7071" stopIfTrue="1">
      <formula>IF(AND(B54&lt;&gt;"",C54=""),TRUE)</formula>
    </cfRule>
  </conditionalFormatting>
  <conditionalFormatting sqref="B54">
    <cfRule type="expression" dxfId="7069" priority="7068" stopIfTrue="1">
      <formula>IF(B54="",TRUE)</formula>
    </cfRule>
    <cfRule type="expression" dxfId="7068" priority="7069" stopIfTrue="1">
      <formula>IF(AND(COUNTIF(MetalSmelter,B54&amp;C54)=0,LEN(C54)&gt;0), TRUE, FALSE)</formula>
    </cfRule>
  </conditionalFormatting>
  <conditionalFormatting sqref="G54">
    <cfRule type="expression" dxfId="7067" priority="7070" stopIfTrue="1">
      <formula>IF(FIND("Enter smelter details",G54),TRUE)</formula>
    </cfRule>
  </conditionalFormatting>
  <conditionalFormatting sqref="F54">
    <cfRule type="expression" dxfId="7066" priority="7067" stopIfTrue="1">
      <formula>IF(AND(LEN($A54)&gt;0,$A54&lt;&gt;$F54),TRUE,FALSE)</formula>
    </cfRule>
  </conditionalFormatting>
  <conditionalFormatting sqref="C54">
    <cfRule type="expression" dxfId="7065" priority="7066" stopIfTrue="1">
      <formula>IF(AND(B54&lt;&gt;"",C54=""),TRUE)</formula>
    </cfRule>
  </conditionalFormatting>
  <conditionalFormatting sqref="B52">
    <cfRule type="expression" dxfId="7064" priority="7063" stopIfTrue="1">
      <formula>IF(B52="",TRUE)</formula>
    </cfRule>
    <cfRule type="expression" dxfId="7063" priority="7064" stopIfTrue="1">
      <formula>IF(AND(COUNTIF(MetalSmelter,B52&amp;C52)=0,LEN(C52)&gt;0), TRUE, FALSE)</formula>
    </cfRule>
  </conditionalFormatting>
  <conditionalFormatting sqref="G52">
    <cfRule type="expression" dxfId="7062" priority="7065" stopIfTrue="1">
      <formula>IF(FIND("Enter smelter details",G52),TRUE)</formula>
    </cfRule>
  </conditionalFormatting>
  <conditionalFormatting sqref="F52">
    <cfRule type="expression" dxfId="7061" priority="7062" stopIfTrue="1">
      <formula>IF(AND(LEN($A52)&gt;0,$A52&lt;&gt;$F52),TRUE,FALSE)</formula>
    </cfRule>
  </conditionalFormatting>
  <conditionalFormatting sqref="C52">
    <cfRule type="expression" dxfId="7060" priority="7061" stopIfTrue="1">
      <formula>IF(AND(B52&lt;&gt;"",C52=""),TRUE)</formula>
    </cfRule>
  </conditionalFormatting>
  <conditionalFormatting sqref="B52">
    <cfRule type="expression" dxfId="7059" priority="7058" stopIfTrue="1">
      <formula>IF(B52="",TRUE)</formula>
    </cfRule>
    <cfRule type="expression" dxfId="7058" priority="7059" stopIfTrue="1">
      <formula>IF(AND(COUNTIF(MetalSmelter,B52&amp;C52)=0,LEN(C52)&gt;0), TRUE, FALSE)</formula>
    </cfRule>
  </conditionalFormatting>
  <conditionalFormatting sqref="G52">
    <cfRule type="expression" dxfId="7057" priority="7060" stopIfTrue="1">
      <formula>IF(FIND("Enter smelter details",G52),TRUE)</formula>
    </cfRule>
  </conditionalFormatting>
  <conditionalFormatting sqref="F52">
    <cfRule type="expression" dxfId="7056" priority="7057" stopIfTrue="1">
      <formula>IF(AND(LEN($A52)&gt;0,$A52&lt;&gt;$F52),TRUE,FALSE)</formula>
    </cfRule>
  </conditionalFormatting>
  <conditionalFormatting sqref="C52">
    <cfRule type="expression" dxfId="7055" priority="7056" stopIfTrue="1">
      <formula>IF(AND(B52&lt;&gt;"",C52=""),TRUE)</formula>
    </cfRule>
  </conditionalFormatting>
  <conditionalFormatting sqref="B52">
    <cfRule type="expression" dxfId="7054" priority="7054" stopIfTrue="1">
      <formula>IF(B52="",TRUE)</formula>
    </cfRule>
    <cfRule type="expression" dxfId="7053" priority="7055" stopIfTrue="1">
      <formula>IF(AND(COUNTIF(MetalSmelter,B52&amp;C52)=0,LEN(C52)&gt;0), TRUE, FALSE)</formula>
    </cfRule>
  </conditionalFormatting>
  <conditionalFormatting sqref="F52">
    <cfRule type="expression" dxfId="7052" priority="7053" stopIfTrue="1">
      <formula>IF(AND(LEN($A52)&gt;0,$A52&lt;&gt;$F52),TRUE,FALSE)</formula>
    </cfRule>
  </conditionalFormatting>
  <conditionalFormatting sqref="C52">
    <cfRule type="expression" dxfId="7051" priority="7052" stopIfTrue="1">
      <formula>IF(AND(B52&lt;&gt;"",C52=""),TRUE)</formula>
    </cfRule>
  </conditionalFormatting>
  <conditionalFormatting sqref="G52">
    <cfRule type="expression" dxfId="7050" priority="7051" stopIfTrue="1">
      <formula>IF(FIND("Enter smelter details",G52),TRUE)</formula>
    </cfRule>
  </conditionalFormatting>
  <conditionalFormatting sqref="B53">
    <cfRule type="expression" dxfId="7049" priority="7048" stopIfTrue="1">
      <formula>IF(B53="",TRUE)</formula>
    </cfRule>
    <cfRule type="expression" dxfId="7048" priority="7049" stopIfTrue="1">
      <formula>IF(AND(COUNTIF(MetalSmelter,B53&amp;C53)=0,LEN(C53)&gt;0), TRUE, FALSE)</formula>
    </cfRule>
  </conditionalFormatting>
  <conditionalFormatting sqref="G53">
    <cfRule type="expression" dxfId="7047" priority="7050" stopIfTrue="1">
      <formula>IF(FIND("Enter smelter details",G53),TRUE)</formula>
    </cfRule>
  </conditionalFormatting>
  <conditionalFormatting sqref="F53">
    <cfRule type="expression" dxfId="7046" priority="7047" stopIfTrue="1">
      <formula>IF(AND(LEN($A53)&gt;0,$A53&lt;&gt;$F53),TRUE,FALSE)</formula>
    </cfRule>
  </conditionalFormatting>
  <conditionalFormatting sqref="C53">
    <cfRule type="expression" dxfId="7045" priority="7046" stopIfTrue="1">
      <formula>IF(AND(B53&lt;&gt;"",C53=""),TRUE)</formula>
    </cfRule>
  </conditionalFormatting>
  <conditionalFormatting sqref="B53">
    <cfRule type="expression" dxfId="7044" priority="7043" stopIfTrue="1">
      <formula>IF(B53="",TRUE)</formula>
    </cfRule>
    <cfRule type="expression" dxfId="7043" priority="7044" stopIfTrue="1">
      <formula>IF(AND(COUNTIF(MetalSmelter,B53&amp;C53)=0,LEN(C53)&gt;0), TRUE, FALSE)</formula>
    </cfRule>
  </conditionalFormatting>
  <conditionalFormatting sqref="G53">
    <cfRule type="expression" dxfId="7042" priority="7045" stopIfTrue="1">
      <formula>IF(FIND("Enter smelter details",G53),TRUE)</formula>
    </cfRule>
  </conditionalFormatting>
  <conditionalFormatting sqref="F53">
    <cfRule type="expression" dxfId="7041" priority="7042" stopIfTrue="1">
      <formula>IF(AND(LEN($A53)&gt;0,$A53&lt;&gt;$F53),TRUE,FALSE)</formula>
    </cfRule>
  </conditionalFormatting>
  <conditionalFormatting sqref="C53">
    <cfRule type="expression" dxfId="7040" priority="7041" stopIfTrue="1">
      <formula>IF(AND(B53&lt;&gt;"",C53=""),TRUE)</formula>
    </cfRule>
  </conditionalFormatting>
  <conditionalFormatting sqref="B53">
    <cfRule type="expression" dxfId="7039" priority="7038" stopIfTrue="1">
      <formula>IF(B53="",TRUE)</formula>
    </cfRule>
    <cfRule type="expression" dxfId="7038" priority="7039" stopIfTrue="1">
      <formula>IF(AND(COUNTIF(MetalSmelter,B53&amp;C53)=0,LEN(C53)&gt;0), TRUE, FALSE)</formula>
    </cfRule>
  </conditionalFormatting>
  <conditionalFormatting sqref="G53">
    <cfRule type="expression" dxfId="7037" priority="7040" stopIfTrue="1">
      <formula>IF(FIND("Enter smelter details",G53),TRUE)</formula>
    </cfRule>
  </conditionalFormatting>
  <conditionalFormatting sqref="F53">
    <cfRule type="expression" dxfId="7036" priority="7037" stopIfTrue="1">
      <formula>IF(AND(LEN($A53)&gt;0,$A53&lt;&gt;$F53),TRUE,FALSE)</formula>
    </cfRule>
  </conditionalFormatting>
  <conditionalFormatting sqref="C53">
    <cfRule type="expression" dxfId="7035" priority="7036" stopIfTrue="1">
      <formula>IF(AND(B53&lt;&gt;"",C53=""),TRUE)</formula>
    </cfRule>
  </conditionalFormatting>
  <conditionalFormatting sqref="B52">
    <cfRule type="expression" dxfId="7034" priority="7033" stopIfTrue="1">
      <formula>IF(B52="",TRUE)</formula>
    </cfRule>
    <cfRule type="expression" dxfId="7033" priority="7034" stopIfTrue="1">
      <formula>IF(AND(COUNTIF(MetalSmelter,B52&amp;C52)=0,LEN(C52)&gt;0), TRUE, FALSE)</formula>
    </cfRule>
  </conditionalFormatting>
  <conditionalFormatting sqref="G52">
    <cfRule type="expression" dxfId="7032" priority="7035" stopIfTrue="1">
      <formula>IF(FIND("Enter smelter details",G52),TRUE)</formula>
    </cfRule>
  </conditionalFormatting>
  <conditionalFormatting sqref="F52">
    <cfRule type="expression" dxfId="7031" priority="7032" stopIfTrue="1">
      <formula>IF(AND(LEN($A52)&gt;0,$A52&lt;&gt;$F52),TRUE,FALSE)</formula>
    </cfRule>
  </conditionalFormatting>
  <conditionalFormatting sqref="C52">
    <cfRule type="expression" dxfId="7030" priority="7031" stopIfTrue="1">
      <formula>IF(AND(B52&lt;&gt;"",C52=""),TRUE)</formula>
    </cfRule>
  </conditionalFormatting>
  <conditionalFormatting sqref="B52">
    <cfRule type="expression" dxfId="7029" priority="7028" stopIfTrue="1">
      <formula>IF(B52="",TRUE)</formula>
    </cfRule>
    <cfRule type="expression" dxfId="7028" priority="7029" stopIfTrue="1">
      <formula>IF(AND(COUNTIF(MetalSmelter,B52&amp;C52)=0,LEN(C52)&gt;0), TRUE, FALSE)</formula>
    </cfRule>
  </conditionalFormatting>
  <conditionalFormatting sqref="G52">
    <cfRule type="expression" dxfId="7027" priority="7030" stopIfTrue="1">
      <formula>IF(FIND("Enter smelter details",G52),TRUE)</formula>
    </cfRule>
  </conditionalFormatting>
  <conditionalFormatting sqref="F52">
    <cfRule type="expression" dxfId="7026" priority="7027" stopIfTrue="1">
      <formula>IF(AND(LEN($A52)&gt;0,$A52&lt;&gt;$F52),TRUE,FALSE)</formula>
    </cfRule>
  </conditionalFormatting>
  <conditionalFormatting sqref="C52">
    <cfRule type="expression" dxfId="7025" priority="7026" stopIfTrue="1">
      <formula>IF(AND(B52&lt;&gt;"",C52=""),TRUE)</formula>
    </cfRule>
  </conditionalFormatting>
  <conditionalFormatting sqref="B52">
    <cfRule type="expression" dxfId="7024" priority="7023" stopIfTrue="1">
      <formula>IF(B52="",TRUE)</formula>
    </cfRule>
    <cfRule type="expression" dxfId="7023" priority="7024" stopIfTrue="1">
      <formula>IF(AND(COUNTIF(MetalSmelter,B52&amp;C52)=0,LEN(C52)&gt;0), TRUE, FALSE)</formula>
    </cfRule>
  </conditionalFormatting>
  <conditionalFormatting sqref="G52">
    <cfRule type="expression" dxfId="7022" priority="7025" stopIfTrue="1">
      <formula>IF(FIND("Enter smelter details",G52),TRUE)</formula>
    </cfRule>
  </conditionalFormatting>
  <conditionalFormatting sqref="F52">
    <cfRule type="expression" dxfId="7021" priority="7022" stopIfTrue="1">
      <formula>IF(AND(LEN($A52)&gt;0,$A52&lt;&gt;$F52),TRUE,FALSE)</formula>
    </cfRule>
  </conditionalFormatting>
  <conditionalFormatting sqref="C52">
    <cfRule type="expression" dxfId="7020" priority="7021" stopIfTrue="1">
      <formula>IF(AND(B52&lt;&gt;"",C52=""),TRUE)</formula>
    </cfRule>
  </conditionalFormatting>
  <conditionalFormatting sqref="B52">
    <cfRule type="expression" dxfId="7019" priority="7018" stopIfTrue="1">
      <formula>IF(B52="",TRUE)</formula>
    </cfRule>
    <cfRule type="expression" dxfId="7018" priority="7019" stopIfTrue="1">
      <formula>IF(AND(COUNTIF(MetalSmelter,B52&amp;C52)=0,LEN(C52)&gt;0), TRUE, FALSE)</formula>
    </cfRule>
  </conditionalFormatting>
  <conditionalFormatting sqref="G52">
    <cfRule type="expression" dxfId="7017" priority="7020" stopIfTrue="1">
      <formula>IF(FIND("Enter smelter details",G52),TRUE)</formula>
    </cfRule>
  </conditionalFormatting>
  <conditionalFormatting sqref="F52">
    <cfRule type="expression" dxfId="7016" priority="7017" stopIfTrue="1">
      <formula>IF(AND(LEN($A52)&gt;0,$A52&lt;&gt;$F52),TRUE,FALSE)</formula>
    </cfRule>
  </conditionalFormatting>
  <conditionalFormatting sqref="C52">
    <cfRule type="expression" dxfId="7015" priority="7016" stopIfTrue="1">
      <formula>IF(AND(B52&lt;&gt;"",C52=""),TRUE)</formula>
    </cfRule>
  </conditionalFormatting>
  <conditionalFormatting sqref="B52">
    <cfRule type="expression" dxfId="7014" priority="7013" stopIfTrue="1">
      <formula>IF(B52="",TRUE)</formula>
    </cfRule>
    <cfRule type="expression" dxfId="7013" priority="7014" stopIfTrue="1">
      <formula>IF(AND(COUNTIF(MetalSmelter,B52&amp;C52)=0,LEN(C52)&gt;0), TRUE, FALSE)</formula>
    </cfRule>
  </conditionalFormatting>
  <conditionalFormatting sqref="G52">
    <cfRule type="expression" dxfId="7012" priority="7015" stopIfTrue="1">
      <formula>IF(FIND("Enter smelter details",G52),TRUE)</formula>
    </cfRule>
  </conditionalFormatting>
  <conditionalFormatting sqref="F52">
    <cfRule type="expression" dxfId="7011" priority="7012" stopIfTrue="1">
      <formula>IF(AND(LEN($A52)&gt;0,$A52&lt;&gt;$F52),TRUE,FALSE)</formula>
    </cfRule>
  </conditionalFormatting>
  <conditionalFormatting sqref="C52">
    <cfRule type="expression" dxfId="7010" priority="7011" stopIfTrue="1">
      <formula>IF(AND(B52&lt;&gt;"",C52=""),TRUE)</formula>
    </cfRule>
  </conditionalFormatting>
  <conditionalFormatting sqref="B52">
    <cfRule type="expression" dxfId="7009" priority="7009" stopIfTrue="1">
      <formula>IF(B52="",TRUE)</formula>
    </cfRule>
    <cfRule type="expression" dxfId="7008" priority="7010" stopIfTrue="1">
      <formula>IF(AND(COUNTIF(MetalSmelter,B52&amp;C52)=0,LEN(C52)&gt;0), TRUE, FALSE)</formula>
    </cfRule>
  </conditionalFormatting>
  <conditionalFormatting sqref="F52">
    <cfRule type="expression" dxfId="7007" priority="7008" stopIfTrue="1">
      <formula>IF(AND(LEN($A52)&gt;0,$A52&lt;&gt;$F52),TRUE,FALSE)</formula>
    </cfRule>
  </conditionalFormatting>
  <conditionalFormatting sqref="C52">
    <cfRule type="expression" dxfId="7006" priority="7007" stopIfTrue="1">
      <formula>IF(AND(B52&lt;&gt;"",C52=""),TRUE)</formula>
    </cfRule>
  </conditionalFormatting>
  <conditionalFormatting sqref="G52">
    <cfRule type="expression" dxfId="7005" priority="7006" stopIfTrue="1">
      <formula>IF(FIND("Enter smelter details",G52),TRUE)</formula>
    </cfRule>
  </conditionalFormatting>
  <conditionalFormatting sqref="B53">
    <cfRule type="expression" dxfId="7004" priority="7003" stopIfTrue="1">
      <formula>IF(B53="",TRUE)</formula>
    </cfRule>
    <cfRule type="expression" dxfId="7003" priority="7004" stopIfTrue="1">
      <formula>IF(AND(COUNTIF(MetalSmelter,B53&amp;C53)=0,LEN(C53)&gt;0), TRUE, FALSE)</formula>
    </cfRule>
  </conditionalFormatting>
  <conditionalFormatting sqref="G53">
    <cfRule type="expression" dxfId="7002" priority="7005" stopIfTrue="1">
      <formula>IF(FIND("Enter smelter details",G53),TRUE)</formula>
    </cfRule>
  </conditionalFormatting>
  <conditionalFormatting sqref="F53">
    <cfRule type="expression" dxfId="7001" priority="7002" stopIfTrue="1">
      <formula>IF(AND(LEN($A53)&gt;0,$A53&lt;&gt;$F53),TRUE,FALSE)</formula>
    </cfRule>
  </conditionalFormatting>
  <conditionalFormatting sqref="C53">
    <cfRule type="expression" dxfId="7000" priority="7001" stopIfTrue="1">
      <formula>IF(AND(B53&lt;&gt;"",C53=""),TRUE)</formula>
    </cfRule>
  </conditionalFormatting>
  <conditionalFormatting sqref="B53">
    <cfRule type="expression" dxfId="6999" priority="6998" stopIfTrue="1">
      <formula>IF(B53="",TRUE)</formula>
    </cfRule>
    <cfRule type="expression" dxfId="6998" priority="6999" stopIfTrue="1">
      <formula>IF(AND(COUNTIF(MetalSmelter,B53&amp;C53)=0,LEN(C53)&gt;0), TRUE, FALSE)</formula>
    </cfRule>
  </conditionalFormatting>
  <conditionalFormatting sqref="G53">
    <cfRule type="expression" dxfId="6997" priority="7000" stopIfTrue="1">
      <formula>IF(FIND("Enter smelter details",G53),TRUE)</formula>
    </cfRule>
  </conditionalFormatting>
  <conditionalFormatting sqref="F53">
    <cfRule type="expression" dxfId="6996" priority="6997" stopIfTrue="1">
      <formula>IF(AND(LEN($A53)&gt;0,$A53&lt;&gt;$F53),TRUE,FALSE)</formula>
    </cfRule>
  </conditionalFormatting>
  <conditionalFormatting sqref="C53">
    <cfRule type="expression" dxfId="6995" priority="6996" stopIfTrue="1">
      <formula>IF(AND(B53&lt;&gt;"",C53=""),TRUE)</formula>
    </cfRule>
  </conditionalFormatting>
  <conditionalFormatting sqref="B53">
    <cfRule type="expression" dxfId="6994" priority="6993" stopIfTrue="1">
      <formula>IF(B53="",TRUE)</formula>
    </cfRule>
    <cfRule type="expression" dxfId="6993" priority="6994" stopIfTrue="1">
      <formula>IF(AND(COUNTIF(MetalSmelter,B53&amp;C53)=0,LEN(C53)&gt;0), TRUE, FALSE)</formula>
    </cfRule>
  </conditionalFormatting>
  <conditionalFormatting sqref="G53">
    <cfRule type="expression" dxfId="6992" priority="6995" stopIfTrue="1">
      <formula>IF(FIND("Enter smelter details",G53),TRUE)</formula>
    </cfRule>
  </conditionalFormatting>
  <conditionalFormatting sqref="F53">
    <cfRule type="expression" dxfId="6991" priority="6992" stopIfTrue="1">
      <formula>IF(AND(LEN($A53)&gt;0,$A53&lt;&gt;$F53),TRUE,FALSE)</formula>
    </cfRule>
  </conditionalFormatting>
  <conditionalFormatting sqref="C53">
    <cfRule type="expression" dxfId="6990" priority="6991" stopIfTrue="1">
      <formula>IF(AND(B53&lt;&gt;"",C53=""),TRUE)</formula>
    </cfRule>
  </conditionalFormatting>
  <conditionalFormatting sqref="B52">
    <cfRule type="expression" dxfId="6989" priority="6988" stopIfTrue="1">
      <formula>IF(B52="",TRUE)</formula>
    </cfRule>
    <cfRule type="expression" dxfId="6988" priority="6989" stopIfTrue="1">
      <formula>IF(AND(COUNTIF(MetalSmelter,B52&amp;C52)=0,LEN(C52)&gt;0), TRUE, FALSE)</formula>
    </cfRule>
  </conditionalFormatting>
  <conditionalFormatting sqref="G52">
    <cfRule type="expression" dxfId="6987" priority="6990" stopIfTrue="1">
      <formula>IF(FIND("Enter smelter details",G52),TRUE)</formula>
    </cfRule>
  </conditionalFormatting>
  <conditionalFormatting sqref="F52">
    <cfRule type="expression" dxfId="6986" priority="6987" stopIfTrue="1">
      <formula>IF(AND(LEN($A52)&gt;0,$A52&lt;&gt;$F52),TRUE,FALSE)</formula>
    </cfRule>
  </conditionalFormatting>
  <conditionalFormatting sqref="C52">
    <cfRule type="expression" dxfId="6985" priority="6986" stopIfTrue="1">
      <formula>IF(AND(B52&lt;&gt;"",C52=""),TRUE)</formula>
    </cfRule>
  </conditionalFormatting>
  <conditionalFormatting sqref="B52">
    <cfRule type="expression" dxfId="6984" priority="6983" stopIfTrue="1">
      <formula>IF(B52="",TRUE)</formula>
    </cfRule>
    <cfRule type="expression" dxfId="6983" priority="6984" stopIfTrue="1">
      <formula>IF(AND(COUNTIF(MetalSmelter,B52&amp;C52)=0,LEN(C52)&gt;0), TRUE, FALSE)</formula>
    </cfRule>
  </conditionalFormatting>
  <conditionalFormatting sqref="G52">
    <cfRule type="expression" dxfId="6982" priority="6985" stopIfTrue="1">
      <formula>IF(FIND("Enter smelter details",G52),TRUE)</formula>
    </cfRule>
  </conditionalFormatting>
  <conditionalFormatting sqref="F52">
    <cfRule type="expression" dxfId="6981" priority="6982" stopIfTrue="1">
      <formula>IF(AND(LEN($A52)&gt;0,$A52&lt;&gt;$F52),TRUE,FALSE)</formula>
    </cfRule>
  </conditionalFormatting>
  <conditionalFormatting sqref="C52">
    <cfRule type="expression" dxfId="6980" priority="6981" stopIfTrue="1">
      <formula>IF(AND(B52&lt;&gt;"",C52=""),TRUE)</formula>
    </cfRule>
  </conditionalFormatting>
  <conditionalFormatting sqref="B52">
    <cfRule type="expression" dxfId="6979" priority="6978" stopIfTrue="1">
      <formula>IF(B52="",TRUE)</formula>
    </cfRule>
    <cfRule type="expression" dxfId="6978" priority="6979" stopIfTrue="1">
      <formula>IF(AND(COUNTIF(MetalSmelter,B52&amp;C52)=0,LEN(C52)&gt;0), TRUE, FALSE)</formula>
    </cfRule>
  </conditionalFormatting>
  <conditionalFormatting sqref="G52">
    <cfRule type="expression" dxfId="6977" priority="6980" stopIfTrue="1">
      <formula>IF(FIND("Enter smelter details",G52),TRUE)</formula>
    </cfRule>
  </conditionalFormatting>
  <conditionalFormatting sqref="F52">
    <cfRule type="expression" dxfId="6976" priority="6977" stopIfTrue="1">
      <formula>IF(AND(LEN($A52)&gt;0,$A52&lt;&gt;$F52),TRUE,FALSE)</formula>
    </cfRule>
  </conditionalFormatting>
  <conditionalFormatting sqref="C52">
    <cfRule type="expression" dxfId="6975" priority="6976" stopIfTrue="1">
      <formula>IF(AND(B52&lt;&gt;"",C52=""),TRUE)</formula>
    </cfRule>
  </conditionalFormatting>
  <conditionalFormatting sqref="B52">
    <cfRule type="expression" dxfId="6974" priority="6973" stopIfTrue="1">
      <formula>IF(B52="",TRUE)</formula>
    </cfRule>
    <cfRule type="expression" dxfId="6973" priority="6974" stopIfTrue="1">
      <formula>IF(AND(COUNTIF(MetalSmelter,B52&amp;C52)=0,LEN(C52)&gt;0), TRUE, FALSE)</formula>
    </cfRule>
  </conditionalFormatting>
  <conditionalFormatting sqref="G52">
    <cfRule type="expression" dxfId="6972" priority="6975" stopIfTrue="1">
      <formula>IF(FIND("Enter smelter details",G52),TRUE)</formula>
    </cfRule>
  </conditionalFormatting>
  <conditionalFormatting sqref="F52">
    <cfRule type="expression" dxfId="6971" priority="6972" stopIfTrue="1">
      <formula>IF(AND(LEN($A52)&gt;0,$A52&lt;&gt;$F52),TRUE,FALSE)</formula>
    </cfRule>
  </conditionalFormatting>
  <conditionalFormatting sqref="C52">
    <cfRule type="expression" dxfId="6970" priority="6971" stopIfTrue="1">
      <formula>IF(AND(B52&lt;&gt;"",C52=""),TRUE)</formula>
    </cfRule>
  </conditionalFormatting>
  <conditionalFormatting sqref="B52">
    <cfRule type="expression" dxfId="6969" priority="6968" stopIfTrue="1">
      <formula>IF(B52="",TRUE)</formula>
    </cfRule>
    <cfRule type="expression" dxfId="6968" priority="6969" stopIfTrue="1">
      <formula>IF(AND(COUNTIF(MetalSmelter,B52&amp;C52)=0,LEN(C52)&gt;0), TRUE, FALSE)</formula>
    </cfRule>
  </conditionalFormatting>
  <conditionalFormatting sqref="G52">
    <cfRule type="expression" dxfId="6967" priority="6970" stopIfTrue="1">
      <formula>IF(FIND("Enter smelter details",G52),TRUE)</formula>
    </cfRule>
  </conditionalFormatting>
  <conditionalFormatting sqref="F52">
    <cfRule type="expression" dxfId="6966" priority="6967" stopIfTrue="1">
      <formula>IF(AND(LEN($A52)&gt;0,$A52&lt;&gt;$F52),TRUE,FALSE)</formula>
    </cfRule>
  </conditionalFormatting>
  <conditionalFormatting sqref="C52">
    <cfRule type="expression" dxfId="6965" priority="6966" stopIfTrue="1">
      <formula>IF(AND(B52&lt;&gt;"",C52=""),TRUE)</formula>
    </cfRule>
  </conditionalFormatting>
  <conditionalFormatting sqref="B52">
    <cfRule type="expression" dxfId="6964" priority="6963" stopIfTrue="1">
      <formula>IF(B52="",TRUE)</formula>
    </cfRule>
    <cfRule type="expression" dxfId="6963" priority="6964" stopIfTrue="1">
      <formula>IF(AND(COUNTIF(MetalSmelter,B52&amp;C52)=0,LEN(C52)&gt;0), TRUE, FALSE)</formula>
    </cfRule>
  </conditionalFormatting>
  <conditionalFormatting sqref="G52">
    <cfRule type="expression" dxfId="6962" priority="6965" stopIfTrue="1">
      <formula>IF(FIND("Enter smelter details",G52),TRUE)</formula>
    </cfRule>
  </conditionalFormatting>
  <conditionalFormatting sqref="F52">
    <cfRule type="expression" dxfId="6961" priority="6962" stopIfTrue="1">
      <formula>IF(AND(LEN($A52)&gt;0,$A52&lt;&gt;$F52),TRUE,FALSE)</formula>
    </cfRule>
  </conditionalFormatting>
  <conditionalFormatting sqref="C52">
    <cfRule type="expression" dxfId="6960" priority="6961" stopIfTrue="1">
      <formula>IF(AND(B52&lt;&gt;"",C52=""),TRUE)</formula>
    </cfRule>
  </conditionalFormatting>
  <conditionalFormatting sqref="B66">
    <cfRule type="expression" dxfId="6959" priority="6954" stopIfTrue="1">
      <formula>IF(B66="",TRUE)</formula>
    </cfRule>
    <cfRule type="expression" dxfId="6958" priority="6957" stopIfTrue="1">
      <formula>IF(AND(COUNTIF(MetalSmelter,B66&amp;C66)=0,LEN(C66)&gt;0),TRUE,FALSE)</formula>
    </cfRule>
  </conditionalFormatting>
  <conditionalFormatting sqref="D66">
    <cfRule type="expression" dxfId="6957" priority="6951" stopIfTrue="1">
      <formula>IF(AND(LEN($C66)&gt;0,($C66&lt;&gt;"Smelter Not Listed")),1,0)</formula>
    </cfRule>
    <cfRule type="expression" dxfId="6956" priority="6958" stopIfTrue="1">
      <formula>IF(AND(D66="",$C66=$X$4),TRUE)</formula>
    </cfRule>
    <cfRule type="expression" dxfId="6955" priority="6959" stopIfTrue="1">
      <formula>IF(FIND("!",D66),TRUE)</formula>
    </cfRule>
  </conditionalFormatting>
  <conditionalFormatting sqref="G66">
    <cfRule type="expression" dxfId="6954" priority="6960" stopIfTrue="1">
      <formula>IF(FIND("Enter smelter details",G66),TRUE)</formula>
    </cfRule>
  </conditionalFormatting>
  <conditionalFormatting sqref="E66">
    <cfRule type="expression" dxfId="6953" priority="6955" stopIfTrue="1">
      <formula>IF(AND(E66="",$C66=$X$4),TRUE)</formula>
    </cfRule>
    <cfRule type="expression" dxfId="6952" priority="6956" stopIfTrue="1">
      <formula>IF(FIND("!",E66),TRUE)</formula>
    </cfRule>
  </conditionalFormatting>
  <conditionalFormatting sqref="F66">
    <cfRule type="expression" dxfId="6951" priority="6953" stopIfTrue="1">
      <formula>IF(AND(LEN($A66)&gt;0,$A66&lt;&gt;$F66),TRUE,FALSE)</formula>
    </cfRule>
  </conditionalFormatting>
  <conditionalFormatting sqref="C66">
    <cfRule type="expression" dxfId="6950" priority="6952" stopIfTrue="1">
      <formula>IF(AND(B66&lt;&gt;"",C66=""),TRUE)</formula>
    </cfRule>
  </conditionalFormatting>
  <conditionalFormatting sqref="B69">
    <cfRule type="expression" dxfId="6949" priority="6944" stopIfTrue="1">
      <formula>IF(B69="",TRUE)</formula>
    </cfRule>
    <cfRule type="expression" dxfId="6948" priority="6947" stopIfTrue="1">
      <formula>IF(AND(COUNTIF(MetalSmelter,B69&amp;C69)=0,LEN(C69)&gt;0),TRUE,FALSE)</formula>
    </cfRule>
  </conditionalFormatting>
  <conditionalFormatting sqref="D69">
    <cfRule type="expression" dxfId="6947" priority="6941" stopIfTrue="1">
      <formula>IF(AND(LEN($C69)&gt;0,($C69&lt;&gt;"Smelter Not Listed")),1,0)</formula>
    </cfRule>
    <cfRule type="expression" dxfId="6946" priority="6948" stopIfTrue="1">
      <formula>IF(AND(D69="",$C69=$X$4),TRUE)</formula>
    </cfRule>
    <cfRule type="expression" dxfId="6945" priority="6949" stopIfTrue="1">
      <formula>IF(FIND("!",D69),TRUE)</formula>
    </cfRule>
  </conditionalFormatting>
  <conditionalFormatting sqref="G69">
    <cfRule type="expression" dxfId="6944" priority="6950" stopIfTrue="1">
      <formula>IF(FIND("Enter smelter details",G69),TRUE)</formula>
    </cfRule>
  </conditionalFormatting>
  <conditionalFormatting sqref="E69">
    <cfRule type="expression" dxfId="6943" priority="6945" stopIfTrue="1">
      <formula>IF(AND(E69="",$C69=$X$4),TRUE)</formula>
    </cfRule>
    <cfRule type="expression" dxfId="6942" priority="6946" stopIfTrue="1">
      <formula>IF(FIND("!",E69),TRUE)</formula>
    </cfRule>
  </conditionalFormatting>
  <conditionalFormatting sqref="F69">
    <cfRule type="expression" dxfId="6941" priority="6943" stopIfTrue="1">
      <formula>IF(AND(LEN($A69)&gt;0,$A69&lt;&gt;$F69),TRUE,FALSE)</formula>
    </cfRule>
  </conditionalFormatting>
  <conditionalFormatting sqref="C69">
    <cfRule type="expression" dxfId="6940" priority="6942" stopIfTrue="1">
      <formula>IF(AND(B69&lt;&gt;"",C69=""),TRUE)</formula>
    </cfRule>
  </conditionalFormatting>
  <conditionalFormatting sqref="B70">
    <cfRule type="expression" dxfId="6939" priority="6934" stopIfTrue="1">
      <formula>IF(B70="",TRUE)</formula>
    </cfRule>
    <cfRule type="expression" dxfId="6938" priority="6937" stopIfTrue="1">
      <formula>IF(AND(COUNTIF(MetalSmelter,B70&amp;C70)=0,LEN(C70)&gt;0),TRUE,FALSE)</formula>
    </cfRule>
  </conditionalFormatting>
  <conditionalFormatting sqref="D70">
    <cfRule type="expression" dxfId="6937" priority="6931" stopIfTrue="1">
      <formula>IF(AND(LEN($C70)&gt;0,($C70&lt;&gt;"Smelter Not Listed")),1,0)</formula>
    </cfRule>
    <cfRule type="expression" dxfId="6936" priority="6938" stopIfTrue="1">
      <formula>IF(AND(D70="",$C70=$X$4),TRUE)</formula>
    </cfRule>
    <cfRule type="expression" dxfId="6935" priority="6939" stopIfTrue="1">
      <formula>IF(FIND("!",D70),TRUE)</formula>
    </cfRule>
  </conditionalFormatting>
  <conditionalFormatting sqref="G70">
    <cfRule type="expression" dxfId="6934" priority="6940" stopIfTrue="1">
      <formula>IF(FIND("Enter smelter details",G70),TRUE)</formula>
    </cfRule>
  </conditionalFormatting>
  <conditionalFormatting sqref="E70">
    <cfRule type="expression" dxfId="6933" priority="6935" stopIfTrue="1">
      <formula>IF(AND(E70="",$C70=$X$4),TRUE)</formula>
    </cfRule>
    <cfRule type="expression" dxfId="6932" priority="6936" stopIfTrue="1">
      <formula>IF(FIND("!",E70),TRUE)</formula>
    </cfRule>
  </conditionalFormatting>
  <conditionalFormatting sqref="F70">
    <cfRule type="expression" dxfId="6931" priority="6933" stopIfTrue="1">
      <formula>IF(AND(LEN($A70)&gt;0,$A70&lt;&gt;$F70),TRUE,FALSE)</formula>
    </cfRule>
  </conditionalFormatting>
  <conditionalFormatting sqref="C70">
    <cfRule type="expression" dxfId="6930" priority="6932" stopIfTrue="1">
      <formula>IF(AND(B70&lt;&gt;"",C70=""),TRUE)</formula>
    </cfRule>
  </conditionalFormatting>
  <conditionalFormatting sqref="B71">
    <cfRule type="expression" dxfId="6929" priority="6924" stopIfTrue="1">
      <formula>IF(B71="",TRUE)</formula>
    </cfRule>
    <cfRule type="expression" dxfId="6928" priority="6927" stopIfTrue="1">
      <formula>IF(AND(COUNTIF(MetalSmelter,B71&amp;C71)=0,LEN(C71)&gt;0),TRUE,FALSE)</formula>
    </cfRule>
  </conditionalFormatting>
  <conditionalFormatting sqref="D71">
    <cfRule type="expression" dxfId="6927" priority="6921" stopIfTrue="1">
      <formula>IF(AND(LEN($C71)&gt;0,($C71&lt;&gt;"Smelter Not Listed")),1,0)</formula>
    </cfRule>
    <cfRule type="expression" dxfId="6926" priority="6928" stopIfTrue="1">
      <formula>IF(AND(D71="",$C71=$X$4),TRUE)</formula>
    </cfRule>
    <cfRule type="expression" dxfId="6925" priority="6929" stopIfTrue="1">
      <formula>IF(FIND("!",D71),TRUE)</formula>
    </cfRule>
  </conditionalFormatting>
  <conditionalFormatting sqref="G71">
    <cfRule type="expression" dxfId="6924" priority="6930" stopIfTrue="1">
      <formula>IF(FIND("Enter smelter details",G71),TRUE)</formula>
    </cfRule>
  </conditionalFormatting>
  <conditionalFormatting sqref="E71">
    <cfRule type="expression" dxfId="6923" priority="6925" stopIfTrue="1">
      <formula>IF(AND(E71="",$C71=$X$4),TRUE)</formula>
    </cfRule>
    <cfRule type="expression" dxfId="6922" priority="6926" stopIfTrue="1">
      <formula>IF(FIND("!",E71),TRUE)</formula>
    </cfRule>
  </conditionalFormatting>
  <conditionalFormatting sqref="F71">
    <cfRule type="expression" dxfId="6921" priority="6923" stopIfTrue="1">
      <formula>IF(AND(LEN($A71)&gt;0,$A71&lt;&gt;$F71),TRUE,FALSE)</formula>
    </cfRule>
  </conditionalFormatting>
  <conditionalFormatting sqref="C71">
    <cfRule type="expression" dxfId="6920" priority="6922" stopIfTrue="1">
      <formula>IF(AND(B71&lt;&gt;"",C71=""),TRUE)</formula>
    </cfRule>
  </conditionalFormatting>
  <conditionalFormatting sqref="B72">
    <cfRule type="expression" dxfId="6919" priority="6914" stopIfTrue="1">
      <formula>IF(B72="",TRUE)</formula>
    </cfRule>
    <cfRule type="expression" dxfId="6918" priority="6917" stopIfTrue="1">
      <formula>IF(AND(COUNTIF(MetalSmelter,B72&amp;C72)=0,LEN(C72)&gt;0),TRUE,FALSE)</formula>
    </cfRule>
  </conditionalFormatting>
  <conditionalFormatting sqref="D72">
    <cfRule type="expression" dxfId="6917" priority="6911" stopIfTrue="1">
      <formula>IF(AND(LEN($C72)&gt;0,($C72&lt;&gt;"Smelter Not Listed")),1,0)</formula>
    </cfRule>
    <cfRule type="expression" dxfId="6916" priority="6918" stopIfTrue="1">
      <formula>IF(AND(D72="",$C72=$X$4),TRUE)</formula>
    </cfRule>
    <cfRule type="expression" dxfId="6915" priority="6919" stopIfTrue="1">
      <formula>IF(FIND("!",D72),TRUE)</formula>
    </cfRule>
  </conditionalFormatting>
  <conditionalFormatting sqref="G72">
    <cfRule type="expression" dxfId="6914" priority="6920" stopIfTrue="1">
      <formula>IF(FIND("Enter smelter details",G72),TRUE)</formula>
    </cfRule>
  </conditionalFormatting>
  <conditionalFormatting sqref="E72">
    <cfRule type="expression" dxfId="6913" priority="6915" stopIfTrue="1">
      <formula>IF(AND(E72="",$C72=$X$4),TRUE)</formula>
    </cfRule>
    <cfRule type="expression" dxfId="6912" priority="6916" stopIfTrue="1">
      <formula>IF(FIND("!",E72),TRUE)</formula>
    </cfRule>
  </conditionalFormatting>
  <conditionalFormatting sqref="F72">
    <cfRule type="expression" dxfId="6911" priority="6913" stopIfTrue="1">
      <formula>IF(AND(LEN($A72)&gt;0,$A72&lt;&gt;$F72),TRUE,FALSE)</formula>
    </cfRule>
  </conditionalFormatting>
  <conditionalFormatting sqref="C72">
    <cfRule type="expression" dxfId="6910" priority="6912" stopIfTrue="1">
      <formula>IF(AND(B72&lt;&gt;"",C72=""),TRUE)</formula>
    </cfRule>
  </conditionalFormatting>
  <conditionalFormatting sqref="B62">
    <cfRule type="expression" dxfId="6909" priority="6904" stopIfTrue="1">
      <formula>IF(B62="",TRUE)</formula>
    </cfRule>
    <cfRule type="expression" dxfId="6908" priority="6907" stopIfTrue="1">
      <formula>IF(AND(COUNTIF(MetalSmelter,B62&amp;C62)=0,LEN(C62)&gt;0),TRUE,FALSE)</formula>
    </cfRule>
  </conditionalFormatting>
  <conditionalFormatting sqref="D62">
    <cfRule type="expression" dxfId="6907" priority="6901" stopIfTrue="1">
      <formula>IF(AND(LEN($C62)&gt;0,($C62&lt;&gt;"Smelter Not Listed")),1,0)</formula>
    </cfRule>
    <cfRule type="expression" dxfId="6906" priority="6908" stopIfTrue="1">
      <formula>IF(AND(D62="",$C62=$X$4),TRUE)</formula>
    </cfRule>
    <cfRule type="expression" dxfId="6905" priority="6909" stopIfTrue="1">
      <formula>IF(FIND("!",D62),TRUE)</formula>
    </cfRule>
  </conditionalFormatting>
  <conditionalFormatting sqref="G62">
    <cfRule type="expression" dxfId="6904" priority="6910" stopIfTrue="1">
      <formula>IF(FIND("Enter smelter details",G62),TRUE)</formula>
    </cfRule>
  </conditionalFormatting>
  <conditionalFormatting sqref="E62">
    <cfRule type="expression" dxfId="6903" priority="6905" stopIfTrue="1">
      <formula>IF(AND(E62="",$C62=$X$4),TRUE)</formula>
    </cfRule>
    <cfRule type="expression" dxfId="6902" priority="6906" stopIfTrue="1">
      <formula>IF(FIND("!",E62),TRUE)</formula>
    </cfRule>
  </conditionalFormatting>
  <conditionalFormatting sqref="F62">
    <cfRule type="expression" dxfId="6901" priority="6903" stopIfTrue="1">
      <formula>IF(AND(LEN($A62)&gt;0,$A62&lt;&gt;$F62),TRUE,FALSE)</formula>
    </cfRule>
  </conditionalFormatting>
  <conditionalFormatting sqref="C62">
    <cfRule type="expression" dxfId="6900" priority="6902" stopIfTrue="1">
      <formula>IF(AND(B62&lt;&gt;"",C62=""),TRUE)</formula>
    </cfRule>
  </conditionalFormatting>
  <conditionalFormatting sqref="B65">
    <cfRule type="expression" dxfId="6899" priority="6894" stopIfTrue="1">
      <formula>IF(B65="",TRUE)</formula>
    </cfRule>
    <cfRule type="expression" dxfId="6898" priority="6897" stopIfTrue="1">
      <formula>IF(AND(COUNTIF(MetalSmelter,B65&amp;C65)=0,LEN(C65)&gt;0),TRUE,FALSE)</formula>
    </cfRule>
  </conditionalFormatting>
  <conditionalFormatting sqref="D65">
    <cfRule type="expression" dxfId="6897" priority="6891" stopIfTrue="1">
      <formula>IF(AND(LEN($C65)&gt;0,($C65&lt;&gt;"Smelter Not Listed")),1,0)</formula>
    </cfRule>
    <cfRule type="expression" dxfId="6896" priority="6898" stopIfTrue="1">
      <formula>IF(AND(D65="",$C65=$X$4),TRUE)</formula>
    </cfRule>
    <cfRule type="expression" dxfId="6895" priority="6899" stopIfTrue="1">
      <formula>IF(FIND("!",D65),TRUE)</formula>
    </cfRule>
  </conditionalFormatting>
  <conditionalFormatting sqref="G65">
    <cfRule type="expression" dxfId="6894" priority="6900" stopIfTrue="1">
      <formula>IF(FIND("Enter smelter details",G65),TRUE)</formula>
    </cfRule>
  </conditionalFormatting>
  <conditionalFormatting sqref="E65">
    <cfRule type="expression" dxfId="6893" priority="6895" stopIfTrue="1">
      <formula>IF(AND(E65="",$C65=$X$4),TRUE)</formula>
    </cfRule>
    <cfRule type="expression" dxfId="6892" priority="6896" stopIfTrue="1">
      <formula>IF(FIND("!",E65),TRUE)</formula>
    </cfRule>
  </conditionalFormatting>
  <conditionalFormatting sqref="F65">
    <cfRule type="expression" dxfId="6891" priority="6893" stopIfTrue="1">
      <formula>IF(AND(LEN($A65)&gt;0,$A65&lt;&gt;$F65),TRUE,FALSE)</formula>
    </cfRule>
  </conditionalFormatting>
  <conditionalFormatting sqref="C65">
    <cfRule type="expression" dxfId="6890" priority="6892" stopIfTrue="1">
      <formula>IF(AND(B65&lt;&gt;"",C65=""),TRUE)</formula>
    </cfRule>
  </conditionalFormatting>
  <conditionalFormatting sqref="B63">
    <cfRule type="expression" dxfId="6889" priority="6884" stopIfTrue="1">
      <formula>IF(B63="",TRUE)</formula>
    </cfRule>
    <cfRule type="expression" dxfId="6888" priority="6887" stopIfTrue="1">
      <formula>IF(AND(COUNTIF(MetalSmelter,B63&amp;C63)=0,LEN(C63)&gt;0),TRUE,FALSE)</formula>
    </cfRule>
  </conditionalFormatting>
  <conditionalFormatting sqref="D63">
    <cfRule type="expression" dxfId="6887" priority="6881" stopIfTrue="1">
      <formula>IF(AND(LEN($C63)&gt;0,($C63&lt;&gt;"Smelter Not Listed")),1,0)</formula>
    </cfRule>
    <cfRule type="expression" dxfId="6886" priority="6888" stopIfTrue="1">
      <formula>IF(AND(D63="",$C63=$X$4),TRUE)</formula>
    </cfRule>
    <cfRule type="expression" dxfId="6885" priority="6889" stopIfTrue="1">
      <formula>IF(FIND("!",D63),TRUE)</formula>
    </cfRule>
  </conditionalFormatting>
  <conditionalFormatting sqref="G63">
    <cfRule type="expression" dxfId="6884" priority="6890" stopIfTrue="1">
      <formula>IF(FIND("Enter smelter details",G63),TRUE)</formula>
    </cfRule>
  </conditionalFormatting>
  <conditionalFormatting sqref="E63">
    <cfRule type="expression" dxfId="6883" priority="6885" stopIfTrue="1">
      <formula>IF(AND(E63="",$C63=$X$4),TRUE)</formula>
    </cfRule>
    <cfRule type="expression" dxfId="6882" priority="6886" stopIfTrue="1">
      <formula>IF(FIND("!",E63),TRUE)</formula>
    </cfRule>
  </conditionalFormatting>
  <conditionalFormatting sqref="F63">
    <cfRule type="expression" dxfId="6881" priority="6883" stopIfTrue="1">
      <formula>IF(AND(LEN($A63)&gt;0,$A63&lt;&gt;$F63),TRUE,FALSE)</formula>
    </cfRule>
  </conditionalFormatting>
  <conditionalFormatting sqref="C63">
    <cfRule type="expression" dxfId="6880" priority="6882" stopIfTrue="1">
      <formula>IF(AND(B63&lt;&gt;"",C63=""),TRUE)</formula>
    </cfRule>
  </conditionalFormatting>
  <conditionalFormatting sqref="B66">
    <cfRule type="expression" dxfId="6879" priority="6874" stopIfTrue="1">
      <formula>IF(B66="",TRUE)</formula>
    </cfRule>
    <cfRule type="expression" dxfId="6878" priority="6877" stopIfTrue="1">
      <formula>IF(AND(COUNTIF(MetalSmelter,B66&amp;C66)=0,LEN(C66)&gt;0),TRUE,FALSE)</formula>
    </cfRule>
  </conditionalFormatting>
  <conditionalFormatting sqref="D66">
    <cfRule type="expression" dxfId="6877" priority="6871" stopIfTrue="1">
      <formula>IF(AND(LEN($C66)&gt;0,($C66&lt;&gt;"Smelter Not Listed")),1,0)</formula>
    </cfRule>
    <cfRule type="expression" dxfId="6876" priority="6878" stopIfTrue="1">
      <formula>IF(AND(D66="",$C66=$X$4),TRUE)</formula>
    </cfRule>
    <cfRule type="expression" dxfId="6875" priority="6879" stopIfTrue="1">
      <formula>IF(FIND("!",D66),TRUE)</formula>
    </cfRule>
  </conditionalFormatting>
  <conditionalFormatting sqref="G66">
    <cfRule type="expression" dxfId="6874" priority="6880" stopIfTrue="1">
      <formula>IF(FIND("Enter smelter details",G66),TRUE)</formula>
    </cfRule>
  </conditionalFormatting>
  <conditionalFormatting sqref="E66">
    <cfRule type="expression" dxfId="6873" priority="6875" stopIfTrue="1">
      <formula>IF(AND(E66="",$C66=$X$4),TRUE)</formula>
    </cfRule>
    <cfRule type="expression" dxfId="6872" priority="6876" stopIfTrue="1">
      <formula>IF(FIND("!",E66),TRUE)</formula>
    </cfRule>
  </conditionalFormatting>
  <conditionalFormatting sqref="F66">
    <cfRule type="expression" dxfId="6871" priority="6873" stopIfTrue="1">
      <formula>IF(AND(LEN($A66)&gt;0,$A66&lt;&gt;$F66),TRUE,FALSE)</formula>
    </cfRule>
  </conditionalFormatting>
  <conditionalFormatting sqref="C66">
    <cfRule type="expression" dxfId="6870" priority="6872" stopIfTrue="1">
      <formula>IF(AND(B66&lt;&gt;"",C66=""),TRUE)</formula>
    </cfRule>
  </conditionalFormatting>
  <conditionalFormatting sqref="B67">
    <cfRule type="expression" dxfId="6869" priority="6864" stopIfTrue="1">
      <formula>IF(B67="",TRUE)</formula>
    </cfRule>
    <cfRule type="expression" dxfId="6868" priority="6867" stopIfTrue="1">
      <formula>IF(AND(COUNTIF(MetalSmelter,B67&amp;C67)=0,LEN(C67)&gt;0),TRUE,FALSE)</formula>
    </cfRule>
  </conditionalFormatting>
  <conditionalFormatting sqref="D67">
    <cfRule type="expression" dxfId="6867" priority="6861" stopIfTrue="1">
      <formula>IF(AND(LEN($C67)&gt;0,($C67&lt;&gt;"Smelter Not Listed")),1,0)</formula>
    </cfRule>
    <cfRule type="expression" dxfId="6866" priority="6868" stopIfTrue="1">
      <formula>IF(AND(D67="",$C67=$X$4),TRUE)</formula>
    </cfRule>
    <cfRule type="expression" dxfId="6865" priority="6869" stopIfTrue="1">
      <formula>IF(FIND("!",D67),TRUE)</formula>
    </cfRule>
  </conditionalFormatting>
  <conditionalFormatting sqref="G67">
    <cfRule type="expression" dxfId="6864" priority="6870" stopIfTrue="1">
      <formula>IF(FIND("Enter smelter details",G67),TRUE)</formula>
    </cfRule>
  </conditionalFormatting>
  <conditionalFormatting sqref="E67">
    <cfRule type="expression" dxfId="6863" priority="6865" stopIfTrue="1">
      <formula>IF(AND(E67="",$C67=$X$4),TRUE)</formula>
    </cfRule>
    <cfRule type="expression" dxfId="6862" priority="6866" stopIfTrue="1">
      <formula>IF(FIND("!",E67),TRUE)</formula>
    </cfRule>
  </conditionalFormatting>
  <conditionalFormatting sqref="F67">
    <cfRule type="expression" dxfId="6861" priority="6863" stopIfTrue="1">
      <formula>IF(AND(LEN($A67)&gt;0,$A67&lt;&gt;$F67),TRUE,FALSE)</formula>
    </cfRule>
  </conditionalFormatting>
  <conditionalFormatting sqref="C67">
    <cfRule type="expression" dxfId="6860" priority="6862" stopIfTrue="1">
      <formula>IF(AND(B67&lt;&gt;"",C67=""),TRUE)</formula>
    </cfRule>
  </conditionalFormatting>
  <conditionalFormatting sqref="B68">
    <cfRule type="expression" dxfId="6859" priority="6854" stopIfTrue="1">
      <formula>IF(B68="",TRUE)</formula>
    </cfRule>
    <cfRule type="expression" dxfId="6858" priority="6857" stopIfTrue="1">
      <formula>IF(AND(COUNTIF(MetalSmelter,B68&amp;C68)=0,LEN(C68)&gt;0),TRUE,FALSE)</formula>
    </cfRule>
  </conditionalFormatting>
  <conditionalFormatting sqref="D68">
    <cfRule type="expression" dxfId="6857" priority="6851" stopIfTrue="1">
      <formula>IF(AND(LEN($C68)&gt;0,($C68&lt;&gt;"Smelter Not Listed")),1,0)</formula>
    </cfRule>
    <cfRule type="expression" dxfId="6856" priority="6858" stopIfTrue="1">
      <formula>IF(AND(D68="",$C68=$X$4),TRUE)</formula>
    </cfRule>
    <cfRule type="expression" dxfId="6855" priority="6859" stopIfTrue="1">
      <formula>IF(FIND("!",D68),TRUE)</formula>
    </cfRule>
  </conditionalFormatting>
  <conditionalFormatting sqref="G68">
    <cfRule type="expression" dxfId="6854" priority="6860" stopIfTrue="1">
      <formula>IF(FIND("Enter smelter details",G68),TRUE)</formula>
    </cfRule>
  </conditionalFormatting>
  <conditionalFormatting sqref="E68">
    <cfRule type="expression" dxfId="6853" priority="6855" stopIfTrue="1">
      <formula>IF(AND(E68="",$C68=$X$4),TRUE)</formula>
    </cfRule>
    <cfRule type="expression" dxfId="6852" priority="6856" stopIfTrue="1">
      <formula>IF(FIND("!",E68),TRUE)</formula>
    </cfRule>
  </conditionalFormatting>
  <conditionalFormatting sqref="F68">
    <cfRule type="expression" dxfId="6851" priority="6853" stopIfTrue="1">
      <formula>IF(AND(LEN($A68)&gt;0,$A68&lt;&gt;$F68),TRUE,FALSE)</formula>
    </cfRule>
  </conditionalFormatting>
  <conditionalFormatting sqref="C68">
    <cfRule type="expression" dxfId="6850" priority="6852" stopIfTrue="1">
      <formula>IF(AND(B68&lt;&gt;"",C68=""),TRUE)</formula>
    </cfRule>
  </conditionalFormatting>
  <conditionalFormatting sqref="B69">
    <cfRule type="expression" dxfId="6849" priority="6844" stopIfTrue="1">
      <formula>IF(B69="",TRUE)</formula>
    </cfRule>
    <cfRule type="expression" dxfId="6848" priority="6847" stopIfTrue="1">
      <formula>IF(AND(COUNTIF(MetalSmelter,B69&amp;C69)=0,LEN(C69)&gt;0),TRUE,FALSE)</formula>
    </cfRule>
  </conditionalFormatting>
  <conditionalFormatting sqref="D69">
    <cfRule type="expression" dxfId="6847" priority="6841" stopIfTrue="1">
      <formula>IF(AND(LEN($C69)&gt;0,($C69&lt;&gt;"Smelter Not Listed")),1,0)</formula>
    </cfRule>
    <cfRule type="expression" dxfId="6846" priority="6848" stopIfTrue="1">
      <formula>IF(AND(D69="",$C69=$X$4),TRUE)</formula>
    </cfRule>
    <cfRule type="expression" dxfId="6845" priority="6849" stopIfTrue="1">
      <formula>IF(FIND("!",D69),TRUE)</formula>
    </cfRule>
  </conditionalFormatting>
  <conditionalFormatting sqref="G69">
    <cfRule type="expression" dxfId="6844" priority="6850" stopIfTrue="1">
      <formula>IF(FIND("Enter smelter details",G69),TRUE)</formula>
    </cfRule>
  </conditionalFormatting>
  <conditionalFormatting sqref="E69">
    <cfRule type="expression" dxfId="6843" priority="6845" stopIfTrue="1">
      <formula>IF(AND(E69="",$C69=$X$4),TRUE)</formula>
    </cfRule>
    <cfRule type="expression" dxfId="6842" priority="6846" stopIfTrue="1">
      <formula>IF(FIND("!",E69),TRUE)</formula>
    </cfRule>
  </conditionalFormatting>
  <conditionalFormatting sqref="F69">
    <cfRule type="expression" dxfId="6841" priority="6843" stopIfTrue="1">
      <formula>IF(AND(LEN($A69)&gt;0,$A69&lt;&gt;$F69),TRUE,FALSE)</formula>
    </cfRule>
  </conditionalFormatting>
  <conditionalFormatting sqref="C69">
    <cfRule type="expression" dxfId="6840" priority="6842" stopIfTrue="1">
      <formula>IF(AND(B69&lt;&gt;"",C69=""),TRUE)</formula>
    </cfRule>
  </conditionalFormatting>
  <conditionalFormatting sqref="B63">
    <cfRule type="expression" dxfId="6839" priority="6834" stopIfTrue="1">
      <formula>IF(B63="",TRUE)</formula>
    </cfRule>
    <cfRule type="expression" dxfId="6838" priority="6837" stopIfTrue="1">
      <formula>IF(AND(COUNTIF(MetalSmelter,B63&amp;C63)=0,LEN(C63)&gt;0),TRUE,FALSE)</formula>
    </cfRule>
  </conditionalFormatting>
  <conditionalFormatting sqref="D63">
    <cfRule type="expression" dxfId="6837" priority="6831" stopIfTrue="1">
      <formula>IF(AND(LEN($C63)&gt;0,($C63&lt;&gt;"Smelter Not Listed")),1,0)</formula>
    </cfRule>
    <cfRule type="expression" dxfId="6836" priority="6838" stopIfTrue="1">
      <formula>IF(AND(D63="",$C63=$X$4),TRUE)</formula>
    </cfRule>
    <cfRule type="expression" dxfId="6835" priority="6839" stopIfTrue="1">
      <formula>IF(FIND("!",D63),TRUE)</formula>
    </cfRule>
  </conditionalFormatting>
  <conditionalFormatting sqref="G63">
    <cfRule type="expression" dxfId="6834" priority="6840" stopIfTrue="1">
      <formula>IF(FIND("Enter smelter details",G63),TRUE)</formula>
    </cfRule>
  </conditionalFormatting>
  <conditionalFormatting sqref="E63">
    <cfRule type="expression" dxfId="6833" priority="6835" stopIfTrue="1">
      <formula>IF(AND(E63="",$C63=$X$4),TRUE)</formula>
    </cfRule>
    <cfRule type="expression" dxfId="6832" priority="6836" stopIfTrue="1">
      <formula>IF(FIND("!",E63),TRUE)</formula>
    </cfRule>
  </conditionalFormatting>
  <conditionalFormatting sqref="F63">
    <cfRule type="expression" dxfId="6831" priority="6833" stopIfTrue="1">
      <formula>IF(AND(LEN($A63)&gt;0,$A63&lt;&gt;$F63),TRUE,FALSE)</formula>
    </cfRule>
  </conditionalFormatting>
  <conditionalFormatting sqref="C63">
    <cfRule type="expression" dxfId="6830" priority="6832" stopIfTrue="1">
      <formula>IF(AND(B63&lt;&gt;"",C63=""),TRUE)</formula>
    </cfRule>
  </conditionalFormatting>
  <conditionalFormatting sqref="B66">
    <cfRule type="expression" dxfId="6829" priority="6824" stopIfTrue="1">
      <formula>IF(B66="",TRUE)</formula>
    </cfRule>
    <cfRule type="expression" dxfId="6828" priority="6827" stopIfTrue="1">
      <formula>IF(AND(COUNTIF(MetalSmelter,B66&amp;C66)=0,LEN(C66)&gt;0),TRUE,FALSE)</formula>
    </cfRule>
  </conditionalFormatting>
  <conditionalFormatting sqref="D66">
    <cfRule type="expression" dxfId="6827" priority="6821" stopIfTrue="1">
      <formula>IF(AND(LEN($C66)&gt;0,($C66&lt;&gt;"Smelter Not Listed")),1,0)</formula>
    </cfRule>
    <cfRule type="expression" dxfId="6826" priority="6828" stopIfTrue="1">
      <formula>IF(AND(D66="",$C66=$X$4),TRUE)</formula>
    </cfRule>
    <cfRule type="expression" dxfId="6825" priority="6829" stopIfTrue="1">
      <formula>IF(FIND("!",D66),TRUE)</formula>
    </cfRule>
  </conditionalFormatting>
  <conditionalFormatting sqref="G66">
    <cfRule type="expression" dxfId="6824" priority="6830" stopIfTrue="1">
      <formula>IF(FIND("Enter smelter details",G66),TRUE)</formula>
    </cfRule>
  </conditionalFormatting>
  <conditionalFormatting sqref="E66">
    <cfRule type="expression" dxfId="6823" priority="6825" stopIfTrue="1">
      <formula>IF(AND(E66="",$C66=$X$4),TRUE)</formula>
    </cfRule>
    <cfRule type="expression" dxfId="6822" priority="6826" stopIfTrue="1">
      <formula>IF(FIND("!",E66),TRUE)</formula>
    </cfRule>
  </conditionalFormatting>
  <conditionalFormatting sqref="F66">
    <cfRule type="expression" dxfId="6821" priority="6823" stopIfTrue="1">
      <formula>IF(AND(LEN($A66)&gt;0,$A66&lt;&gt;$F66),TRUE,FALSE)</formula>
    </cfRule>
  </conditionalFormatting>
  <conditionalFormatting sqref="C66">
    <cfRule type="expression" dxfId="6820" priority="6822" stopIfTrue="1">
      <formula>IF(AND(B66&lt;&gt;"",C66=""),TRUE)</formula>
    </cfRule>
  </conditionalFormatting>
  <conditionalFormatting sqref="B64">
    <cfRule type="expression" dxfId="6819" priority="6814" stopIfTrue="1">
      <formula>IF(B64="",TRUE)</formula>
    </cfRule>
    <cfRule type="expression" dxfId="6818" priority="6817" stopIfTrue="1">
      <formula>IF(AND(COUNTIF(MetalSmelter,B64&amp;C64)=0,LEN(C64)&gt;0),TRUE,FALSE)</formula>
    </cfRule>
  </conditionalFormatting>
  <conditionalFormatting sqref="D64">
    <cfRule type="expression" dxfId="6817" priority="6811" stopIfTrue="1">
      <formula>IF(AND(LEN($C64)&gt;0,($C64&lt;&gt;"Smelter Not Listed")),1,0)</formula>
    </cfRule>
    <cfRule type="expression" dxfId="6816" priority="6818" stopIfTrue="1">
      <formula>IF(AND(D64="",$C64=$X$4),TRUE)</formula>
    </cfRule>
    <cfRule type="expression" dxfId="6815" priority="6819" stopIfTrue="1">
      <formula>IF(FIND("!",D64),TRUE)</formula>
    </cfRule>
  </conditionalFormatting>
  <conditionalFormatting sqref="G64">
    <cfRule type="expression" dxfId="6814" priority="6820" stopIfTrue="1">
      <formula>IF(FIND("Enter smelter details",G64),TRUE)</formula>
    </cfRule>
  </conditionalFormatting>
  <conditionalFormatting sqref="E64">
    <cfRule type="expression" dxfId="6813" priority="6815" stopIfTrue="1">
      <formula>IF(AND(E64="",$C64=$X$4),TRUE)</formula>
    </cfRule>
    <cfRule type="expression" dxfId="6812" priority="6816" stopIfTrue="1">
      <formula>IF(FIND("!",E64),TRUE)</formula>
    </cfRule>
  </conditionalFormatting>
  <conditionalFormatting sqref="F64">
    <cfRule type="expression" dxfId="6811" priority="6813" stopIfTrue="1">
      <formula>IF(AND(LEN($A64)&gt;0,$A64&lt;&gt;$F64),TRUE,FALSE)</formula>
    </cfRule>
  </conditionalFormatting>
  <conditionalFormatting sqref="C64">
    <cfRule type="expression" dxfId="6810" priority="6812" stopIfTrue="1">
      <formula>IF(AND(B64&lt;&gt;"",C64=""),TRUE)</formula>
    </cfRule>
  </conditionalFormatting>
  <conditionalFormatting sqref="B67">
    <cfRule type="expression" dxfId="6809" priority="6804" stopIfTrue="1">
      <formula>IF(B67="",TRUE)</formula>
    </cfRule>
    <cfRule type="expression" dxfId="6808" priority="6807" stopIfTrue="1">
      <formula>IF(AND(COUNTIF(MetalSmelter,B67&amp;C67)=0,LEN(C67)&gt;0),TRUE,FALSE)</formula>
    </cfRule>
  </conditionalFormatting>
  <conditionalFormatting sqref="D67">
    <cfRule type="expression" dxfId="6807" priority="6801" stopIfTrue="1">
      <formula>IF(AND(LEN($C67)&gt;0,($C67&lt;&gt;"Smelter Not Listed")),1,0)</formula>
    </cfRule>
    <cfRule type="expression" dxfId="6806" priority="6808" stopIfTrue="1">
      <formula>IF(AND(D67="",$C67=$X$4),TRUE)</formula>
    </cfRule>
    <cfRule type="expression" dxfId="6805" priority="6809" stopIfTrue="1">
      <formula>IF(FIND("!",D67),TRUE)</formula>
    </cfRule>
  </conditionalFormatting>
  <conditionalFormatting sqref="G67">
    <cfRule type="expression" dxfId="6804" priority="6810" stopIfTrue="1">
      <formula>IF(FIND("Enter smelter details",G67),TRUE)</formula>
    </cfRule>
  </conditionalFormatting>
  <conditionalFormatting sqref="E67">
    <cfRule type="expression" dxfId="6803" priority="6805" stopIfTrue="1">
      <formula>IF(AND(E67="",$C67=$X$4),TRUE)</formula>
    </cfRule>
    <cfRule type="expression" dxfId="6802" priority="6806" stopIfTrue="1">
      <formula>IF(FIND("!",E67),TRUE)</formula>
    </cfRule>
  </conditionalFormatting>
  <conditionalFormatting sqref="F67">
    <cfRule type="expression" dxfId="6801" priority="6803" stopIfTrue="1">
      <formula>IF(AND(LEN($A67)&gt;0,$A67&lt;&gt;$F67),TRUE,FALSE)</formula>
    </cfRule>
  </conditionalFormatting>
  <conditionalFormatting sqref="C67">
    <cfRule type="expression" dxfId="6800" priority="6802" stopIfTrue="1">
      <formula>IF(AND(B67&lt;&gt;"",C67=""),TRUE)</formula>
    </cfRule>
  </conditionalFormatting>
  <conditionalFormatting sqref="B68">
    <cfRule type="expression" dxfId="6799" priority="6794" stopIfTrue="1">
      <formula>IF(B68="",TRUE)</formula>
    </cfRule>
    <cfRule type="expression" dxfId="6798" priority="6797" stopIfTrue="1">
      <formula>IF(AND(COUNTIF(MetalSmelter,B68&amp;C68)=0,LEN(C68)&gt;0),TRUE,FALSE)</formula>
    </cfRule>
  </conditionalFormatting>
  <conditionalFormatting sqref="D68">
    <cfRule type="expression" dxfId="6797" priority="6791" stopIfTrue="1">
      <formula>IF(AND(LEN($C68)&gt;0,($C68&lt;&gt;"Smelter Not Listed")),1,0)</formula>
    </cfRule>
    <cfRule type="expression" dxfId="6796" priority="6798" stopIfTrue="1">
      <formula>IF(AND(D68="",$C68=$X$4),TRUE)</formula>
    </cfRule>
    <cfRule type="expression" dxfId="6795" priority="6799" stopIfTrue="1">
      <formula>IF(FIND("!",D68),TRUE)</formula>
    </cfRule>
  </conditionalFormatting>
  <conditionalFormatting sqref="G68">
    <cfRule type="expression" dxfId="6794" priority="6800" stopIfTrue="1">
      <formula>IF(FIND("Enter smelter details",G68),TRUE)</formula>
    </cfRule>
  </conditionalFormatting>
  <conditionalFormatting sqref="E68">
    <cfRule type="expression" dxfId="6793" priority="6795" stopIfTrue="1">
      <formula>IF(AND(E68="",$C68=$X$4),TRUE)</formula>
    </cfRule>
    <cfRule type="expression" dxfId="6792" priority="6796" stopIfTrue="1">
      <formula>IF(FIND("!",E68),TRUE)</formula>
    </cfRule>
  </conditionalFormatting>
  <conditionalFormatting sqref="F68">
    <cfRule type="expression" dxfId="6791" priority="6793" stopIfTrue="1">
      <formula>IF(AND(LEN($A68)&gt;0,$A68&lt;&gt;$F68),TRUE,FALSE)</formula>
    </cfRule>
  </conditionalFormatting>
  <conditionalFormatting sqref="C68">
    <cfRule type="expression" dxfId="6790" priority="6792" stopIfTrue="1">
      <formula>IF(AND(B68&lt;&gt;"",C68=""),TRUE)</formula>
    </cfRule>
  </conditionalFormatting>
  <conditionalFormatting sqref="B69">
    <cfRule type="expression" dxfId="6789" priority="6784" stopIfTrue="1">
      <formula>IF(B69="",TRUE)</formula>
    </cfRule>
    <cfRule type="expression" dxfId="6788" priority="6787" stopIfTrue="1">
      <formula>IF(AND(COUNTIF(MetalSmelter,B69&amp;C69)=0,LEN(C69)&gt;0),TRUE,FALSE)</formula>
    </cfRule>
  </conditionalFormatting>
  <conditionalFormatting sqref="D69">
    <cfRule type="expression" dxfId="6787" priority="6781" stopIfTrue="1">
      <formula>IF(AND(LEN($C69)&gt;0,($C69&lt;&gt;"Smelter Not Listed")),1,0)</formula>
    </cfRule>
    <cfRule type="expression" dxfId="6786" priority="6788" stopIfTrue="1">
      <formula>IF(AND(D69="",$C69=$X$4),TRUE)</formula>
    </cfRule>
    <cfRule type="expression" dxfId="6785" priority="6789" stopIfTrue="1">
      <formula>IF(FIND("!",D69),TRUE)</formula>
    </cfRule>
  </conditionalFormatting>
  <conditionalFormatting sqref="G69">
    <cfRule type="expression" dxfId="6784" priority="6790" stopIfTrue="1">
      <formula>IF(FIND("Enter smelter details",G69),TRUE)</formula>
    </cfRule>
  </conditionalFormatting>
  <conditionalFormatting sqref="E69">
    <cfRule type="expression" dxfId="6783" priority="6785" stopIfTrue="1">
      <formula>IF(AND(E69="",$C69=$X$4),TRUE)</formula>
    </cfRule>
    <cfRule type="expression" dxfId="6782" priority="6786" stopIfTrue="1">
      <formula>IF(FIND("!",E69),TRUE)</formula>
    </cfRule>
  </conditionalFormatting>
  <conditionalFormatting sqref="F69">
    <cfRule type="expression" dxfId="6781" priority="6783" stopIfTrue="1">
      <formula>IF(AND(LEN($A69)&gt;0,$A69&lt;&gt;$F69),TRUE,FALSE)</formula>
    </cfRule>
  </conditionalFormatting>
  <conditionalFormatting sqref="C69">
    <cfRule type="expression" dxfId="6780" priority="6782" stopIfTrue="1">
      <formula>IF(AND(B69&lt;&gt;"",C69=""),TRUE)</formula>
    </cfRule>
  </conditionalFormatting>
  <conditionalFormatting sqref="B70">
    <cfRule type="expression" dxfId="6779" priority="6774" stopIfTrue="1">
      <formula>IF(B70="",TRUE)</formula>
    </cfRule>
    <cfRule type="expression" dxfId="6778" priority="6777" stopIfTrue="1">
      <formula>IF(AND(COUNTIF(MetalSmelter,B70&amp;C70)=0,LEN(C70)&gt;0),TRUE,FALSE)</formula>
    </cfRule>
  </conditionalFormatting>
  <conditionalFormatting sqref="D70">
    <cfRule type="expression" dxfId="6777" priority="6771" stopIfTrue="1">
      <formula>IF(AND(LEN($C70)&gt;0,($C70&lt;&gt;"Smelter Not Listed")),1,0)</formula>
    </cfRule>
    <cfRule type="expression" dxfId="6776" priority="6778" stopIfTrue="1">
      <formula>IF(AND(D70="",$C70=$X$4),TRUE)</formula>
    </cfRule>
    <cfRule type="expression" dxfId="6775" priority="6779" stopIfTrue="1">
      <formula>IF(FIND("!",D70),TRUE)</formula>
    </cfRule>
  </conditionalFormatting>
  <conditionalFormatting sqref="G70">
    <cfRule type="expression" dxfId="6774" priority="6780" stopIfTrue="1">
      <formula>IF(FIND("Enter smelter details",G70),TRUE)</formula>
    </cfRule>
  </conditionalFormatting>
  <conditionalFormatting sqref="E70">
    <cfRule type="expression" dxfId="6773" priority="6775" stopIfTrue="1">
      <formula>IF(AND(E70="",$C70=$X$4),TRUE)</formula>
    </cfRule>
    <cfRule type="expression" dxfId="6772" priority="6776" stopIfTrue="1">
      <formula>IF(FIND("!",E70),TRUE)</formula>
    </cfRule>
  </conditionalFormatting>
  <conditionalFormatting sqref="F70">
    <cfRule type="expression" dxfId="6771" priority="6773" stopIfTrue="1">
      <formula>IF(AND(LEN($A70)&gt;0,$A70&lt;&gt;$F70),TRUE,FALSE)</formula>
    </cfRule>
  </conditionalFormatting>
  <conditionalFormatting sqref="C70">
    <cfRule type="expression" dxfId="6770" priority="6772" stopIfTrue="1">
      <formula>IF(AND(B70&lt;&gt;"",C70=""),TRUE)</formula>
    </cfRule>
  </conditionalFormatting>
  <conditionalFormatting sqref="B84">
    <cfRule type="expression" dxfId="6769" priority="6764" stopIfTrue="1">
      <formula>IF(B84="",TRUE)</formula>
    </cfRule>
    <cfRule type="expression" dxfId="6768" priority="6767" stopIfTrue="1">
      <formula>IF(AND(COUNTIF(MetalSmelter,B84&amp;C84)=0,LEN(C84)&gt;0),TRUE,FALSE)</formula>
    </cfRule>
  </conditionalFormatting>
  <conditionalFormatting sqref="D84">
    <cfRule type="expression" dxfId="6767" priority="6761" stopIfTrue="1">
      <formula>IF(AND(LEN($C84)&gt;0,($C84&lt;&gt;"Smelter Not Listed")),1,0)</formula>
    </cfRule>
    <cfRule type="expression" dxfId="6766" priority="6768" stopIfTrue="1">
      <formula>IF(AND(D84="",$C84=$X$4),TRUE)</formula>
    </cfRule>
    <cfRule type="expression" dxfId="6765" priority="6769" stopIfTrue="1">
      <formula>IF(FIND("!",D84),TRUE)</formula>
    </cfRule>
  </conditionalFormatting>
  <conditionalFormatting sqref="G84">
    <cfRule type="expression" dxfId="6764" priority="6770" stopIfTrue="1">
      <formula>IF(FIND("Enter smelter details",G84),TRUE)</formula>
    </cfRule>
  </conditionalFormatting>
  <conditionalFormatting sqref="E84">
    <cfRule type="expression" dxfId="6763" priority="6765" stopIfTrue="1">
      <formula>IF(AND(E84="",$C84=$X$4),TRUE)</formula>
    </cfRule>
    <cfRule type="expression" dxfId="6762" priority="6766" stopIfTrue="1">
      <formula>IF(FIND("!",E84),TRUE)</formula>
    </cfRule>
  </conditionalFormatting>
  <conditionalFormatting sqref="F84">
    <cfRule type="expression" dxfId="6761" priority="6763" stopIfTrue="1">
      <formula>IF(AND(LEN($A84)&gt;0,$A84&lt;&gt;$F84),TRUE,FALSE)</formula>
    </cfRule>
  </conditionalFormatting>
  <conditionalFormatting sqref="C84">
    <cfRule type="expression" dxfId="6760" priority="6762" stopIfTrue="1">
      <formula>IF(AND(B84&lt;&gt;"",C84=""),TRUE)</formula>
    </cfRule>
  </conditionalFormatting>
  <conditionalFormatting sqref="B50">
    <cfRule type="expression" dxfId="6759" priority="6758" stopIfTrue="1">
      <formula>IF(B50="",TRUE)</formula>
    </cfRule>
    <cfRule type="expression" dxfId="6758" priority="6759" stopIfTrue="1">
      <formula>IF(AND(COUNTIF(MetalSmelter,B50&amp;C50)=0,LEN(C50)&gt;0), TRUE, FALSE)</formula>
    </cfRule>
  </conditionalFormatting>
  <conditionalFormatting sqref="G50">
    <cfRule type="expression" dxfId="6757" priority="6760" stopIfTrue="1">
      <formula>IF(FIND("Enter smelter details",G50),TRUE)</formula>
    </cfRule>
  </conditionalFormatting>
  <conditionalFormatting sqref="F50">
    <cfRule type="expression" dxfId="6756" priority="6757" stopIfTrue="1">
      <formula>IF(AND(LEN($A50)&gt;0,$A50&lt;&gt;$F50),TRUE,FALSE)</formula>
    </cfRule>
  </conditionalFormatting>
  <conditionalFormatting sqref="C50">
    <cfRule type="expression" dxfId="6755" priority="6756" stopIfTrue="1">
      <formula>IF(AND(B50&lt;&gt;"",C50=""),TRUE)</formula>
    </cfRule>
  </conditionalFormatting>
  <conditionalFormatting sqref="B51">
    <cfRule type="expression" dxfId="6754" priority="6753" stopIfTrue="1">
      <formula>IF(B51="",TRUE)</formula>
    </cfRule>
    <cfRule type="expression" dxfId="6753" priority="6754" stopIfTrue="1">
      <formula>IF(AND(COUNTIF(MetalSmelter,B51&amp;C51)=0,LEN(C51)&gt;0), TRUE, FALSE)</formula>
    </cfRule>
  </conditionalFormatting>
  <conditionalFormatting sqref="G51">
    <cfRule type="expression" dxfId="6752" priority="6755" stopIfTrue="1">
      <formula>IF(FIND("Enter smelter details",G51),TRUE)</formula>
    </cfRule>
  </conditionalFormatting>
  <conditionalFormatting sqref="F51">
    <cfRule type="expression" dxfId="6751" priority="6752" stopIfTrue="1">
      <formula>IF(AND(LEN($A51)&gt;0,$A51&lt;&gt;$F51),TRUE,FALSE)</formula>
    </cfRule>
  </conditionalFormatting>
  <conditionalFormatting sqref="C51">
    <cfRule type="expression" dxfId="6750" priority="6751" stopIfTrue="1">
      <formula>IF(AND(B51&lt;&gt;"",C51=""),TRUE)</formula>
    </cfRule>
  </conditionalFormatting>
  <conditionalFormatting sqref="B51">
    <cfRule type="expression" dxfId="6749" priority="6748" stopIfTrue="1">
      <formula>IF(B51="",TRUE)</formula>
    </cfRule>
    <cfRule type="expression" dxfId="6748" priority="6749" stopIfTrue="1">
      <formula>IF(AND(COUNTIF(MetalSmelter,B51&amp;C51)=0,LEN(C51)&gt;0), TRUE, FALSE)</formula>
    </cfRule>
  </conditionalFormatting>
  <conditionalFormatting sqref="G51">
    <cfRule type="expression" dxfId="6747" priority="6750" stopIfTrue="1">
      <formula>IF(FIND("Enter smelter details",G51),TRUE)</formula>
    </cfRule>
  </conditionalFormatting>
  <conditionalFormatting sqref="F51">
    <cfRule type="expression" dxfId="6746" priority="6747" stopIfTrue="1">
      <formula>IF(AND(LEN($A51)&gt;0,$A51&lt;&gt;$F51),TRUE,FALSE)</formula>
    </cfRule>
  </conditionalFormatting>
  <conditionalFormatting sqref="C51">
    <cfRule type="expression" dxfId="6745" priority="6746" stopIfTrue="1">
      <formula>IF(AND(B51&lt;&gt;"",C51=""),TRUE)</formula>
    </cfRule>
  </conditionalFormatting>
  <conditionalFormatting sqref="B50">
    <cfRule type="expression" dxfId="6744" priority="6743" stopIfTrue="1">
      <formula>IF(B50="",TRUE)</formula>
    </cfRule>
    <cfRule type="expression" dxfId="6743" priority="6744" stopIfTrue="1">
      <formula>IF(AND(COUNTIF(MetalSmelter,B50&amp;C50)=0,LEN(C50)&gt;0), TRUE, FALSE)</formula>
    </cfRule>
  </conditionalFormatting>
  <conditionalFormatting sqref="G50">
    <cfRule type="expression" dxfId="6742" priority="6745" stopIfTrue="1">
      <formula>IF(FIND("Enter smelter details",G50),TRUE)</formula>
    </cfRule>
  </conditionalFormatting>
  <conditionalFormatting sqref="F50">
    <cfRule type="expression" dxfId="6741" priority="6742" stopIfTrue="1">
      <formula>IF(AND(LEN($A50)&gt;0,$A50&lt;&gt;$F50),TRUE,FALSE)</formula>
    </cfRule>
  </conditionalFormatting>
  <conditionalFormatting sqref="C50">
    <cfRule type="expression" dxfId="6740" priority="6741" stopIfTrue="1">
      <formula>IF(AND(B50&lt;&gt;"",C50=""),TRUE)</formula>
    </cfRule>
  </conditionalFormatting>
  <conditionalFormatting sqref="G50">
    <cfRule type="expression" dxfId="6739" priority="6740" stopIfTrue="1">
      <formula>IF(FIND("Enter smelter details",G50),TRUE)</formula>
    </cfRule>
  </conditionalFormatting>
  <conditionalFormatting sqref="B51">
    <cfRule type="expression" dxfId="6738" priority="6737" stopIfTrue="1">
      <formula>IF(B51="",TRUE)</formula>
    </cfRule>
    <cfRule type="expression" dxfId="6737" priority="6738" stopIfTrue="1">
      <formula>IF(AND(COUNTIF(MetalSmelter,B51&amp;C51)=0,LEN(C51)&gt;0), TRUE, FALSE)</formula>
    </cfRule>
  </conditionalFormatting>
  <conditionalFormatting sqref="G51">
    <cfRule type="expression" dxfId="6736" priority="6739" stopIfTrue="1">
      <formula>IF(FIND("Enter smelter details",G51),TRUE)</formula>
    </cfRule>
  </conditionalFormatting>
  <conditionalFormatting sqref="F51">
    <cfRule type="expression" dxfId="6735" priority="6736" stopIfTrue="1">
      <formula>IF(AND(LEN($A51)&gt;0,$A51&lt;&gt;$F51),TRUE,FALSE)</formula>
    </cfRule>
  </conditionalFormatting>
  <conditionalFormatting sqref="C51">
    <cfRule type="expression" dxfId="6734" priority="6735" stopIfTrue="1">
      <formula>IF(AND(B51&lt;&gt;"",C51=""),TRUE)</formula>
    </cfRule>
  </conditionalFormatting>
  <conditionalFormatting sqref="B52">
    <cfRule type="expression" dxfId="6733" priority="6732" stopIfTrue="1">
      <formula>IF(B52="",TRUE)</formula>
    </cfRule>
    <cfRule type="expression" dxfId="6732" priority="6733" stopIfTrue="1">
      <formula>IF(AND(COUNTIF(MetalSmelter,B52&amp;C52)=0,LEN(C52)&gt;0), TRUE, FALSE)</formula>
    </cfRule>
  </conditionalFormatting>
  <conditionalFormatting sqref="G52">
    <cfRule type="expression" dxfId="6731" priority="6734" stopIfTrue="1">
      <formula>IF(FIND("Enter smelter details",G52),TRUE)</formula>
    </cfRule>
  </conditionalFormatting>
  <conditionalFormatting sqref="F52">
    <cfRule type="expression" dxfId="6730" priority="6731" stopIfTrue="1">
      <formula>IF(AND(LEN($A52)&gt;0,$A52&lt;&gt;$F52),TRUE,FALSE)</formula>
    </cfRule>
  </conditionalFormatting>
  <conditionalFormatting sqref="C52">
    <cfRule type="expression" dxfId="6729" priority="6730" stopIfTrue="1">
      <formula>IF(AND(B52&lt;&gt;"",C52=""),TRUE)</formula>
    </cfRule>
  </conditionalFormatting>
  <conditionalFormatting sqref="B52">
    <cfRule type="expression" dxfId="6728" priority="6727" stopIfTrue="1">
      <formula>IF(B52="",TRUE)</formula>
    </cfRule>
    <cfRule type="expression" dxfId="6727" priority="6728" stopIfTrue="1">
      <formula>IF(AND(COUNTIF(MetalSmelter,B52&amp;C52)=0,LEN(C52)&gt;0), TRUE, FALSE)</formula>
    </cfRule>
  </conditionalFormatting>
  <conditionalFormatting sqref="G52">
    <cfRule type="expression" dxfId="6726" priority="6729" stopIfTrue="1">
      <formula>IF(FIND("Enter smelter details",G52),TRUE)</formula>
    </cfRule>
  </conditionalFormatting>
  <conditionalFormatting sqref="F52">
    <cfRule type="expression" dxfId="6725" priority="6726" stopIfTrue="1">
      <formula>IF(AND(LEN($A52)&gt;0,$A52&lt;&gt;$F52),TRUE,FALSE)</formula>
    </cfRule>
  </conditionalFormatting>
  <conditionalFormatting sqref="C52">
    <cfRule type="expression" dxfId="6724" priority="6725" stopIfTrue="1">
      <formula>IF(AND(B52&lt;&gt;"",C52=""),TRUE)</formula>
    </cfRule>
  </conditionalFormatting>
  <conditionalFormatting sqref="B52">
    <cfRule type="expression" dxfId="6723" priority="6723" stopIfTrue="1">
      <formula>IF(B52="",TRUE)</formula>
    </cfRule>
    <cfRule type="expression" dxfId="6722" priority="6724" stopIfTrue="1">
      <formula>IF(AND(COUNTIF(MetalSmelter,B52&amp;C52)=0,LEN(C52)&gt;0), TRUE, FALSE)</formula>
    </cfRule>
  </conditionalFormatting>
  <conditionalFormatting sqref="F52">
    <cfRule type="expression" dxfId="6721" priority="6722" stopIfTrue="1">
      <formula>IF(AND(LEN($A52)&gt;0,$A52&lt;&gt;$F52),TRUE,FALSE)</formula>
    </cfRule>
  </conditionalFormatting>
  <conditionalFormatting sqref="C52">
    <cfRule type="expression" dxfId="6720" priority="6721" stopIfTrue="1">
      <formula>IF(AND(B52&lt;&gt;"",C52=""),TRUE)</formula>
    </cfRule>
  </conditionalFormatting>
  <conditionalFormatting sqref="G52">
    <cfRule type="expression" dxfId="6719" priority="6720" stopIfTrue="1">
      <formula>IF(FIND("Enter smelter details",G52),TRUE)</formula>
    </cfRule>
  </conditionalFormatting>
  <conditionalFormatting sqref="B53">
    <cfRule type="expression" dxfId="6718" priority="6717" stopIfTrue="1">
      <formula>IF(B53="",TRUE)</formula>
    </cfRule>
    <cfRule type="expression" dxfId="6717" priority="6718" stopIfTrue="1">
      <formula>IF(AND(COUNTIF(MetalSmelter,B53&amp;C53)=0,LEN(C53)&gt;0), TRUE, FALSE)</formula>
    </cfRule>
  </conditionalFormatting>
  <conditionalFormatting sqref="G53">
    <cfRule type="expression" dxfId="6716" priority="6719" stopIfTrue="1">
      <formula>IF(FIND("Enter smelter details",G53),TRUE)</formula>
    </cfRule>
  </conditionalFormatting>
  <conditionalFormatting sqref="F53">
    <cfRule type="expression" dxfId="6715" priority="6716" stopIfTrue="1">
      <formula>IF(AND(LEN($A53)&gt;0,$A53&lt;&gt;$F53),TRUE,FALSE)</formula>
    </cfRule>
  </conditionalFormatting>
  <conditionalFormatting sqref="C53">
    <cfRule type="expression" dxfId="6714" priority="6715" stopIfTrue="1">
      <formula>IF(AND(B53&lt;&gt;"",C53=""),TRUE)</formula>
    </cfRule>
  </conditionalFormatting>
  <conditionalFormatting sqref="B53">
    <cfRule type="expression" dxfId="6713" priority="6712" stopIfTrue="1">
      <formula>IF(B53="",TRUE)</formula>
    </cfRule>
    <cfRule type="expression" dxfId="6712" priority="6713" stopIfTrue="1">
      <formula>IF(AND(COUNTIF(MetalSmelter,B53&amp;C53)=0,LEN(C53)&gt;0), TRUE, FALSE)</formula>
    </cfRule>
  </conditionalFormatting>
  <conditionalFormatting sqref="G53">
    <cfRule type="expression" dxfId="6711" priority="6714" stopIfTrue="1">
      <formula>IF(FIND("Enter smelter details",G53),TRUE)</formula>
    </cfRule>
  </conditionalFormatting>
  <conditionalFormatting sqref="F53">
    <cfRule type="expression" dxfId="6710" priority="6711" stopIfTrue="1">
      <formula>IF(AND(LEN($A53)&gt;0,$A53&lt;&gt;$F53),TRUE,FALSE)</formula>
    </cfRule>
  </conditionalFormatting>
  <conditionalFormatting sqref="C53">
    <cfRule type="expression" dxfId="6709" priority="6710" stopIfTrue="1">
      <formula>IF(AND(B53&lt;&gt;"",C53=""),TRUE)</formula>
    </cfRule>
  </conditionalFormatting>
  <conditionalFormatting sqref="B53">
    <cfRule type="expression" dxfId="6708" priority="6707" stopIfTrue="1">
      <formula>IF(B53="",TRUE)</formula>
    </cfRule>
    <cfRule type="expression" dxfId="6707" priority="6708" stopIfTrue="1">
      <formula>IF(AND(COUNTIF(MetalSmelter,B53&amp;C53)=0,LEN(C53)&gt;0), TRUE, FALSE)</formula>
    </cfRule>
  </conditionalFormatting>
  <conditionalFormatting sqref="G53">
    <cfRule type="expression" dxfId="6706" priority="6709" stopIfTrue="1">
      <formula>IF(FIND("Enter smelter details",G53),TRUE)</formula>
    </cfRule>
  </conditionalFormatting>
  <conditionalFormatting sqref="F53">
    <cfRule type="expression" dxfId="6705" priority="6706" stopIfTrue="1">
      <formula>IF(AND(LEN($A53)&gt;0,$A53&lt;&gt;$F53),TRUE,FALSE)</formula>
    </cfRule>
  </conditionalFormatting>
  <conditionalFormatting sqref="C53">
    <cfRule type="expression" dxfId="6704" priority="6705" stopIfTrue="1">
      <formula>IF(AND(B53&lt;&gt;"",C53=""),TRUE)</formula>
    </cfRule>
  </conditionalFormatting>
  <conditionalFormatting sqref="B51">
    <cfRule type="expression" dxfId="6703" priority="6702" stopIfTrue="1">
      <formula>IF(B51="",TRUE)</formula>
    </cfRule>
    <cfRule type="expression" dxfId="6702" priority="6703" stopIfTrue="1">
      <formula>IF(AND(COUNTIF(MetalSmelter,B51&amp;C51)=0,LEN(C51)&gt;0), TRUE, FALSE)</formula>
    </cfRule>
  </conditionalFormatting>
  <conditionalFormatting sqref="G51">
    <cfRule type="expression" dxfId="6701" priority="6704" stopIfTrue="1">
      <formula>IF(FIND("Enter smelter details",G51),TRUE)</formula>
    </cfRule>
  </conditionalFormatting>
  <conditionalFormatting sqref="F51">
    <cfRule type="expression" dxfId="6700" priority="6701" stopIfTrue="1">
      <formula>IF(AND(LEN($A51)&gt;0,$A51&lt;&gt;$F51),TRUE,FALSE)</formula>
    </cfRule>
  </conditionalFormatting>
  <conditionalFormatting sqref="C51">
    <cfRule type="expression" dxfId="6699" priority="6700" stopIfTrue="1">
      <formula>IF(AND(B51&lt;&gt;"",C51=""),TRUE)</formula>
    </cfRule>
  </conditionalFormatting>
  <conditionalFormatting sqref="B51">
    <cfRule type="expression" dxfId="6698" priority="6697" stopIfTrue="1">
      <formula>IF(B51="",TRUE)</formula>
    </cfRule>
    <cfRule type="expression" dxfId="6697" priority="6698" stopIfTrue="1">
      <formula>IF(AND(COUNTIF(MetalSmelter,B51&amp;C51)=0,LEN(C51)&gt;0), TRUE, FALSE)</formula>
    </cfRule>
  </conditionalFormatting>
  <conditionalFormatting sqref="G51">
    <cfRule type="expression" dxfId="6696" priority="6699" stopIfTrue="1">
      <formula>IF(FIND("Enter smelter details",G51),TRUE)</formula>
    </cfRule>
  </conditionalFormatting>
  <conditionalFormatting sqref="F51">
    <cfRule type="expression" dxfId="6695" priority="6696" stopIfTrue="1">
      <formula>IF(AND(LEN($A51)&gt;0,$A51&lt;&gt;$F51),TRUE,FALSE)</formula>
    </cfRule>
  </conditionalFormatting>
  <conditionalFormatting sqref="C51">
    <cfRule type="expression" dxfId="6694" priority="6695" stopIfTrue="1">
      <formula>IF(AND(B51&lt;&gt;"",C51=""),TRUE)</formula>
    </cfRule>
  </conditionalFormatting>
  <conditionalFormatting sqref="B51">
    <cfRule type="expression" dxfId="6693" priority="6693" stopIfTrue="1">
      <formula>IF(B51="",TRUE)</formula>
    </cfRule>
    <cfRule type="expression" dxfId="6692" priority="6694" stopIfTrue="1">
      <formula>IF(AND(COUNTIF(MetalSmelter,B51&amp;C51)=0,LEN(C51)&gt;0), TRUE, FALSE)</formula>
    </cfRule>
  </conditionalFormatting>
  <conditionalFormatting sqref="F51">
    <cfRule type="expression" dxfId="6691" priority="6692" stopIfTrue="1">
      <formula>IF(AND(LEN($A51)&gt;0,$A51&lt;&gt;$F51),TRUE,FALSE)</formula>
    </cfRule>
  </conditionalFormatting>
  <conditionalFormatting sqref="C51">
    <cfRule type="expression" dxfId="6690" priority="6691" stopIfTrue="1">
      <formula>IF(AND(B51&lt;&gt;"",C51=""),TRUE)</formula>
    </cfRule>
  </conditionalFormatting>
  <conditionalFormatting sqref="G51">
    <cfRule type="expression" dxfId="6689" priority="6690" stopIfTrue="1">
      <formula>IF(FIND("Enter smelter details",G51),TRUE)</formula>
    </cfRule>
  </conditionalFormatting>
  <conditionalFormatting sqref="B52">
    <cfRule type="expression" dxfId="6688" priority="6687" stopIfTrue="1">
      <formula>IF(B52="",TRUE)</formula>
    </cfRule>
    <cfRule type="expression" dxfId="6687" priority="6688" stopIfTrue="1">
      <formula>IF(AND(COUNTIF(MetalSmelter,B52&amp;C52)=0,LEN(C52)&gt;0), TRUE, FALSE)</formula>
    </cfRule>
  </conditionalFormatting>
  <conditionalFormatting sqref="G52">
    <cfRule type="expression" dxfId="6686" priority="6689" stopIfTrue="1">
      <formula>IF(FIND("Enter smelter details",G52),TRUE)</formula>
    </cfRule>
  </conditionalFormatting>
  <conditionalFormatting sqref="F52">
    <cfRule type="expression" dxfId="6685" priority="6686" stopIfTrue="1">
      <formula>IF(AND(LEN($A52)&gt;0,$A52&lt;&gt;$F52),TRUE,FALSE)</formula>
    </cfRule>
  </conditionalFormatting>
  <conditionalFormatting sqref="C52">
    <cfRule type="expression" dxfId="6684" priority="6685" stopIfTrue="1">
      <formula>IF(AND(B52&lt;&gt;"",C52=""),TRUE)</formula>
    </cfRule>
  </conditionalFormatting>
  <conditionalFormatting sqref="B52">
    <cfRule type="expression" dxfId="6683" priority="6682" stopIfTrue="1">
      <formula>IF(B52="",TRUE)</formula>
    </cfRule>
    <cfRule type="expression" dxfId="6682" priority="6683" stopIfTrue="1">
      <formula>IF(AND(COUNTIF(MetalSmelter,B52&amp;C52)=0,LEN(C52)&gt;0), TRUE, FALSE)</formula>
    </cfRule>
  </conditionalFormatting>
  <conditionalFormatting sqref="G52">
    <cfRule type="expression" dxfId="6681" priority="6684" stopIfTrue="1">
      <formula>IF(FIND("Enter smelter details",G52),TRUE)</formula>
    </cfRule>
  </conditionalFormatting>
  <conditionalFormatting sqref="F52">
    <cfRule type="expression" dxfId="6680" priority="6681" stopIfTrue="1">
      <formula>IF(AND(LEN($A52)&gt;0,$A52&lt;&gt;$F52),TRUE,FALSE)</formula>
    </cfRule>
  </conditionalFormatting>
  <conditionalFormatting sqref="C52">
    <cfRule type="expression" dxfId="6679" priority="6680" stopIfTrue="1">
      <formula>IF(AND(B52&lt;&gt;"",C52=""),TRUE)</formula>
    </cfRule>
  </conditionalFormatting>
  <conditionalFormatting sqref="B52">
    <cfRule type="expression" dxfId="6678" priority="6677" stopIfTrue="1">
      <formula>IF(B52="",TRUE)</formula>
    </cfRule>
    <cfRule type="expression" dxfId="6677" priority="6678" stopIfTrue="1">
      <formula>IF(AND(COUNTIF(MetalSmelter,B52&amp;C52)=0,LEN(C52)&gt;0), TRUE, FALSE)</formula>
    </cfRule>
  </conditionalFormatting>
  <conditionalFormatting sqref="G52">
    <cfRule type="expression" dxfId="6676" priority="6679" stopIfTrue="1">
      <formula>IF(FIND("Enter smelter details",G52),TRUE)</formula>
    </cfRule>
  </conditionalFormatting>
  <conditionalFormatting sqref="F52">
    <cfRule type="expression" dxfId="6675" priority="6676" stopIfTrue="1">
      <formula>IF(AND(LEN($A52)&gt;0,$A52&lt;&gt;$F52),TRUE,FALSE)</formula>
    </cfRule>
  </conditionalFormatting>
  <conditionalFormatting sqref="C52">
    <cfRule type="expression" dxfId="6674" priority="6675" stopIfTrue="1">
      <formula>IF(AND(B52&lt;&gt;"",C52=""),TRUE)</formula>
    </cfRule>
  </conditionalFormatting>
  <conditionalFormatting sqref="B53">
    <cfRule type="expression" dxfId="6673" priority="6672" stopIfTrue="1">
      <formula>IF(B53="",TRUE)</formula>
    </cfRule>
    <cfRule type="expression" dxfId="6672" priority="6673" stopIfTrue="1">
      <formula>IF(AND(COUNTIF(MetalSmelter,B53&amp;C53)=0,LEN(C53)&gt;0), TRUE, FALSE)</formula>
    </cfRule>
  </conditionalFormatting>
  <conditionalFormatting sqref="G53">
    <cfRule type="expression" dxfId="6671" priority="6674" stopIfTrue="1">
      <formula>IF(FIND("Enter smelter details",G53),TRUE)</formula>
    </cfRule>
  </conditionalFormatting>
  <conditionalFormatting sqref="F53">
    <cfRule type="expression" dxfId="6670" priority="6671" stopIfTrue="1">
      <formula>IF(AND(LEN($A53)&gt;0,$A53&lt;&gt;$F53),TRUE,FALSE)</formula>
    </cfRule>
  </conditionalFormatting>
  <conditionalFormatting sqref="C53">
    <cfRule type="expression" dxfId="6669" priority="6670" stopIfTrue="1">
      <formula>IF(AND(B53&lt;&gt;"",C53=""),TRUE)</formula>
    </cfRule>
  </conditionalFormatting>
  <conditionalFormatting sqref="B53">
    <cfRule type="expression" dxfId="6668" priority="6667" stopIfTrue="1">
      <formula>IF(B53="",TRUE)</formula>
    </cfRule>
    <cfRule type="expression" dxfId="6667" priority="6668" stopIfTrue="1">
      <formula>IF(AND(COUNTIF(MetalSmelter,B53&amp;C53)=0,LEN(C53)&gt;0), TRUE, FALSE)</formula>
    </cfRule>
  </conditionalFormatting>
  <conditionalFormatting sqref="G53">
    <cfRule type="expression" dxfId="6666" priority="6669" stopIfTrue="1">
      <formula>IF(FIND("Enter smelter details",G53),TRUE)</formula>
    </cfRule>
  </conditionalFormatting>
  <conditionalFormatting sqref="F53">
    <cfRule type="expression" dxfId="6665" priority="6666" stopIfTrue="1">
      <formula>IF(AND(LEN($A53)&gt;0,$A53&lt;&gt;$F53),TRUE,FALSE)</formula>
    </cfRule>
  </conditionalFormatting>
  <conditionalFormatting sqref="C53">
    <cfRule type="expression" dxfId="6664" priority="6665" stopIfTrue="1">
      <formula>IF(AND(B53&lt;&gt;"",C53=""),TRUE)</formula>
    </cfRule>
  </conditionalFormatting>
  <conditionalFormatting sqref="B53">
    <cfRule type="expression" dxfId="6663" priority="6663" stopIfTrue="1">
      <formula>IF(B53="",TRUE)</formula>
    </cfRule>
    <cfRule type="expression" dxfId="6662" priority="6664" stopIfTrue="1">
      <formula>IF(AND(COUNTIF(MetalSmelter,B53&amp;C53)=0,LEN(C53)&gt;0), TRUE, FALSE)</formula>
    </cfRule>
  </conditionalFormatting>
  <conditionalFormatting sqref="F53">
    <cfRule type="expression" dxfId="6661" priority="6662" stopIfTrue="1">
      <formula>IF(AND(LEN($A53)&gt;0,$A53&lt;&gt;$F53),TRUE,FALSE)</formula>
    </cfRule>
  </conditionalFormatting>
  <conditionalFormatting sqref="C53">
    <cfRule type="expression" dxfId="6660" priority="6661" stopIfTrue="1">
      <formula>IF(AND(B53&lt;&gt;"",C53=""),TRUE)</formula>
    </cfRule>
  </conditionalFormatting>
  <conditionalFormatting sqref="G53">
    <cfRule type="expression" dxfId="6659" priority="6660" stopIfTrue="1">
      <formula>IF(FIND("Enter smelter details",G53),TRUE)</formula>
    </cfRule>
  </conditionalFormatting>
  <conditionalFormatting sqref="B54">
    <cfRule type="expression" dxfId="6658" priority="6657" stopIfTrue="1">
      <formula>IF(B54="",TRUE)</formula>
    </cfRule>
    <cfRule type="expression" dxfId="6657" priority="6658" stopIfTrue="1">
      <formula>IF(AND(COUNTIF(MetalSmelter,B54&amp;C54)=0,LEN(C54)&gt;0), TRUE, FALSE)</formula>
    </cfRule>
  </conditionalFormatting>
  <conditionalFormatting sqref="G54">
    <cfRule type="expression" dxfId="6656" priority="6659" stopIfTrue="1">
      <formula>IF(FIND("Enter smelter details",G54),TRUE)</formula>
    </cfRule>
  </conditionalFormatting>
  <conditionalFormatting sqref="F54">
    <cfRule type="expression" dxfId="6655" priority="6656" stopIfTrue="1">
      <formula>IF(AND(LEN($A54)&gt;0,$A54&lt;&gt;$F54),TRUE,FALSE)</formula>
    </cfRule>
  </conditionalFormatting>
  <conditionalFormatting sqref="C54">
    <cfRule type="expression" dxfId="6654" priority="6655" stopIfTrue="1">
      <formula>IF(AND(B54&lt;&gt;"",C54=""),TRUE)</formula>
    </cfRule>
  </conditionalFormatting>
  <conditionalFormatting sqref="B54">
    <cfRule type="expression" dxfId="6653" priority="6652" stopIfTrue="1">
      <formula>IF(B54="",TRUE)</formula>
    </cfRule>
    <cfRule type="expression" dxfId="6652" priority="6653" stopIfTrue="1">
      <formula>IF(AND(COUNTIF(MetalSmelter,B54&amp;C54)=0,LEN(C54)&gt;0), TRUE, FALSE)</formula>
    </cfRule>
  </conditionalFormatting>
  <conditionalFormatting sqref="G54">
    <cfRule type="expression" dxfId="6651" priority="6654" stopIfTrue="1">
      <formula>IF(FIND("Enter smelter details",G54),TRUE)</formula>
    </cfRule>
  </conditionalFormatting>
  <conditionalFormatting sqref="F54">
    <cfRule type="expression" dxfId="6650" priority="6651" stopIfTrue="1">
      <formula>IF(AND(LEN($A54)&gt;0,$A54&lt;&gt;$F54),TRUE,FALSE)</formula>
    </cfRule>
  </conditionalFormatting>
  <conditionalFormatting sqref="C54">
    <cfRule type="expression" dxfId="6649" priority="6650" stopIfTrue="1">
      <formula>IF(AND(B54&lt;&gt;"",C54=""),TRUE)</formula>
    </cfRule>
  </conditionalFormatting>
  <conditionalFormatting sqref="B54">
    <cfRule type="expression" dxfId="6648" priority="6647" stopIfTrue="1">
      <formula>IF(B54="",TRUE)</formula>
    </cfRule>
    <cfRule type="expression" dxfId="6647" priority="6648" stopIfTrue="1">
      <formula>IF(AND(COUNTIF(MetalSmelter,B54&amp;C54)=0,LEN(C54)&gt;0), TRUE, FALSE)</formula>
    </cfRule>
  </conditionalFormatting>
  <conditionalFormatting sqref="G54">
    <cfRule type="expression" dxfId="6646" priority="6649" stopIfTrue="1">
      <formula>IF(FIND("Enter smelter details",G54),TRUE)</formula>
    </cfRule>
  </conditionalFormatting>
  <conditionalFormatting sqref="F54">
    <cfRule type="expression" dxfId="6645" priority="6646" stopIfTrue="1">
      <formula>IF(AND(LEN($A54)&gt;0,$A54&lt;&gt;$F54),TRUE,FALSE)</formula>
    </cfRule>
  </conditionalFormatting>
  <conditionalFormatting sqref="C54">
    <cfRule type="expression" dxfId="6644" priority="6645" stopIfTrue="1">
      <formula>IF(AND(B54&lt;&gt;"",C54=""),TRUE)</formula>
    </cfRule>
  </conditionalFormatting>
  <conditionalFormatting sqref="B52">
    <cfRule type="expression" dxfId="6643" priority="6642" stopIfTrue="1">
      <formula>IF(B52="",TRUE)</formula>
    </cfRule>
    <cfRule type="expression" dxfId="6642" priority="6643" stopIfTrue="1">
      <formula>IF(AND(COUNTIF(MetalSmelter,B52&amp;C52)=0,LEN(C52)&gt;0), TRUE, FALSE)</formula>
    </cfRule>
  </conditionalFormatting>
  <conditionalFormatting sqref="G52">
    <cfRule type="expression" dxfId="6641" priority="6644" stopIfTrue="1">
      <formula>IF(FIND("Enter smelter details",G52),TRUE)</formula>
    </cfRule>
  </conditionalFormatting>
  <conditionalFormatting sqref="F52">
    <cfRule type="expression" dxfId="6640" priority="6641" stopIfTrue="1">
      <formula>IF(AND(LEN($A52)&gt;0,$A52&lt;&gt;$F52),TRUE,FALSE)</formula>
    </cfRule>
  </conditionalFormatting>
  <conditionalFormatting sqref="C52">
    <cfRule type="expression" dxfId="6639" priority="6640" stopIfTrue="1">
      <formula>IF(AND(B52&lt;&gt;"",C52=""),TRUE)</formula>
    </cfRule>
  </conditionalFormatting>
  <conditionalFormatting sqref="B52">
    <cfRule type="expression" dxfId="6638" priority="6637" stopIfTrue="1">
      <formula>IF(B52="",TRUE)</formula>
    </cfRule>
    <cfRule type="expression" dxfId="6637" priority="6638" stopIfTrue="1">
      <formula>IF(AND(COUNTIF(MetalSmelter,B52&amp;C52)=0,LEN(C52)&gt;0), TRUE, FALSE)</formula>
    </cfRule>
  </conditionalFormatting>
  <conditionalFormatting sqref="G52">
    <cfRule type="expression" dxfId="6636" priority="6639" stopIfTrue="1">
      <formula>IF(FIND("Enter smelter details",G52),TRUE)</formula>
    </cfRule>
  </conditionalFormatting>
  <conditionalFormatting sqref="F52">
    <cfRule type="expression" dxfId="6635" priority="6636" stopIfTrue="1">
      <formula>IF(AND(LEN($A52)&gt;0,$A52&lt;&gt;$F52),TRUE,FALSE)</formula>
    </cfRule>
  </conditionalFormatting>
  <conditionalFormatting sqref="C52">
    <cfRule type="expression" dxfId="6634" priority="6635" stopIfTrue="1">
      <formula>IF(AND(B52&lt;&gt;"",C52=""),TRUE)</formula>
    </cfRule>
  </conditionalFormatting>
  <conditionalFormatting sqref="B52">
    <cfRule type="expression" dxfId="6633" priority="6633" stopIfTrue="1">
      <formula>IF(B52="",TRUE)</formula>
    </cfRule>
    <cfRule type="expression" dxfId="6632" priority="6634" stopIfTrue="1">
      <formula>IF(AND(COUNTIF(MetalSmelter,B52&amp;C52)=0,LEN(C52)&gt;0), TRUE, FALSE)</formula>
    </cfRule>
  </conditionalFormatting>
  <conditionalFormatting sqref="F52">
    <cfRule type="expression" dxfId="6631" priority="6632" stopIfTrue="1">
      <formula>IF(AND(LEN($A52)&gt;0,$A52&lt;&gt;$F52),TRUE,FALSE)</formula>
    </cfRule>
  </conditionalFormatting>
  <conditionalFormatting sqref="C52">
    <cfRule type="expression" dxfId="6630" priority="6631" stopIfTrue="1">
      <formula>IF(AND(B52&lt;&gt;"",C52=""),TRUE)</formula>
    </cfRule>
  </conditionalFormatting>
  <conditionalFormatting sqref="G52">
    <cfRule type="expression" dxfId="6629" priority="6630" stopIfTrue="1">
      <formula>IF(FIND("Enter smelter details",G52),TRUE)</formula>
    </cfRule>
  </conditionalFormatting>
  <conditionalFormatting sqref="B53">
    <cfRule type="expression" dxfId="6628" priority="6627" stopIfTrue="1">
      <formula>IF(B53="",TRUE)</formula>
    </cfRule>
    <cfRule type="expression" dxfId="6627" priority="6628" stopIfTrue="1">
      <formula>IF(AND(COUNTIF(MetalSmelter,B53&amp;C53)=0,LEN(C53)&gt;0), TRUE, FALSE)</formula>
    </cfRule>
  </conditionalFormatting>
  <conditionalFormatting sqref="G53">
    <cfRule type="expression" dxfId="6626" priority="6629" stopIfTrue="1">
      <formula>IF(FIND("Enter smelter details",G53),TRUE)</formula>
    </cfRule>
  </conditionalFormatting>
  <conditionalFormatting sqref="F53">
    <cfRule type="expression" dxfId="6625" priority="6626" stopIfTrue="1">
      <formula>IF(AND(LEN($A53)&gt;0,$A53&lt;&gt;$F53),TRUE,FALSE)</formula>
    </cfRule>
  </conditionalFormatting>
  <conditionalFormatting sqref="C53">
    <cfRule type="expression" dxfId="6624" priority="6625" stopIfTrue="1">
      <formula>IF(AND(B53&lt;&gt;"",C53=""),TRUE)</formula>
    </cfRule>
  </conditionalFormatting>
  <conditionalFormatting sqref="B53">
    <cfRule type="expression" dxfId="6623" priority="6622" stopIfTrue="1">
      <formula>IF(B53="",TRUE)</formula>
    </cfRule>
    <cfRule type="expression" dxfId="6622" priority="6623" stopIfTrue="1">
      <formula>IF(AND(COUNTIF(MetalSmelter,B53&amp;C53)=0,LEN(C53)&gt;0), TRUE, FALSE)</formula>
    </cfRule>
  </conditionalFormatting>
  <conditionalFormatting sqref="G53">
    <cfRule type="expression" dxfId="6621" priority="6624" stopIfTrue="1">
      <formula>IF(FIND("Enter smelter details",G53),TRUE)</formula>
    </cfRule>
  </conditionalFormatting>
  <conditionalFormatting sqref="F53">
    <cfRule type="expression" dxfId="6620" priority="6621" stopIfTrue="1">
      <formula>IF(AND(LEN($A53)&gt;0,$A53&lt;&gt;$F53),TRUE,FALSE)</formula>
    </cfRule>
  </conditionalFormatting>
  <conditionalFormatting sqref="C53">
    <cfRule type="expression" dxfId="6619" priority="6620" stopIfTrue="1">
      <formula>IF(AND(B53&lt;&gt;"",C53=""),TRUE)</formula>
    </cfRule>
  </conditionalFormatting>
  <conditionalFormatting sqref="B53">
    <cfRule type="expression" dxfId="6618" priority="6617" stopIfTrue="1">
      <formula>IF(B53="",TRUE)</formula>
    </cfRule>
    <cfRule type="expression" dxfId="6617" priority="6618" stopIfTrue="1">
      <formula>IF(AND(COUNTIF(MetalSmelter,B53&amp;C53)=0,LEN(C53)&gt;0), TRUE, FALSE)</formula>
    </cfRule>
  </conditionalFormatting>
  <conditionalFormatting sqref="G53">
    <cfRule type="expression" dxfId="6616" priority="6619" stopIfTrue="1">
      <formula>IF(FIND("Enter smelter details",G53),TRUE)</formula>
    </cfRule>
  </conditionalFormatting>
  <conditionalFormatting sqref="F53">
    <cfRule type="expression" dxfId="6615" priority="6616" stopIfTrue="1">
      <formula>IF(AND(LEN($A53)&gt;0,$A53&lt;&gt;$F53),TRUE,FALSE)</formula>
    </cfRule>
  </conditionalFormatting>
  <conditionalFormatting sqref="C53">
    <cfRule type="expression" dxfId="6614" priority="6615" stopIfTrue="1">
      <formula>IF(AND(B53&lt;&gt;"",C53=""),TRUE)</formula>
    </cfRule>
  </conditionalFormatting>
  <conditionalFormatting sqref="B51">
    <cfRule type="expression" dxfId="6613" priority="6612" stopIfTrue="1">
      <formula>IF(B51="",TRUE)</formula>
    </cfRule>
    <cfRule type="expression" dxfId="6612" priority="6613" stopIfTrue="1">
      <formula>IF(AND(COUNTIF(MetalSmelter,B51&amp;C51)=0,LEN(C51)&gt;0), TRUE, FALSE)</formula>
    </cfRule>
  </conditionalFormatting>
  <conditionalFormatting sqref="G51">
    <cfRule type="expression" dxfId="6611" priority="6614" stopIfTrue="1">
      <formula>IF(FIND("Enter smelter details",G51),TRUE)</formula>
    </cfRule>
  </conditionalFormatting>
  <conditionalFormatting sqref="F51">
    <cfRule type="expression" dxfId="6610" priority="6611" stopIfTrue="1">
      <formula>IF(AND(LEN($A51)&gt;0,$A51&lt;&gt;$F51),TRUE,FALSE)</formula>
    </cfRule>
  </conditionalFormatting>
  <conditionalFormatting sqref="C51">
    <cfRule type="expression" dxfId="6609" priority="6610" stopIfTrue="1">
      <formula>IF(AND(B51&lt;&gt;"",C51=""),TRUE)</formula>
    </cfRule>
  </conditionalFormatting>
  <conditionalFormatting sqref="B51">
    <cfRule type="expression" dxfId="6608" priority="6607" stopIfTrue="1">
      <formula>IF(B51="",TRUE)</formula>
    </cfRule>
    <cfRule type="expression" dxfId="6607" priority="6608" stopIfTrue="1">
      <formula>IF(AND(COUNTIF(MetalSmelter,B51&amp;C51)=0,LEN(C51)&gt;0), TRUE, FALSE)</formula>
    </cfRule>
  </conditionalFormatting>
  <conditionalFormatting sqref="G51">
    <cfRule type="expression" dxfId="6606" priority="6609" stopIfTrue="1">
      <formula>IF(FIND("Enter smelter details",G51),TRUE)</formula>
    </cfRule>
  </conditionalFormatting>
  <conditionalFormatting sqref="F51">
    <cfRule type="expression" dxfId="6605" priority="6606" stopIfTrue="1">
      <formula>IF(AND(LEN($A51)&gt;0,$A51&lt;&gt;$F51),TRUE,FALSE)</formula>
    </cfRule>
  </conditionalFormatting>
  <conditionalFormatting sqref="C51">
    <cfRule type="expression" dxfId="6604" priority="6605" stopIfTrue="1">
      <formula>IF(AND(B51&lt;&gt;"",C51=""),TRUE)</formula>
    </cfRule>
  </conditionalFormatting>
  <conditionalFormatting sqref="B51">
    <cfRule type="expression" dxfId="6603" priority="6603" stopIfTrue="1">
      <formula>IF(B51="",TRUE)</formula>
    </cfRule>
    <cfRule type="expression" dxfId="6602" priority="6604" stopIfTrue="1">
      <formula>IF(AND(COUNTIF(MetalSmelter,B51&amp;C51)=0,LEN(C51)&gt;0), TRUE, FALSE)</formula>
    </cfRule>
  </conditionalFormatting>
  <conditionalFormatting sqref="F51">
    <cfRule type="expression" dxfId="6601" priority="6602" stopIfTrue="1">
      <formula>IF(AND(LEN($A51)&gt;0,$A51&lt;&gt;$F51),TRUE,FALSE)</formula>
    </cfRule>
  </conditionalFormatting>
  <conditionalFormatting sqref="C51">
    <cfRule type="expression" dxfId="6600" priority="6601" stopIfTrue="1">
      <formula>IF(AND(B51&lt;&gt;"",C51=""),TRUE)</formula>
    </cfRule>
  </conditionalFormatting>
  <conditionalFormatting sqref="G51">
    <cfRule type="expression" dxfId="6599" priority="6600" stopIfTrue="1">
      <formula>IF(FIND("Enter smelter details",G51),TRUE)</formula>
    </cfRule>
  </conditionalFormatting>
  <conditionalFormatting sqref="B52">
    <cfRule type="expression" dxfId="6598" priority="6597" stopIfTrue="1">
      <formula>IF(B52="",TRUE)</formula>
    </cfRule>
    <cfRule type="expression" dxfId="6597" priority="6598" stopIfTrue="1">
      <formula>IF(AND(COUNTIF(MetalSmelter,B52&amp;C52)=0,LEN(C52)&gt;0), TRUE, FALSE)</formula>
    </cfRule>
  </conditionalFormatting>
  <conditionalFormatting sqref="G52">
    <cfRule type="expression" dxfId="6596" priority="6599" stopIfTrue="1">
      <formula>IF(FIND("Enter smelter details",G52),TRUE)</formula>
    </cfRule>
  </conditionalFormatting>
  <conditionalFormatting sqref="F52">
    <cfRule type="expression" dxfId="6595" priority="6596" stopIfTrue="1">
      <formula>IF(AND(LEN($A52)&gt;0,$A52&lt;&gt;$F52),TRUE,FALSE)</formula>
    </cfRule>
  </conditionalFormatting>
  <conditionalFormatting sqref="C52">
    <cfRule type="expression" dxfId="6594" priority="6595" stopIfTrue="1">
      <formula>IF(AND(B52&lt;&gt;"",C52=""),TRUE)</formula>
    </cfRule>
  </conditionalFormatting>
  <conditionalFormatting sqref="B52">
    <cfRule type="expression" dxfId="6593" priority="6592" stopIfTrue="1">
      <formula>IF(B52="",TRUE)</formula>
    </cfRule>
    <cfRule type="expression" dxfId="6592" priority="6593" stopIfTrue="1">
      <formula>IF(AND(COUNTIF(MetalSmelter,B52&amp;C52)=0,LEN(C52)&gt;0), TRUE, FALSE)</formula>
    </cfRule>
  </conditionalFormatting>
  <conditionalFormatting sqref="G52">
    <cfRule type="expression" dxfId="6591" priority="6594" stopIfTrue="1">
      <formula>IF(FIND("Enter smelter details",G52),TRUE)</formula>
    </cfRule>
  </conditionalFormatting>
  <conditionalFormatting sqref="F52">
    <cfRule type="expression" dxfId="6590" priority="6591" stopIfTrue="1">
      <formula>IF(AND(LEN($A52)&gt;0,$A52&lt;&gt;$F52),TRUE,FALSE)</formula>
    </cfRule>
  </conditionalFormatting>
  <conditionalFormatting sqref="C52">
    <cfRule type="expression" dxfId="6589" priority="6590" stopIfTrue="1">
      <formula>IF(AND(B52&lt;&gt;"",C52=""),TRUE)</formula>
    </cfRule>
  </conditionalFormatting>
  <conditionalFormatting sqref="B52">
    <cfRule type="expression" dxfId="6588" priority="6587" stopIfTrue="1">
      <formula>IF(B52="",TRUE)</formula>
    </cfRule>
    <cfRule type="expression" dxfId="6587" priority="6588" stopIfTrue="1">
      <formula>IF(AND(COUNTIF(MetalSmelter,B52&amp;C52)=0,LEN(C52)&gt;0), TRUE, FALSE)</formula>
    </cfRule>
  </conditionalFormatting>
  <conditionalFormatting sqref="G52">
    <cfRule type="expression" dxfId="6586" priority="6589" stopIfTrue="1">
      <formula>IF(FIND("Enter smelter details",G52),TRUE)</formula>
    </cfRule>
  </conditionalFormatting>
  <conditionalFormatting sqref="F52">
    <cfRule type="expression" dxfId="6585" priority="6586" stopIfTrue="1">
      <formula>IF(AND(LEN($A52)&gt;0,$A52&lt;&gt;$F52),TRUE,FALSE)</formula>
    </cfRule>
  </conditionalFormatting>
  <conditionalFormatting sqref="C52">
    <cfRule type="expression" dxfId="6584" priority="6585" stopIfTrue="1">
      <formula>IF(AND(B52&lt;&gt;"",C52=""),TRUE)</formula>
    </cfRule>
  </conditionalFormatting>
  <conditionalFormatting sqref="B50">
    <cfRule type="expression" dxfId="6583" priority="6582" stopIfTrue="1">
      <formula>IF(B50="",TRUE)</formula>
    </cfRule>
    <cfRule type="expression" dxfId="6582" priority="6583" stopIfTrue="1">
      <formula>IF(AND(COUNTIF(MetalSmelter,B50&amp;C50)=0,LEN(C50)&gt;0), TRUE, FALSE)</formula>
    </cfRule>
  </conditionalFormatting>
  <conditionalFormatting sqref="G50">
    <cfRule type="expression" dxfId="6581" priority="6584" stopIfTrue="1">
      <formula>IF(FIND("Enter smelter details",G50),TRUE)</formula>
    </cfRule>
  </conditionalFormatting>
  <conditionalFormatting sqref="F50">
    <cfRule type="expression" dxfId="6580" priority="6581" stopIfTrue="1">
      <formula>IF(AND(LEN($A50)&gt;0,$A50&lt;&gt;$F50),TRUE,FALSE)</formula>
    </cfRule>
  </conditionalFormatting>
  <conditionalFormatting sqref="C50">
    <cfRule type="expression" dxfId="6579" priority="6580" stopIfTrue="1">
      <formula>IF(AND(B50&lt;&gt;"",C50=""),TRUE)</formula>
    </cfRule>
  </conditionalFormatting>
  <conditionalFormatting sqref="B50">
    <cfRule type="expression" dxfId="6578" priority="6577" stopIfTrue="1">
      <formula>IF(B50="",TRUE)</formula>
    </cfRule>
    <cfRule type="expression" dxfId="6577" priority="6578" stopIfTrue="1">
      <formula>IF(AND(COUNTIF(MetalSmelter,B50&amp;C50)=0,LEN(C50)&gt;0), TRUE, FALSE)</formula>
    </cfRule>
  </conditionalFormatting>
  <conditionalFormatting sqref="G50">
    <cfRule type="expression" dxfId="6576" priority="6579" stopIfTrue="1">
      <formula>IF(FIND("Enter smelter details",G50),TRUE)</formula>
    </cfRule>
  </conditionalFormatting>
  <conditionalFormatting sqref="F50">
    <cfRule type="expression" dxfId="6575" priority="6576" stopIfTrue="1">
      <formula>IF(AND(LEN($A50)&gt;0,$A50&lt;&gt;$F50),TRUE,FALSE)</formula>
    </cfRule>
  </conditionalFormatting>
  <conditionalFormatting sqref="C50">
    <cfRule type="expression" dxfId="6574" priority="6575" stopIfTrue="1">
      <formula>IF(AND(B50&lt;&gt;"",C50=""),TRUE)</formula>
    </cfRule>
  </conditionalFormatting>
  <conditionalFormatting sqref="B50">
    <cfRule type="expression" dxfId="6573" priority="6573" stopIfTrue="1">
      <formula>IF(B50="",TRUE)</formula>
    </cfRule>
    <cfRule type="expression" dxfId="6572" priority="6574" stopIfTrue="1">
      <formula>IF(AND(COUNTIF(MetalSmelter,B50&amp;C50)=0,LEN(C50)&gt;0), TRUE, FALSE)</formula>
    </cfRule>
  </conditionalFormatting>
  <conditionalFormatting sqref="F50">
    <cfRule type="expression" dxfId="6571" priority="6572" stopIfTrue="1">
      <formula>IF(AND(LEN($A50)&gt;0,$A50&lt;&gt;$F50),TRUE,FALSE)</formula>
    </cfRule>
  </conditionalFormatting>
  <conditionalFormatting sqref="C50">
    <cfRule type="expression" dxfId="6570" priority="6571" stopIfTrue="1">
      <formula>IF(AND(B50&lt;&gt;"",C50=""),TRUE)</formula>
    </cfRule>
  </conditionalFormatting>
  <conditionalFormatting sqref="G50">
    <cfRule type="expression" dxfId="6569" priority="6570" stopIfTrue="1">
      <formula>IF(FIND("Enter smelter details",G50),TRUE)</formula>
    </cfRule>
  </conditionalFormatting>
  <conditionalFormatting sqref="B51">
    <cfRule type="expression" dxfId="6568" priority="6567" stopIfTrue="1">
      <formula>IF(B51="",TRUE)</formula>
    </cfRule>
    <cfRule type="expression" dxfId="6567" priority="6568" stopIfTrue="1">
      <formula>IF(AND(COUNTIF(MetalSmelter,B51&amp;C51)=0,LEN(C51)&gt;0), TRUE, FALSE)</formula>
    </cfRule>
  </conditionalFormatting>
  <conditionalFormatting sqref="G51">
    <cfRule type="expression" dxfId="6566" priority="6569" stopIfTrue="1">
      <formula>IF(FIND("Enter smelter details",G51),TRUE)</formula>
    </cfRule>
  </conditionalFormatting>
  <conditionalFormatting sqref="F51">
    <cfRule type="expression" dxfId="6565" priority="6566" stopIfTrue="1">
      <formula>IF(AND(LEN($A51)&gt;0,$A51&lt;&gt;$F51),TRUE,FALSE)</formula>
    </cfRule>
  </conditionalFormatting>
  <conditionalFormatting sqref="C51">
    <cfRule type="expression" dxfId="6564" priority="6565" stopIfTrue="1">
      <formula>IF(AND(B51&lt;&gt;"",C51=""),TRUE)</formula>
    </cfRule>
  </conditionalFormatting>
  <conditionalFormatting sqref="B51">
    <cfRule type="expression" dxfId="6563" priority="6562" stopIfTrue="1">
      <formula>IF(B51="",TRUE)</formula>
    </cfRule>
    <cfRule type="expression" dxfId="6562" priority="6563" stopIfTrue="1">
      <formula>IF(AND(COUNTIF(MetalSmelter,B51&amp;C51)=0,LEN(C51)&gt;0), TRUE, FALSE)</formula>
    </cfRule>
  </conditionalFormatting>
  <conditionalFormatting sqref="G51">
    <cfRule type="expression" dxfId="6561" priority="6564" stopIfTrue="1">
      <formula>IF(FIND("Enter smelter details",G51),TRUE)</formula>
    </cfRule>
  </conditionalFormatting>
  <conditionalFormatting sqref="F51">
    <cfRule type="expression" dxfId="6560" priority="6561" stopIfTrue="1">
      <formula>IF(AND(LEN($A51)&gt;0,$A51&lt;&gt;$F51),TRUE,FALSE)</formula>
    </cfRule>
  </conditionalFormatting>
  <conditionalFormatting sqref="C51">
    <cfRule type="expression" dxfId="6559" priority="6560" stopIfTrue="1">
      <formula>IF(AND(B51&lt;&gt;"",C51=""),TRUE)</formula>
    </cfRule>
  </conditionalFormatting>
  <conditionalFormatting sqref="B51">
    <cfRule type="expression" dxfId="6558" priority="6557" stopIfTrue="1">
      <formula>IF(B51="",TRUE)</formula>
    </cfRule>
    <cfRule type="expression" dxfId="6557" priority="6558" stopIfTrue="1">
      <formula>IF(AND(COUNTIF(MetalSmelter,B51&amp;C51)=0,LEN(C51)&gt;0), TRUE, FALSE)</formula>
    </cfRule>
  </conditionalFormatting>
  <conditionalFormatting sqref="G51">
    <cfRule type="expression" dxfId="6556" priority="6559" stopIfTrue="1">
      <formula>IF(FIND("Enter smelter details",G51),TRUE)</formula>
    </cfRule>
  </conditionalFormatting>
  <conditionalFormatting sqref="F51">
    <cfRule type="expression" dxfId="6555" priority="6556" stopIfTrue="1">
      <formula>IF(AND(LEN($A51)&gt;0,$A51&lt;&gt;$F51),TRUE,FALSE)</formula>
    </cfRule>
  </conditionalFormatting>
  <conditionalFormatting sqref="C51">
    <cfRule type="expression" dxfId="6554" priority="6555" stopIfTrue="1">
      <formula>IF(AND(B51&lt;&gt;"",C51=""),TRUE)</formula>
    </cfRule>
  </conditionalFormatting>
  <conditionalFormatting sqref="B52">
    <cfRule type="expression" dxfId="6553" priority="6552" stopIfTrue="1">
      <formula>IF(B52="",TRUE)</formula>
    </cfRule>
    <cfRule type="expression" dxfId="6552" priority="6553" stopIfTrue="1">
      <formula>IF(AND(COUNTIF(MetalSmelter,B52&amp;C52)=0,LEN(C52)&gt;0), TRUE, FALSE)</formula>
    </cfRule>
  </conditionalFormatting>
  <conditionalFormatting sqref="G52">
    <cfRule type="expression" dxfId="6551" priority="6554" stopIfTrue="1">
      <formula>IF(FIND("Enter smelter details",G52),TRUE)</formula>
    </cfRule>
  </conditionalFormatting>
  <conditionalFormatting sqref="F52">
    <cfRule type="expression" dxfId="6550" priority="6551" stopIfTrue="1">
      <formula>IF(AND(LEN($A52)&gt;0,$A52&lt;&gt;$F52),TRUE,FALSE)</formula>
    </cfRule>
  </conditionalFormatting>
  <conditionalFormatting sqref="C52">
    <cfRule type="expression" dxfId="6549" priority="6550" stopIfTrue="1">
      <formula>IF(AND(B52&lt;&gt;"",C52=""),TRUE)</formula>
    </cfRule>
  </conditionalFormatting>
  <conditionalFormatting sqref="B52">
    <cfRule type="expression" dxfId="6548" priority="6547" stopIfTrue="1">
      <formula>IF(B52="",TRUE)</formula>
    </cfRule>
    <cfRule type="expression" dxfId="6547" priority="6548" stopIfTrue="1">
      <formula>IF(AND(COUNTIF(MetalSmelter,B52&amp;C52)=0,LEN(C52)&gt;0), TRUE, FALSE)</formula>
    </cfRule>
  </conditionalFormatting>
  <conditionalFormatting sqref="G52">
    <cfRule type="expression" dxfId="6546" priority="6549" stopIfTrue="1">
      <formula>IF(FIND("Enter smelter details",G52),TRUE)</formula>
    </cfRule>
  </conditionalFormatting>
  <conditionalFormatting sqref="F52">
    <cfRule type="expression" dxfId="6545" priority="6546" stopIfTrue="1">
      <formula>IF(AND(LEN($A52)&gt;0,$A52&lt;&gt;$F52),TRUE,FALSE)</formula>
    </cfRule>
  </conditionalFormatting>
  <conditionalFormatting sqref="C52">
    <cfRule type="expression" dxfId="6544" priority="6545" stopIfTrue="1">
      <formula>IF(AND(B52&lt;&gt;"",C52=""),TRUE)</formula>
    </cfRule>
  </conditionalFormatting>
  <conditionalFormatting sqref="B52">
    <cfRule type="expression" dxfId="6543" priority="6543" stopIfTrue="1">
      <formula>IF(B52="",TRUE)</formula>
    </cfRule>
    <cfRule type="expression" dxfId="6542" priority="6544" stopIfTrue="1">
      <formula>IF(AND(COUNTIF(MetalSmelter,B52&amp;C52)=0,LEN(C52)&gt;0), TRUE, FALSE)</formula>
    </cfRule>
  </conditionalFormatting>
  <conditionalFormatting sqref="F52">
    <cfRule type="expression" dxfId="6541" priority="6542" stopIfTrue="1">
      <formula>IF(AND(LEN($A52)&gt;0,$A52&lt;&gt;$F52),TRUE,FALSE)</formula>
    </cfRule>
  </conditionalFormatting>
  <conditionalFormatting sqref="C52">
    <cfRule type="expression" dxfId="6540" priority="6541" stopIfTrue="1">
      <formula>IF(AND(B52&lt;&gt;"",C52=""),TRUE)</formula>
    </cfRule>
  </conditionalFormatting>
  <conditionalFormatting sqref="G52">
    <cfRule type="expression" dxfId="6539" priority="6540" stopIfTrue="1">
      <formula>IF(FIND("Enter smelter details",G52),TRUE)</formula>
    </cfRule>
  </conditionalFormatting>
  <conditionalFormatting sqref="B53">
    <cfRule type="expression" dxfId="6538" priority="6537" stopIfTrue="1">
      <formula>IF(B53="",TRUE)</formula>
    </cfRule>
    <cfRule type="expression" dxfId="6537" priority="6538" stopIfTrue="1">
      <formula>IF(AND(COUNTIF(MetalSmelter,B53&amp;C53)=0,LEN(C53)&gt;0), TRUE, FALSE)</formula>
    </cfRule>
  </conditionalFormatting>
  <conditionalFormatting sqref="G53">
    <cfRule type="expression" dxfId="6536" priority="6539" stopIfTrue="1">
      <formula>IF(FIND("Enter smelter details",G53),TRUE)</formula>
    </cfRule>
  </conditionalFormatting>
  <conditionalFormatting sqref="F53">
    <cfRule type="expression" dxfId="6535" priority="6536" stopIfTrue="1">
      <formula>IF(AND(LEN($A53)&gt;0,$A53&lt;&gt;$F53),TRUE,FALSE)</formula>
    </cfRule>
  </conditionalFormatting>
  <conditionalFormatting sqref="C53">
    <cfRule type="expression" dxfId="6534" priority="6535" stopIfTrue="1">
      <formula>IF(AND(B53&lt;&gt;"",C53=""),TRUE)</formula>
    </cfRule>
  </conditionalFormatting>
  <conditionalFormatting sqref="B53">
    <cfRule type="expression" dxfId="6533" priority="6532" stopIfTrue="1">
      <formula>IF(B53="",TRUE)</formula>
    </cfRule>
    <cfRule type="expression" dxfId="6532" priority="6533" stopIfTrue="1">
      <formula>IF(AND(COUNTIF(MetalSmelter,B53&amp;C53)=0,LEN(C53)&gt;0), TRUE, FALSE)</formula>
    </cfRule>
  </conditionalFormatting>
  <conditionalFormatting sqref="G53">
    <cfRule type="expression" dxfId="6531" priority="6534" stopIfTrue="1">
      <formula>IF(FIND("Enter smelter details",G53),TRUE)</formula>
    </cfRule>
  </conditionalFormatting>
  <conditionalFormatting sqref="F53">
    <cfRule type="expression" dxfId="6530" priority="6531" stopIfTrue="1">
      <formula>IF(AND(LEN($A53)&gt;0,$A53&lt;&gt;$F53),TRUE,FALSE)</formula>
    </cfRule>
  </conditionalFormatting>
  <conditionalFormatting sqref="C53">
    <cfRule type="expression" dxfId="6529" priority="6530" stopIfTrue="1">
      <formula>IF(AND(B53&lt;&gt;"",C53=""),TRUE)</formula>
    </cfRule>
  </conditionalFormatting>
  <conditionalFormatting sqref="B53">
    <cfRule type="expression" dxfId="6528" priority="6527" stopIfTrue="1">
      <formula>IF(B53="",TRUE)</formula>
    </cfRule>
    <cfRule type="expression" dxfId="6527" priority="6528" stopIfTrue="1">
      <formula>IF(AND(COUNTIF(MetalSmelter,B53&amp;C53)=0,LEN(C53)&gt;0), TRUE, FALSE)</formula>
    </cfRule>
  </conditionalFormatting>
  <conditionalFormatting sqref="G53">
    <cfRule type="expression" dxfId="6526" priority="6529" stopIfTrue="1">
      <formula>IF(FIND("Enter smelter details",G53),TRUE)</formula>
    </cfRule>
  </conditionalFormatting>
  <conditionalFormatting sqref="F53">
    <cfRule type="expression" dxfId="6525" priority="6526" stopIfTrue="1">
      <formula>IF(AND(LEN($A53)&gt;0,$A53&lt;&gt;$F53),TRUE,FALSE)</formula>
    </cfRule>
  </conditionalFormatting>
  <conditionalFormatting sqref="C53">
    <cfRule type="expression" dxfId="6524" priority="6525" stopIfTrue="1">
      <formula>IF(AND(B53&lt;&gt;"",C53=""),TRUE)</formula>
    </cfRule>
  </conditionalFormatting>
  <conditionalFormatting sqref="B51">
    <cfRule type="expression" dxfId="6523" priority="6522" stopIfTrue="1">
      <formula>IF(B51="",TRUE)</formula>
    </cfRule>
    <cfRule type="expression" dxfId="6522" priority="6523" stopIfTrue="1">
      <formula>IF(AND(COUNTIF(MetalSmelter,B51&amp;C51)=0,LEN(C51)&gt;0), TRUE, FALSE)</formula>
    </cfRule>
  </conditionalFormatting>
  <conditionalFormatting sqref="G51">
    <cfRule type="expression" dxfId="6521" priority="6524" stopIfTrue="1">
      <formula>IF(FIND("Enter smelter details",G51),TRUE)</formula>
    </cfRule>
  </conditionalFormatting>
  <conditionalFormatting sqref="F51">
    <cfRule type="expression" dxfId="6520" priority="6521" stopIfTrue="1">
      <formula>IF(AND(LEN($A51)&gt;0,$A51&lt;&gt;$F51),TRUE,FALSE)</formula>
    </cfRule>
  </conditionalFormatting>
  <conditionalFormatting sqref="C51">
    <cfRule type="expression" dxfId="6519" priority="6520" stopIfTrue="1">
      <formula>IF(AND(B51&lt;&gt;"",C51=""),TRUE)</formula>
    </cfRule>
  </conditionalFormatting>
  <conditionalFormatting sqref="B51">
    <cfRule type="expression" dxfId="6518" priority="6517" stopIfTrue="1">
      <formula>IF(B51="",TRUE)</formula>
    </cfRule>
    <cfRule type="expression" dxfId="6517" priority="6518" stopIfTrue="1">
      <formula>IF(AND(COUNTIF(MetalSmelter,B51&amp;C51)=0,LEN(C51)&gt;0), TRUE, FALSE)</formula>
    </cfRule>
  </conditionalFormatting>
  <conditionalFormatting sqref="G51">
    <cfRule type="expression" dxfId="6516" priority="6519" stopIfTrue="1">
      <formula>IF(FIND("Enter smelter details",G51),TRUE)</formula>
    </cfRule>
  </conditionalFormatting>
  <conditionalFormatting sqref="F51">
    <cfRule type="expression" dxfId="6515" priority="6516" stopIfTrue="1">
      <formula>IF(AND(LEN($A51)&gt;0,$A51&lt;&gt;$F51),TRUE,FALSE)</formula>
    </cfRule>
  </conditionalFormatting>
  <conditionalFormatting sqref="C51">
    <cfRule type="expression" dxfId="6514" priority="6515" stopIfTrue="1">
      <formula>IF(AND(B51&lt;&gt;"",C51=""),TRUE)</formula>
    </cfRule>
  </conditionalFormatting>
  <conditionalFormatting sqref="B51">
    <cfRule type="expression" dxfId="6513" priority="6513" stopIfTrue="1">
      <formula>IF(B51="",TRUE)</formula>
    </cfRule>
    <cfRule type="expression" dxfId="6512" priority="6514" stopIfTrue="1">
      <formula>IF(AND(COUNTIF(MetalSmelter,B51&amp;C51)=0,LEN(C51)&gt;0), TRUE, FALSE)</formula>
    </cfRule>
  </conditionalFormatting>
  <conditionalFormatting sqref="F51">
    <cfRule type="expression" dxfId="6511" priority="6512" stopIfTrue="1">
      <formula>IF(AND(LEN($A51)&gt;0,$A51&lt;&gt;$F51),TRUE,FALSE)</formula>
    </cfRule>
  </conditionalFormatting>
  <conditionalFormatting sqref="C51">
    <cfRule type="expression" dxfId="6510" priority="6511" stopIfTrue="1">
      <formula>IF(AND(B51&lt;&gt;"",C51=""),TRUE)</formula>
    </cfRule>
  </conditionalFormatting>
  <conditionalFormatting sqref="G51">
    <cfRule type="expression" dxfId="6509" priority="6510" stopIfTrue="1">
      <formula>IF(FIND("Enter smelter details",G51),TRUE)</formula>
    </cfRule>
  </conditionalFormatting>
  <conditionalFormatting sqref="B52">
    <cfRule type="expression" dxfId="6508" priority="6507" stopIfTrue="1">
      <formula>IF(B52="",TRUE)</formula>
    </cfRule>
    <cfRule type="expression" dxfId="6507" priority="6508" stopIfTrue="1">
      <formula>IF(AND(COUNTIF(MetalSmelter,B52&amp;C52)=0,LEN(C52)&gt;0), TRUE, FALSE)</formula>
    </cfRule>
  </conditionalFormatting>
  <conditionalFormatting sqref="G52">
    <cfRule type="expression" dxfId="6506" priority="6509" stopIfTrue="1">
      <formula>IF(FIND("Enter smelter details",G52),TRUE)</formula>
    </cfRule>
  </conditionalFormatting>
  <conditionalFormatting sqref="F52">
    <cfRule type="expression" dxfId="6505" priority="6506" stopIfTrue="1">
      <formula>IF(AND(LEN($A52)&gt;0,$A52&lt;&gt;$F52),TRUE,FALSE)</formula>
    </cfRule>
  </conditionalFormatting>
  <conditionalFormatting sqref="C52">
    <cfRule type="expression" dxfId="6504" priority="6505" stopIfTrue="1">
      <formula>IF(AND(B52&lt;&gt;"",C52=""),TRUE)</formula>
    </cfRule>
  </conditionalFormatting>
  <conditionalFormatting sqref="B52">
    <cfRule type="expression" dxfId="6503" priority="6502" stopIfTrue="1">
      <formula>IF(B52="",TRUE)</formula>
    </cfRule>
    <cfRule type="expression" dxfId="6502" priority="6503" stopIfTrue="1">
      <formula>IF(AND(COUNTIF(MetalSmelter,B52&amp;C52)=0,LEN(C52)&gt;0), TRUE, FALSE)</formula>
    </cfRule>
  </conditionalFormatting>
  <conditionalFormatting sqref="G52">
    <cfRule type="expression" dxfId="6501" priority="6504" stopIfTrue="1">
      <formula>IF(FIND("Enter smelter details",G52),TRUE)</formula>
    </cfRule>
  </conditionalFormatting>
  <conditionalFormatting sqref="F52">
    <cfRule type="expression" dxfId="6500" priority="6501" stopIfTrue="1">
      <formula>IF(AND(LEN($A52)&gt;0,$A52&lt;&gt;$F52),TRUE,FALSE)</formula>
    </cfRule>
  </conditionalFormatting>
  <conditionalFormatting sqref="C52">
    <cfRule type="expression" dxfId="6499" priority="6500" stopIfTrue="1">
      <formula>IF(AND(B52&lt;&gt;"",C52=""),TRUE)</formula>
    </cfRule>
  </conditionalFormatting>
  <conditionalFormatting sqref="B52">
    <cfRule type="expression" dxfId="6498" priority="6497" stopIfTrue="1">
      <formula>IF(B52="",TRUE)</formula>
    </cfRule>
    <cfRule type="expression" dxfId="6497" priority="6498" stopIfTrue="1">
      <formula>IF(AND(COUNTIF(MetalSmelter,B52&amp;C52)=0,LEN(C52)&gt;0), TRUE, FALSE)</formula>
    </cfRule>
  </conditionalFormatting>
  <conditionalFormatting sqref="G52">
    <cfRule type="expression" dxfId="6496" priority="6499" stopIfTrue="1">
      <formula>IF(FIND("Enter smelter details",G52),TRUE)</formula>
    </cfRule>
  </conditionalFormatting>
  <conditionalFormatting sqref="F52">
    <cfRule type="expression" dxfId="6495" priority="6496" stopIfTrue="1">
      <formula>IF(AND(LEN($A52)&gt;0,$A52&lt;&gt;$F52),TRUE,FALSE)</formula>
    </cfRule>
  </conditionalFormatting>
  <conditionalFormatting sqref="C52">
    <cfRule type="expression" dxfId="6494" priority="6495" stopIfTrue="1">
      <formula>IF(AND(B52&lt;&gt;"",C52=""),TRUE)</formula>
    </cfRule>
  </conditionalFormatting>
  <conditionalFormatting sqref="B50">
    <cfRule type="expression" dxfId="6493" priority="6492" stopIfTrue="1">
      <formula>IF(B50="",TRUE)</formula>
    </cfRule>
    <cfRule type="expression" dxfId="6492" priority="6493" stopIfTrue="1">
      <formula>IF(AND(COUNTIF(MetalSmelter,B50&amp;C50)=0,LEN(C50)&gt;0), TRUE, FALSE)</formula>
    </cfRule>
  </conditionalFormatting>
  <conditionalFormatting sqref="G50">
    <cfRule type="expression" dxfId="6491" priority="6494" stopIfTrue="1">
      <formula>IF(FIND("Enter smelter details",G50),TRUE)</formula>
    </cfRule>
  </conditionalFormatting>
  <conditionalFormatting sqref="F50">
    <cfRule type="expression" dxfId="6490" priority="6491" stopIfTrue="1">
      <formula>IF(AND(LEN($A50)&gt;0,$A50&lt;&gt;$F50),TRUE,FALSE)</formula>
    </cfRule>
  </conditionalFormatting>
  <conditionalFormatting sqref="C50">
    <cfRule type="expression" dxfId="6489" priority="6490" stopIfTrue="1">
      <formula>IF(AND(B50&lt;&gt;"",C50=""),TRUE)</formula>
    </cfRule>
  </conditionalFormatting>
  <conditionalFormatting sqref="B50">
    <cfRule type="expression" dxfId="6488" priority="6487" stopIfTrue="1">
      <formula>IF(B50="",TRUE)</formula>
    </cfRule>
    <cfRule type="expression" dxfId="6487" priority="6488" stopIfTrue="1">
      <formula>IF(AND(COUNTIF(MetalSmelter,B50&amp;C50)=0,LEN(C50)&gt;0), TRUE, FALSE)</formula>
    </cfRule>
  </conditionalFormatting>
  <conditionalFormatting sqref="G50">
    <cfRule type="expression" dxfId="6486" priority="6489" stopIfTrue="1">
      <formula>IF(FIND("Enter smelter details",G50),TRUE)</formula>
    </cfRule>
  </conditionalFormatting>
  <conditionalFormatting sqref="F50">
    <cfRule type="expression" dxfId="6485" priority="6486" stopIfTrue="1">
      <formula>IF(AND(LEN($A50)&gt;0,$A50&lt;&gt;$F50),TRUE,FALSE)</formula>
    </cfRule>
  </conditionalFormatting>
  <conditionalFormatting sqref="C50">
    <cfRule type="expression" dxfId="6484" priority="6485" stopIfTrue="1">
      <formula>IF(AND(B50&lt;&gt;"",C50=""),TRUE)</formula>
    </cfRule>
  </conditionalFormatting>
  <conditionalFormatting sqref="B50">
    <cfRule type="expression" dxfId="6483" priority="6483" stopIfTrue="1">
      <formula>IF(B50="",TRUE)</formula>
    </cfRule>
    <cfRule type="expression" dxfId="6482" priority="6484" stopIfTrue="1">
      <formula>IF(AND(COUNTIF(MetalSmelter,B50&amp;C50)=0,LEN(C50)&gt;0), TRUE, FALSE)</formula>
    </cfRule>
  </conditionalFormatting>
  <conditionalFormatting sqref="F50">
    <cfRule type="expression" dxfId="6481" priority="6482" stopIfTrue="1">
      <formula>IF(AND(LEN($A50)&gt;0,$A50&lt;&gt;$F50),TRUE,FALSE)</formula>
    </cfRule>
  </conditionalFormatting>
  <conditionalFormatting sqref="C50">
    <cfRule type="expression" dxfId="6480" priority="6481" stopIfTrue="1">
      <formula>IF(AND(B50&lt;&gt;"",C50=""),TRUE)</formula>
    </cfRule>
  </conditionalFormatting>
  <conditionalFormatting sqref="G50">
    <cfRule type="expression" dxfId="6479" priority="6480" stopIfTrue="1">
      <formula>IF(FIND("Enter smelter details",G50),TRUE)</formula>
    </cfRule>
  </conditionalFormatting>
  <conditionalFormatting sqref="B51">
    <cfRule type="expression" dxfId="6478" priority="6477" stopIfTrue="1">
      <formula>IF(B51="",TRUE)</formula>
    </cfRule>
    <cfRule type="expression" dxfId="6477" priority="6478" stopIfTrue="1">
      <formula>IF(AND(COUNTIF(MetalSmelter,B51&amp;C51)=0,LEN(C51)&gt;0), TRUE, FALSE)</formula>
    </cfRule>
  </conditionalFormatting>
  <conditionalFormatting sqref="G51">
    <cfRule type="expression" dxfId="6476" priority="6479" stopIfTrue="1">
      <formula>IF(FIND("Enter smelter details",G51),TRUE)</formula>
    </cfRule>
  </conditionalFormatting>
  <conditionalFormatting sqref="F51">
    <cfRule type="expression" dxfId="6475" priority="6476" stopIfTrue="1">
      <formula>IF(AND(LEN($A51)&gt;0,$A51&lt;&gt;$F51),TRUE,FALSE)</formula>
    </cfRule>
  </conditionalFormatting>
  <conditionalFormatting sqref="C51">
    <cfRule type="expression" dxfId="6474" priority="6475" stopIfTrue="1">
      <formula>IF(AND(B51&lt;&gt;"",C51=""),TRUE)</formula>
    </cfRule>
  </conditionalFormatting>
  <conditionalFormatting sqref="B51">
    <cfRule type="expression" dxfId="6473" priority="6472" stopIfTrue="1">
      <formula>IF(B51="",TRUE)</formula>
    </cfRule>
    <cfRule type="expression" dxfId="6472" priority="6473" stopIfTrue="1">
      <formula>IF(AND(COUNTIF(MetalSmelter,B51&amp;C51)=0,LEN(C51)&gt;0), TRUE, FALSE)</formula>
    </cfRule>
  </conditionalFormatting>
  <conditionalFormatting sqref="G51">
    <cfRule type="expression" dxfId="6471" priority="6474" stopIfTrue="1">
      <formula>IF(FIND("Enter smelter details",G51),TRUE)</formula>
    </cfRule>
  </conditionalFormatting>
  <conditionalFormatting sqref="F51">
    <cfRule type="expression" dxfId="6470" priority="6471" stopIfTrue="1">
      <formula>IF(AND(LEN($A51)&gt;0,$A51&lt;&gt;$F51),TRUE,FALSE)</formula>
    </cfRule>
  </conditionalFormatting>
  <conditionalFormatting sqref="C51">
    <cfRule type="expression" dxfId="6469" priority="6470" stopIfTrue="1">
      <formula>IF(AND(B51&lt;&gt;"",C51=""),TRUE)</formula>
    </cfRule>
  </conditionalFormatting>
  <conditionalFormatting sqref="B51">
    <cfRule type="expression" dxfId="6468" priority="6467" stopIfTrue="1">
      <formula>IF(B51="",TRUE)</formula>
    </cfRule>
    <cfRule type="expression" dxfId="6467" priority="6468" stopIfTrue="1">
      <formula>IF(AND(COUNTIF(MetalSmelter,B51&amp;C51)=0,LEN(C51)&gt;0), TRUE, FALSE)</formula>
    </cfRule>
  </conditionalFormatting>
  <conditionalFormatting sqref="G51">
    <cfRule type="expression" dxfId="6466" priority="6469" stopIfTrue="1">
      <formula>IF(FIND("Enter smelter details",G51),TRUE)</formula>
    </cfRule>
  </conditionalFormatting>
  <conditionalFormatting sqref="F51">
    <cfRule type="expression" dxfId="6465" priority="6466" stopIfTrue="1">
      <formula>IF(AND(LEN($A51)&gt;0,$A51&lt;&gt;$F51),TRUE,FALSE)</formula>
    </cfRule>
  </conditionalFormatting>
  <conditionalFormatting sqref="C51">
    <cfRule type="expression" dxfId="6464" priority="6465" stopIfTrue="1">
      <formula>IF(AND(B51&lt;&gt;"",C51=""),TRUE)</formula>
    </cfRule>
  </conditionalFormatting>
  <conditionalFormatting sqref="B50">
    <cfRule type="expression" dxfId="6463" priority="6462" stopIfTrue="1">
      <formula>IF(B50="",TRUE)</formula>
    </cfRule>
    <cfRule type="expression" dxfId="6462" priority="6463" stopIfTrue="1">
      <formula>IF(AND(COUNTIF(MetalSmelter,B50&amp;C50)=0,LEN(C50)&gt;0), TRUE, FALSE)</formula>
    </cfRule>
  </conditionalFormatting>
  <conditionalFormatting sqref="G50">
    <cfRule type="expression" dxfId="6461" priority="6464" stopIfTrue="1">
      <formula>IF(FIND("Enter smelter details",G50),TRUE)</formula>
    </cfRule>
  </conditionalFormatting>
  <conditionalFormatting sqref="F50">
    <cfRule type="expression" dxfId="6460" priority="6461" stopIfTrue="1">
      <formula>IF(AND(LEN($A50)&gt;0,$A50&lt;&gt;$F50),TRUE,FALSE)</formula>
    </cfRule>
  </conditionalFormatting>
  <conditionalFormatting sqref="C50">
    <cfRule type="expression" dxfId="6459" priority="6460" stopIfTrue="1">
      <formula>IF(AND(B50&lt;&gt;"",C50=""),TRUE)</formula>
    </cfRule>
  </conditionalFormatting>
  <conditionalFormatting sqref="B50">
    <cfRule type="expression" dxfId="6458" priority="6457" stopIfTrue="1">
      <formula>IF(B50="",TRUE)</formula>
    </cfRule>
    <cfRule type="expression" dxfId="6457" priority="6458" stopIfTrue="1">
      <formula>IF(AND(COUNTIF(MetalSmelter,B50&amp;C50)=0,LEN(C50)&gt;0), TRUE, FALSE)</formula>
    </cfRule>
  </conditionalFormatting>
  <conditionalFormatting sqref="G50">
    <cfRule type="expression" dxfId="6456" priority="6459" stopIfTrue="1">
      <formula>IF(FIND("Enter smelter details",G50),TRUE)</formula>
    </cfRule>
  </conditionalFormatting>
  <conditionalFormatting sqref="F50">
    <cfRule type="expression" dxfId="6455" priority="6456" stopIfTrue="1">
      <formula>IF(AND(LEN($A50)&gt;0,$A50&lt;&gt;$F50),TRUE,FALSE)</formula>
    </cfRule>
  </conditionalFormatting>
  <conditionalFormatting sqref="C50">
    <cfRule type="expression" dxfId="6454" priority="6455" stopIfTrue="1">
      <formula>IF(AND(B50&lt;&gt;"",C50=""),TRUE)</formula>
    </cfRule>
  </conditionalFormatting>
  <conditionalFormatting sqref="B50">
    <cfRule type="expression" dxfId="6453" priority="6452" stopIfTrue="1">
      <formula>IF(B50="",TRUE)</formula>
    </cfRule>
    <cfRule type="expression" dxfId="6452" priority="6453" stopIfTrue="1">
      <formula>IF(AND(COUNTIF(MetalSmelter,B50&amp;C50)=0,LEN(C50)&gt;0), TRUE, FALSE)</formula>
    </cfRule>
  </conditionalFormatting>
  <conditionalFormatting sqref="G50">
    <cfRule type="expression" dxfId="6451" priority="6454" stopIfTrue="1">
      <formula>IF(FIND("Enter smelter details",G50),TRUE)</formula>
    </cfRule>
  </conditionalFormatting>
  <conditionalFormatting sqref="F50">
    <cfRule type="expression" dxfId="6450" priority="6451" stopIfTrue="1">
      <formula>IF(AND(LEN($A50)&gt;0,$A50&lt;&gt;$F50),TRUE,FALSE)</formula>
    </cfRule>
  </conditionalFormatting>
  <conditionalFormatting sqref="C50">
    <cfRule type="expression" dxfId="6449" priority="6450" stopIfTrue="1">
      <formula>IF(AND(B50&lt;&gt;"",C50=""),TRUE)</formula>
    </cfRule>
  </conditionalFormatting>
  <conditionalFormatting sqref="B51">
    <cfRule type="expression" dxfId="6448" priority="6447" stopIfTrue="1">
      <formula>IF(B51="",TRUE)</formula>
    </cfRule>
    <cfRule type="expression" dxfId="6447" priority="6448" stopIfTrue="1">
      <formula>IF(AND(COUNTIF(MetalSmelter,B51&amp;C51)=0,LEN(C51)&gt;0), TRUE, FALSE)</formula>
    </cfRule>
  </conditionalFormatting>
  <conditionalFormatting sqref="G51">
    <cfRule type="expression" dxfId="6446" priority="6449" stopIfTrue="1">
      <formula>IF(FIND("Enter smelter details",G51),TRUE)</formula>
    </cfRule>
  </conditionalFormatting>
  <conditionalFormatting sqref="F51">
    <cfRule type="expression" dxfId="6445" priority="6446" stopIfTrue="1">
      <formula>IF(AND(LEN($A51)&gt;0,$A51&lt;&gt;$F51),TRUE,FALSE)</formula>
    </cfRule>
  </conditionalFormatting>
  <conditionalFormatting sqref="C51">
    <cfRule type="expression" dxfId="6444" priority="6445" stopIfTrue="1">
      <formula>IF(AND(B51&lt;&gt;"",C51=""),TRUE)</formula>
    </cfRule>
  </conditionalFormatting>
  <conditionalFormatting sqref="B51">
    <cfRule type="expression" dxfId="6443" priority="6442" stopIfTrue="1">
      <formula>IF(B51="",TRUE)</formula>
    </cfRule>
    <cfRule type="expression" dxfId="6442" priority="6443" stopIfTrue="1">
      <formula>IF(AND(COUNTIF(MetalSmelter,B51&amp;C51)=0,LEN(C51)&gt;0), TRUE, FALSE)</formula>
    </cfRule>
  </conditionalFormatting>
  <conditionalFormatting sqref="G51">
    <cfRule type="expression" dxfId="6441" priority="6444" stopIfTrue="1">
      <formula>IF(FIND("Enter smelter details",G51),TRUE)</formula>
    </cfRule>
  </conditionalFormatting>
  <conditionalFormatting sqref="F51">
    <cfRule type="expression" dxfId="6440" priority="6441" stopIfTrue="1">
      <formula>IF(AND(LEN($A51)&gt;0,$A51&lt;&gt;$F51),TRUE,FALSE)</formula>
    </cfRule>
  </conditionalFormatting>
  <conditionalFormatting sqref="C51">
    <cfRule type="expression" dxfId="6439" priority="6440" stopIfTrue="1">
      <formula>IF(AND(B51&lt;&gt;"",C51=""),TRUE)</formula>
    </cfRule>
  </conditionalFormatting>
  <conditionalFormatting sqref="B51">
    <cfRule type="expression" dxfId="6438" priority="6438" stopIfTrue="1">
      <formula>IF(B51="",TRUE)</formula>
    </cfRule>
    <cfRule type="expression" dxfId="6437" priority="6439" stopIfTrue="1">
      <formula>IF(AND(COUNTIF(MetalSmelter,B51&amp;C51)=0,LEN(C51)&gt;0), TRUE, FALSE)</formula>
    </cfRule>
  </conditionalFormatting>
  <conditionalFormatting sqref="F51">
    <cfRule type="expression" dxfId="6436" priority="6437" stopIfTrue="1">
      <formula>IF(AND(LEN($A51)&gt;0,$A51&lt;&gt;$F51),TRUE,FALSE)</formula>
    </cfRule>
  </conditionalFormatting>
  <conditionalFormatting sqref="C51">
    <cfRule type="expression" dxfId="6435" priority="6436" stopIfTrue="1">
      <formula>IF(AND(B51&lt;&gt;"",C51=""),TRUE)</formula>
    </cfRule>
  </conditionalFormatting>
  <conditionalFormatting sqref="G51">
    <cfRule type="expression" dxfId="6434" priority="6435" stopIfTrue="1">
      <formula>IF(FIND("Enter smelter details",G51),TRUE)</formula>
    </cfRule>
  </conditionalFormatting>
  <conditionalFormatting sqref="B52">
    <cfRule type="expression" dxfId="6433" priority="6432" stopIfTrue="1">
      <formula>IF(B52="",TRUE)</formula>
    </cfRule>
    <cfRule type="expression" dxfId="6432" priority="6433" stopIfTrue="1">
      <formula>IF(AND(COUNTIF(MetalSmelter,B52&amp;C52)=0,LEN(C52)&gt;0), TRUE, FALSE)</formula>
    </cfRule>
  </conditionalFormatting>
  <conditionalFormatting sqref="G52">
    <cfRule type="expression" dxfId="6431" priority="6434" stopIfTrue="1">
      <formula>IF(FIND("Enter smelter details",G52),TRUE)</formula>
    </cfRule>
  </conditionalFormatting>
  <conditionalFormatting sqref="F52">
    <cfRule type="expression" dxfId="6430" priority="6431" stopIfTrue="1">
      <formula>IF(AND(LEN($A52)&gt;0,$A52&lt;&gt;$F52),TRUE,FALSE)</formula>
    </cfRule>
  </conditionalFormatting>
  <conditionalFormatting sqref="C52">
    <cfRule type="expression" dxfId="6429" priority="6430" stopIfTrue="1">
      <formula>IF(AND(B52&lt;&gt;"",C52=""),TRUE)</formula>
    </cfRule>
  </conditionalFormatting>
  <conditionalFormatting sqref="B52">
    <cfRule type="expression" dxfId="6428" priority="6427" stopIfTrue="1">
      <formula>IF(B52="",TRUE)</formula>
    </cfRule>
    <cfRule type="expression" dxfId="6427" priority="6428" stopIfTrue="1">
      <formula>IF(AND(COUNTIF(MetalSmelter,B52&amp;C52)=0,LEN(C52)&gt;0), TRUE, FALSE)</formula>
    </cfRule>
  </conditionalFormatting>
  <conditionalFormatting sqref="G52">
    <cfRule type="expression" dxfId="6426" priority="6429" stopIfTrue="1">
      <formula>IF(FIND("Enter smelter details",G52),TRUE)</formula>
    </cfRule>
  </conditionalFormatting>
  <conditionalFormatting sqref="F52">
    <cfRule type="expression" dxfId="6425" priority="6426" stopIfTrue="1">
      <formula>IF(AND(LEN($A52)&gt;0,$A52&lt;&gt;$F52),TRUE,FALSE)</formula>
    </cfRule>
  </conditionalFormatting>
  <conditionalFormatting sqref="C52">
    <cfRule type="expression" dxfId="6424" priority="6425" stopIfTrue="1">
      <formula>IF(AND(B52&lt;&gt;"",C52=""),TRUE)</formula>
    </cfRule>
  </conditionalFormatting>
  <conditionalFormatting sqref="B52">
    <cfRule type="expression" dxfId="6423" priority="6422" stopIfTrue="1">
      <formula>IF(B52="",TRUE)</formula>
    </cfRule>
    <cfRule type="expression" dxfId="6422" priority="6423" stopIfTrue="1">
      <formula>IF(AND(COUNTIF(MetalSmelter,B52&amp;C52)=0,LEN(C52)&gt;0), TRUE, FALSE)</formula>
    </cfRule>
  </conditionalFormatting>
  <conditionalFormatting sqref="G52">
    <cfRule type="expression" dxfId="6421" priority="6424" stopIfTrue="1">
      <formula>IF(FIND("Enter smelter details",G52),TRUE)</formula>
    </cfRule>
  </conditionalFormatting>
  <conditionalFormatting sqref="F52">
    <cfRule type="expression" dxfId="6420" priority="6421" stopIfTrue="1">
      <formula>IF(AND(LEN($A52)&gt;0,$A52&lt;&gt;$F52),TRUE,FALSE)</formula>
    </cfRule>
  </conditionalFormatting>
  <conditionalFormatting sqref="C52">
    <cfRule type="expression" dxfId="6419" priority="6420" stopIfTrue="1">
      <formula>IF(AND(B52&lt;&gt;"",C52=""),TRUE)</formula>
    </cfRule>
  </conditionalFormatting>
  <conditionalFormatting sqref="B50">
    <cfRule type="expression" dxfId="6418" priority="6417" stopIfTrue="1">
      <formula>IF(B50="",TRUE)</formula>
    </cfRule>
    <cfRule type="expression" dxfId="6417" priority="6418" stopIfTrue="1">
      <formula>IF(AND(COUNTIF(MetalSmelter,B50&amp;C50)=0,LEN(C50)&gt;0), TRUE, FALSE)</formula>
    </cfRule>
  </conditionalFormatting>
  <conditionalFormatting sqref="G50">
    <cfRule type="expression" dxfId="6416" priority="6419" stopIfTrue="1">
      <formula>IF(FIND("Enter smelter details",G50),TRUE)</formula>
    </cfRule>
  </conditionalFormatting>
  <conditionalFormatting sqref="F50">
    <cfRule type="expression" dxfId="6415" priority="6416" stopIfTrue="1">
      <formula>IF(AND(LEN($A50)&gt;0,$A50&lt;&gt;$F50),TRUE,FALSE)</formula>
    </cfRule>
  </conditionalFormatting>
  <conditionalFormatting sqref="C50">
    <cfRule type="expression" dxfId="6414" priority="6415" stopIfTrue="1">
      <formula>IF(AND(B50&lt;&gt;"",C50=""),TRUE)</formula>
    </cfRule>
  </conditionalFormatting>
  <conditionalFormatting sqref="B50">
    <cfRule type="expression" dxfId="6413" priority="6412" stopIfTrue="1">
      <formula>IF(B50="",TRUE)</formula>
    </cfRule>
    <cfRule type="expression" dxfId="6412" priority="6413" stopIfTrue="1">
      <formula>IF(AND(COUNTIF(MetalSmelter,B50&amp;C50)=0,LEN(C50)&gt;0), TRUE, FALSE)</formula>
    </cfRule>
  </conditionalFormatting>
  <conditionalFormatting sqref="G50">
    <cfRule type="expression" dxfId="6411" priority="6414" stopIfTrue="1">
      <formula>IF(FIND("Enter smelter details",G50),TRUE)</formula>
    </cfRule>
  </conditionalFormatting>
  <conditionalFormatting sqref="F50">
    <cfRule type="expression" dxfId="6410" priority="6411" stopIfTrue="1">
      <formula>IF(AND(LEN($A50)&gt;0,$A50&lt;&gt;$F50),TRUE,FALSE)</formula>
    </cfRule>
  </conditionalFormatting>
  <conditionalFormatting sqref="C50">
    <cfRule type="expression" dxfId="6409" priority="6410" stopIfTrue="1">
      <formula>IF(AND(B50&lt;&gt;"",C50=""),TRUE)</formula>
    </cfRule>
  </conditionalFormatting>
  <conditionalFormatting sqref="B50">
    <cfRule type="expression" dxfId="6408" priority="6408" stopIfTrue="1">
      <formula>IF(B50="",TRUE)</formula>
    </cfRule>
    <cfRule type="expression" dxfId="6407" priority="6409" stopIfTrue="1">
      <formula>IF(AND(COUNTIF(MetalSmelter,B50&amp;C50)=0,LEN(C50)&gt;0), TRUE, FALSE)</formula>
    </cfRule>
  </conditionalFormatting>
  <conditionalFormatting sqref="F50">
    <cfRule type="expression" dxfId="6406" priority="6407" stopIfTrue="1">
      <formula>IF(AND(LEN($A50)&gt;0,$A50&lt;&gt;$F50),TRUE,FALSE)</formula>
    </cfRule>
  </conditionalFormatting>
  <conditionalFormatting sqref="C50">
    <cfRule type="expression" dxfId="6405" priority="6406" stopIfTrue="1">
      <formula>IF(AND(B50&lt;&gt;"",C50=""),TRUE)</formula>
    </cfRule>
  </conditionalFormatting>
  <conditionalFormatting sqref="G50">
    <cfRule type="expression" dxfId="6404" priority="6405" stopIfTrue="1">
      <formula>IF(FIND("Enter smelter details",G50),TRUE)</formula>
    </cfRule>
  </conditionalFormatting>
  <conditionalFormatting sqref="B51">
    <cfRule type="expression" dxfId="6403" priority="6402" stopIfTrue="1">
      <formula>IF(B51="",TRUE)</formula>
    </cfRule>
    <cfRule type="expression" dxfId="6402" priority="6403" stopIfTrue="1">
      <formula>IF(AND(COUNTIF(MetalSmelter,B51&amp;C51)=0,LEN(C51)&gt;0), TRUE, FALSE)</formula>
    </cfRule>
  </conditionalFormatting>
  <conditionalFormatting sqref="G51">
    <cfRule type="expression" dxfId="6401" priority="6404" stopIfTrue="1">
      <formula>IF(FIND("Enter smelter details",G51),TRUE)</formula>
    </cfRule>
  </conditionalFormatting>
  <conditionalFormatting sqref="F51">
    <cfRule type="expression" dxfId="6400" priority="6401" stopIfTrue="1">
      <formula>IF(AND(LEN($A51)&gt;0,$A51&lt;&gt;$F51),TRUE,FALSE)</formula>
    </cfRule>
  </conditionalFormatting>
  <conditionalFormatting sqref="C51">
    <cfRule type="expression" dxfId="6399" priority="6400" stopIfTrue="1">
      <formula>IF(AND(B51&lt;&gt;"",C51=""),TRUE)</formula>
    </cfRule>
  </conditionalFormatting>
  <conditionalFormatting sqref="B51">
    <cfRule type="expression" dxfId="6398" priority="6397" stopIfTrue="1">
      <formula>IF(B51="",TRUE)</formula>
    </cfRule>
    <cfRule type="expression" dxfId="6397" priority="6398" stopIfTrue="1">
      <formula>IF(AND(COUNTIF(MetalSmelter,B51&amp;C51)=0,LEN(C51)&gt;0), TRUE, FALSE)</formula>
    </cfRule>
  </conditionalFormatting>
  <conditionalFormatting sqref="G51">
    <cfRule type="expression" dxfId="6396" priority="6399" stopIfTrue="1">
      <formula>IF(FIND("Enter smelter details",G51),TRUE)</formula>
    </cfRule>
  </conditionalFormatting>
  <conditionalFormatting sqref="F51">
    <cfRule type="expression" dxfId="6395" priority="6396" stopIfTrue="1">
      <formula>IF(AND(LEN($A51)&gt;0,$A51&lt;&gt;$F51),TRUE,FALSE)</formula>
    </cfRule>
  </conditionalFormatting>
  <conditionalFormatting sqref="C51">
    <cfRule type="expression" dxfId="6394" priority="6395" stopIfTrue="1">
      <formula>IF(AND(B51&lt;&gt;"",C51=""),TRUE)</formula>
    </cfRule>
  </conditionalFormatting>
  <conditionalFormatting sqref="B51">
    <cfRule type="expression" dxfId="6393" priority="6392" stopIfTrue="1">
      <formula>IF(B51="",TRUE)</formula>
    </cfRule>
    <cfRule type="expression" dxfId="6392" priority="6393" stopIfTrue="1">
      <formula>IF(AND(COUNTIF(MetalSmelter,B51&amp;C51)=0,LEN(C51)&gt;0), TRUE, FALSE)</formula>
    </cfRule>
  </conditionalFormatting>
  <conditionalFormatting sqref="G51">
    <cfRule type="expression" dxfId="6391" priority="6394" stopIfTrue="1">
      <formula>IF(FIND("Enter smelter details",G51),TRUE)</formula>
    </cfRule>
  </conditionalFormatting>
  <conditionalFormatting sqref="F51">
    <cfRule type="expression" dxfId="6390" priority="6391" stopIfTrue="1">
      <formula>IF(AND(LEN($A51)&gt;0,$A51&lt;&gt;$F51),TRUE,FALSE)</formula>
    </cfRule>
  </conditionalFormatting>
  <conditionalFormatting sqref="C51">
    <cfRule type="expression" dxfId="6389" priority="6390" stopIfTrue="1">
      <formula>IF(AND(B51&lt;&gt;"",C51=""),TRUE)</formula>
    </cfRule>
  </conditionalFormatting>
  <conditionalFormatting sqref="B50">
    <cfRule type="expression" dxfId="6388" priority="6387" stopIfTrue="1">
      <formula>IF(B50="",TRUE)</formula>
    </cfRule>
    <cfRule type="expression" dxfId="6387" priority="6388" stopIfTrue="1">
      <formula>IF(AND(COUNTIF(MetalSmelter,B50&amp;C50)=0,LEN(C50)&gt;0), TRUE, FALSE)</formula>
    </cfRule>
  </conditionalFormatting>
  <conditionalFormatting sqref="G50">
    <cfRule type="expression" dxfId="6386" priority="6389" stopIfTrue="1">
      <formula>IF(FIND("Enter smelter details",G50),TRUE)</formula>
    </cfRule>
  </conditionalFormatting>
  <conditionalFormatting sqref="F50">
    <cfRule type="expression" dxfId="6385" priority="6386" stopIfTrue="1">
      <formula>IF(AND(LEN($A50)&gt;0,$A50&lt;&gt;$F50),TRUE,FALSE)</formula>
    </cfRule>
  </conditionalFormatting>
  <conditionalFormatting sqref="C50">
    <cfRule type="expression" dxfId="6384" priority="6385" stopIfTrue="1">
      <formula>IF(AND(B50&lt;&gt;"",C50=""),TRUE)</formula>
    </cfRule>
  </conditionalFormatting>
  <conditionalFormatting sqref="B50">
    <cfRule type="expression" dxfId="6383" priority="6382" stopIfTrue="1">
      <formula>IF(B50="",TRUE)</formula>
    </cfRule>
    <cfRule type="expression" dxfId="6382" priority="6383" stopIfTrue="1">
      <formula>IF(AND(COUNTIF(MetalSmelter,B50&amp;C50)=0,LEN(C50)&gt;0), TRUE, FALSE)</formula>
    </cfRule>
  </conditionalFormatting>
  <conditionalFormatting sqref="G50">
    <cfRule type="expression" dxfId="6381" priority="6384" stopIfTrue="1">
      <formula>IF(FIND("Enter smelter details",G50),TRUE)</formula>
    </cfRule>
  </conditionalFormatting>
  <conditionalFormatting sqref="F50">
    <cfRule type="expression" dxfId="6380" priority="6381" stopIfTrue="1">
      <formula>IF(AND(LEN($A50)&gt;0,$A50&lt;&gt;$F50),TRUE,FALSE)</formula>
    </cfRule>
  </conditionalFormatting>
  <conditionalFormatting sqref="C50">
    <cfRule type="expression" dxfId="6379" priority="6380" stopIfTrue="1">
      <formula>IF(AND(B50&lt;&gt;"",C50=""),TRUE)</formula>
    </cfRule>
  </conditionalFormatting>
  <conditionalFormatting sqref="B50">
    <cfRule type="expression" dxfId="6378" priority="6377" stopIfTrue="1">
      <formula>IF(B50="",TRUE)</formula>
    </cfRule>
    <cfRule type="expression" dxfId="6377" priority="6378" stopIfTrue="1">
      <formula>IF(AND(COUNTIF(MetalSmelter,B50&amp;C50)=0,LEN(C50)&gt;0), TRUE, FALSE)</formula>
    </cfRule>
  </conditionalFormatting>
  <conditionalFormatting sqref="G50">
    <cfRule type="expression" dxfId="6376" priority="6379" stopIfTrue="1">
      <formula>IF(FIND("Enter smelter details",G50),TRUE)</formula>
    </cfRule>
  </conditionalFormatting>
  <conditionalFormatting sqref="F50">
    <cfRule type="expression" dxfId="6375" priority="6376" stopIfTrue="1">
      <formula>IF(AND(LEN($A50)&gt;0,$A50&lt;&gt;$F50),TRUE,FALSE)</formula>
    </cfRule>
  </conditionalFormatting>
  <conditionalFormatting sqref="C50">
    <cfRule type="expression" dxfId="6374" priority="6375" stopIfTrue="1">
      <formula>IF(AND(B50&lt;&gt;"",C50=""),TRUE)</formula>
    </cfRule>
  </conditionalFormatting>
  <conditionalFormatting sqref="B50">
    <cfRule type="expression" dxfId="6373" priority="6372" stopIfTrue="1">
      <formula>IF(B50="",TRUE)</formula>
    </cfRule>
    <cfRule type="expression" dxfId="6372" priority="6373" stopIfTrue="1">
      <formula>IF(AND(COUNTIF(MetalSmelter,B50&amp;C50)=0,LEN(C50)&gt;0), TRUE, FALSE)</formula>
    </cfRule>
  </conditionalFormatting>
  <conditionalFormatting sqref="G50">
    <cfRule type="expression" dxfId="6371" priority="6374" stopIfTrue="1">
      <formula>IF(FIND("Enter smelter details",G50),TRUE)</formula>
    </cfRule>
  </conditionalFormatting>
  <conditionalFormatting sqref="F50">
    <cfRule type="expression" dxfId="6370" priority="6371" stopIfTrue="1">
      <formula>IF(AND(LEN($A50)&gt;0,$A50&lt;&gt;$F50),TRUE,FALSE)</formula>
    </cfRule>
  </conditionalFormatting>
  <conditionalFormatting sqref="C50">
    <cfRule type="expression" dxfId="6369" priority="6370" stopIfTrue="1">
      <formula>IF(AND(B50&lt;&gt;"",C50=""),TRUE)</formula>
    </cfRule>
  </conditionalFormatting>
  <conditionalFormatting sqref="B50">
    <cfRule type="expression" dxfId="6368" priority="6367" stopIfTrue="1">
      <formula>IF(B50="",TRUE)</formula>
    </cfRule>
    <cfRule type="expression" dxfId="6367" priority="6368" stopIfTrue="1">
      <formula>IF(AND(COUNTIF(MetalSmelter,B50&amp;C50)=0,LEN(C50)&gt;0), TRUE, FALSE)</formula>
    </cfRule>
  </conditionalFormatting>
  <conditionalFormatting sqref="G50">
    <cfRule type="expression" dxfId="6366" priority="6369" stopIfTrue="1">
      <formula>IF(FIND("Enter smelter details",G50),TRUE)</formula>
    </cfRule>
  </conditionalFormatting>
  <conditionalFormatting sqref="F50">
    <cfRule type="expression" dxfId="6365" priority="6366" stopIfTrue="1">
      <formula>IF(AND(LEN($A50)&gt;0,$A50&lt;&gt;$F50),TRUE,FALSE)</formula>
    </cfRule>
  </conditionalFormatting>
  <conditionalFormatting sqref="C50">
    <cfRule type="expression" dxfId="6364" priority="6365" stopIfTrue="1">
      <formula>IF(AND(B50&lt;&gt;"",C50=""),TRUE)</formula>
    </cfRule>
  </conditionalFormatting>
  <conditionalFormatting sqref="B50">
    <cfRule type="expression" dxfId="6363" priority="6363" stopIfTrue="1">
      <formula>IF(B50="",TRUE)</formula>
    </cfRule>
    <cfRule type="expression" dxfId="6362" priority="6364" stopIfTrue="1">
      <formula>IF(AND(COUNTIF(MetalSmelter,B50&amp;C50)=0,LEN(C50)&gt;0), TRUE, FALSE)</formula>
    </cfRule>
  </conditionalFormatting>
  <conditionalFormatting sqref="F50">
    <cfRule type="expression" dxfId="6361" priority="6362" stopIfTrue="1">
      <formula>IF(AND(LEN($A50)&gt;0,$A50&lt;&gt;$F50),TRUE,FALSE)</formula>
    </cfRule>
  </conditionalFormatting>
  <conditionalFormatting sqref="C50">
    <cfRule type="expression" dxfId="6360" priority="6361" stopIfTrue="1">
      <formula>IF(AND(B50&lt;&gt;"",C50=""),TRUE)</formula>
    </cfRule>
  </conditionalFormatting>
  <conditionalFormatting sqref="G50">
    <cfRule type="expression" dxfId="6359" priority="6360" stopIfTrue="1">
      <formula>IF(FIND("Enter smelter details",G50),TRUE)</formula>
    </cfRule>
  </conditionalFormatting>
  <conditionalFormatting sqref="B51">
    <cfRule type="expression" dxfId="6358" priority="6357" stopIfTrue="1">
      <formula>IF(B51="",TRUE)</formula>
    </cfRule>
    <cfRule type="expression" dxfId="6357" priority="6358" stopIfTrue="1">
      <formula>IF(AND(COUNTIF(MetalSmelter,B51&amp;C51)=0,LEN(C51)&gt;0), TRUE, FALSE)</formula>
    </cfRule>
  </conditionalFormatting>
  <conditionalFormatting sqref="G51">
    <cfRule type="expression" dxfId="6356" priority="6359" stopIfTrue="1">
      <formula>IF(FIND("Enter smelter details",G51),TRUE)</formula>
    </cfRule>
  </conditionalFormatting>
  <conditionalFormatting sqref="F51">
    <cfRule type="expression" dxfId="6355" priority="6356" stopIfTrue="1">
      <formula>IF(AND(LEN($A51)&gt;0,$A51&lt;&gt;$F51),TRUE,FALSE)</formula>
    </cfRule>
  </conditionalFormatting>
  <conditionalFormatting sqref="C51">
    <cfRule type="expression" dxfId="6354" priority="6355" stopIfTrue="1">
      <formula>IF(AND(B51&lt;&gt;"",C51=""),TRUE)</formula>
    </cfRule>
  </conditionalFormatting>
  <conditionalFormatting sqref="B51">
    <cfRule type="expression" dxfId="6353" priority="6352" stopIfTrue="1">
      <formula>IF(B51="",TRUE)</formula>
    </cfRule>
    <cfRule type="expression" dxfId="6352" priority="6353" stopIfTrue="1">
      <formula>IF(AND(COUNTIF(MetalSmelter,B51&amp;C51)=0,LEN(C51)&gt;0), TRUE, FALSE)</formula>
    </cfRule>
  </conditionalFormatting>
  <conditionalFormatting sqref="G51">
    <cfRule type="expression" dxfId="6351" priority="6354" stopIfTrue="1">
      <formula>IF(FIND("Enter smelter details",G51),TRUE)</formula>
    </cfRule>
  </conditionalFormatting>
  <conditionalFormatting sqref="F51">
    <cfRule type="expression" dxfId="6350" priority="6351" stopIfTrue="1">
      <formula>IF(AND(LEN($A51)&gt;0,$A51&lt;&gt;$F51),TRUE,FALSE)</formula>
    </cfRule>
  </conditionalFormatting>
  <conditionalFormatting sqref="C51">
    <cfRule type="expression" dxfId="6349" priority="6350" stopIfTrue="1">
      <formula>IF(AND(B51&lt;&gt;"",C51=""),TRUE)</formula>
    </cfRule>
  </conditionalFormatting>
  <conditionalFormatting sqref="B51">
    <cfRule type="expression" dxfId="6348" priority="6347" stopIfTrue="1">
      <formula>IF(B51="",TRUE)</formula>
    </cfRule>
    <cfRule type="expression" dxfId="6347" priority="6348" stopIfTrue="1">
      <formula>IF(AND(COUNTIF(MetalSmelter,B51&amp;C51)=0,LEN(C51)&gt;0), TRUE, FALSE)</formula>
    </cfRule>
  </conditionalFormatting>
  <conditionalFormatting sqref="G51">
    <cfRule type="expression" dxfId="6346" priority="6349" stopIfTrue="1">
      <formula>IF(FIND("Enter smelter details",G51),TRUE)</formula>
    </cfRule>
  </conditionalFormatting>
  <conditionalFormatting sqref="F51">
    <cfRule type="expression" dxfId="6345" priority="6346" stopIfTrue="1">
      <formula>IF(AND(LEN($A51)&gt;0,$A51&lt;&gt;$F51),TRUE,FALSE)</formula>
    </cfRule>
  </conditionalFormatting>
  <conditionalFormatting sqref="C51">
    <cfRule type="expression" dxfId="6344" priority="6345" stopIfTrue="1">
      <formula>IF(AND(B51&lt;&gt;"",C51=""),TRUE)</formula>
    </cfRule>
  </conditionalFormatting>
  <conditionalFormatting sqref="B50">
    <cfRule type="expression" dxfId="6343" priority="6342" stopIfTrue="1">
      <formula>IF(B50="",TRUE)</formula>
    </cfRule>
    <cfRule type="expression" dxfId="6342" priority="6343" stopIfTrue="1">
      <formula>IF(AND(COUNTIF(MetalSmelter,B50&amp;C50)=0,LEN(C50)&gt;0), TRUE, FALSE)</formula>
    </cfRule>
  </conditionalFormatting>
  <conditionalFormatting sqref="G50">
    <cfRule type="expression" dxfId="6341" priority="6344" stopIfTrue="1">
      <formula>IF(FIND("Enter smelter details",G50),TRUE)</formula>
    </cfRule>
  </conditionalFormatting>
  <conditionalFormatting sqref="F50">
    <cfRule type="expression" dxfId="6340" priority="6341" stopIfTrue="1">
      <formula>IF(AND(LEN($A50)&gt;0,$A50&lt;&gt;$F50),TRUE,FALSE)</formula>
    </cfRule>
  </conditionalFormatting>
  <conditionalFormatting sqref="C50">
    <cfRule type="expression" dxfId="6339" priority="6340" stopIfTrue="1">
      <formula>IF(AND(B50&lt;&gt;"",C50=""),TRUE)</formula>
    </cfRule>
  </conditionalFormatting>
  <conditionalFormatting sqref="B50">
    <cfRule type="expression" dxfId="6338" priority="6337" stopIfTrue="1">
      <formula>IF(B50="",TRUE)</formula>
    </cfRule>
    <cfRule type="expression" dxfId="6337" priority="6338" stopIfTrue="1">
      <formula>IF(AND(COUNTIF(MetalSmelter,B50&amp;C50)=0,LEN(C50)&gt;0), TRUE, FALSE)</formula>
    </cfRule>
  </conditionalFormatting>
  <conditionalFormatting sqref="G50">
    <cfRule type="expression" dxfId="6336" priority="6339" stopIfTrue="1">
      <formula>IF(FIND("Enter smelter details",G50),TRUE)</formula>
    </cfRule>
  </conditionalFormatting>
  <conditionalFormatting sqref="F50">
    <cfRule type="expression" dxfId="6335" priority="6336" stopIfTrue="1">
      <formula>IF(AND(LEN($A50)&gt;0,$A50&lt;&gt;$F50),TRUE,FALSE)</formula>
    </cfRule>
  </conditionalFormatting>
  <conditionalFormatting sqref="C50">
    <cfRule type="expression" dxfId="6334" priority="6335" stopIfTrue="1">
      <formula>IF(AND(B50&lt;&gt;"",C50=""),TRUE)</formula>
    </cfRule>
  </conditionalFormatting>
  <conditionalFormatting sqref="B50">
    <cfRule type="expression" dxfId="6333" priority="6332" stopIfTrue="1">
      <formula>IF(B50="",TRUE)</formula>
    </cfRule>
    <cfRule type="expression" dxfId="6332" priority="6333" stopIfTrue="1">
      <formula>IF(AND(COUNTIF(MetalSmelter,B50&amp;C50)=0,LEN(C50)&gt;0), TRUE, FALSE)</formula>
    </cfRule>
  </conditionalFormatting>
  <conditionalFormatting sqref="G50">
    <cfRule type="expression" dxfId="6331" priority="6334" stopIfTrue="1">
      <formula>IF(FIND("Enter smelter details",G50),TRUE)</formula>
    </cfRule>
  </conditionalFormatting>
  <conditionalFormatting sqref="F50">
    <cfRule type="expression" dxfId="6330" priority="6331" stopIfTrue="1">
      <formula>IF(AND(LEN($A50)&gt;0,$A50&lt;&gt;$F50),TRUE,FALSE)</formula>
    </cfRule>
  </conditionalFormatting>
  <conditionalFormatting sqref="C50">
    <cfRule type="expression" dxfId="6329" priority="6330" stopIfTrue="1">
      <formula>IF(AND(B50&lt;&gt;"",C50=""),TRUE)</formula>
    </cfRule>
  </conditionalFormatting>
  <conditionalFormatting sqref="B50">
    <cfRule type="expression" dxfId="6328" priority="6327" stopIfTrue="1">
      <formula>IF(B50="",TRUE)</formula>
    </cfRule>
    <cfRule type="expression" dxfId="6327" priority="6328" stopIfTrue="1">
      <formula>IF(AND(COUNTIF(MetalSmelter,B50&amp;C50)=0,LEN(C50)&gt;0), TRUE, FALSE)</formula>
    </cfRule>
  </conditionalFormatting>
  <conditionalFormatting sqref="G50">
    <cfRule type="expression" dxfId="6326" priority="6329" stopIfTrue="1">
      <formula>IF(FIND("Enter smelter details",G50),TRUE)</formula>
    </cfRule>
  </conditionalFormatting>
  <conditionalFormatting sqref="F50">
    <cfRule type="expression" dxfId="6325" priority="6326" stopIfTrue="1">
      <formula>IF(AND(LEN($A50)&gt;0,$A50&lt;&gt;$F50),TRUE,FALSE)</formula>
    </cfRule>
  </conditionalFormatting>
  <conditionalFormatting sqref="C50">
    <cfRule type="expression" dxfId="6324" priority="6325" stopIfTrue="1">
      <formula>IF(AND(B50&lt;&gt;"",C50=""),TRUE)</formula>
    </cfRule>
  </conditionalFormatting>
  <conditionalFormatting sqref="B50">
    <cfRule type="expression" dxfId="6323" priority="6322" stopIfTrue="1">
      <formula>IF(B50="",TRUE)</formula>
    </cfRule>
    <cfRule type="expression" dxfId="6322" priority="6323" stopIfTrue="1">
      <formula>IF(AND(COUNTIF(MetalSmelter,B50&amp;C50)=0,LEN(C50)&gt;0), TRUE, FALSE)</formula>
    </cfRule>
  </conditionalFormatting>
  <conditionalFormatting sqref="G50">
    <cfRule type="expression" dxfId="6321" priority="6324" stopIfTrue="1">
      <formula>IF(FIND("Enter smelter details",G50),TRUE)</formula>
    </cfRule>
  </conditionalFormatting>
  <conditionalFormatting sqref="F50">
    <cfRule type="expression" dxfId="6320" priority="6321" stopIfTrue="1">
      <formula>IF(AND(LEN($A50)&gt;0,$A50&lt;&gt;$F50),TRUE,FALSE)</formula>
    </cfRule>
  </conditionalFormatting>
  <conditionalFormatting sqref="C50">
    <cfRule type="expression" dxfId="6319" priority="6320" stopIfTrue="1">
      <formula>IF(AND(B50&lt;&gt;"",C50=""),TRUE)</formula>
    </cfRule>
  </conditionalFormatting>
  <conditionalFormatting sqref="B50">
    <cfRule type="expression" dxfId="6318" priority="6317" stopIfTrue="1">
      <formula>IF(B50="",TRUE)</formula>
    </cfRule>
    <cfRule type="expression" dxfId="6317" priority="6318" stopIfTrue="1">
      <formula>IF(AND(COUNTIF(MetalSmelter,B50&amp;C50)=0,LEN(C50)&gt;0), TRUE, FALSE)</formula>
    </cfRule>
  </conditionalFormatting>
  <conditionalFormatting sqref="G50">
    <cfRule type="expression" dxfId="6316" priority="6319" stopIfTrue="1">
      <formula>IF(FIND("Enter smelter details",G50),TRUE)</formula>
    </cfRule>
  </conditionalFormatting>
  <conditionalFormatting sqref="F50">
    <cfRule type="expression" dxfId="6315" priority="6316" stopIfTrue="1">
      <formula>IF(AND(LEN($A50)&gt;0,$A50&lt;&gt;$F50),TRUE,FALSE)</formula>
    </cfRule>
  </conditionalFormatting>
  <conditionalFormatting sqref="C50">
    <cfRule type="expression" dxfId="6314" priority="6315" stopIfTrue="1">
      <formula>IF(AND(B50&lt;&gt;"",C50=""),TRUE)</formula>
    </cfRule>
  </conditionalFormatting>
  <conditionalFormatting sqref="B51">
    <cfRule type="expression" dxfId="6313" priority="6312" stopIfTrue="1">
      <formula>IF(B51="",TRUE)</formula>
    </cfRule>
    <cfRule type="expression" dxfId="6312" priority="6313" stopIfTrue="1">
      <formula>IF(AND(COUNTIF(MetalSmelter,B51&amp;C51)=0,LEN(C51)&gt;0), TRUE, FALSE)</formula>
    </cfRule>
  </conditionalFormatting>
  <conditionalFormatting sqref="G51">
    <cfRule type="expression" dxfId="6311" priority="6314" stopIfTrue="1">
      <formula>IF(FIND("Enter smelter details",G51),TRUE)</formula>
    </cfRule>
  </conditionalFormatting>
  <conditionalFormatting sqref="F51">
    <cfRule type="expression" dxfId="6310" priority="6311" stopIfTrue="1">
      <formula>IF(AND(LEN($A51)&gt;0,$A51&lt;&gt;$F51),TRUE,FALSE)</formula>
    </cfRule>
  </conditionalFormatting>
  <conditionalFormatting sqref="C51">
    <cfRule type="expression" dxfId="6309" priority="6310" stopIfTrue="1">
      <formula>IF(AND(B51&lt;&gt;"",C51=""),TRUE)</formula>
    </cfRule>
  </conditionalFormatting>
  <conditionalFormatting sqref="B51">
    <cfRule type="expression" dxfId="6308" priority="6307" stopIfTrue="1">
      <formula>IF(B51="",TRUE)</formula>
    </cfRule>
    <cfRule type="expression" dxfId="6307" priority="6308" stopIfTrue="1">
      <formula>IF(AND(COUNTIF(MetalSmelter,B51&amp;C51)=0,LEN(C51)&gt;0), TRUE, FALSE)</formula>
    </cfRule>
  </conditionalFormatting>
  <conditionalFormatting sqref="G51">
    <cfRule type="expression" dxfId="6306" priority="6309" stopIfTrue="1">
      <formula>IF(FIND("Enter smelter details",G51),TRUE)</formula>
    </cfRule>
  </conditionalFormatting>
  <conditionalFormatting sqref="F51">
    <cfRule type="expression" dxfId="6305" priority="6306" stopIfTrue="1">
      <formula>IF(AND(LEN($A51)&gt;0,$A51&lt;&gt;$F51),TRUE,FALSE)</formula>
    </cfRule>
  </conditionalFormatting>
  <conditionalFormatting sqref="C51">
    <cfRule type="expression" dxfId="6304" priority="6305" stopIfTrue="1">
      <formula>IF(AND(B51&lt;&gt;"",C51=""),TRUE)</formula>
    </cfRule>
  </conditionalFormatting>
  <conditionalFormatting sqref="B51">
    <cfRule type="expression" dxfId="6303" priority="6303" stopIfTrue="1">
      <formula>IF(B51="",TRUE)</formula>
    </cfRule>
    <cfRule type="expression" dxfId="6302" priority="6304" stopIfTrue="1">
      <formula>IF(AND(COUNTIF(MetalSmelter,B51&amp;C51)=0,LEN(C51)&gt;0), TRUE, FALSE)</formula>
    </cfRule>
  </conditionalFormatting>
  <conditionalFormatting sqref="F51">
    <cfRule type="expression" dxfId="6301" priority="6302" stopIfTrue="1">
      <formula>IF(AND(LEN($A51)&gt;0,$A51&lt;&gt;$F51),TRUE,FALSE)</formula>
    </cfRule>
  </conditionalFormatting>
  <conditionalFormatting sqref="C51">
    <cfRule type="expression" dxfId="6300" priority="6301" stopIfTrue="1">
      <formula>IF(AND(B51&lt;&gt;"",C51=""),TRUE)</formula>
    </cfRule>
  </conditionalFormatting>
  <conditionalFormatting sqref="G51">
    <cfRule type="expression" dxfId="6299" priority="6300" stopIfTrue="1">
      <formula>IF(FIND("Enter smelter details",G51),TRUE)</formula>
    </cfRule>
  </conditionalFormatting>
  <conditionalFormatting sqref="B52">
    <cfRule type="expression" dxfId="6298" priority="6297" stopIfTrue="1">
      <formula>IF(B52="",TRUE)</formula>
    </cfRule>
    <cfRule type="expression" dxfId="6297" priority="6298" stopIfTrue="1">
      <formula>IF(AND(COUNTIF(MetalSmelter,B52&amp;C52)=0,LEN(C52)&gt;0), TRUE, FALSE)</formula>
    </cfRule>
  </conditionalFormatting>
  <conditionalFormatting sqref="G52">
    <cfRule type="expression" dxfId="6296" priority="6299" stopIfTrue="1">
      <formula>IF(FIND("Enter smelter details",G52),TRUE)</formula>
    </cfRule>
  </conditionalFormatting>
  <conditionalFormatting sqref="F52">
    <cfRule type="expression" dxfId="6295" priority="6296" stopIfTrue="1">
      <formula>IF(AND(LEN($A52)&gt;0,$A52&lt;&gt;$F52),TRUE,FALSE)</formula>
    </cfRule>
  </conditionalFormatting>
  <conditionalFormatting sqref="C52">
    <cfRule type="expression" dxfId="6294" priority="6295" stopIfTrue="1">
      <formula>IF(AND(B52&lt;&gt;"",C52=""),TRUE)</formula>
    </cfRule>
  </conditionalFormatting>
  <conditionalFormatting sqref="B52">
    <cfRule type="expression" dxfId="6293" priority="6292" stopIfTrue="1">
      <formula>IF(B52="",TRUE)</formula>
    </cfRule>
    <cfRule type="expression" dxfId="6292" priority="6293" stopIfTrue="1">
      <formula>IF(AND(COUNTIF(MetalSmelter,B52&amp;C52)=0,LEN(C52)&gt;0), TRUE, FALSE)</formula>
    </cfRule>
  </conditionalFormatting>
  <conditionalFormatting sqref="G52">
    <cfRule type="expression" dxfId="6291" priority="6294" stopIfTrue="1">
      <formula>IF(FIND("Enter smelter details",G52),TRUE)</formula>
    </cfRule>
  </conditionalFormatting>
  <conditionalFormatting sqref="F52">
    <cfRule type="expression" dxfId="6290" priority="6291" stopIfTrue="1">
      <formula>IF(AND(LEN($A52)&gt;0,$A52&lt;&gt;$F52),TRUE,FALSE)</formula>
    </cfRule>
  </conditionalFormatting>
  <conditionalFormatting sqref="C52">
    <cfRule type="expression" dxfId="6289" priority="6290" stopIfTrue="1">
      <formula>IF(AND(B52&lt;&gt;"",C52=""),TRUE)</formula>
    </cfRule>
  </conditionalFormatting>
  <conditionalFormatting sqref="B52">
    <cfRule type="expression" dxfId="6288" priority="6287" stopIfTrue="1">
      <formula>IF(B52="",TRUE)</formula>
    </cfRule>
    <cfRule type="expression" dxfId="6287" priority="6288" stopIfTrue="1">
      <formula>IF(AND(COUNTIF(MetalSmelter,B52&amp;C52)=0,LEN(C52)&gt;0), TRUE, FALSE)</formula>
    </cfRule>
  </conditionalFormatting>
  <conditionalFormatting sqref="G52">
    <cfRule type="expression" dxfId="6286" priority="6289" stopIfTrue="1">
      <formula>IF(FIND("Enter smelter details",G52),TRUE)</formula>
    </cfRule>
  </conditionalFormatting>
  <conditionalFormatting sqref="F52">
    <cfRule type="expression" dxfId="6285" priority="6286" stopIfTrue="1">
      <formula>IF(AND(LEN($A52)&gt;0,$A52&lt;&gt;$F52),TRUE,FALSE)</formula>
    </cfRule>
  </conditionalFormatting>
  <conditionalFormatting sqref="C52">
    <cfRule type="expression" dxfId="6284" priority="6285" stopIfTrue="1">
      <formula>IF(AND(B52&lt;&gt;"",C52=""),TRUE)</formula>
    </cfRule>
  </conditionalFormatting>
  <conditionalFormatting sqref="B50">
    <cfRule type="expression" dxfId="6283" priority="6282" stopIfTrue="1">
      <formula>IF(B50="",TRUE)</formula>
    </cfRule>
    <cfRule type="expression" dxfId="6282" priority="6283" stopIfTrue="1">
      <formula>IF(AND(COUNTIF(MetalSmelter,B50&amp;C50)=0,LEN(C50)&gt;0), TRUE, FALSE)</formula>
    </cfRule>
  </conditionalFormatting>
  <conditionalFormatting sqref="G50">
    <cfRule type="expression" dxfId="6281" priority="6284" stopIfTrue="1">
      <formula>IF(FIND("Enter smelter details",G50),TRUE)</formula>
    </cfRule>
  </conditionalFormatting>
  <conditionalFormatting sqref="F50">
    <cfRule type="expression" dxfId="6280" priority="6281" stopIfTrue="1">
      <formula>IF(AND(LEN($A50)&gt;0,$A50&lt;&gt;$F50),TRUE,FALSE)</formula>
    </cfRule>
  </conditionalFormatting>
  <conditionalFormatting sqref="C50">
    <cfRule type="expression" dxfId="6279" priority="6280" stopIfTrue="1">
      <formula>IF(AND(B50&lt;&gt;"",C50=""),TRUE)</formula>
    </cfRule>
  </conditionalFormatting>
  <conditionalFormatting sqref="B50">
    <cfRule type="expression" dxfId="6278" priority="6277" stopIfTrue="1">
      <formula>IF(B50="",TRUE)</formula>
    </cfRule>
    <cfRule type="expression" dxfId="6277" priority="6278" stopIfTrue="1">
      <formula>IF(AND(COUNTIF(MetalSmelter,B50&amp;C50)=0,LEN(C50)&gt;0), TRUE, FALSE)</formula>
    </cfRule>
  </conditionalFormatting>
  <conditionalFormatting sqref="G50">
    <cfRule type="expression" dxfId="6276" priority="6279" stopIfTrue="1">
      <formula>IF(FIND("Enter smelter details",G50),TRUE)</formula>
    </cfRule>
  </conditionalFormatting>
  <conditionalFormatting sqref="F50">
    <cfRule type="expression" dxfId="6275" priority="6276" stopIfTrue="1">
      <formula>IF(AND(LEN($A50)&gt;0,$A50&lt;&gt;$F50),TRUE,FALSE)</formula>
    </cfRule>
  </conditionalFormatting>
  <conditionalFormatting sqref="C50">
    <cfRule type="expression" dxfId="6274" priority="6275" stopIfTrue="1">
      <formula>IF(AND(B50&lt;&gt;"",C50=""),TRUE)</formula>
    </cfRule>
  </conditionalFormatting>
  <conditionalFormatting sqref="B50">
    <cfRule type="expression" dxfId="6273" priority="6273" stopIfTrue="1">
      <formula>IF(B50="",TRUE)</formula>
    </cfRule>
    <cfRule type="expression" dxfId="6272" priority="6274" stopIfTrue="1">
      <formula>IF(AND(COUNTIF(MetalSmelter,B50&amp;C50)=0,LEN(C50)&gt;0), TRUE, FALSE)</formula>
    </cfRule>
  </conditionalFormatting>
  <conditionalFormatting sqref="F50">
    <cfRule type="expression" dxfId="6271" priority="6272" stopIfTrue="1">
      <formula>IF(AND(LEN($A50)&gt;0,$A50&lt;&gt;$F50),TRUE,FALSE)</formula>
    </cfRule>
  </conditionalFormatting>
  <conditionalFormatting sqref="C50">
    <cfRule type="expression" dxfId="6270" priority="6271" stopIfTrue="1">
      <formula>IF(AND(B50&lt;&gt;"",C50=""),TRUE)</formula>
    </cfRule>
  </conditionalFormatting>
  <conditionalFormatting sqref="G50">
    <cfRule type="expression" dxfId="6269" priority="6270" stopIfTrue="1">
      <formula>IF(FIND("Enter smelter details",G50),TRUE)</formula>
    </cfRule>
  </conditionalFormatting>
  <conditionalFormatting sqref="B51">
    <cfRule type="expression" dxfId="6268" priority="6267" stopIfTrue="1">
      <formula>IF(B51="",TRUE)</formula>
    </cfRule>
    <cfRule type="expression" dxfId="6267" priority="6268" stopIfTrue="1">
      <formula>IF(AND(COUNTIF(MetalSmelter,B51&amp;C51)=0,LEN(C51)&gt;0), TRUE, FALSE)</formula>
    </cfRule>
  </conditionalFormatting>
  <conditionalFormatting sqref="G51">
    <cfRule type="expression" dxfId="6266" priority="6269" stopIfTrue="1">
      <formula>IF(FIND("Enter smelter details",G51),TRUE)</formula>
    </cfRule>
  </conditionalFormatting>
  <conditionalFormatting sqref="F51">
    <cfRule type="expression" dxfId="6265" priority="6266" stopIfTrue="1">
      <formula>IF(AND(LEN($A51)&gt;0,$A51&lt;&gt;$F51),TRUE,FALSE)</formula>
    </cfRule>
  </conditionalFormatting>
  <conditionalFormatting sqref="C51">
    <cfRule type="expression" dxfId="6264" priority="6265" stopIfTrue="1">
      <formula>IF(AND(B51&lt;&gt;"",C51=""),TRUE)</formula>
    </cfRule>
  </conditionalFormatting>
  <conditionalFormatting sqref="B51">
    <cfRule type="expression" dxfId="6263" priority="6262" stopIfTrue="1">
      <formula>IF(B51="",TRUE)</formula>
    </cfRule>
    <cfRule type="expression" dxfId="6262" priority="6263" stopIfTrue="1">
      <formula>IF(AND(COUNTIF(MetalSmelter,B51&amp;C51)=0,LEN(C51)&gt;0), TRUE, FALSE)</formula>
    </cfRule>
  </conditionalFormatting>
  <conditionalFormatting sqref="G51">
    <cfRule type="expression" dxfId="6261" priority="6264" stopIfTrue="1">
      <formula>IF(FIND("Enter smelter details",G51),TRUE)</formula>
    </cfRule>
  </conditionalFormatting>
  <conditionalFormatting sqref="F51">
    <cfRule type="expression" dxfId="6260" priority="6261" stopIfTrue="1">
      <formula>IF(AND(LEN($A51)&gt;0,$A51&lt;&gt;$F51),TRUE,FALSE)</formula>
    </cfRule>
  </conditionalFormatting>
  <conditionalFormatting sqref="C51">
    <cfRule type="expression" dxfId="6259" priority="6260" stopIfTrue="1">
      <formula>IF(AND(B51&lt;&gt;"",C51=""),TRUE)</formula>
    </cfRule>
  </conditionalFormatting>
  <conditionalFormatting sqref="B51">
    <cfRule type="expression" dxfId="6258" priority="6257" stopIfTrue="1">
      <formula>IF(B51="",TRUE)</formula>
    </cfRule>
    <cfRule type="expression" dxfId="6257" priority="6258" stopIfTrue="1">
      <formula>IF(AND(COUNTIF(MetalSmelter,B51&amp;C51)=0,LEN(C51)&gt;0), TRUE, FALSE)</formula>
    </cfRule>
  </conditionalFormatting>
  <conditionalFormatting sqref="G51">
    <cfRule type="expression" dxfId="6256" priority="6259" stopIfTrue="1">
      <formula>IF(FIND("Enter smelter details",G51),TRUE)</formula>
    </cfRule>
  </conditionalFormatting>
  <conditionalFormatting sqref="F51">
    <cfRule type="expression" dxfId="6255" priority="6256" stopIfTrue="1">
      <formula>IF(AND(LEN($A51)&gt;0,$A51&lt;&gt;$F51),TRUE,FALSE)</formula>
    </cfRule>
  </conditionalFormatting>
  <conditionalFormatting sqref="C51">
    <cfRule type="expression" dxfId="6254" priority="6255" stopIfTrue="1">
      <formula>IF(AND(B51&lt;&gt;"",C51=""),TRUE)</formula>
    </cfRule>
  </conditionalFormatting>
  <conditionalFormatting sqref="B52">
    <cfRule type="expression" dxfId="6253" priority="6252" stopIfTrue="1">
      <formula>IF(B52="",TRUE)</formula>
    </cfRule>
    <cfRule type="expression" dxfId="6252" priority="6253" stopIfTrue="1">
      <formula>IF(AND(COUNTIF(MetalSmelter,B52&amp;C52)=0,LEN(C52)&gt;0), TRUE, FALSE)</formula>
    </cfRule>
  </conditionalFormatting>
  <conditionalFormatting sqref="G52">
    <cfRule type="expression" dxfId="6251" priority="6254" stopIfTrue="1">
      <formula>IF(FIND("Enter smelter details",G52),TRUE)</formula>
    </cfRule>
  </conditionalFormatting>
  <conditionalFormatting sqref="F52">
    <cfRule type="expression" dxfId="6250" priority="6251" stopIfTrue="1">
      <formula>IF(AND(LEN($A52)&gt;0,$A52&lt;&gt;$F52),TRUE,FALSE)</formula>
    </cfRule>
  </conditionalFormatting>
  <conditionalFormatting sqref="C52">
    <cfRule type="expression" dxfId="6249" priority="6250" stopIfTrue="1">
      <formula>IF(AND(B52&lt;&gt;"",C52=""),TRUE)</formula>
    </cfRule>
  </conditionalFormatting>
  <conditionalFormatting sqref="B52">
    <cfRule type="expression" dxfId="6248" priority="6247" stopIfTrue="1">
      <formula>IF(B52="",TRUE)</formula>
    </cfRule>
    <cfRule type="expression" dxfId="6247" priority="6248" stopIfTrue="1">
      <formula>IF(AND(COUNTIF(MetalSmelter,B52&amp;C52)=0,LEN(C52)&gt;0), TRUE, FALSE)</formula>
    </cfRule>
  </conditionalFormatting>
  <conditionalFormatting sqref="G52">
    <cfRule type="expression" dxfId="6246" priority="6249" stopIfTrue="1">
      <formula>IF(FIND("Enter smelter details",G52),TRUE)</formula>
    </cfRule>
  </conditionalFormatting>
  <conditionalFormatting sqref="F52">
    <cfRule type="expression" dxfId="6245" priority="6246" stopIfTrue="1">
      <formula>IF(AND(LEN($A52)&gt;0,$A52&lt;&gt;$F52),TRUE,FALSE)</formula>
    </cfRule>
  </conditionalFormatting>
  <conditionalFormatting sqref="C52">
    <cfRule type="expression" dxfId="6244" priority="6245" stopIfTrue="1">
      <formula>IF(AND(B52&lt;&gt;"",C52=""),TRUE)</formula>
    </cfRule>
  </conditionalFormatting>
  <conditionalFormatting sqref="B52">
    <cfRule type="expression" dxfId="6243" priority="6243" stopIfTrue="1">
      <formula>IF(B52="",TRUE)</formula>
    </cfRule>
    <cfRule type="expression" dxfId="6242" priority="6244" stopIfTrue="1">
      <formula>IF(AND(COUNTIF(MetalSmelter,B52&amp;C52)=0,LEN(C52)&gt;0), TRUE, FALSE)</formula>
    </cfRule>
  </conditionalFormatting>
  <conditionalFormatting sqref="F52">
    <cfRule type="expression" dxfId="6241" priority="6242" stopIfTrue="1">
      <formula>IF(AND(LEN($A52)&gt;0,$A52&lt;&gt;$F52),TRUE,FALSE)</formula>
    </cfRule>
  </conditionalFormatting>
  <conditionalFormatting sqref="C52">
    <cfRule type="expression" dxfId="6240" priority="6241" stopIfTrue="1">
      <formula>IF(AND(B52&lt;&gt;"",C52=""),TRUE)</formula>
    </cfRule>
  </conditionalFormatting>
  <conditionalFormatting sqref="G52">
    <cfRule type="expression" dxfId="6239" priority="6240" stopIfTrue="1">
      <formula>IF(FIND("Enter smelter details",G52),TRUE)</formula>
    </cfRule>
  </conditionalFormatting>
  <conditionalFormatting sqref="B53">
    <cfRule type="expression" dxfId="6238" priority="6237" stopIfTrue="1">
      <formula>IF(B53="",TRUE)</formula>
    </cfRule>
    <cfRule type="expression" dxfId="6237" priority="6238" stopIfTrue="1">
      <formula>IF(AND(COUNTIF(MetalSmelter,B53&amp;C53)=0,LEN(C53)&gt;0), TRUE, FALSE)</formula>
    </cfRule>
  </conditionalFormatting>
  <conditionalFormatting sqref="G53">
    <cfRule type="expression" dxfId="6236" priority="6239" stopIfTrue="1">
      <formula>IF(FIND("Enter smelter details",G53),TRUE)</formula>
    </cfRule>
  </conditionalFormatting>
  <conditionalFormatting sqref="F53">
    <cfRule type="expression" dxfId="6235" priority="6236" stopIfTrue="1">
      <formula>IF(AND(LEN($A53)&gt;0,$A53&lt;&gt;$F53),TRUE,FALSE)</formula>
    </cfRule>
  </conditionalFormatting>
  <conditionalFormatting sqref="C53">
    <cfRule type="expression" dxfId="6234" priority="6235" stopIfTrue="1">
      <formula>IF(AND(B53&lt;&gt;"",C53=""),TRUE)</formula>
    </cfRule>
  </conditionalFormatting>
  <conditionalFormatting sqref="B53">
    <cfRule type="expression" dxfId="6233" priority="6232" stopIfTrue="1">
      <formula>IF(B53="",TRUE)</formula>
    </cfRule>
    <cfRule type="expression" dxfId="6232" priority="6233" stopIfTrue="1">
      <formula>IF(AND(COUNTIF(MetalSmelter,B53&amp;C53)=0,LEN(C53)&gt;0), TRUE, FALSE)</formula>
    </cfRule>
  </conditionalFormatting>
  <conditionalFormatting sqref="G53">
    <cfRule type="expression" dxfId="6231" priority="6234" stopIfTrue="1">
      <formula>IF(FIND("Enter smelter details",G53),TRUE)</formula>
    </cfRule>
  </conditionalFormatting>
  <conditionalFormatting sqref="F53">
    <cfRule type="expression" dxfId="6230" priority="6231" stopIfTrue="1">
      <formula>IF(AND(LEN($A53)&gt;0,$A53&lt;&gt;$F53),TRUE,FALSE)</formula>
    </cfRule>
  </conditionalFormatting>
  <conditionalFormatting sqref="C53">
    <cfRule type="expression" dxfId="6229" priority="6230" stopIfTrue="1">
      <formula>IF(AND(B53&lt;&gt;"",C53=""),TRUE)</formula>
    </cfRule>
  </conditionalFormatting>
  <conditionalFormatting sqref="B53">
    <cfRule type="expression" dxfId="6228" priority="6227" stopIfTrue="1">
      <formula>IF(B53="",TRUE)</formula>
    </cfRule>
    <cfRule type="expression" dxfId="6227" priority="6228" stopIfTrue="1">
      <formula>IF(AND(COUNTIF(MetalSmelter,B53&amp;C53)=0,LEN(C53)&gt;0), TRUE, FALSE)</formula>
    </cfRule>
  </conditionalFormatting>
  <conditionalFormatting sqref="G53">
    <cfRule type="expression" dxfId="6226" priority="6229" stopIfTrue="1">
      <formula>IF(FIND("Enter smelter details",G53),TRUE)</formula>
    </cfRule>
  </conditionalFormatting>
  <conditionalFormatting sqref="F53">
    <cfRule type="expression" dxfId="6225" priority="6226" stopIfTrue="1">
      <formula>IF(AND(LEN($A53)&gt;0,$A53&lt;&gt;$F53),TRUE,FALSE)</formula>
    </cfRule>
  </conditionalFormatting>
  <conditionalFormatting sqref="C53">
    <cfRule type="expression" dxfId="6224" priority="6225" stopIfTrue="1">
      <formula>IF(AND(B53&lt;&gt;"",C53=""),TRUE)</formula>
    </cfRule>
  </conditionalFormatting>
  <conditionalFormatting sqref="B51">
    <cfRule type="expression" dxfId="6223" priority="6222" stopIfTrue="1">
      <formula>IF(B51="",TRUE)</formula>
    </cfRule>
    <cfRule type="expression" dxfId="6222" priority="6223" stopIfTrue="1">
      <formula>IF(AND(COUNTIF(MetalSmelter,B51&amp;C51)=0,LEN(C51)&gt;0), TRUE, FALSE)</formula>
    </cfRule>
  </conditionalFormatting>
  <conditionalFormatting sqref="G51">
    <cfRule type="expression" dxfId="6221" priority="6224" stopIfTrue="1">
      <formula>IF(FIND("Enter smelter details",G51),TRUE)</formula>
    </cfRule>
  </conditionalFormatting>
  <conditionalFormatting sqref="F51">
    <cfRule type="expression" dxfId="6220" priority="6221" stopIfTrue="1">
      <formula>IF(AND(LEN($A51)&gt;0,$A51&lt;&gt;$F51),TRUE,FALSE)</formula>
    </cfRule>
  </conditionalFormatting>
  <conditionalFormatting sqref="C51">
    <cfRule type="expression" dxfId="6219" priority="6220" stopIfTrue="1">
      <formula>IF(AND(B51&lt;&gt;"",C51=""),TRUE)</formula>
    </cfRule>
  </conditionalFormatting>
  <conditionalFormatting sqref="B51">
    <cfRule type="expression" dxfId="6218" priority="6217" stopIfTrue="1">
      <formula>IF(B51="",TRUE)</formula>
    </cfRule>
    <cfRule type="expression" dxfId="6217" priority="6218" stopIfTrue="1">
      <formula>IF(AND(COUNTIF(MetalSmelter,B51&amp;C51)=0,LEN(C51)&gt;0), TRUE, FALSE)</formula>
    </cfRule>
  </conditionalFormatting>
  <conditionalFormatting sqref="G51">
    <cfRule type="expression" dxfId="6216" priority="6219" stopIfTrue="1">
      <formula>IF(FIND("Enter smelter details",G51),TRUE)</formula>
    </cfRule>
  </conditionalFormatting>
  <conditionalFormatting sqref="F51">
    <cfRule type="expression" dxfId="6215" priority="6216" stopIfTrue="1">
      <formula>IF(AND(LEN($A51)&gt;0,$A51&lt;&gt;$F51),TRUE,FALSE)</formula>
    </cfRule>
  </conditionalFormatting>
  <conditionalFormatting sqref="C51">
    <cfRule type="expression" dxfId="6214" priority="6215" stopIfTrue="1">
      <formula>IF(AND(B51&lt;&gt;"",C51=""),TRUE)</formula>
    </cfRule>
  </conditionalFormatting>
  <conditionalFormatting sqref="B51">
    <cfRule type="expression" dxfId="6213" priority="6213" stopIfTrue="1">
      <formula>IF(B51="",TRUE)</formula>
    </cfRule>
    <cfRule type="expression" dxfId="6212" priority="6214" stopIfTrue="1">
      <formula>IF(AND(COUNTIF(MetalSmelter,B51&amp;C51)=0,LEN(C51)&gt;0), TRUE, FALSE)</formula>
    </cfRule>
  </conditionalFormatting>
  <conditionalFormatting sqref="F51">
    <cfRule type="expression" dxfId="6211" priority="6212" stopIfTrue="1">
      <formula>IF(AND(LEN($A51)&gt;0,$A51&lt;&gt;$F51),TRUE,FALSE)</formula>
    </cfRule>
  </conditionalFormatting>
  <conditionalFormatting sqref="C51">
    <cfRule type="expression" dxfId="6210" priority="6211" stopIfTrue="1">
      <formula>IF(AND(B51&lt;&gt;"",C51=""),TRUE)</formula>
    </cfRule>
  </conditionalFormatting>
  <conditionalFormatting sqref="G51">
    <cfRule type="expression" dxfId="6209" priority="6210" stopIfTrue="1">
      <formula>IF(FIND("Enter smelter details",G51),TRUE)</formula>
    </cfRule>
  </conditionalFormatting>
  <conditionalFormatting sqref="B52">
    <cfRule type="expression" dxfId="6208" priority="6207" stopIfTrue="1">
      <formula>IF(B52="",TRUE)</formula>
    </cfRule>
    <cfRule type="expression" dxfId="6207" priority="6208" stopIfTrue="1">
      <formula>IF(AND(COUNTIF(MetalSmelter,B52&amp;C52)=0,LEN(C52)&gt;0), TRUE, FALSE)</formula>
    </cfRule>
  </conditionalFormatting>
  <conditionalFormatting sqref="G52">
    <cfRule type="expression" dxfId="6206" priority="6209" stopIfTrue="1">
      <formula>IF(FIND("Enter smelter details",G52),TRUE)</formula>
    </cfRule>
  </conditionalFormatting>
  <conditionalFormatting sqref="F52">
    <cfRule type="expression" dxfId="6205" priority="6206" stopIfTrue="1">
      <formula>IF(AND(LEN($A52)&gt;0,$A52&lt;&gt;$F52),TRUE,FALSE)</formula>
    </cfRule>
  </conditionalFormatting>
  <conditionalFormatting sqref="C52">
    <cfRule type="expression" dxfId="6204" priority="6205" stopIfTrue="1">
      <formula>IF(AND(B52&lt;&gt;"",C52=""),TRUE)</formula>
    </cfRule>
  </conditionalFormatting>
  <conditionalFormatting sqref="B52">
    <cfRule type="expression" dxfId="6203" priority="6202" stopIfTrue="1">
      <formula>IF(B52="",TRUE)</formula>
    </cfRule>
    <cfRule type="expression" dxfId="6202" priority="6203" stopIfTrue="1">
      <formula>IF(AND(COUNTIF(MetalSmelter,B52&amp;C52)=0,LEN(C52)&gt;0), TRUE, FALSE)</formula>
    </cfRule>
  </conditionalFormatting>
  <conditionalFormatting sqref="G52">
    <cfRule type="expression" dxfId="6201" priority="6204" stopIfTrue="1">
      <formula>IF(FIND("Enter smelter details",G52),TRUE)</formula>
    </cfRule>
  </conditionalFormatting>
  <conditionalFormatting sqref="F52">
    <cfRule type="expression" dxfId="6200" priority="6201" stopIfTrue="1">
      <formula>IF(AND(LEN($A52)&gt;0,$A52&lt;&gt;$F52),TRUE,FALSE)</formula>
    </cfRule>
  </conditionalFormatting>
  <conditionalFormatting sqref="C52">
    <cfRule type="expression" dxfId="6199" priority="6200" stopIfTrue="1">
      <formula>IF(AND(B52&lt;&gt;"",C52=""),TRUE)</formula>
    </cfRule>
  </conditionalFormatting>
  <conditionalFormatting sqref="B52">
    <cfRule type="expression" dxfId="6198" priority="6197" stopIfTrue="1">
      <formula>IF(B52="",TRUE)</formula>
    </cfRule>
    <cfRule type="expression" dxfId="6197" priority="6198" stopIfTrue="1">
      <formula>IF(AND(COUNTIF(MetalSmelter,B52&amp;C52)=0,LEN(C52)&gt;0), TRUE, FALSE)</formula>
    </cfRule>
  </conditionalFormatting>
  <conditionalFormatting sqref="G52">
    <cfRule type="expression" dxfId="6196" priority="6199" stopIfTrue="1">
      <formula>IF(FIND("Enter smelter details",G52),TRUE)</formula>
    </cfRule>
  </conditionalFormatting>
  <conditionalFormatting sqref="F52">
    <cfRule type="expression" dxfId="6195" priority="6196" stopIfTrue="1">
      <formula>IF(AND(LEN($A52)&gt;0,$A52&lt;&gt;$F52),TRUE,FALSE)</formula>
    </cfRule>
  </conditionalFormatting>
  <conditionalFormatting sqref="C52">
    <cfRule type="expression" dxfId="6194" priority="6195" stopIfTrue="1">
      <formula>IF(AND(B52&lt;&gt;"",C52=""),TRUE)</formula>
    </cfRule>
  </conditionalFormatting>
  <conditionalFormatting sqref="B50">
    <cfRule type="expression" dxfId="6193" priority="6192" stopIfTrue="1">
      <formula>IF(B50="",TRUE)</formula>
    </cfRule>
    <cfRule type="expression" dxfId="6192" priority="6193" stopIfTrue="1">
      <formula>IF(AND(COUNTIF(MetalSmelter,B50&amp;C50)=0,LEN(C50)&gt;0), TRUE, FALSE)</formula>
    </cfRule>
  </conditionalFormatting>
  <conditionalFormatting sqref="G50">
    <cfRule type="expression" dxfId="6191" priority="6194" stopIfTrue="1">
      <formula>IF(FIND("Enter smelter details",G50),TRUE)</formula>
    </cfRule>
  </conditionalFormatting>
  <conditionalFormatting sqref="F50">
    <cfRule type="expression" dxfId="6190" priority="6191" stopIfTrue="1">
      <formula>IF(AND(LEN($A50)&gt;0,$A50&lt;&gt;$F50),TRUE,FALSE)</formula>
    </cfRule>
  </conditionalFormatting>
  <conditionalFormatting sqref="C50">
    <cfRule type="expression" dxfId="6189" priority="6190" stopIfTrue="1">
      <formula>IF(AND(B50&lt;&gt;"",C50=""),TRUE)</formula>
    </cfRule>
  </conditionalFormatting>
  <conditionalFormatting sqref="B50">
    <cfRule type="expression" dxfId="6188" priority="6187" stopIfTrue="1">
      <formula>IF(B50="",TRUE)</formula>
    </cfRule>
    <cfRule type="expression" dxfId="6187" priority="6188" stopIfTrue="1">
      <formula>IF(AND(COUNTIF(MetalSmelter,B50&amp;C50)=0,LEN(C50)&gt;0), TRUE, FALSE)</formula>
    </cfRule>
  </conditionalFormatting>
  <conditionalFormatting sqref="G50">
    <cfRule type="expression" dxfId="6186" priority="6189" stopIfTrue="1">
      <formula>IF(FIND("Enter smelter details",G50),TRUE)</formula>
    </cfRule>
  </conditionalFormatting>
  <conditionalFormatting sqref="F50">
    <cfRule type="expression" dxfId="6185" priority="6186" stopIfTrue="1">
      <formula>IF(AND(LEN($A50)&gt;0,$A50&lt;&gt;$F50),TRUE,FALSE)</formula>
    </cfRule>
  </conditionalFormatting>
  <conditionalFormatting sqref="C50">
    <cfRule type="expression" dxfId="6184" priority="6185" stopIfTrue="1">
      <formula>IF(AND(B50&lt;&gt;"",C50=""),TRUE)</formula>
    </cfRule>
  </conditionalFormatting>
  <conditionalFormatting sqref="B50">
    <cfRule type="expression" dxfId="6183" priority="6183" stopIfTrue="1">
      <formula>IF(B50="",TRUE)</formula>
    </cfRule>
    <cfRule type="expression" dxfId="6182" priority="6184" stopIfTrue="1">
      <formula>IF(AND(COUNTIF(MetalSmelter,B50&amp;C50)=0,LEN(C50)&gt;0), TRUE, FALSE)</formula>
    </cfRule>
  </conditionalFormatting>
  <conditionalFormatting sqref="F50">
    <cfRule type="expression" dxfId="6181" priority="6182" stopIfTrue="1">
      <formula>IF(AND(LEN($A50)&gt;0,$A50&lt;&gt;$F50),TRUE,FALSE)</formula>
    </cfRule>
  </conditionalFormatting>
  <conditionalFormatting sqref="C50">
    <cfRule type="expression" dxfId="6180" priority="6181" stopIfTrue="1">
      <formula>IF(AND(B50&lt;&gt;"",C50=""),TRUE)</formula>
    </cfRule>
  </conditionalFormatting>
  <conditionalFormatting sqref="G50">
    <cfRule type="expression" dxfId="6179" priority="6180" stopIfTrue="1">
      <formula>IF(FIND("Enter smelter details",G50),TRUE)</formula>
    </cfRule>
  </conditionalFormatting>
  <conditionalFormatting sqref="B51">
    <cfRule type="expression" dxfId="6178" priority="6177" stopIfTrue="1">
      <formula>IF(B51="",TRUE)</formula>
    </cfRule>
    <cfRule type="expression" dxfId="6177" priority="6178" stopIfTrue="1">
      <formula>IF(AND(COUNTIF(MetalSmelter,B51&amp;C51)=0,LEN(C51)&gt;0), TRUE, FALSE)</formula>
    </cfRule>
  </conditionalFormatting>
  <conditionalFormatting sqref="G51">
    <cfRule type="expression" dxfId="6176" priority="6179" stopIfTrue="1">
      <formula>IF(FIND("Enter smelter details",G51),TRUE)</formula>
    </cfRule>
  </conditionalFormatting>
  <conditionalFormatting sqref="F51">
    <cfRule type="expression" dxfId="6175" priority="6176" stopIfTrue="1">
      <formula>IF(AND(LEN($A51)&gt;0,$A51&lt;&gt;$F51),TRUE,FALSE)</formula>
    </cfRule>
  </conditionalFormatting>
  <conditionalFormatting sqref="C51">
    <cfRule type="expression" dxfId="6174" priority="6175" stopIfTrue="1">
      <formula>IF(AND(B51&lt;&gt;"",C51=""),TRUE)</formula>
    </cfRule>
  </conditionalFormatting>
  <conditionalFormatting sqref="B51">
    <cfRule type="expression" dxfId="6173" priority="6172" stopIfTrue="1">
      <formula>IF(B51="",TRUE)</formula>
    </cfRule>
    <cfRule type="expression" dxfId="6172" priority="6173" stopIfTrue="1">
      <formula>IF(AND(COUNTIF(MetalSmelter,B51&amp;C51)=0,LEN(C51)&gt;0), TRUE, FALSE)</formula>
    </cfRule>
  </conditionalFormatting>
  <conditionalFormatting sqref="G51">
    <cfRule type="expression" dxfId="6171" priority="6174" stopIfTrue="1">
      <formula>IF(FIND("Enter smelter details",G51),TRUE)</formula>
    </cfRule>
  </conditionalFormatting>
  <conditionalFormatting sqref="F51">
    <cfRule type="expression" dxfId="6170" priority="6171" stopIfTrue="1">
      <formula>IF(AND(LEN($A51)&gt;0,$A51&lt;&gt;$F51),TRUE,FALSE)</formula>
    </cfRule>
  </conditionalFormatting>
  <conditionalFormatting sqref="C51">
    <cfRule type="expression" dxfId="6169" priority="6170" stopIfTrue="1">
      <formula>IF(AND(B51&lt;&gt;"",C51=""),TRUE)</formula>
    </cfRule>
  </conditionalFormatting>
  <conditionalFormatting sqref="B51">
    <cfRule type="expression" dxfId="6168" priority="6167" stopIfTrue="1">
      <formula>IF(B51="",TRUE)</formula>
    </cfRule>
    <cfRule type="expression" dxfId="6167" priority="6168" stopIfTrue="1">
      <formula>IF(AND(COUNTIF(MetalSmelter,B51&amp;C51)=0,LEN(C51)&gt;0), TRUE, FALSE)</formula>
    </cfRule>
  </conditionalFormatting>
  <conditionalFormatting sqref="G51">
    <cfRule type="expression" dxfId="6166" priority="6169" stopIfTrue="1">
      <formula>IF(FIND("Enter smelter details",G51),TRUE)</formula>
    </cfRule>
  </conditionalFormatting>
  <conditionalFormatting sqref="F51">
    <cfRule type="expression" dxfId="6165" priority="6166" stopIfTrue="1">
      <formula>IF(AND(LEN($A51)&gt;0,$A51&lt;&gt;$F51),TRUE,FALSE)</formula>
    </cfRule>
  </conditionalFormatting>
  <conditionalFormatting sqref="C51">
    <cfRule type="expression" dxfId="6164" priority="6165" stopIfTrue="1">
      <formula>IF(AND(B51&lt;&gt;"",C51=""),TRUE)</formula>
    </cfRule>
  </conditionalFormatting>
  <conditionalFormatting sqref="B50">
    <cfRule type="expression" dxfId="6163" priority="6162" stopIfTrue="1">
      <formula>IF(B50="",TRUE)</formula>
    </cfRule>
    <cfRule type="expression" dxfId="6162" priority="6163" stopIfTrue="1">
      <formula>IF(AND(COUNTIF(MetalSmelter,B50&amp;C50)=0,LEN(C50)&gt;0), TRUE, FALSE)</formula>
    </cfRule>
  </conditionalFormatting>
  <conditionalFormatting sqref="G50">
    <cfRule type="expression" dxfId="6161" priority="6164" stopIfTrue="1">
      <formula>IF(FIND("Enter smelter details",G50),TRUE)</formula>
    </cfRule>
  </conditionalFormatting>
  <conditionalFormatting sqref="F50">
    <cfRule type="expression" dxfId="6160" priority="6161" stopIfTrue="1">
      <formula>IF(AND(LEN($A50)&gt;0,$A50&lt;&gt;$F50),TRUE,FALSE)</formula>
    </cfRule>
  </conditionalFormatting>
  <conditionalFormatting sqref="C50">
    <cfRule type="expression" dxfId="6159" priority="6160" stopIfTrue="1">
      <formula>IF(AND(B50&lt;&gt;"",C50=""),TRUE)</formula>
    </cfRule>
  </conditionalFormatting>
  <conditionalFormatting sqref="B50">
    <cfRule type="expression" dxfId="6158" priority="6157" stopIfTrue="1">
      <formula>IF(B50="",TRUE)</formula>
    </cfRule>
    <cfRule type="expression" dxfId="6157" priority="6158" stopIfTrue="1">
      <formula>IF(AND(COUNTIF(MetalSmelter,B50&amp;C50)=0,LEN(C50)&gt;0), TRUE, FALSE)</formula>
    </cfRule>
  </conditionalFormatting>
  <conditionalFormatting sqref="G50">
    <cfRule type="expression" dxfId="6156" priority="6159" stopIfTrue="1">
      <formula>IF(FIND("Enter smelter details",G50),TRUE)</formula>
    </cfRule>
  </conditionalFormatting>
  <conditionalFormatting sqref="F50">
    <cfRule type="expression" dxfId="6155" priority="6156" stopIfTrue="1">
      <formula>IF(AND(LEN($A50)&gt;0,$A50&lt;&gt;$F50),TRUE,FALSE)</formula>
    </cfRule>
  </conditionalFormatting>
  <conditionalFormatting sqref="C50">
    <cfRule type="expression" dxfId="6154" priority="6155" stopIfTrue="1">
      <formula>IF(AND(B50&lt;&gt;"",C50=""),TRUE)</formula>
    </cfRule>
  </conditionalFormatting>
  <conditionalFormatting sqref="B50">
    <cfRule type="expression" dxfId="6153" priority="6152" stopIfTrue="1">
      <formula>IF(B50="",TRUE)</formula>
    </cfRule>
    <cfRule type="expression" dxfId="6152" priority="6153" stopIfTrue="1">
      <formula>IF(AND(COUNTIF(MetalSmelter,B50&amp;C50)=0,LEN(C50)&gt;0), TRUE, FALSE)</formula>
    </cfRule>
  </conditionalFormatting>
  <conditionalFormatting sqref="G50">
    <cfRule type="expression" dxfId="6151" priority="6154" stopIfTrue="1">
      <formula>IF(FIND("Enter smelter details",G50),TRUE)</formula>
    </cfRule>
  </conditionalFormatting>
  <conditionalFormatting sqref="F50">
    <cfRule type="expression" dxfId="6150" priority="6151" stopIfTrue="1">
      <formula>IF(AND(LEN($A50)&gt;0,$A50&lt;&gt;$F50),TRUE,FALSE)</formula>
    </cfRule>
  </conditionalFormatting>
  <conditionalFormatting sqref="C50">
    <cfRule type="expression" dxfId="6149" priority="6150" stopIfTrue="1">
      <formula>IF(AND(B50&lt;&gt;"",C50=""),TRUE)</formula>
    </cfRule>
  </conditionalFormatting>
  <conditionalFormatting sqref="B51">
    <cfRule type="expression" dxfId="6148" priority="6147" stopIfTrue="1">
      <formula>IF(B51="",TRUE)</formula>
    </cfRule>
    <cfRule type="expression" dxfId="6147" priority="6148" stopIfTrue="1">
      <formula>IF(AND(COUNTIF(MetalSmelter,B51&amp;C51)=0,LEN(C51)&gt;0), TRUE, FALSE)</formula>
    </cfRule>
  </conditionalFormatting>
  <conditionalFormatting sqref="G51">
    <cfRule type="expression" dxfId="6146" priority="6149" stopIfTrue="1">
      <formula>IF(FIND("Enter smelter details",G51),TRUE)</formula>
    </cfRule>
  </conditionalFormatting>
  <conditionalFormatting sqref="F51">
    <cfRule type="expression" dxfId="6145" priority="6146" stopIfTrue="1">
      <formula>IF(AND(LEN($A51)&gt;0,$A51&lt;&gt;$F51),TRUE,FALSE)</formula>
    </cfRule>
  </conditionalFormatting>
  <conditionalFormatting sqref="C51">
    <cfRule type="expression" dxfId="6144" priority="6145" stopIfTrue="1">
      <formula>IF(AND(B51&lt;&gt;"",C51=""),TRUE)</formula>
    </cfRule>
  </conditionalFormatting>
  <conditionalFormatting sqref="B51">
    <cfRule type="expression" dxfId="6143" priority="6142" stopIfTrue="1">
      <formula>IF(B51="",TRUE)</formula>
    </cfRule>
    <cfRule type="expression" dxfId="6142" priority="6143" stopIfTrue="1">
      <formula>IF(AND(COUNTIF(MetalSmelter,B51&amp;C51)=0,LEN(C51)&gt;0), TRUE, FALSE)</formula>
    </cfRule>
  </conditionalFormatting>
  <conditionalFormatting sqref="G51">
    <cfRule type="expression" dxfId="6141" priority="6144" stopIfTrue="1">
      <formula>IF(FIND("Enter smelter details",G51),TRUE)</formula>
    </cfRule>
  </conditionalFormatting>
  <conditionalFormatting sqref="F51">
    <cfRule type="expression" dxfId="6140" priority="6141" stopIfTrue="1">
      <formula>IF(AND(LEN($A51)&gt;0,$A51&lt;&gt;$F51),TRUE,FALSE)</formula>
    </cfRule>
  </conditionalFormatting>
  <conditionalFormatting sqref="C51">
    <cfRule type="expression" dxfId="6139" priority="6140" stopIfTrue="1">
      <formula>IF(AND(B51&lt;&gt;"",C51=""),TRUE)</formula>
    </cfRule>
  </conditionalFormatting>
  <conditionalFormatting sqref="B51">
    <cfRule type="expression" dxfId="6138" priority="6138" stopIfTrue="1">
      <formula>IF(B51="",TRUE)</formula>
    </cfRule>
    <cfRule type="expression" dxfId="6137" priority="6139" stopIfTrue="1">
      <formula>IF(AND(COUNTIF(MetalSmelter,B51&amp;C51)=0,LEN(C51)&gt;0), TRUE, FALSE)</formula>
    </cfRule>
  </conditionalFormatting>
  <conditionalFormatting sqref="F51">
    <cfRule type="expression" dxfId="6136" priority="6137" stopIfTrue="1">
      <formula>IF(AND(LEN($A51)&gt;0,$A51&lt;&gt;$F51),TRUE,FALSE)</formula>
    </cfRule>
  </conditionalFormatting>
  <conditionalFormatting sqref="C51">
    <cfRule type="expression" dxfId="6135" priority="6136" stopIfTrue="1">
      <formula>IF(AND(B51&lt;&gt;"",C51=""),TRUE)</formula>
    </cfRule>
  </conditionalFormatting>
  <conditionalFormatting sqref="G51">
    <cfRule type="expression" dxfId="6134" priority="6135" stopIfTrue="1">
      <formula>IF(FIND("Enter smelter details",G51),TRUE)</formula>
    </cfRule>
  </conditionalFormatting>
  <conditionalFormatting sqref="B52">
    <cfRule type="expression" dxfId="6133" priority="6132" stopIfTrue="1">
      <formula>IF(B52="",TRUE)</formula>
    </cfRule>
    <cfRule type="expression" dxfId="6132" priority="6133" stopIfTrue="1">
      <formula>IF(AND(COUNTIF(MetalSmelter,B52&amp;C52)=0,LEN(C52)&gt;0), TRUE, FALSE)</formula>
    </cfRule>
  </conditionalFormatting>
  <conditionalFormatting sqref="G52">
    <cfRule type="expression" dxfId="6131" priority="6134" stopIfTrue="1">
      <formula>IF(FIND("Enter smelter details",G52),TRUE)</formula>
    </cfRule>
  </conditionalFormatting>
  <conditionalFormatting sqref="F52">
    <cfRule type="expression" dxfId="6130" priority="6131" stopIfTrue="1">
      <formula>IF(AND(LEN($A52)&gt;0,$A52&lt;&gt;$F52),TRUE,FALSE)</formula>
    </cfRule>
  </conditionalFormatting>
  <conditionalFormatting sqref="C52">
    <cfRule type="expression" dxfId="6129" priority="6130" stopIfTrue="1">
      <formula>IF(AND(B52&lt;&gt;"",C52=""),TRUE)</formula>
    </cfRule>
  </conditionalFormatting>
  <conditionalFormatting sqref="B52">
    <cfRule type="expression" dxfId="6128" priority="6127" stopIfTrue="1">
      <formula>IF(B52="",TRUE)</formula>
    </cfRule>
    <cfRule type="expression" dxfId="6127" priority="6128" stopIfTrue="1">
      <formula>IF(AND(COUNTIF(MetalSmelter,B52&amp;C52)=0,LEN(C52)&gt;0), TRUE, FALSE)</formula>
    </cfRule>
  </conditionalFormatting>
  <conditionalFormatting sqref="G52">
    <cfRule type="expression" dxfId="6126" priority="6129" stopIfTrue="1">
      <formula>IF(FIND("Enter smelter details",G52),TRUE)</formula>
    </cfRule>
  </conditionalFormatting>
  <conditionalFormatting sqref="F52">
    <cfRule type="expression" dxfId="6125" priority="6126" stopIfTrue="1">
      <formula>IF(AND(LEN($A52)&gt;0,$A52&lt;&gt;$F52),TRUE,FALSE)</formula>
    </cfRule>
  </conditionalFormatting>
  <conditionalFormatting sqref="C52">
    <cfRule type="expression" dxfId="6124" priority="6125" stopIfTrue="1">
      <formula>IF(AND(B52&lt;&gt;"",C52=""),TRUE)</formula>
    </cfRule>
  </conditionalFormatting>
  <conditionalFormatting sqref="B52">
    <cfRule type="expression" dxfId="6123" priority="6122" stopIfTrue="1">
      <formula>IF(B52="",TRUE)</formula>
    </cfRule>
    <cfRule type="expression" dxfId="6122" priority="6123" stopIfTrue="1">
      <formula>IF(AND(COUNTIF(MetalSmelter,B52&amp;C52)=0,LEN(C52)&gt;0), TRUE, FALSE)</formula>
    </cfRule>
  </conditionalFormatting>
  <conditionalFormatting sqref="G52">
    <cfRule type="expression" dxfId="6121" priority="6124" stopIfTrue="1">
      <formula>IF(FIND("Enter smelter details",G52),TRUE)</formula>
    </cfRule>
  </conditionalFormatting>
  <conditionalFormatting sqref="F52">
    <cfRule type="expression" dxfId="6120" priority="6121" stopIfTrue="1">
      <formula>IF(AND(LEN($A52)&gt;0,$A52&lt;&gt;$F52),TRUE,FALSE)</formula>
    </cfRule>
  </conditionalFormatting>
  <conditionalFormatting sqref="C52">
    <cfRule type="expression" dxfId="6119" priority="6120" stopIfTrue="1">
      <formula>IF(AND(B52&lt;&gt;"",C52=""),TRUE)</formula>
    </cfRule>
  </conditionalFormatting>
  <conditionalFormatting sqref="B50">
    <cfRule type="expression" dxfId="6118" priority="6117" stopIfTrue="1">
      <formula>IF(B50="",TRUE)</formula>
    </cfRule>
    <cfRule type="expression" dxfId="6117" priority="6118" stopIfTrue="1">
      <formula>IF(AND(COUNTIF(MetalSmelter,B50&amp;C50)=0,LEN(C50)&gt;0), TRUE, FALSE)</formula>
    </cfRule>
  </conditionalFormatting>
  <conditionalFormatting sqref="G50">
    <cfRule type="expression" dxfId="6116" priority="6119" stopIfTrue="1">
      <formula>IF(FIND("Enter smelter details",G50),TRUE)</formula>
    </cfRule>
  </conditionalFormatting>
  <conditionalFormatting sqref="F50">
    <cfRule type="expression" dxfId="6115" priority="6116" stopIfTrue="1">
      <formula>IF(AND(LEN($A50)&gt;0,$A50&lt;&gt;$F50),TRUE,FALSE)</formula>
    </cfRule>
  </conditionalFormatting>
  <conditionalFormatting sqref="C50">
    <cfRule type="expression" dxfId="6114" priority="6115" stopIfTrue="1">
      <formula>IF(AND(B50&lt;&gt;"",C50=""),TRUE)</formula>
    </cfRule>
  </conditionalFormatting>
  <conditionalFormatting sqref="B50">
    <cfRule type="expression" dxfId="6113" priority="6112" stopIfTrue="1">
      <formula>IF(B50="",TRUE)</formula>
    </cfRule>
    <cfRule type="expression" dxfId="6112" priority="6113" stopIfTrue="1">
      <formula>IF(AND(COUNTIF(MetalSmelter,B50&amp;C50)=0,LEN(C50)&gt;0), TRUE, FALSE)</formula>
    </cfRule>
  </conditionalFormatting>
  <conditionalFormatting sqref="G50">
    <cfRule type="expression" dxfId="6111" priority="6114" stopIfTrue="1">
      <formula>IF(FIND("Enter smelter details",G50),TRUE)</formula>
    </cfRule>
  </conditionalFormatting>
  <conditionalFormatting sqref="F50">
    <cfRule type="expression" dxfId="6110" priority="6111" stopIfTrue="1">
      <formula>IF(AND(LEN($A50)&gt;0,$A50&lt;&gt;$F50),TRUE,FALSE)</formula>
    </cfRule>
  </conditionalFormatting>
  <conditionalFormatting sqref="C50">
    <cfRule type="expression" dxfId="6109" priority="6110" stopIfTrue="1">
      <formula>IF(AND(B50&lt;&gt;"",C50=""),TRUE)</formula>
    </cfRule>
  </conditionalFormatting>
  <conditionalFormatting sqref="B50">
    <cfRule type="expression" dxfId="6108" priority="6108" stopIfTrue="1">
      <formula>IF(B50="",TRUE)</formula>
    </cfRule>
    <cfRule type="expression" dxfId="6107" priority="6109" stopIfTrue="1">
      <formula>IF(AND(COUNTIF(MetalSmelter,B50&amp;C50)=0,LEN(C50)&gt;0), TRUE, FALSE)</formula>
    </cfRule>
  </conditionalFormatting>
  <conditionalFormatting sqref="F50">
    <cfRule type="expression" dxfId="6106" priority="6107" stopIfTrue="1">
      <formula>IF(AND(LEN($A50)&gt;0,$A50&lt;&gt;$F50),TRUE,FALSE)</formula>
    </cfRule>
  </conditionalFormatting>
  <conditionalFormatting sqref="C50">
    <cfRule type="expression" dxfId="6105" priority="6106" stopIfTrue="1">
      <formula>IF(AND(B50&lt;&gt;"",C50=""),TRUE)</formula>
    </cfRule>
  </conditionalFormatting>
  <conditionalFormatting sqref="G50">
    <cfRule type="expression" dxfId="6104" priority="6105" stopIfTrue="1">
      <formula>IF(FIND("Enter smelter details",G50),TRUE)</formula>
    </cfRule>
  </conditionalFormatting>
  <conditionalFormatting sqref="B51">
    <cfRule type="expression" dxfId="6103" priority="6102" stopIfTrue="1">
      <formula>IF(B51="",TRUE)</formula>
    </cfRule>
    <cfRule type="expression" dxfId="6102" priority="6103" stopIfTrue="1">
      <formula>IF(AND(COUNTIF(MetalSmelter,B51&amp;C51)=0,LEN(C51)&gt;0), TRUE, FALSE)</formula>
    </cfRule>
  </conditionalFormatting>
  <conditionalFormatting sqref="G51">
    <cfRule type="expression" dxfId="6101" priority="6104" stopIfTrue="1">
      <formula>IF(FIND("Enter smelter details",G51),TRUE)</formula>
    </cfRule>
  </conditionalFormatting>
  <conditionalFormatting sqref="F51">
    <cfRule type="expression" dxfId="6100" priority="6101" stopIfTrue="1">
      <formula>IF(AND(LEN($A51)&gt;0,$A51&lt;&gt;$F51),TRUE,FALSE)</formula>
    </cfRule>
  </conditionalFormatting>
  <conditionalFormatting sqref="C51">
    <cfRule type="expression" dxfId="6099" priority="6100" stopIfTrue="1">
      <formula>IF(AND(B51&lt;&gt;"",C51=""),TRUE)</formula>
    </cfRule>
  </conditionalFormatting>
  <conditionalFormatting sqref="B51">
    <cfRule type="expression" dxfId="6098" priority="6097" stopIfTrue="1">
      <formula>IF(B51="",TRUE)</formula>
    </cfRule>
    <cfRule type="expression" dxfId="6097" priority="6098" stopIfTrue="1">
      <formula>IF(AND(COUNTIF(MetalSmelter,B51&amp;C51)=0,LEN(C51)&gt;0), TRUE, FALSE)</formula>
    </cfRule>
  </conditionalFormatting>
  <conditionalFormatting sqref="G51">
    <cfRule type="expression" dxfId="6096" priority="6099" stopIfTrue="1">
      <formula>IF(FIND("Enter smelter details",G51),TRUE)</formula>
    </cfRule>
  </conditionalFormatting>
  <conditionalFormatting sqref="F51">
    <cfRule type="expression" dxfId="6095" priority="6096" stopIfTrue="1">
      <formula>IF(AND(LEN($A51)&gt;0,$A51&lt;&gt;$F51),TRUE,FALSE)</formula>
    </cfRule>
  </conditionalFormatting>
  <conditionalFormatting sqref="C51">
    <cfRule type="expression" dxfId="6094" priority="6095" stopIfTrue="1">
      <formula>IF(AND(B51&lt;&gt;"",C51=""),TRUE)</formula>
    </cfRule>
  </conditionalFormatting>
  <conditionalFormatting sqref="B51">
    <cfRule type="expression" dxfId="6093" priority="6092" stopIfTrue="1">
      <formula>IF(B51="",TRUE)</formula>
    </cfRule>
    <cfRule type="expression" dxfId="6092" priority="6093" stopIfTrue="1">
      <formula>IF(AND(COUNTIF(MetalSmelter,B51&amp;C51)=0,LEN(C51)&gt;0), TRUE, FALSE)</formula>
    </cfRule>
  </conditionalFormatting>
  <conditionalFormatting sqref="G51">
    <cfRule type="expression" dxfId="6091" priority="6094" stopIfTrue="1">
      <formula>IF(FIND("Enter smelter details",G51),TRUE)</formula>
    </cfRule>
  </conditionalFormatting>
  <conditionalFormatting sqref="F51">
    <cfRule type="expression" dxfId="6090" priority="6091" stopIfTrue="1">
      <formula>IF(AND(LEN($A51)&gt;0,$A51&lt;&gt;$F51),TRUE,FALSE)</formula>
    </cfRule>
  </conditionalFormatting>
  <conditionalFormatting sqref="C51">
    <cfRule type="expression" dxfId="6089" priority="6090" stopIfTrue="1">
      <formula>IF(AND(B51&lt;&gt;"",C51=""),TRUE)</formula>
    </cfRule>
  </conditionalFormatting>
  <conditionalFormatting sqref="B50">
    <cfRule type="expression" dxfId="6088" priority="6087" stopIfTrue="1">
      <formula>IF(B50="",TRUE)</formula>
    </cfRule>
    <cfRule type="expression" dxfId="6087" priority="6088" stopIfTrue="1">
      <formula>IF(AND(COUNTIF(MetalSmelter,B50&amp;C50)=0,LEN(C50)&gt;0), TRUE, FALSE)</formula>
    </cfRule>
  </conditionalFormatting>
  <conditionalFormatting sqref="G50">
    <cfRule type="expression" dxfId="6086" priority="6089" stopIfTrue="1">
      <formula>IF(FIND("Enter smelter details",G50),TRUE)</formula>
    </cfRule>
  </conditionalFormatting>
  <conditionalFormatting sqref="F50">
    <cfRule type="expression" dxfId="6085" priority="6086" stopIfTrue="1">
      <formula>IF(AND(LEN($A50)&gt;0,$A50&lt;&gt;$F50),TRUE,FALSE)</formula>
    </cfRule>
  </conditionalFormatting>
  <conditionalFormatting sqref="C50">
    <cfRule type="expression" dxfId="6084" priority="6085" stopIfTrue="1">
      <formula>IF(AND(B50&lt;&gt;"",C50=""),TRUE)</formula>
    </cfRule>
  </conditionalFormatting>
  <conditionalFormatting sqref="B50">
    <cfRule type="expression" dxfId="6083" priority="6082" stopIfTrue="1">
      <formula>IF(B50="",TRUE)</formula>
    </cfRule>
    <cfRule type="expression" dxfId="6082" priority="6083" stopIfTrue="1">
      <formula>IF(AND(COUNTIF(MetalSmelter,B50&amp;C50)=0,LEN(C50)&gt;0), TRUE, FALSE)</formula>
    </cfRule>
  </conditionalFormatting>
  <conditionalFormatting sqref="G50">
    <cfRule type="expression" dxfId="6081" priority="6084" stopIfTrue="1">
      <formula>IF(FIND("Enter smelter details",G50),TRUE)</formula>
    </cfRule>
  </conditionalFormatting>
  <conditionalFormatting sqref="F50">
    <cfRule type="expression" dxfId="6080" priority="6081" stopIfTrue="1">
      <formula>IF(AND(LEN($A50)&gt;0,$A50&lt;&gt;$F50),TRUE,FALSE)</formula>
    </cfRule>
  </conditionalFormatting>
  <conditionalFormatting sqref="C50">
    <cfRule type="expression" dxfId="6079" priority="6080" stopIfTrue="1">
      <formula>IF(AND(B50&lt;&gt;"",C50=""),TRUE)</formula>
    </cfRule>
  </conditionalFormatting>
  <conditionalFormatting sqref="B50">
    <cfRule type="expression" dxfId="6078" priority="6077" stopIfTrue="1">
      <formula>IF(B50="",TRUE)</formula>
    </cfRule>
    <cfRule type="expression" dxfId="6077" priority="6078" stopIfTrue="1">
      <formula>IF(AND(COUNTIF(MetalSmelter,B50&amp;C50)=0,LEN(C50)&gt;0), TRUE, FALSE)</formula>
    </cfRule>
  </conditionalFormatting>
  <conditionalFormatting sqref="G50">
    <cfRule type="expression" dxfId="6076" priority="6079" stopIfTrue="1">
      <formula>IF(FIND("Enter smelter details",G50),TRUE)</formula>
    </cfRule>
  </conditionalFormatting>
  <conditionalFormatting sqref="F50">
    <cfRule type="expression" dxfId="6075" priority="6076" stopIfTrue="1">
      <formula>IF(AND(LEN($A50)&gt;0,$A50&lt;&gt;$F50),TRUE,FALSE)</formula>
    </cfRule>
  </conditionalFormatting>
  <conditionalFormatting sqref="C50">
    <cfRule type="expression" dxfId="6074" priority="6075" stopIfTrue="1">
      <formula>IF(AND(B50&lt;&gt;"",C50=""),TRUE)</formula>
    </cfRule>
  </conditionalFormatting>
  <conditionalFormatting sqref="B50">
    <cfRule type="expression" dxfId="6073" priority="6072" stopIfTrue="1">
      <formula>IF(B50="",TRUE)</formula>
    </cfRule>
    <cfRule type="expression" dxfId="6072" priority="6073" stopIfTrue="1">
      <formula>IF(AND(COUNTIF(MetalSmelter,B50&amp;C50)=0,LEN(C50)&gt;0), TRUE, FALSE)</formula>
    </cfRule>
  </conditionalFormatting>
  <conditionalFormatting sqref="G50">
    <cfRule type="expression" dxfId="6071" priority="6074" stopIfTrue="1">
      <formula>IF(FIND("Enter smelter details",G50),TRUE)</formula>
    </cfRule>
  </conditionalFormatting>
  <conditionalFormatting sqref="F50">
    <cfRule type="expression" dxfId="6070" priority="6071" stopIfTrue="1">
      <formula>IF(AND(LEN($A50)&gt;0,$A50&lt;&gt;$F50),TRUE,FALSE)</formula>
    </cfRule>
  </conditionalFormatting>
  <conditionalFormatting sqref="C50">
    <cfRule type="expression" dxfId="6069" priority="6070" stopIfTrue="1">
      <formula>IF(AND(B50&lt;&gt;"",C50=""),TRUE)</formula>
    </cfRule>
  </conditionalFormatting>
  <conditionalFormatting sqref="B50">
    <cfRule type="expression" dxfId="6068" priority="6067" stopIfTrue="1">
      <formula>IF(B50="",TRUE)</formula>
    </cfRule>
    <cfRule type="expression" dxfId="6067" priority="6068" stopIfTrue="1">
      <formula>IF(AND(COUNTIF(MetalSmelter,B50&amp;C50)=0,LEN(C50)&gt;0), TRUE, FALSE)</formula>
    </cfRule>
  </conditionalFormatting>
  <conditionalFormatting sqref="G50">
    <cfRule type="expression" dxfId="6066" priority="6069" stopIfTrue="1">
      <formula>IF(FIND("Enter smelter details",G50),TRUE)</formula>
    </cfRule>
  </conditionalFormatting>
  <conditionalFormatting sqref="F50">
    <cfRule type="expression" dxfId="6065" priority="6066" stopIfTrue="1">
      <formula>IF(AND(LEN($A50)&gt;0,$A50&lt;&gt;$F50),TRUE,FALSE)</formula>
    </cfRule>
  </conditionalFormatting>
  <conditionalFormatting sqref="C50">
    <cfRule type="expression" dxfId="6064" priority="6065" stopIfTrue="1">
      <formula>IF(AND(B50&lt;&gt;"",C50=""),TRUE)</formula>
    </cfRule>
  </conditionalFormatting>
  <conditionalFormatting sqref="B50">
    <cfRule type="expression" dxfId="6063" priority="6063" stopIfTrue="1">
      <formula>IF(B50="",TRUE)</formula>
    </cfRule>
    <cfRule type="expression" dxfId="6062" priority="6064" stopIfTrue="1">
      <formula>IF(AND(COUNTIF(MetalSmelter,B50&amp;C50)=0,LEN(C50)&gt;0), TRUE, FALSE)</formula>
    </cfRule>
  </conditionalFormatting>
  <conditionalFormatting sqref="F50">
    <cfRule type="expression" dxfId="6061" priority="6062" stopIfTrue="1">
      <formula>IF(AND(LEN($A50)&gt;0,$A50&lt;&gt;$F50),TRUE,FALSE)</formula>
    </cfRule>
  </conditionalFormatting>
  <conditionalFormatting sqref="C50">
    <cfRule type="expression" dxfId="6060" priority="6061" stopIfTrue="1">
      <formula>IF(AND(B50&lt;&gt;"",C50=""),TRUE)</formula>
    </cfRule>
  </conditionalFormatting>
  <conditionalFormatting sqref="G50">
    <cfRule type="expression" dxfId="6059" priority="6060" stopIfTrue="1">
      <formula>IF(FIND("Enter smelter details",G50),TRUE)</formula>
    </cfRule>
  </conditionalFormatting>
  <conditionalFormatting sqref="B51">
    <cfRule type="expression" dxfId="6058" priority="6057" stopIfTrue="1">
      <formula>IF(B51="",TRUE)</formula>
    </cfRule>
    <cfRule type="expression" dxfId="6057" priority="6058" stopIfTrue="1">
      <formula>IF(AND(COUNTIF(MetalSmelter,B51&amp;C51)=0,LEN(C51)&gt;0), TRUE, FALSE)</formula>
    </cfRule>
  </conditionalFormatting>
  <conditionalFormatting sqref="G51">
    <cfRule type="expression" dxfId="6056" priority="6059" stopIfTrue="1">
      <formula>IF(FIND("Enter smelter details",G51),TRUE)</formula>
    </cfRule>
  </conditionalFormatting>
  <conditionalFormatting sqref="F51">
    <cfRule type="expression" dxfId="6055" priority="6056" stopIfTrue="1">
      <formula>IF(AND(LEN($A51)&gt;0,$A51&lt;&gt;$F51),TRUE,FALSE)</formula>
    </cfRule>
  </conditionalFormatting>
  <conditionalFormatting sqref="C51">
    <cfRule type="expression" dxfId="6054" priority="6055" stopIfTrue="1">
      <formula>IF(AND(B51&lt;&gt;"",C51=""),TRUE)</formula>
    </cfRule>
  </conditionalFormatting>
  <conditionalFormatting sqref="B51">
    <cfRule type="expression" dxfId="6053" priority="6052" stopIfTrue="1">
      <formula>IF(B51="",TRUE)</formula>
    </cfRule>
    <cfRule type="expression" dxfId="6052" priority="6053" stopIfTrue="1">
      <formula>IF(AND(COUNTIF(MetalSmelter,B51&amp;C51)=0,LEN(C51)&gt;0), TRUE, FALSE)</formula>
    </cfRule>
  </conditionalFormatting>
  <conditionalFormatting sqref="G51">
    <cfRule type="expression" dxfId="6051" priority="6054" stopIfTrue="1">
      <formula>IF(FIND("Enter smelter details",G51),TRUE)</formula>
    </cfRule>
  </conditionalFormatting>
  <conditionalFormatting sqref="F51">
    <cfRule type="expression" dxfId="6050" priority="6051" stopIfTrue="1">
      <formula>IF(AND(LEN($A51)&gt;0,$A51&lt;&gt;$F51),TRUE,FALSE)</formula>
    </cfRule>
  </conditionalFormatting>
  <conditionalFormatting sqref="C51">
    <cfRule type="expression" dxfId="6049" priority="6050" stopIfTrue="1">
      <formula>IF(AND(B51&lt;&gt;"",C51=""),TRUE)</formula>
    </cfRule>
  </conditionalFormatting>
  <conditionalFormatting sqref="B51">
    <cfRule type="expression" dxfId="6048" priority="6047" stopIfTrue="1">
      <formula>IF(B51="",TRUE)</formula>
    </cfRule>
    <cfRule type="expression" dxfId="6047" priority="6048" stopIfTrue="1">
      <formula>IF(AND(COUNTIF(MetalSmelter,B51&amp;C51)=0,LEN(C51)&gt;0), TRUE, FALSE)</formula>
    </cfRule>
  </conditionalFormatting>
  <conditionalFormatting sqref="G51">
    <cfRule type="expression" dxfId="6046" priority="6049" stopIfTrue="1">
      <formula>IF(FIND("Enter smelter details",G51),TRUE)</formula>
    </cfRule>
  </conditionalFormatting>
  <conditionalFormatting sqref="F51">
    <cfRule type="expression" dxfId="6045" priority="6046" stopIfTrue="1">
      <formula>IF(AND(LEN($A51)&gt;0,$A51&lt;&gt;$F51),TRUE,FALSE)</formula>
    </cfRule>
  </conditionalFormatting>
  <conditionalFormatting sqref="C51">
    <cfRule type="expression" dxfId="6044" priority="6045" stopIfTrue="1">
      <formula>IF(AND(B51&lt;&gt;"",C51=""),TRUE)</formula>
    </cfRule>
  </conditionalFormatting>
  <conditionalFormatting sqref="B50">
    <cfRule type="expression" dxfId="6043" priority="6042" stopIfTrue="1">
      <formula>IF(B50="",TRUE)</formula>
    </cfRule>
    <cfRule type="expression" dxfId="6042" priority="6043" stopIfTrue="1">
      <formula>IF(AND(COUNTIF(MetalSmelter,B50&amp;C50)=0,LEN(C50)&gt;0), TRUE, FALSE)</formula>
    </cfRule>
  </conditionalFormatting>
  <conditionalFormatting sqref="G50">
    <cfRule type="expression" dxfId="6041" priority="6044" stopIfTrue="1">
      <formula>IF(FIND("Enter smelter details",G50),TRUE)</formula>
    </cfRule>
  </conditionalFormatting>
  <conditionalFormatting sqref="F50">
    <cfRule type="expression" dxfId="6040" priority="6041" stopIfTrue="1">
      <formula>IF(AND(LEN($A50)&gt;0,$A50&lt;&gt;$F50),TRUE,FALSE)</formula>
    </cfRule>
  </conditionalFormatting>
  <conditionalFormatting sqref="C50">
    <cfRule type="expression" dxfId="6039" priority="6040" stopIfTrue="1">
      <formula>IF(AND(B50&lt;&gt;"",C50=""),TRUE)</formula>
    </cfRule>
  </conditionalFormatting>
  <conditionalFormatting sqref="B50">
    <cfRule type="expression" dxfId="6038" priority="6037" stopIfTrue="1">
      <formula>IF(B50="",TRUE)</formula>
    </cfRule>
    <cfRule type="expression" dxfId="6037" priority="6038" stopIfTrue="1">
      <formula>IF(AND(COUNTIF(MetalSmelter,B50&amp;C50)=0,LEN(C50)&gt;0), TRUE, FALSE)</formula>
    </cfRule>
  </conditionalFormatting>
  <conditionalFormatting sqref="G50">
    <cfRule type="expression" dxfId="6036" priority="6039" stopIfTrue="1">
      <formula>IF(FIND("Enter smelter details",G50),TRUE)</formula>
    </cfRule>
  </conditionalFormatting>
  <conditionalFormatting sqref="F50">
    <cfRule type="expression" dxfId="6035" priority="6036" stopIfTrue="1">
      <formula>IF(AND(LEN($A50)&gt;0,$A50&lt;&gt;$F50),TRUE,FALSE)</formula>
    </cfRule>
  </conditionalFormatting>
  <conditionalFormatting sqref="C50">
    <cfRule type="expression" dxfId="6034" priority="6035" stopIfTrue="1">
      <formula>IF(AND(B50&lt;&gt;"",C50=""),TRUE)</formula>
    </cfRule>
  </conditionalFormatting>
  <conditionalFormatting sqref="B50">
    <cfRule type="expression" dxfId="6033" priority="6032" stopIfTrue="1">
      <formula>IF(B50="",TRUE)</formula>
    </cfRule>
    <cfRule type="expression" dxfId="6032" priority="6033" stopIfTrue="1">
      <formula>IF(AND(COUNTIF(MetalSmelter,B50&amp;C50)=0,LEN(C50)&gt;0), TRUE, FALSE)</formula>
    </cfRule>
  </conditionalFormatting>
  <conditionalFormatting sqref="G50">
    <cfRule type="expression" dxfId="6031" priority="6034" stopIfTrue="1">
      <formula>IF(FIND("Enter smelter details",G50),TRUE)</formula>
    </cfRule>
  </conditionalFormatting>
  <conditionalFormatting sqref="F50">
    <cfRule type="expression" dxfId="6030" priority="6031" stopIfTrue="1">
      <formula>IF(AND(LEN($A50)&gt;0,$A50&lt;&gt;$F50),TRUE,FALSE)</formula>
    </cfRule>
  </conditionalFormatting>
  <conditionalFormatting sqref="C50">
    <cfRule type="expression" dxfId="6029" priority="6030" stopIfTrue="1">
      <formula>IF(AND(B50&lt;&gt;"",C50=""),TRUE)</formula>
    </cfRule>
  </conditionalFormatting>
  <conditionalFormatting sqref="B50">
    <cfRule type="expression" dxfId="6028" priority="6027" stopIfTrue="1">
      <formula>IF(B50="",TRUE)</formula>
    </cfRule>
    <cfRule type="expression" dxfId="6027" priority="6028" stopIfTrue="1">
      <formula>IF(AND(COUNTIF(MetalSmelter,B50&amp;C50)=0,LEN(C50)&gt;0), TRUE, FALSE)</formula>
    </cfRule>
  </conditionalFormatting>
  <conditionalFormatting sqref="G50">
    <cfRule type="expression" dxfId="6026" priority="6029" stopIfTrue="1">
      <formula>IF(FIND("Enter smelter details",G50),TRUE)</formula>
    </cfRule>
  </conditionalFormatting>
  <conditionalFormatting sqref="F50">
    <cfRule type="expression" dxfId="6025" priority="6026" stopIfTrue="1">
      <formula>IF(AND(LEN($A50)&gt;0,$A50&lt;&gt;$F50),TRUE,FALSE)</formula>
    </cfRule>
  </conditionalFormatting>
  <conditionalFormatting sqref="C50">
    <cfRule type="expression" dxfId="6024" priority="6025" stopIfTrue="1">
      <formula>IF(AND(B50&lt;&gt;"",C50=""),TRUE)</formula>
    </cfRule>
  </conditionalFormatting>
  <conditionalFormatting sqref="B50">
    <cfRule type="expression" dxfId="6023" priority="6022" stopIfTrue="1">
      <formula>IF(B50="",TRUE)</formula>
    </cfRule>
    <cfRule type="expression" dxfId="6022" priority="6023" stopIfTrue="1">
      <formula>IF(AND(COUNTIF(MetalSmelter,B50&amp;C50)=0,LEN(C50)&gt;0), TRUE, FALSE)</formula>
    </cfRule>
  </conditionalFormatting>
  <conditionalFormatting sqref="G50">
    <cfRule type="expression" dxfId="6021" priority="6024" stopIfTrue="1">
      <formula>IF(FIND("Enter smelter details",G50),TRUE)</formula>
    </cfRule>
  </conditionalFormatting>
  <conditionalFormatting sqref="F50">
    <cfRule type="expression" dxfId="6020" priority="6021" stopIfTrue="1">
      <formula>IF(AND(LEN($A50)&gt;0,$A50&lt;&gt;$F50),TRUE,FALSE)</formula>
    </cfRule>
  </conditionalFormatting>
  <conditionalFormatting sqref="C50">
    <cfRule type="expression" dxfId="6019" priority="6020" stopIfTrue="1">
      <formula>IF(AND(B50&lt;&gt;"",C50=""),TRUE)</formula>
    </cfRule>
  </conditionalFormatting>
  <conditionalFormatting sqref="B50">
    <cfRule type="expression" dxfId="6018" priority="6017" stopIfTrue="1">
      <formula>IF(B50="",TRUE)</formula>
    </cfRule>
    <cfRule type="expression" dxfId="6017" priority="6018" stopIfTrue="1">
      <formula>IF(AND(COUNTIF(MetalSmelter,B50&amp;C50)=0,LEN(C50)&gt;0), TRUE, FALSE)</formula>
    </cfRule>
  </conditionalFormatting>
  <conditionalFormatting sqref="G50">
    <cfRule type="expression" dxfId="6016" priority="6019" stopIfTrue="1">
      <formula>IF(FIND("Enter smelter details",G50),TRUE)</formula>
    </cfRule>
  </conditionalFormatting>
  <conditionalFormatting sqref="F50">
    <cfRule type="expression" dxfId="6015" priority="6016" stopIfTrue="1">
      <formula>IF(AND(LEN($A50)&gt;0,$A50&lt;&gt;$F50),TRUE,FALSE)</formula>
    </cfRule>
  </conditionalFormatting>
  <conditionalFormatting sqref="C50">
    <cfRule type="expression" dxfId="6014" priority="6015" stopIfTrue="1">
      <formula>IF(AND(B50&lt;&gt;"",C50=""),TRUE)</formula>
    </cfRule>
  </conditionalFormatting>
  <conditionalFormatting sqref="B50">
    <cfRule type="expression" dxfId="6013" priority="6012" stopIfTrue="1">
      <formula>IF(B50="",TRUE)</formula>
    </cfRule>
    <cfRule type="expression" dxfId="6012" priority="6013" stopIfTrue="1">
      <formula>IF(AND(COUNTIF(MetalSmelter,B50&amp;C50)=0,LEN(C50)&gt;0), TRUE, FALSE)</formula>
    </cfRule>
  </conditionalFormatting>
  <conditionalFormatting sqref="G50">
    <cfRule type="expression" dxfId="6011" priority="6014" stopIfTrue="1">
      <formula>IF(FIND("Enter smelter details",G50),TRUE)</formula>
    </cfRule>
  </conditionalFormatting>
  <conditionalFormatting sqref="F50">
    <cfRule type="expression" dxfId="6010" priority="6011" stopIfTrue="1">
      <formula>IF(AND(LEN($A50)&gt;0,$A50&lt;&gt;$F50),TRUE,FALSE)</formula>
    </cfRule>
  </conditionalFormatting>
  <conditionalFormatting sqref="C50">
    <cfRule type="expression" dxfId="6009" priority="6010" stopIfTrue="1">
      <formula>IF(AND(B50&lt;&gt;"",C50=""),TRUE)</formula>
    </cfRule>
  </conditionalFormatting>
  <conditionalFormatting sqref="B50">
    <cfRule type="expression" dxfId="6008" priority="6007" stopIfTrue="1">
      <formula>IF(B50="",TRUE)</formula>
    </cfRule>
    <cfRule type="expression" dxfId="6007" priority="6008" stopIfTrue="1">
      <formula>IF(AND(COUNTIF(MetalSmelter,B50&amp;C50)=0,LEN(C50)&gt;0), TRUE, FALSE)</formula>
    </cfRule>
  </conditionalFormatting>
  <conditionalFormatting sqref="G50">
    <cfRule type="expression" dxfId="6006" priority="6009" stopIfTrue="1">
      <formula>IF(FIND("Enter smelter details",G50),TRUE)</formula>
    </cfRule>
  </conditionalFormatting>
  <conditionalFormatting sqref="F50">
    <cfRule type="expression" dxfId="6005" priority="6006" stopIfTrue="1">
      <formula>IF(AND(LEN($A50)&gt;0,$A50&lt;&gt;$F50),TRUE,FALSE)</formula>
    </cfRule>
  </conditionalFormatting>
  <conditionalFormatting sqref="C50">
    <cfRule type="expression" dxfId="6004" priority="6005" stopIfTrue="1">
      <formula>IF(AND(B50&lt;&gt;"",C50=""),TRUE)</formula>
    </cfRule>
  </conditionalFormatting>
  <conditionalFormatting sqref="B50">
    <cfRule type="expression" dxfId="6003" priority="6002" stopIfTrue="1">
      <formula>IF(B50="",TRUE)</formula>
    </cfRule>
    <cfRule type="expression" dxfId="6002" priority="6003" stopIfTrue="1">
      <formula>IF(AND(COUNTIF(MetalSmelter,B50&amp;C50)=0,LEN(C50)&gt;0), TRUE, FALSE)</formula>
    </cfRule>
  </conditionalFormatting>
  <conditionalFormatting sqref="G50">
    <cfRule type="expression" dxfId="6001" priority="6004" stopIfTrue="1">
      <formula>IF(FIND("Enter smelter details",G50),TRUE)</formula>
    </cfRule>
  </conditionalFormatting>
  <conditionalFormatting sqref="F50">
    <cfRule type="expression" dxfId="6000" priority="6001" stopIfTrue="1">
      <formula>IF(AND(LEN($A50)&gt;0,$A50&lt;&gt;$F50),TRUE,FALSE)</formula>
    </cfRule>
  </conditionalFormatting>
  <conditionalFormatting sqref="C50">
    <cfRule type="expression" dxfId="5999" priority="6000" stopIfTrue="1">
      <formula>IF(AND(B50&lt;&gt;"",C50=""),TRUE)</formula>
    </cfRule>
  </conditionalFormatting>
  <conditionalFormatting sqref="B51">
    <cfRule type="expression" dxfId="5998" priority="5997" stopIfTrue="1">
      <formula>IF(B51="",TRUE)</formula>
    </cfRule>
    <cfRule type="expression" dxfId="5997" priority="5998" stopIfTrue="1">
      <formula>IF(AND(COUNTIF(MetalSmelter,B51&amp;C51)=0,LEN(C51)&gt;0), TRUE, FALSE)</formula>
    </cfRule>
  </conditionalFormatting>
  <conditionalFormatting sqref="G51">
    <cfRule type="expression" dxfId="5996" priority="5999" stopIfTrue="1">
      <formula>IF(FIND("Enter smelter details",G51),TRUE)</formula>
    </cfRule>
  </conditionalFormatting>
  <conditionalFormatting sqref="F51">
    <cfRule type="expression" dxfId="5995" priority="5996" stopIfTrue="1">
      <formula>IF(AND(LEN($A51)&gt;0,$A51&lt;&gt;$F51),TRUE,FALSE)</formula>
    </cfRule>
  </conditionalFormatting>
  <conditionalFormatting sqref="C51">
    <cfRule type="expression" dxfId="5994" priority="5995" stopIfTrue="1">
      <formula>IF(AND(B51&lt;&gt;"",C51=""),TRUE)</formula>
    </cfRule>
  </conditionalFormatting>
  <conditionalFormatting sqref="B51">
    <cfRule type="expression" dxfId="5993" priority="5992" stopIfTrue="1">
      <formula>IF(B51="",TRUE)</formula>
    </cfRule>
    <cfRule type="expression" dxfId="5992" priority="5993" stopIfTrue="1">
      <formula>IF(AND(COUNTIF(MetalSmelter,B51&amp;C51)=0,LEN(C51)&gt;0), TRUE, FALSE)</formula>
    </cfRule>
  </conditionalFormatting>
  <conditionalFormatting sqref="G51">
    <cfRule type="expression" dxfId="5991" priority="5994" stopIfTrue="1">
      <formula>IF(FIND("Enter smelter details",G51),TRUE)</formula>
    </cfRule>
  </conditionalFormatting>
  <conditionalFormatting sqref="F51">
    <cfRule type="expression" dxfId="5990" priority="5991" stopIfTrue="1">
      <formula>IF(AND(LEN($A51)&gt;0,$A51&lt;&gt;$F51),TRUE,FALSE)</formula>
    </cfRule>
  </conditionalFormatting>
  <conditionalFormatting sqref="C51">
    <cfRule type="expression" dxfId="5989" priority="5990" stopIfTrue="1">
      <formula>IF(AND(B51&lt;&gt;"",C51=""),TRUE)</formula>
    </cfRule>
  </conditionalFormatting>
  <conditionalFormatting sqref="B51">
    <cfRule type="expression" dxfId="5988" priority="5988" stopIfTrue="1">
      <formula>IF(B51="",TRUE)</formula>
    </cfRule>
    <cfRule type="expression" dxfId="5987" priority="5989" stopIfTrue="1">
      <formula>IF(AND(COUNTIF(MetalSmelter,B51&amp;C51)=0,LEN(C51)&gt;0), TRUE, FALSE)</formula>
    </cfRule>
  </conditionalFormatting>
  <conditionalFormatting sqref="F51">
    <cfRule type="expression" dxfId="5986" priority="5987" stopIfTrue="1">
      <formula>IF(AND(LEN($A51)&gt;0,$A51&lt;&gt;$F51),TRUE,FALSE)</formula>
    </cfRule>
  </conditionalFormatting>
  <conditionalFormatting sqref="C51">
    <cfRule type="expression" dxfId="5985" priority="5986" stopIfTrue="1">
      <formula>IF(AND(B51&lt;&gt;"",C51=""),TRUE)</formula>
    </cfRule>
  </conditionalFormatting>
  <conditionalFormatting sqref="G51">
    <cfRule type="expression" dxfId="5984" priority="5985" stopIfTrue="1">
      <formula>IF(FIND("Enter smelter details",G51),TRUE)</formula>
    </cfRule>
  </conditionalFormatting>
  <conditionalFormatting sqref="B52">
    <cfRule type="expression" dxfId="5983" priority="5982" stopIfTrue="1">
      <formula>IF(B52="",TRUE)</formula>
    </cfRule>
    <cfRule type="expression" dxfId="5982" priority="5983" stopIfTrue="1">
      <formula>IF(AND(COUNTIF(MetalSmelter,B52&amp;C52)=0,LEN(C52)&gt;0), TRUE, FALSE)</formula>
    </cfRule>
  </conditionalFormatting>
  <conditionalFormatting sqref="G52">
    <cfRule type="expression" dxfId="5981" priority="5984" stopIfTrue="1">
      <formula>IF(FIND("Enter smelter details",G52),TRUE)</formula>
    </cfRule>
  </conditionalFormatting>
  <conditionalFormatting sqref="F52">
    <cfRule type="expression" dxfId="5980" priority="5981" stopIfTrue="1">
      <formula>IF(AND(LEN($A52)&gt;0,$A52&lt;&gt;$F52),TRUE,FALSE)</formula>
    </cfRule>
  </conditionalFormatting>
  <conditionalFormatting sqref="C52">
    <cfRule type="expression" dxfId="5979" priority="5980" stopIfTrue="1">
      <formula>IF(AND(B52&lt;&gt;"",C52=""),TRUE)</formula>
    </cfRule>
  </conditionalFormatting>
  <conditionalFormatting sqref="B52">
    <cfRule type="expression" dxfId="5978" priority="5977" stopIfTrue="1">
      <formula>IF(B52="",TRUE)</formula>
    </cfRule>
    <cfRule type="expression" dxfId="5977" priority="5978" stopIfTrue="1">
      <formula>IF(AND(COUNTIF(MetalSmelter,B52&amp;C52)=0,LEN(C52)&gt;0), TRUE, FALSE)</formula>
    </cfRule>
  </conditionalFormatting>
  <conditionalFormatting sqref="G52">
    <cfRule type="expression" dxfId="5976" priority="5979" stopIfTrue="1">
      <formula>IF(FIND("Enter smelter details",G52),TRUE)</formula>
    </cfRule>
  </conditionalFormatting>
  <conditionalFormatting sqref="F52">
    <cfRule type="expression" dxfId="5975" priority="5976" stopIfTrue="1">
      <formula>IF(AND(LEN($A52)&gt;0,$A52&lt;&gt;$F52),TRUE,FALSE)</formula>
    </cfRule>
  </conditionalFormatting>
  <conditionalFormatting sqref="C52">
    <cfRule type="expression" dxfId="5974" priority="5975" stopIfTrue="1">
      <formula>IF(AND(B52&lt;&gt;"",C52=""),TRUE)</formula>
    </cfRule>
  </conditionalFormatting>
  <conditionalFormatting sqref="B52">
    <cfRule type="expression" dxfId="5973" priority="5972" stopIfTrue="1">
      <formula>IF(B52="",TRUE)</formula>
    </cfRule>
    <cfRule type="expression" dxfId="5972" priority="5973" stopIfTrue="1">
      <formula>IF(AND(COUNTIF(MetalSmelter,B52&amp;C52)=0,LEN(C52)&gt;0), TRUE, FALSE)</formula>
    </cfRule>
  </conditionalFormatting>
  <conditionalFormatting sqref="G52">
    <cfRule type="expression" dxfId="5971" priority="5974" stopIfTrue="1">
      <formula>IF(FIND("Enter smelter details",G52),TRUE)</formula>
    </cfRule>
  </conditionalFormatting>
  <conditionalFormatting sqref="F52">
    <cfRule type="expression" dxfId="5970" priority="5971" stopIfTrue="1">
      <formula>IF(AND(LEN($A52)&gt;0,$A52&lt;&gt;$F52),TRUE,FALSE)</formula>
    </cfRule>
  </conditionalFormatting>
  <conditionalFormatting sqref="C52">
    <cfRule type="expression" dxfId="5969" priority="5970" stopIfTrue="1">
      <formula>IF(AND(B52&lt;&gt;"",C52=""),TRUE)</formula>
    </cfRule>
  </conditionalFormatting>
  <conditionalFormatting sqref="B50">
    <cfRule type="expression" dxfId="5968" priority="5967" stopIfTrue="1">
      <formula>IF(B50="",TRUE)</formula>
    </cfRule>
    <cfRule type="expression" dxfId="5967" priority="5968" stopIfTrue="1">
      <formula>IF(AND(COUNTIF(MetalSmelter,B50&amp;C50)=0,LEN(C50)&gt;0), TRUE, FALSE)</formula>
    </cfRule>
  </conditionalFormatting>
  <conditionalFormatting sqref="G50">
    <cfRule type="expression" dxfId="5966" priority="5969" stopIfTrue="1">
      <formula>IF(FIND("Enter smelter details",G50),TRUE)</formula>
    </cfRule>
  </conditionalFormatting>
  <conditionalFormatting sqref="F50">
    <cfRule type="expression" dxfId="5965" priority="5966" stopIfTrue="1">
      <formula>IF(AND(LEN($A50)&gt;0,$A50&lt;&gt;$F50),TRUE,FALSE)</formula>
    </cfRule>
  </conditionalFormatting>
  <conditionalFormatting sqref="C50">
    <cfRule type="expression" dxfId="5964" priority="5965" stopIfTrue="1">
      <formula>IF(AND(B50&lt;&gt;"",C50=""),TRUE)</formula>
    </cfRule>
  </conditionalFormatting>
  <conditionalFormatting sqref="B50">
    <cfRule type="expression" dxfId="5963" priority="5962" stopIfTrue="1">
      <formula>IF(B50="",TRUE)</formula>
    </cfRule>
    <cfRule type="expression" dxfId="5962" priority="5963" stopIfTrue="1">
      <formula>IF(AND(COUNTIF(MetalSmelter,B50&amp;C50)=0,LEN(C50)&gt;0), TRUE, FALSE)</formula>
    </cfRule>
  </conditionalFormatting>
  <conditionalFormatting sqref="G50">
    <cfRule type="expression" dxfId="5961" priority="5964" stopIfTrue="1">
      <formula>IF(FIND("Enter smelter details",G50),TRUE)</formula>
    </cfRule>
  </conditionalFormatting>
  <conditionalFormatting sqref="F50">
    <cfRule type="expression" dxfId="5960" priority="5961" stopIfTrue="1">
      <formula>IF(AND(LEN($A50)&gt;0,$A50&lt;&gt;$F50),TRUE,FALSE)</formula>
    </cfRule>
  </conditionalFormatting>
  <conditionalFormatting sqref="C50">
    <cfRule type="expression" dxfId="5959" priority="5960" stopIfTrue="1">
      <formula>IF(AND(B50&lt;&gt;"",C50=""),TRUE)</formula>
    </cfRule>
  </conditionalFormatting>
  <conditionalFormatting sqref="B50">
    <cfRule type="expression" dxfId="5958" priority="5958" stopIfTrue="1">
      <formula>IF(B50="",TRUE)</formula>
    </cfRule>
    <cfRule type="expression" dxfId="5957" priority="5959" stopIfTrue="1">
      <formula>IF(AND(COUNTIF(MetalSmelter,B50&amp;C50)=0,LEN(C50)&gt;0), TRUE, FALSE)</formula>
    </cfRule>
  </conditionalFormatting>
  <conditionalFormatting sqref="F50">
    <cfRule type="expression" dxfId="5956" priority="5957" stopIfTrue="1">
      <formula>IF(AND(LEN($A50)&gt;0,$A50&lt;&gt;$F50),TRUE,FALSE)</formula>
    </cfRule>
  </conditionalFormatting>
  <conditionalFormatting sqref="C50">
    <cfRule type="expression" dxfId="5955" priority="5956" stopIfTrue="1">
      <formula>IF(AND(B50&lt;&gt;"",C50=""),TRUE)</formula>
    </cfRule>
  </conditionalFormatting>
  <conditionalFormatting sqref="G50">
    <cfRule type="expression" dxfId="5954" priority="5955" stopIfTrue="1">
      <formula>IF(FIND("Enter smelter details",G50),TRUE)</formula>
    </cfRule>
  </conditionalFormatting>
  <conditionalFormatting sqref="B51">
    <cfRule type="expression" dxfId="5953" priority="5952" stopIfTrue="1">
      <formula>IF(B51="",TRUE)</formula>
    </cfRule>
    <cfRule type="expression" dxfId="5952" priority="5953" stopIfTrue="1">
      <formula>IF(AND(COUNTIF(MetalSmelter,B51&amp;C51)=0,LEN(C51)&gt;0), TRUE, FALSE)</formula>
    </cfRule>
  </conditionalFormatting>
  <conditionalFormatting sqref="G51">
    <cfRule type="expression" dxfId="5951" priority="5954" stopIfTrue="1">
      <formula>IF(FIND("Enter smelter details",G51),TRUE)</formula>
    </cfRule>
  </conditionalFormatting>
  <conditionalFormatting sqref="F51">
    <cfRule type="expression" dxfId="5950" priority="5951" stopIfTrue="1">
      <formula>IF(AND(LEN($A51)&gt;0,$A51&lt;&gt;$F51),TRUE,FALSE)</formula>
    </cfRule>
  </conditionalFormatting>
  <conditionalFormatting sqref="C51">
    <cfRule type="expression" dxfId="5949" priority="5950" stopIfTrue="1">
      <formula>IF(AND(B51&lt;&gt;"",C51=""),TRUE)</formula>
    </cfRule>
  </conditionalFormatting>
  <conditionalFormatting sqref="B51">
    <cfRule type="expression" dxfId="5948" priority="5947" stopIfTrue="1">
      <formula>IF(B51="",TRUE)</formula>
    </cfRule>
    <cfRule type="expression" dxfId="5947" priority="5948" stopIfTrue="1">
      <formula>IF(AND(COUNTIF(MetalSmelter,B51&amp;C51)=0,LEN(C51)&gt;0), TRUE, FALSE)</formula>
    </cfRule>
  </conditionalFormatting>
  <conditionalFormatting sqref="G51">
    <cfRule type="expression" dxfId="5946" priority="5949" stopIfTrue="1">
      <formula>IF(FIND("Enter smelter details",G51),TRUE)</formula>
    </cfRule>
  </conditionalFormatting>
  <conditionalFormatting sqref="F51">
    <cfRule type="expression" dxfId="5945" priority="5946" stopIfTrue="1">
      <formula>IF(AND(LEN($A51)&gt;0,$A51&lt;&gt;$F51),TRUE,FALSE)</formula>
    </cfRule>
  </conditionalFormatting>
  <conditionalFormatting sqref="C51">
    <cfRule type="expression" dxfId="5944" priority="5945" stopIfTrue="1">
      <formula>IF(AND(B51&lt;&gt;"",C51=""),TRUE)</formula>
    </cfRule>
  </conditionalFormatting>
  <conditionalFormatting sqref="B51">
    <cfRule type="expression" dxfId="5943" priority="5942" stopIfTrue="1">
      <formula>IF(B51="",TRUE)</formula>
    </cfRule>
    <cfRule type="expression" dxfId="5942" priority="5943" stopIfTrue="1">
      <formula>IF(AND(COUNTIF(MetalSmelter,B51&amp;C51)=0,LEN(C51)&gt;0), TRUE, FALSE)</formula>
    </cfRule>
  </conditionalFormatting>
  <conditionalFormatting sqref="G51">
    <cfRule type="expression" dxfId="5941" priority="5944" stopIfTrue="1">
      <formula>IF(FIND("Enter smelter details",G51),TRUE)</formula>
    </cfRule>
  </conditionalFormatting>
  <conditionalFormatting sqref="F51">
    <cfRule type="expression" dxfId="5940" priority="5941" stopIfTrue="1">
      <formula>IF(AND(LEN($A51)&gt;0,$A51&lt;&gt;$F51),TRUE,FALSE)</formula>
    </cfRule>
  </conditionalFormatting>
  <conditionalFormatting sqref="C51">
    <cfRule type="expression" dxfId="5939" priority="5940" stopIfTrue="1">
      <formula>IF(AND(B51&lt;&gt;"",C51=""),TRUE)</formula>
    </cfRule>
  </conditionalFormatting>
  <conditionalFormatting sqref="B52">
    <cfRule type="expression" dxfId="5938" priority="5937" stopIfTrue="1">
      <formula>IF(B52="",TRUE)</formula>
    </cfRule>
    <cfRule type="expression" dxfId="5937" priority="5938" stopIfTrue="1">
      <formula>IF(AND(COUNTIF(MetalSmelter,B52&amp;C52)=0,LEN(C52)&gt;0), TRUE, FALSE)</formula>
    </cfRule>
  </conditionalFormatting>
  <conditionalFormatting sqref="G52">
    <cfRule type="expression" dxfId="5936" priority="5939" stopIfTrue="1">
      <formula>IF(FIND("Enter smelter details",G52),TRUE)</formula>
    </cfRule>
  </conditionalFormatting>
  <conditionalFormatting sqref="F52">
    <cfRule type="expression" dxfId="5935" priority="5936" stopIfTrue="1">
      <formula>IF(AND(LEN($A52)&gt;0,$A52&lt;&gt;$F52),TRUE,FALSE)</formula>
    </cfRule>
  </conditionalFormatting>
  <conditionalFormatting sqref="C52">
    <cfRule type="expression" dxfId="5934" priority="5935" stopIfTrue="1">
      <formula>IF(AND(B52&lt;&gt;"",C52=""),TRUE)</formula>
    </cfRule>
  </conditionalFormatting>
  <conditionalFormatting sqref="B52">
    <cfRule type="expression" dxfId="5933" priority="5932" stopIfTrue="1">
      <formula>IF(B52="",TRUE)</formula>
    </cfRule>
    <cfRule type="expression" dxfId="5932" priority="5933" stopIfTrue="1">
      <formula>IF(AND(COUNTIF(MetalSmelter,B52&amp;C52)=0,LEN(C52)&gt;0), TRUE, FALSE)</formula>
    </cfRule>
  </conditionalFormatting>
  <conditionalFormatting sqref="G52">
    <cfRule type="expression" dxfId="5931" priority="5934" stopIfTrue="1">
      <formula>IF(FIND("Enter smelter details",G52),TRUE)</formula>
    </cfRule>
  </conditionalFormatting>
  <conditionalFormatting sqref="F52">
    <cfRule type="expression" dxfId="5930" priority="5931" stopIfTrue="1">
      <formula>IF(AND(LEN($A52)&gt;0,$A52&lt;&gt;$F52),TRUE,FALSE)</formula>
    </cfRule>
  </conditionalFormatting>
  <conditionalFormatting sqref="C52">
    <cfRule type="expression" dxfId="5929" priority="5930" stopIfTrue="1">
      <formula>IF(AND(B52&lt;&gt;"",C52=""),TRUE)</formula>
    </cfRule>
  </conditionalFormatting>
  <conditionalFormatting sqref="B52">
    <cfRule type="expression" dxfId="5928" priority="5928" stopIfTrue="1">
      <formula>IF(B52="",TRUE)</formula>
    </cfRule>
    <cfRule type="expression" dxfId="5927" priority="5929" stopIfTrue="1">
      <formula>IF(AND(COUNTIF(MetalSmelter,B52&amp;C52)=0,LEN(C52)&gt;0), TRUE, FALSE)</formula>
    </cfRule>
  </conditionalFormatting>
  <conditionalFormatting sqref="F52">
    <cfRule type="expression" dxfId="5926" priority="5927" stopIfTrue="1">
      <formula>IF(AND(LEN($A52)&gt;0,$A52&lt;&gt;$F52),TRUE,FALSE)</formula>
    </cfRule>
  </conditionalFormatting>
  <conditionalFormatting sqref="C52">
    <cfRule type="expression" dxfId="5925" priority="5926" stopIfTrue="1">
      <formula>IF(AND(B52&lt;&gt;"",C52=""),TRUE)</formula>
    </cfRule>
  </conditionalFormatting>
  <conditionalFormatting sqref="G52">
    <cfRule type="expression" dxfId="5924" priority="5925" stopIfTrue="1">
      <formula>IF(FIND("Enter smelter details",G52),TRUE)</formula>
    </cfRule>
  </conditionalFormatting>
  <conditionalFormatting sqref="B53">
    <cfRule type="expression" dxfId="5923" priority="5922" stopIfTrue="1">
      <formula>IF(B53="",TRUE)</formula>
    </cfRule>
    <cfRule type="expression" dxfId="5922" priority="5923" stopIfTrue="1">
      <formula>IF(AND(COUNTIF(MetalSmelter,B53&amp;C53)=0,LEN(C53)&gt;0), TRUE, FALSE)</formula>
    </cfRule>
  </conditionalFormatting>
  <conditionalFormatting sqref="G53">
    <cfRule type="expression" dxfId="5921" priority="5924" stopIfTrue="1">
      <formula>IF(FIND("Enter smelter details",G53),TRUE)</formula>
    </cfRule>
  </conditionalFormatting>
  <conditionalFormatting sqref="F53">
    <cfRule type="expression" dxfId="5920" priority="5921" stopIfTrue="1">
      <formula>IF(AND(LEN($A53)&gt;0,$A53&lt;&gt;$F53),TRUE,FALSE)</formula>
    </cfRule>
  </conditionalFormatting>
  <conditionalFormatting sqref="C53">
    <cfRule type="expression" dxfId="5919" priority="5920" stopIfTrue="1">
      <formula>IF(AND(B53&lt;&gt;"",C53=""),TRUE)</formula>
    </cfRule>
  </conditionalFormatting>
  <conditionalFormatting sqref="B53">
    <cfRule type="expression" dxfId="5918" priority="5917" stopIfTrue="1">
      <formula>IF(B53="",TRUE)</formula>
    </cfRule>
    <cfRule type="expression" dxfId="5917" priority="5918" stopIfTrue="1">
      <formula>IF(AND(COUNTIF(MetalSmelter,B53&amp;C53)=0,LEN(C53)&gt;0), TRUE, FALSE)</formula>
    </cfRule>
  </conditionalFormatting>
  <conditionalFormatting sqref="G53">
    <cfRule type="expression" dxfId="5916" priority="5919" stopIfTrue="1">
      <formula>IF(FIND("Enter smelter details",G53),TRUE)</formula>
    </cfRule>
  </conditionalFormatting>
  <conditionalFormatting sqref="F53">
    <cfRule type="expression" dxfId="5915" priority="5916" stopIfTrue="1">
      <formula>IF(AND(LEN($A53)&gt;0,$A53&lt;&gt;$F53),TRUE,FALSE)</formula>
    </cfRule>
  </conditionalFormatting>
  <conditionalFormatting sqref="C53">
    <cfRule type="expression" dxfId="5914" priority="5915" stopIfTrue="1">
      <formula>IF(AND(B53&lt;&gt;"",C53=""),TRUE)</formula>
    </cfRule>
  </conditionalFormatting>
  <conditionalFormatting sqref="B53">
    <cfRule type="expression" dxfId="5913" priority="5912" stopIfTrue="1">
      <formula>IF(B53="",TRUE)</formula>
    </cfRule>
    <cfRule type="expression" dxfId="5912" priority="5913" stopIfTrue="1">
      <formula>IF(AND(COUNTIF(MetalSmelter,B53&amp;C53)=0,LEN(C53)&gt;0), TRUE, FALSE)</formula>
    </cfRule>
  </conditionalFormatting>
  <conditionalFormatting sqref="G53">
    <cfRule type="expression" dxfId="5911" priority="5914" stopIfTrue="1">
      <formula>IF(FIND("Enter smelter details",G53),TRUE)</formula>
    </cfRule>
  </conditionalFormatting>
  <conditionalFormatting sqref="F53">
    <cfRule type="expression" dxfId="5910" priority="5911" stopIfTrue="1">
      <formula>IF(AND(LEN($A53)&gt;0,$A53&lt;&gt;$F53),TRUE,FALSE)</formula>
    </cfRule>
  </conditionalFormatting>
  <conditionalFormatting sqref="C53">
    <cfRule type="expression" dxfId="5909" priority="5910" stopIfTrue="1">
      <formula>IF(AND(B53&lt;&gt;"",C53=""),TRUE)</formula>
    </cfRule>
  </conditionalFormatting>
  <conditionalFormatting sqref="B51">
    <cfRule type="expression" dxfId="5908" priority="5907" stopIfTrue="1">
      <formula>IF(B51="",TRUE)</formula>
    </cfRule>
    <cfRule type="expression" dxfId="5907" priority="5908" stopIfTrue="1">
      <formula>IF(AND(COUNTIF(MetalSmelter,B51&amp;C51)=0,LEN(C51)&gt;0), TRUE, FALSE)</formula>
    </cfRule>
  </conditionalFormatting>
  <conditionalFormatting sqref="G51">
    <cfRule type="expression" dxfId="5906" priority="5909" stopIfTrue="1">
      <formula>IF(FIND("Enter smelter details",G51),TRUE)</formula>
    </cfRule>
  </conditionalFormatting>
  <conditionalFormatting sqref="F51">
    <cfRule type="expression" dxfId="5905" priority="5906" stopIfTrue="1">
      <formula>IF(AND(LEN($A51)&gt;0,$A51&lt;&gt;$F51),TRUE,FALSE)</formula>
    </cfRule>
  </conditionalFormatting>
  <conditionalFormatting sqref="C51">
    <cfRule type="expression" dxfId="5904" priority="5905" stopIfTrue="1">
      <formula>IF(AND(B51&lt;&gt;"",C51=""),TRUE)</formula>
    </cfRule>
  </conditionalFormatting>
  <conditionalFormatting sqref="B51">
    <cfRule type="expression" dxfId="5903" priority="5902" stopIfTrue="1">
      <formula>IF(B51="",TRUE)</formula>
    </cfRule>
    <cfRule type="expression" dxfId="5902" priority="5903" stopIfTrue="1">
      <formula>IF(AND(COUNTIF(MetalSmelter,B51&amp;C51)=0,LEN(C51)&gt;0), TRUE, FALSE)</formula>
    </cfRule>
  </conditionalFormatting>
  <conditionalFormatting sqref="G51">
    <cfRule type="expression" dxfId="5901" priority="5904" stopIfTrue="1">
      <formula>IF(FIND("Enter smelter details",G51),TRUE)</formula>
    </cfRule>
  </conditionalFormatting>
  <conditionalFormatting sqref="F51">
    <cfRule type="expression" dxfId="5900" priority="5901" stopIfTrue="1">
      <formula>IF(AND(LEN($A51)&gt;0,$A51&lt;&gt;$F51),TRUE,FALSE)</formula>
    </cfRule>
  </conditionalFormatting>
  <conditionalFormatting sqref="C51">
    <cfRule type="expression" dxfId="5899" priority="5900" stopIfTrue="1">
      <formula>IF(AND(B51&lt;&gt;"",C51=""),TRUE)</formula>
    </cfRule>
  </conditionalFormatting>
  <conditionalFormatting sqref="B51">
    <cfRule type="expression" dxfId="5898" priority="5898" stopIfTrue="1">
      <formula>IF(B51="",TRUE)</formula>
    </cfRule>
    <cfRule type="expression" dxfId="5897" priority="5899" stopIfTrue="1">
      <formula>IF(AND(COUNTIF(MetalSmelter,B51&amp;C51)=0,LEN(C51)&gt;0), TRUE, FALSE)</formula>
    </cfRule>
  </conditionalFormatting>
  <conditionalFormatting sqref="F51">
    <cfRule type="expression" dxfId="5896" priority="5897" stopIfTrue="1">
      <formula>IF(AND(LEN($A51)&gt;0,$A51&lt;&gt;$F51),TRUE,FALSE)</formula>
    </cfRule>
  </conditionalFormatting>
  <conditionalFormatting sqref="C51">
    <cfRule type="expression" dxfId="5895" priority="5896" stopIfTrue="1">
      <formula>IF(AND(B51&lt;&gt;"",C51=""),TRUE)</formula>
    </cfRule>
  </conditionalFormatting>
  <conditionalFormatting sqref="G51">
    <cfRule type="expression" dxfId="5894" priority="5895" stopIfTrue="1">
      <formula>IF(FIND("Enter smelter details",G51),TRUE)</formula>
    </cfRule>
  </conditionalFormatting>
  <conditionalFormatting sqref="B52">
    <cfRule type="expression" dxfId="5893" priority="5892" stopIfTrue="1">
      <formula>IF(B52="",TRUE)</formula>
    </cfRule>
    <cfRule type="expression" dxfId="5892" priority="5893" stopIfTrue="1">
      <formula>IF(AND(COUNTIF(MetalSmelter,B52&amp;C52)=0,LEN(C52)&gt;0), TRUE, FALSE)</formula>
    </cfRule>
  </conditionalFormatting>
  <conditionalFormatting sqref="G52">
    <cfRule type="expression" dxfId="5891" priority="5894" stopIfTrue="1">
      <formula>IF(FIND("Enter smelter details",G52),TRUE)</formula>
    </cfRule>
  </conditionalFormatting>
  <conditionalFormatting sqref="F52">
    <cfRule type="expression" dxfId="5890" priority="5891" stopIfTrue="1">
      <formula>IF(AND(LEN($A52)&gt;0,$A52&lt;&gt;$F52),TRUE,FALSE)</formula>
    </cfRule>
  </conditionalFormatting>
  <conditionalFormatting sqref="C52">
    <cfRule type="expression" dxfId="5889" priority="5890" stopIfTrue="1">
      <formula>IF(AND(B52&lt;&gt;"",C52=""),TRUE)</formula>
    </cfRule>
  </conditionalFormatting>
  <conditionalFormatting sqref="B52">
    <cfRule type="expression" dxfId="5888" priority="5887" stopIfTrue="1">
      <formula>IF(B52="",TRUE)</formula>
    </cfRule>
    <cfRule type="expression" dxfId="5887" priority="5888" stopIfTrue="1">
      <formula>IF(AND(COUNTIF(MetalSmelter,B52&amp;C52)=0,LEN(C52)&gt;0), TRUE, FALSE)</formula>
    </cfRule>
  </conditionalFormatting>
  <conditionalFormatting sqref="G52">
    <cfRule type="expression" dxfId="5886" priority="5889" stopIfTrue="1">
      <formula>IF(FIND("Enter smelter details",G52),TRUE)</formula>
    </cfRule>
  </conditionalFormatting>
  <conditionalFormatting sqref="F52">
    <cfRule type="expression" dxfId="5885" priority="5886" stopIfTrue="1">
      <formula>IF(AND(LEN($A52)&gt;0,$A52&lt;&gt;$F52),TRUE,FALSE)</formula>
    </cfRule>
  </conditionalFormatting>
  <conditionalFormatting sqref="C52">
    <cfRule type="expression" dxfId="5884" priority="5885" stopIfTrue="1">
      <formula>IF(AND(B52&lt;&gt;"",C52=""),TRUE)</formula>
    </cfRule>
  </conditionalFormatting>
  <conditionalFormatting sqref="B52">
    <cfRule type="expression" dxfId="5883" priority="5882" stopIfTrue="1">
      <formula>IF(B52="",TRUE)</formula>
    </cfRule>
    <cfRule type="expression" dxfId="5882" priority="5883" stopIfTrue="1">
      <formula>IF(AND(COUNTIF(MetalSmelter,B52&amp;C52)=0,LEN(C52)&gt;0), TRUE, FALSE)</formula>
    </cfRule>
  </conditionalFormatting>
  <conditionalFormatting sqref="G52">
    <cfRule type="expression" dxfId="5881" priority="5884" stopIfTrue="1">
      <formula>IF(FIND("Enter smelter details",G52),TRUE)</formula>
    </cfRule>
  </conditionalFormatting>
  <conditionalFormatting sqref="F52">
    <cfRule type="expression" dxfId="5880" priority="5881" stopIfTrue="1">
      <formula>IF(AND(LEN($A52)&gt;0,$A52&lt;&gt;$F52),TRUE,FALSE)</formula>
    </cfRule>
  </conditionalFormatting>
  <conditionalFormatting sqref="C52">
    <cfRule type="expression" dxfId="5879" priority="5880" stopIfTrue="1">
      <formula>IF(AND(B52&lt;&gt;"",C52=""),TRUE)</formula>
    </cfRule>
  </conditionalFormatting>
  <conditionalFormatting sqref="B50">
    <cfRule type="expression" dxfId="5878" priority="5877" stopIfTrue="1">
      <formula>IF(B50="",TRUE)</formula>
    </cfRule>
    <cfRule type="expression" dxfId="5877" priority="5878" stopIfTrue="1">
      <formula>IF(AND(COUNTIF(MetalSmelter,B50&amp;C50)=0,LEN(C50)&gt;0), TRUE, FALSE)</formula>
    </cfRule>
  </conditionalFormatting>
  <conditionalFormatting sqref="G50">
    <cfRule type="expression" dxfId="5876" priority="5879" stopIfTrue="1">
      <formula>IF(FIND("Enter smelter details",G50),TRUE)</formula>
    </cfRule>
  </conditionalFormatting>
  <conditionalFormatting sqref="F50">
    <cfRule type="expression" dxfId="5875" priority="5876" stopIfTrue="1">
      <formula>IF(AND(LEN($A50)&gt;0,$A50&lt;&gt;$F50),TRUE,FALSE)</formula>
    </cfRule>
  </conditionalFormatting>
  <conditionalFormatting sqref="C50">
    <cfRule type="expression" dxfId="5874" priority="5875" stopIfTrue="1">
      <formula>IF(AND(B50&lt;&gt;"",C50=""),TRUE)</formula>
    </cfRule>
  </conditionalFormatting>
  <conditionalFormatting sqref="B50">
    <cfRule type="expression" dxfId="5873" priority="5872" stopIfTrue="1">
      <formula>IF(B50="",TRUE)</formula>
    </cfRule>
    <cfRule type="expression" dxfId="5872" priority="5873" stopIfTrue="1">
      <formula>IF(AND(COUNTIF(MetalSmelter,B50&amp;C50)=0,LEN(C50)&gt;0), TRUE, FALSE)</formula>
    </cfRule>
  </conditionalFormatting>
  <conditionalFormatting sqref="G50">
    <cfRule type="expression" dxfId="5871" priority="5874" stopIfTrue="1">
      <formula>IF(FIND("Enter smelter details",G50),TRUE)</formula>
    </cfRule>
  </conditionalFormatting>
  <conditionalFormatting sqref="F50">
    <cfRule type="expression" dxfId="5870" priority="5871" stopIfTrue="1">
      <formula>IF(AND(LEN($A50)&gt;0,$A50&lt;&gt;$F50),TRUE,FALSE)</formula>
    </cfRule>
  </conditionalFormatting>
  <conditionalFormatting sqref="C50">
    <cfRule type="expression" dxfId="5869" priority="5870" stopIfTrue="1">
      <formula>IF(AND(B50&lt;&gt;"",C50=""),TRUE)</formula>
    </cfRule>
  </conditionalFormatting>
  <conditionalFormatting sqref="B50">
    <cfRule type="expression" dxfId="5868" priority="5868" stopIfTrue="1">
      <formula>IF(B50="",TRUE)</formula>
    </cfRule>
    <cfRule type="expression" dxfId="5867" priority="5869" stopIfTrue="1">
      <formula>IF(AND(COUNTIF(MetalSmelter,B50&amp;C50)=0,LEN(C50)&gt;0), TRUE, FALSE)</formula>
    </cfRule>
  </conditionalFormatting>
  <conditionalFormatting sqref="F50">
    <cfRule type="expression" dxfId="5866" priority="5867" stopIfTrue="1">
      <formula>IF(AND(LEN($A50)&gt;0,$A50&lt;&gt;$F50),TRUE,FALSE)</formula>
    </cfRule>
  </conditionalFormatting>
  <conditionalFormatting sqref="C50">
    <cfRule type="expression" dxfId="5865" priority="5866" stopIfTrue="1">
      <formula>IF(AND(B50&lt;&gt;"",C50=""),TRUE)</formula>
    </cfRule>
  </conditionalFormatting>
  <conditionalFormatting sqref="G50">
    <cfRule type="expression" dxfId="5864" priority="5865" stopIfTrue="1">
      <formula>IF(FIND("Enter smelter details",G50),TRUE)</formula>
    </cfRule>
  </conditionalFormatting>
  <conditionalFormatting sqref="B51">
    <cfRule type="expression" dxfId="5863" priority="5862" stopIfTrue="1">
      <formula>IF(B51="",TRUE)</formula>
    </cfRule>
    <cfRule type="expression" dxfId="5862" priority="5863" stopIfTrue="1">
      <formula>IF(AND(COUNTIF(MetalSmelter,B51&amp;C51)=0,LEN(C51)&gt;0), TRUE, FALSE)</formula>
    </cfRule>
  </conditionalFormatting>
  <conditionalFormatting sqref="G51">
    <cfRule type="expression" dxfId="5861" priority="5864" stopIfTrue="1">
      <formula>IF(FIND("Enter smelter details",G51),TRUE)</formula>
    </cfRule>
  </conditionalFormatting>
  <conditionalFormatting sqref="F51">
    <cfRule type="expression" dxfId="5860" priority="5861" stopIfTrue="1">
      <formula>IF(AND(LEN($A51)&gt;0,$A51&lt;&gt;$F51),TRUE,FALSE)</formula>
    </cfRule>
  </conditionalFormatting>
  <conditionalFormatting sqref="C51">
    <cfRule type="expression" dxfId="5859" priority="5860" stopIfTrue="1">
      <formula>IF(AND(B51&lt;&gt;"",C51=""),TRUE)</formula>
    </cfRule>
  </conditionalFormatting>
  <conditionalFormatting sqref="B51">
    <cfRule type="expression" dxfId="5858" priority="5857" stopIfTrue="1">
      <formula>IF(B51="",TRUE)</formula>
    </cfRule>
    <cfRule type="expression" dxfId="5857" priority="5858" stopIfTrue="1">
      <formula>IF(AND(COUNTIF(MetalSmelter,B51&amp;C51)=0,LEN(C51)&gt;0), TRUE, FALSE)</formula>
    </cfRule>
  </conditionalFormatting>
  <conditionalFormatting sqref="G51">
    <cfRule type="expression" dxfId="5856" priority="5859" stopIfTrue="1">
      <formula>IF(FIND("Enter smelter details",G51),TRUE)</formula>
    </cfRule>
  </conditionalFormatting>
  <conditionalFormatting sqref="F51">
    <cfRule type="expression" dxfId="5855" priority="5856" stopIfTrue="1">
      <formula>IF(AND(LEN($A51)&gt;0,$A51&lt;&gt;$F51),TRUE,FALSE)</formula>
    </cfRule>
  </conditionalFormatting>
  <conditionalFormatting sqref="C51">
    <cfRule type="expression" dxfId="5854" priority="5855" stopIfTrue="1">
      <formula>IF(AND(B51&lt;&gt;"",C51=""),TRUE)</formula>
    </cfRule>
  </conditionalFormatting>
  <conditionalFormatting sqref="B51">
    <cfRule type="expression" dxfId="5853" priority="5852" stopIfTrue="1">
      <formula>IF(B51="",TRUE)</formula>
    </cfRule>
    <cfRule type="expression" dxfId="5852" priority="5853" stopIfTrue="1">
      <formula>IF(AND(COUNTIF(MetalSmelter,B51&amp;C51)=0,LEN(C51)&gt;0), TRUE, FALSE)</formula>
    </cfRule>
  </conditionalFormatting>
  <conditionalFormatting sqref="G51">
    <cfRule type="expression" dxfId="5851" priority="5854" stopIfTrue="1">
      <formula>IF(FIND("Enter smelter details",G51),TRUE)</formula>
    </cfRule>
  </conditionalFormatting>
  <conditionalFormatting sqref="F51">
    <cfRule type="expression" dxfId="5850" priority="5851" stopIfTrue="1">
      <formula>IF(AND(LEN($A51)&gt;0,$A51&lt;&gt;$F51),TRUE,FALSE)</formula>
    </cfRule>
  </conditionalFormatting>
  <conditionalFormatting sqref="C51">
    <cfRule type="expression" dxfId="5849" priority="5850" stopIfTrue="1">
      <formula>IF(AND(B51&lt;&gt;"",C51=""),TRUE)</formula>
    </cfRule>
  </conditionalFormatting>
  <conditionalFormatting sqref="B50">
    <cfRule type="expression" dxfId="5848" priority="5847" stopIfTrue="1">
      <formula>IF(B50="",TRUE)</formula>
    </cfRule>
    <cfRule type="expression" dxfId="5847" priority="5848" stopIfTrue="1">
      <formula>IF(AND(COUNTIF(MetalSmelter,B50&amp;C50)=0,LEN(C50)&gt;0), TRUE, FALSE)</formula>
    </cfRule>
  </conditionalFormatting>
  <conditionalFormatting sqref="G50">
    <cfRule type="expression" dxfId="5846" priority="5849" stopIfTrue="1">
      <formula>IF(FIND("Enter smelter details",G50),TRUE)</formula>
    </cfRule>
  </conditionalFormatting>
  <conditionalFormatting sqref="F50">
    <cfRule type="expression" dxfId="5845" priority="5846" stopIfTrue="1">
      <formula>IF(AND(LEN($A50)&gt;0,$A50&lt;&gt;$F50),TRUE,FALSE)</formula>
    </cfRule>
  </conditionalFormatting>
  <conditionalFormatting sqref="C50">
    <cfRule type="expression" dxfId="5844" priority="5845" stopIfTrue="1">
      <formula>IF(AND(B50&lt;&gt;"",C50=""),TRUE)</formula>
    </cfRule>
  </conditionalFormatting>
  <conditionalFormatting sqref="B50">
    <cfRule type="expression" dxfId="5843" priority="5842" stopIfTrue="1">
      <formula>IF(B50="",TRUE)</formula>
    </cfRule>
    <cfRule type="expression" dxfId="5842" priority="5843" stopIfTrue="1">
      <formula>IF(AND(COUNTIF(MetalSmelter,B50&amp;C50)=0,LEN(C50)&gt;0), TRUE, FALSE)</formula>
    </cfRule>
  </conditionalFormatting>
  <conditionalFormatting sqref="G50">
    <cfRule type="expression" dxfId="5841" priority="5844" stopIfTrue="1">
      <formula>IF(FIND("Enter smelter details",G50),TRUE)</formula>
    </cfRule>
  </conditionalFormatting>
  <conditionalFormatting sqref="F50">
    <cfRule type="expression" dxfId="5840" priority="5841" stopIfTrue="1">
      <formula>IF(AND(LEN($A50)&gt;0,$A50&lt;&gt;$F50),TRUE,FALSE)</formula>
    </cfRule>
  </conditionalFormatting>
  <conditionalFormatting sqref="C50">
    <cfRule type="expression" dxfId="5839" priority="5840" stopIfTrue="1">
      <formula>IF(AND(B50&lt;&gt;"",C50=""),TRUE)</formula>
    </cfRule>
  </conditionalFormatting>
  <conditionalFormatting sqref="B50">
    <cfRule type="expression" dxfId="5838" priority="5837" stopIfTrue="1">
      <formula>IF(B50="",TRUE)</formula>
    </cfRule>
    <cfRule type="expression" dxfId="5837" priority="5838" stopIfTrue="1">
      <formula>IF(AND(COUNTIF(MetalSmelter,B50&amp;C50)=0,LEN(C50)&gt;0), TRUE, FALSE)</formula>
    </cfRule>
  </conditionalFormatting>
  <conditionalFormatting sqref="G50">
    <cfRule type="expression" dxfId="5836" priority="5839" stopIfTrue="1">
      <formula>IF(FIND("Enter smelter details",G50),TRUE)</formula>
    </cfRule>
  </conditionalFormatting>
  <conditionalFormatting sqref="F50">
    <cfRule type="expression" dxfId="5835" priority="5836" stopIfTrue="1">
      <formula>IF(AND(LEN($A50)&gt;0,$A50&lt;&gt;$F50),TRUE,FALSE)</formula>
    </cfRule>
  </conditionalFormatting>
  <conditionalFormatting sqref="C50">
    <cfRule type="expression" dxfId="5834" priority="5835" stopIfTrue="1">
      <formula>IF(AND(B50&lt;&gt;"",C50=""),TRUE)</formula>
    </cfRule>
  </conditionalFormatting>
  <conditionalFormatting sqref="B51">
    <cfRule type="expression" dxfId="5833" priority="5832" stopIfTrue="1">
      <formula>IF(B51="",TRUE)</formula>
    </cfRule>
    <cfRule type="expression" dxfId="5832" priority="5833" stopIfTrue="1">
      <formula>IF(AND(COUNTIF(MetalSmelter,B51&amp;C51)=0,LEN(C51)&gt;0), TRUE, FALSE)</formula>
    </cfRule>
  </conditionalFormatting>
  <conditionalFormatting sqref="G51">
    <cfRule type="expression" dxfId="5831" priority="5834" stopIfTrue="1">
      <formula>IF(FIND("Enter smelter details",G51),TRUE)</formula>
    </cfRule>
  </conditionalFormatting>
  <conditionalFormatting sqref="F51">
    <cfRule type="expression" dxfId="5830" priority="5831" stopIfTrue="1">
      <formula>IF(AND(LEN($A51)&gt;0,$A51&lt;&gt;$F51),TRUE,FALSE)</formula>
    </cfRule>
  </conditionalFormatting>
  <conditionalFormatting sqref="C51">
    <cfRule type="expression" dxfId="5829" priority="5830" stopIfTrue="1">
      <formula>IF(AND(B51&lt;&gt;"",C51=""),TRUE)</formula>
    </cfRule>
  </conditionalFormatting>
  <conditionalFormatting sqref="B51">
    <cfRule type="expression" dxfId="5828" priority="5827" stopIfTrue="1">
      <formula>IF(B51="",TRUE)</formula>
    </cfRule>
    <cfRule type="expression" dxfId="5827" priority="5828" stopIfTrue="1">
      <formula>IF(AND(COUNTIF(MetalSmelter,B51&amp;C51)=0,LEN(C51)&gt;0), TRUE, FALSE)</formula>
    </cfRule>
  </conditionalFormatting>
  <conditionalFormatting sqref="G51">
    <cfRule type="expression" dxfId="5826" priority="5829" stopIfTrue="1">
      <formula>IF(FIND("Enter smelter details",G51),TRUE)</formula>
    </cfRule>
  </conditionalFormatting>
  <conditionalFormatting sqref="F51">
    <cfRule type="expression" dxfId="5825" priority="5826" stopIfTrue="1">
      <formula>IF(AND(LEN($A51)&gt;0,$A51&lt;&gt;$F51),TRUE,FALSE)</formula>
    </cfRule>
  </conditionalFormatting>
  <conditionalFormatting sqref="C51">
    <cfRule type="expression" dxfId="5824" priority="5825" stopIfTrue="1">
      <formula>IF(AND(B51&lt;&gt;"",C51=""),TRUE)</formula>
    </cfRule>
  </conditionalFormatting>
  <conditionalFormatting sqref="B51">
    <cfRule type="expression" dxfId="5823" priority="5823" stopIfTrue="1">
      <formula>IF(B51="",TRUE)</formula>
    </cfRule>
    <cfRule type="expression" dxfId="5822" priority="5824" stopIfTrue="1">
      <formula>IF(AND(COUNTIF(MetalSmelter,B51&amp;C51)=0,LEN(C51)&gt;0), TRUE, FALSE)</formula>
    </cfRule>
  </conditionalFormatting>
  <conditionalFormatting sqref="F51">
    <cfRule type="expression" dxfId="5821" priority="5822" stopIfTrue="1">
      <formula>IF(AND(LEN($A51)&gt;0,$A51&lt;&gt;$F51),TRUE,FALSE)</formula>
    </cfRule>
  </conditionalFormatting>
  <conditionalFormatting sqref="C51">
    <cfRule type="expression" dxfId="5820" priority="5821" stopIfTrue="1">
      <formula>IF(AND(B51&lt;&gt;"",C51=""),TRUE)</formula>
    </cfRule>
  </conditionalFormatting>
  <conditionalFormatting sqref="G51">
    <cfRule type="expression" dxfId="5819" priority="5820" stopIfTrue="1">
      <formula>IF(FIND("Enter smelter details",G51),TRUE)</formula>
    </cfRule>
  </conditionalFormatting>
  <conditionalFormatting sqref="B52">
    <cfRule type="expression" dxfId="5818" priority="5817" stopIfTrue="1">
      <formula>IF(B52="",TRUE)</formula>
    </cfRule>
    <cfRule type="expression" dxfId="5817" priority="5818" stopIfTrue="1">
      <formula>IF(AND(COUNTIF(MetalSmelter,B52&amp;C52)=0,LEN(C52)&gt;0), TRUE, FALSE)</formula>
    </cfRule>
  </conditionalFormatting>
  <conditionalFormatting sqref="G52">
    <cfRule type="expression" dxfId="5816" priority="5819" stopIfTrue="1">
      <formula>IF(FIND("Enter smelter details",G52),TRUE)</formula>
    </cfRule>
  </conditionalFormatting>
  <conditionalFormatting sqref="F52">
    <cfRule type="expression" dxfId="5815" priority="5816" stopIfTrue="1">
      <formula>IF(AND(LEN($A52)&gt;0,$A52&lt;&gt;$F52),TRUE,FALSE)</formula>
    </cfRule>
  </conditionalFormatting>
  <conditionalFormatting sqref="C52">
    <cfRule type="expression" dxfId="5814" priority="5815" stopIfTrue="1">
      <formula>IF(AND(B52&lt;&gt;"",C52=""),TRUE)</formula>
    </cfRule>
  </conditionalFormatting>
  <conditionalFormatting sqref="B52">
    <cfRule type="expression" dxfId="5813" priority="5812" stopIfTrue="1">
      <formula>IF(B52="",TRUE)</formula>
    </cfRule>
    <cfRule type="expression" dxfId="5812" priority="5813" stopIfTrue="1">
      <formula>IF(AND(COUNTIF(MetalSmelter,B52&amp;C52)=0,LEN(C52)&gt;0), TRUE, FALSE)</formula>
    </cfRule>
  </conditionalFormatting>
  <conditionalFormatting sqref="G52">
    <cfRule type="expression" dxfId="5811" priority="5814" stopIfTrue="1">
      <formula>IF(FIND("Enter smelter details",G52),TRUE)</formula>
    </cfRule>
  </conditionalFormatting>
  <conditionalFormatting sqref="F52">
    <cfRule type="expression" dxfId="5810" priority="5811" stopIfTrue="1">
      <formula>IF(AND(LEN($A52)&gt;0,$A52&lt;&gt;$F52),TRUE,FALSE)</formula>
    </cfRule>
  </conditionalFormatting>
  <conditionalFormatting sqref="C52">
    <cfRule type="expression" dxfId="5809" priority="5810" stopIfTrue="1">
      <formula>IF(AND(B52&lt;&gt;"",C52=""),TRUE)</formula>
    </cfRule>
  </conditionalFormatting>
  <conditionalFormatting sqref="B52">
    <cfRule type="expression" dxfId="5808" priority="5807" stopIfTrue="1">
      <formula>IF(B52="",TRUE)</formula>
    </cfRule>
    <cfRule type="expression" dxfId="5807" priority="5808" stopIfTrue="1">
      <formula>IF(AND(COUNTIF(MetalSmelter,B52&amp;C52)=0,LEN(C52)&gt;0), TRUE, FALSE)</formula>
    </cfRule>
  </conditionalFormatting>
  <conditionalFormatting sqref="G52">
    <cfRule type="expression" dxfId="5806" priority="5809" stopIfTrue="1">
      <formula>IF(FIND("Enter smelter details",G52),TRUE)</formula>
    </cfRule>
  </conditionalFormatting>
  <conditionalFormatting sqref="F52">
    <cfRule type="expression" dxfId="5805" priority="5806" stopIfTrue="1">
      <formula>IF(AND(LEN($A52)&gt;0,$A52&lt;&gt;$F52),TRUE,FALSE)</formula>
    </cfRule>
  </conditionalFormatting>
  <conditionalFormatting sqref="C52">
    <cfRule type="expression" dxfId="5804" priority="5805" stopIfTrue="1">
      <formula>IF(AND(B52&lt;&gt;"",C52=""),TRUE)</formula>
    </cfRule>
  </conditionalFormatting>
  <conditionalFormatting sqref="B50">
    <cfRule type="expression" dxfId="5803" priority="5802" stopIfTrue="1">
      <formula>IF(B50="",TRUE)</formula>
    </cfRule>
    <cfRule type="expression" dxfId="5802" priority="5803" stopIfTrue="1">
      <formula>IF(AND(COUNTIF(MetalSmelter,B50&amp;C50)=0,LEN(C50)&gt;0), TRUE, FALSE)</formula>
    </cfRule>
  </conditionalFormatting>
  <conditionalFormatting sqref="G50">
    <cfRule type="expression" dxfId="5801" priority="5804" stopIfTrue="1">
      <formula>IF(FIND("Enter smelter details",G50),TRUE)</formula>
    </cfRule>
  </conditionalFormatting>
  <conditionalFormatting sqref="F50">
    <cfRule type="expression" dxfId="5800" priority="5801" stopIfTrue="1">
      <formula>IF(AND(LEN($A50)&gt;0,$A50&lt;&gt;$F50),TRUE,FALSE)</formula>
    </cfRule>
  </conditionalFormatting>
  <conditionalFormatting sqref="C50">
    <cfRule type="expression" dxfId="5799" priority="5800" stopIfTrue="1">
      <formula>IF(AND(B50&lt;&gt;"",C50=""),TRUE)</formula>
    </cfRule>
  </conditionalFormatting>
  <conditionalFormatting sqref="B50">
    <cfRule type="expression" dxfId="5798" priority="5797" stopIfTrue="1">
      <formula>IF(B50="",TRUE)</formula>
    </cfRule>
    <cfRule type="expression" dxfId="5797" priority="5798" stopIfTrue="1">
      <formula>IF(AND(COUNTIF(MetalSmelter,B50&amp;C50)=0,LEN(C50)&gt;0), TRUE, FALSE)</formula>
    </cfRule>
  </conditionalFormatting>
  <conditionalFormatting sqref="G50">
    <cfRule type="expression" dxfId="5796" priority="5799" stopIfTrue="1">
      <formula>IF(FIND("Enter smelter details",G50),TRUE)</formula>
    </cfRule>
  </conditionalFormatting>
  <conditionalFormatting sqref="F50">
    <cfRule type="expression" dxfId="5795" priority="5796" stopIfTrue="1">
      <formula>IF(AND(LEN($A50)&gt;0,$A50&lt;&gt;$F50),TRUE,FALSE)</formula>
    </cfRule>
  </conditionalFormatting>
  <conditionalFormatting sqref="C50">
    <cfRule type="expression" dxfId="5794" priority="5795" stopIfTrue="1">
      <formula>IF(AND(B50&lt;&gt;"",C50=""),TRUE)</formula>
    </cfRule>
  </conditionalFormatting>
  <conditionalFormatting sqref="B50">
    <cfRule type="expression" dxfId="5793" priority="5793" stopIfTrue="1">
      <formula>IF(B50="",TRUE)</formula>
    </cfRule>
    <cfRule type="expression" dxfId="5792" priority="5794" stopIfTrue="1">
      <formula>IF(AND(COUNTIF(MetalSmelter,B50&amp;C50)=0,LEN(C50)&gt;0), TRUE, FALSE)</formula>
    </cfRule>
  </conditionalFormatting>
  <conditionalFormatting sqref="F50">
    <cfRule type="expression" dxfId="5791" priority="5792" stopIfTrue="1">
      <formula>IF(AND(LEN($A50)&gt;0,$A50&lt;&gt;$F50),TRUE,FALSE)</formula>
    </cfRule>
  </conditionalFormatting>
  <conditionalFormatting sqref="C50">
    <cfRule type="expression" dxfId="5790" priority="5791" stopIfTrue="1">
      <formula>IF(AND(B50&lt;&gt;"",C50=""),TRUE)</formula>
    </cfRule>
  </conditionalFormatting>
  <conditionalFormatting sqref="G50">
    <cfRule type="expression" dxfId="5789" priority="5790" stopIfTrue="1">
      <formula>IF(FIND("Enter smelter details",G50),TRUE)</formula>
    </cfRule>
  </conditionalFormatting>
  <conditionalFormatting sqref="B51">
    <cfRule type="expression" dxfId="5788" priority="5787" stopIfTrue="1">
      <formula>IF(B51="",TRUE)</formula>
    </cfRule>
    <cfRule type="expression" dxfId="5787" priority="5788" stopIfTrue="1">
      <formula>IF(AND(COUNTIF(MetalSmelter,B51&amp;C51)=0,LEN(C51)&gt;0), TRUE, FALSE)</formula>
    </cfRule>
  </conditionalFormatting>
  <conditionalFormatting sqref="G51">
    <cfRule type="expression" dxfId="5786" priority="5789" stopIfTrue="1">
      <formula>IF(FIND("Enter smelter details",G51),TRUE)</formula>
    </cfRule>
  </conditionalFormatting>
  <conditionalFormatting sqref="F51">
    <cfRule type="expression" dxfId="5785" priority="5786" stopIfTrue="1">
      <formula>IF(AND(LEN($A51)&gt;0,$A51&lt;&gt;$F51),TRUE,FALSE)</formula>
    </cfRule>
  </conditionalFormatting>
  <conditionalFormatting sqref="C51">
    <cfRule type="expression" dxfId="5784" priority="5785" stopIfTrue="1">
      <formula>IF(AND(B51&lt;&gt;"",C51=""),TRUE)</formula>
    </cfRule>
  </conditionalFormatting>
  <conditionalFormatting sqref="B51">
    <cfRule type="expression" dxfId="5783" priority="5782" stopIfTrue="1">
      <formula>IF(B51="",TRUE)</formula>
    </cfRule>
    <cfRule type="expression" dxfId="5782" priority="5783" stopIfTrue="1">
      <formula>IF(AND(COUNTIF(MetalSmelter,B51&amp;C51)=0,LEN(C51)&gt;0), TRUE, FALSE)</formula>
    </cfRule>
  </conditionalFormatting>
  <conditionalFormatting sqref="G51">
    <cfRule type="expression" dxfId="5781" priority="5784" stopIfTrue="1">
      <formula>IF(FIND("Enter smelter details",G51),TRUE)</formula>
    </cfRule>
  </conditionalFormatting>
  <conditionalFormatting sqref="F51">
    <cfRule type="expression" dxfId="5780" priority="5781" stopIfTrue="1">
      <formula>IF(AND(LEN($A51)&gt;0,$A51&lt;&gt;$F51),TRUE,FALSE)</formula>
    </cfRule>
  </conditionalFormatting>
  <conditionalFormatting sqref="C51">
    <cfRule type="expression" dxfId="5779" priority="5780" stopIfTrue="1">
      <formula>IF(AND(B51&lt;&gt;"",C51=""),TRUE)</formula>
    </cfRule>
  </conditionalFormatting>
  <conditionalFormatting sqref="B51">
    <cfRule type="expression" dxfId="5778" priority="5777" stopIfTrue="1">
      <formula>IF(B51="",TRUE)</formula>
    </cfRule>
    <cfRule type="expression" dxfId="5777" priority="5778" stopIfTrue="1">
      <formula>IF(AND(COUNTIF(MetalSmelter,B51&amp;C51)=0,LEN(C51)&gt;0), TRUE, FALSE)</formula>
    </cfRule>
  </conditionalFormatting>
  <conditionalFormatting sqref="G51">
    <cfRule type="expression" dxfId="5776" priority="5779" stopIfTrue="1">
      <formula>IF(FIND("Enter smelter details",G51),TRUE)</formula>
    </cfRule>
  </conditionalFormatting>
  <conditionalFormatting sqref="F51">
    <cfRule type="expression" dxfId="5775" priority="5776" stopIfTrue="1">
      <formula>IF(AND(LEN($A51)&gt;0,$A51&lt;&gt;$F51),TRUE,FALSE)</formula>
    </cfRule>
  </conditionalFormatting>
  <conditionalFormatting sqref="C51">
    <cfRule type="expression" dxfId="5774" priority="5775" stopIfTrue="1">
      <formula>IF(AND(B51&lt;&gt;"",C51=""),TRUE)</formula>
    </cfRule>
  </conditionalFormatting>
  <conditionalFormatting sqref="B50">
    <cfRule type="expression" dxfId="5773" priority="5772" stopIfTrue="1">
      <formula>IF(B50="",TRUE)</formula>
    </cfRule>
    <cfRule type="expression" dxfId="5772" priority="5773" stopIfTrue="1">
      <formula>IF(AND(COUNTIF(MetalSmelter,B50&amp;C50)=0,LEN(C50)&gt;0), TRUE, FALSE)</formula>
    </cfRule>
  </conditionalFormatting>
  <conditionalFormatting sqref="G50">
    <cfRule type="expression" dxfId="5771" priority="5774" stopIfTrue="1">
      <formula>IF(FIND("Enter smelter details",G50),TRUE)</formula>
    </cfRule>
  </conditionalFormatting>
  <conditionalFormatting sqref="F50">
    <cfRule type="expression" dxfId="5770" priority="5771" stopIfTrue="1">
      <formula>IF(AND(LEN($A50)&gt;0,$A50&lt;&gt;$F50),TRUE,FALSE)</formula>
    </cfRule>
  </conditionalFormatting>
  <conditionalFormatting sqref="C50">
    <cfRule type="expression" dxfId="5769" priority="5770" stopIfTrue="1">
      <formula>IF(AND(B50&lt;&gt;"",C50=""),TRUE)</formula>
    </cfRule>
  </conditionalFormatting>
  <conditionalFormatting sqref="B50">
    <cfRule type="expression" dxfId="5768" priority="5767" stopIfTrue="1">
      <formula>IF(B50="",TRUE)</formula>
    </cfRule>
    <cfRule type="expression" dxfId="5767" priority="5768" stopIfTrue="1">
      <formula>IF(AND(COUNTIF(MetalSmelter,B50&amp;C50)=0,LEN(C50)&gt;0), TRUE, FALSE)</formula>
    </cfRule>
  </conditionalFormatting>
  <conditionalFormatting sqref="G50">
    <cfRule type="expression" dxfId="5766" priority="5769" stopIfTrue="1">
      <formula>IF(FIND("Enter smelter details",G50),TRUE)</formula>
    </cfRule>
  </conditionalFormatting>
  <conditionalFormatting sqref="F50">
    <cfRule type="expression" dxfId="5765" priority="5766" stopIfTrue="1">
      <formula>IF(AND(LEN($A50)&gt;0,$A50&lt;&gt;$F50),TRUE,FALSE)</formula>
    </cfRule>
  </conditionalFormatting>
  <conditionalFormatting sqref="C50">
    <cfRule type="expression" dxfId="5764" priority="5765" stopIfTrue="1">
      <formula>IF(AND(B50&lt;&gt;"",C50=""),TRUE)</formula>
    </cfRule>
  </conditionalFormatting>
  <conditionalFormatting sqref="B50">
    <cfRule type="expression" dxfId="5763" priority="5762" stopIfTrue="1">
      <formula>IF(B50="",TRUE)</formula>
    </cfRule>
    <cfRule type="expression" dxfId="5762" priority="5763" stopIfTrue="1">
      <formula>IF(AND(COUNTIF(MetalSmelter,B50&amp;C50)=0,LEN(C50)&gt;0), TRUE, FALSE)</formula>
    </cfRule>
  </conditionalFormatting>
  <conditionalFormatting sqref="G50">
    <cfRule type="expression" dxfId="5761" priority="5764" stopIfTrue="1">
      <formula>IF(FIND("Enter smelter details",G50),TRUE)</formula>
    </cfRule>
  </conditionalFormatting>
  <conditionalFormatting sqref="F50">
    <cfRule type="expression" dxfId="5760" priority="5761" stopIfTrue="1">
      <formula>IF(AND(LEN($A50)&gt;0,$A50&lt;&gt;$F50),TRUE,FALSE)</formula>
    </cfRule>
  </conditionalFormatting>
  <conditionalFormatting sqref="C50">
    <cfRule type="expression" dxfId="5759" priority="5760" stopIfTrue="1">
      <formula>IF(AND(B50&lt;&gt;"",C50=""),TRUE)</formula>
    </cfRule>
  </conditionalFormatting>
  <conditionalFormatting sqref="B50">
    <cfRule type="expression" dxfId="5758" priority="5757" stopIfTrue="1">
      <formula>IF(B50="",TRUE)</formula>
    </cfRule>
    <cfRule type="expression" dxfId="5757" priority="5758" stopIfTrue="1">
      <formula>IF(AND(COUNTIF(MetalSmelter,B50&amp;C50)=0,LEN(C50)&gt;0), TRUE, FALSE)</formula>
    </cfRule>
  </conditionalFormatting>
  <conditionalFormatting sqref="G50">
    <cfRule type="expression" dxfId="5756" priority="5759" stopIfTrue="1">
      <formula>IF(FIND("Enter smelter details",G50),TRUE)</formula>
    </cfRule>
  </conditionalFormatting>
  <conditionalFormatting sqref="F50">
    <cfRule type="expression" dxfId="5755" priority="5756" stopIfTrue="1">
      <formula>IF(AND(LEN($A50)&gt;0,$A50&lt;&gt;$F50),TRUE,FALSE)</formula>
    </cfRule>
  </conditionalFormatting>
  <conditionalFormatting sqref="C50">
    <cfRule type="expression" dxfId="5754" priority="5755" stopIfTrue="1">
      <formula>IF(AND(B50&lt;&gt;"",C50=""),TRUE)</formula>
    </cfRule>
  </conditionalFormatting>
  <conditionalFormatting sqref="B50">
    <cfRule type="expression" dxfId="5753" priority="5752" stopIfTrue="1">
      <formula>IF(B50="",TRUE)</formula>
    </cfRule>
    <cfRule type="expression" dxfId="5752" priority="5753" stopIfTrue="1">
      <formula>IF(AND(COUNTIF(MetalSmelter,B50&amp;C50)=0,LEN(C50)&gt;0), TRUE, FALSE)</formula>
    </cfRule>
  </conditionalFormatting>
  <conditionalFormatting sqref="G50">
    <cfRule type="expression" dxfId="5751" priority="5754" stopIfTrue="1">
      <formula>IF(FIND("Enter smelter details",G50),TRUE)</formula>
    </cfRule>
  </conditionalFormatting>
  <conditionalFormatting sqref="F50">
    <cfRule type="expression" dxfId="5750" priority="5751" stopIfTrue="1">
      <formula>IF(AND(LEN($A50)&gt;0,$A50&lt;&gt;$F50),TRUE,FALSE)</formula>
    </cfRule>
  </conditionalFormatting>
  <conditionalFormatting sqref="C50">
    <cfRule type="expression" dxfId="5749" priority="5750" stopIfTrue="1">
      <formula>IF(AND(B50&lt;&gt;"",C50=""),TRUE)</formula>
    </cfRule>
  </conditionalFormatting>
  <conditionalFormatting sqref="B50">
    <cfRule type="expression" dxfId="5748" priority="5748" stopIfTrue="1">
      <formula>IF(B50="",TRUE)</formula>
    </cfRule>
    <cfRule type="expression" dxfId="5747" priority="5749" stopIfTrue="1">
      <formula>IF(AND(COUNTIF(MetalSmelter,B50&amp;C50)=0,LEN(C50)&gt;0), TRUE, FALSE)</formula>
    </cfRule>
  </conditionalFormatting>
  <conditionalFormatting sqref="F50">
    <cfRule type="expression" dxfId="5746" priority="5747" stopIfTrue="1">
      <formula>IF(AND(LEN($A50)&gt;0,$A50&lt;&gt;$F50),TRUE,FALSE)</formula>
    </cfRule>
  </conditionalFormatting>
  <conditionalFormatting sqref="C50">
    <cfRule type="expression" dxfId="5745" priority="5746" stopIfTrue="1">
      <formula>IF(AND(B50&lt;&gt;"",C50=""),TRUE)</formula>
    </cfRule>
  </conditionalFormatting>
  <conditionalFormatting sqref="G50">
    <cfRule type="expression" dxfId="5744" priority="5745" stopIfTrue="1">
      <formula>IF(FIND("Enter smelter details",G50),TRUE)</formula>
    </cfRule>
  </conditionalFormatting>
  <conditionalFormatting sqref="B51">
    <cfRule type="expression" dxfId="5743" priority="5742" stopIfTrue="1">
      <formula>IF(B51="",TRUE)</formula>
    </cfRule>
    <cfRule type="expression" dxfId="5742" priority="5743" stopIfTrue="1">
      <formula>IF(AND(COUNTIF(MetalSmelter,B51&amp;C51)=0,LEN(C51)&gt;0), TRUE, FALSE)</formula>
    </cfRule>
  </conditionalFormatting>
  <conditionalFormatting sqref="G51">
    <cfRule type="expression" dxfId="5741" priority="5744" stopIfTrue="1">
      <formula>IF(FIND("Enter smelter details",G51),TRUE)</formula>
    </cfRule>
  </conditionalFormatting>
  <conditionalFormatting sqref="F51">
    <cfRule type="expression" dxfId="5740" priority="5741" stopIfTrue="1">
      <formula>IF(AND(LEN($A51)&gt;0,$A51&lt;&gt;$F51),TRUE,FALSE)</formula>
    </cfRule>
  </conditionalFormatting>
  <conditionalFormatting sqref="C51">
    <cfRule type="expression" dxfId="5739" priority="5740" stopIfTrue="1">
      <formula>IF(AND(B51&lt;&gt;"",C51=""),TRUE)</formula>
    </cfRule>
  </conditionalFormatting>
  <conditionalFormatting sqref="B51">
    <cfRule type="expression" dxfId="5738" priority="5737" stopIfTrue="1">
      <formula>IF(B51="",TRUE)</formula>
    </cfRule>
    <cfRule type="expression" dxfId="5737" priority="5738" stopIfTrue="1">
      <formula>IF(AND(COUNTIF(MetalSmelter,B51&amp;C51)=0,LEN(C51)&gt;0), TRUE, FALSE)</formula>
    </cfRule>
  </conditionalFormatting>
  <conditionalFormatting sqref="G51">
    <cfRule type="expression" dxfId="5736" priority="5739" stopIfTrue="1">
      <formula>IF(FIND("Enter smelter details",G51),TRUE)</formula>
    </cfRule>
  </conditionalFormatting>
  <conditionalFormatting sqref="F51">
    <cfRule type="expression" dxfId="5735" priority="5736" stopIfTrue="1">
      <formula>IF(AND(LEN($A51)&gt;0,$A51&lt;&gt;$F51),TRUE,FALSE)</formula>
    </cfRule>
  </conditionalFormatting>
  <conditionalFormatting sqref="C51">
    <cfRule type="expression" dxfId="5734" priority="5735" stopIfTrue="1">
      <formula>IF(AND(B51&lt;&gt;"",C51=""),TRUE)</formula>
    </cfRule>
  </conditionalFormatting>
  <conditionalFormatting sqref="B51">
    <cfRule type="expression" dxfId="5733" priority="5732" stopIfTrue="1">
      <formula>IF(B51="",TRUE)</formula>
    </cfRule>
    <cfRule type="expression" dxfId="5732" priority="5733" stopIfTrue="1">
      <formula>IF(AND(COUNTIF(MetalSmelter,B51&amp;C51)=0,LEN(C51)&gt;0), TRUE, FALSE)</formula>
    </cfRule>
  </conditionalFormatting>
  <conditionalFormatting sqref="G51">
    <cfRule type="expression" dxfId="5731" priority="5734" stopIfTrue="1">
      <formula>IF(FIND("Enter smelter details",G51),TRUE)</formula>
    </cfRule>
  </conditionalFormatting>
  <conditionalFormatting sqref="F51">
    <cfRule type="expression" dxfId="5730" priority="5731" stopIfTrue="1">
      <formula>IF(AND(LEN($A51)&gt;0,$A51&lt;&gt;$F51),TRUE,FALSE)</formula>
    </cfRule>
  </conditionalFormatting>
  <conditionalFormatting sqref="C51">
    <cfRule type="expression" dxfId="5729" priority="5730" stopIfTrue="1">
      <formula>IF(AND(B51&lt;&gt;"",C51=""),TRUE)</formula>
    </cfRule>
  </conditionalFormatting>
  <conditionalFormatting sqref="B50">
    <cfRule type="expression" dxfId="5728" priority="5727" stopIfTrue="1">
      <formula>IF(B50="",TRUE)</formula>
    </cfRule>
    <cfRule type="expression" dxfId="5727" priority="5728" stopIfTrue="1">
      <formula>IF(AND(COUNTIF(MetalSmelter,B50&amp;C50)=0,LEN(C50)&gt;0), TRUE, FALSE)</formula>
    </cfRule>
  </conditionalFormatting>
  <conditionalFormatting sqref="G50">
    <cfRule type="expression" dxfId="5726" priority="5729" stopIfTrue="1">
      <formula>IF(FIND("Enter smelter details",G50),TRUE)</formula>
    </cfRule>
  </conditionalFormatting>
  <conditionalFormatting sqref="F50">
    <cfRule type="expression" dxfId="5725" priority="5726" stopIfTrue="1">
      <formula>IF(AND(LEN($A50)&gt;0,$A50&lt;&gt;$F50),TRUE,FALSE)</formula>
    </cfRule>
  </conditionalFormatting>
  <conditionalFormatting sqref="C50">
    <cfRule type="expression" dxfId="5724" priority="5725" stopIfTrue="1">
      <formula>IF(AND(B50&lt;&gt;"",C50=""),TRUE)</formula>
    </cfRule>
  </conditionalFormatting>
  <conditionalFormatting sqref="B50">
    <cfRule type="expression" dxfId="5723" priority="5722" stopIfTrue="1">
      <formula>IF(B50="",TRUE)</formula>
    </cfRule>
    <cfRule type="expression" dxfId="5722" priority="5723" stopIfTrue="1">
      <formula>IF(AND(COUNTIF(MetalSmelter,B50&amp;C50)=0,LEN(C50)&gt;0), TRUE, FALSE)</formula>
    </cfRule>
  </conditionalFormatting>
  <conditionalFormatting sqref="G50">
    <cfRule type="expression" dxfId="5721" priority="5724" stopIfTrue="1">
      <formula>IF(FIND("Enter smelter details",G50),TRUE)</formula>
    </cfRule>
  </conditionalFormatting>
  <conditionalFormatting sqref="F50">
    <cfRule type="expression" dxfId="5720" priority="5721" stopIfTrue="1">
      <formula>IF(AND(LEN($A50)&gt;0,$A50&lt;&gt;$F50),TRUE,FALSE)</formula>
    </cfRule>
  </conditionalFormatting>
  <conditionalFormatting sqref="C50">
    <cfRule type="expression" dxfId="5719" priority="5720" stopIfTrue="1">
      <formula>IF(AND(B50&lt;&gt;"",C50=""),TRUE)</formula>
    </cfRule>
  </conditionalFormatting>
  <conditionalFormatting sqref="B50">
    <cfRule type="expression" dxfId="5718" priority="5717" stopIfTrue="1">
      <formula>IF(B50="",TRUE)</formula>
    </cfRule>
    <cfRule type="expression" dxfId="5717" priority="5718" stopIfTrue="1">
      <formula>IF(AND(COUNTIF(MetalSmelter,B50&amp;C50)=0,LEN(C50)&gt;0), TRUE, FALSE)</formula>
    </cfRule>
  </conditionalFormatting>
  <conditionalFormatting sqref="G50">
    <cfRule type="expression" dxfId="5716" priority="5719" stopIfTrue="1">
      <formula>IF(FIND("Enter smelter details",G50),TRUE)</formula>
    </cfRule>
  </conditionalFormatting>
  <conditionalFormatting sqref="F50">
    <cfRule type="expression" dxfId="5715" priority="5716" stopIfTrue="1">
      <formula>IF(AND(LEN($A50)&gt;0,$A50&lt;&gt;$F50),TRUE,FALSE)</formula>
    </cfRule>
  </conditionalFormatting>
  <conditionalFormatting sqref="C50">
    <cfRule type="expression" dxfId="5714" priority="5715" stopIfTrue="1">
      <formula>IF(AND(B50&lt;&gt;"",C50=""),TRUE)</formula>
    </cfRule>
  </conditionalFormatting>
  <conditionalFormatting sqref="B50">
    <cfRule type="expression" dxfId="5713" priority="5712" stopIfTrue="1">
      <formula>IF(B50="",TRUE)</formula>
    </cfRule>
    <cfRule type="expression" dxfId="5712" priority="5713" stopIfTrue="1">
      <formula>IF(AND(COUNTIF(MetalSmelter,B50&amp;C50)=0,LEN(C50)&gt;0), TRUE, FALSE)</formula>
    </cfRule>
  </conditionalFormatting>
  <conditionalFormatting sqref="G50">
    <cfRule type="expression" dxfId="5711" priority="5714" stopIfTrue="1">
      <formula>IF(FIND("Enter smelter details",G50),TRUE)</formula>
    </cfRule>
  </conditionalFormatting>
  <conditionalFormatting sqref="F50">
    <cfRule type="expression" dxfId="5710" priority="5711" stopIfTrue="1">
      <formula>IF(AND(LEN($A50)&gt;0,$A50&lt;&gt;$F50),TRUE,FALSE)</formula>
    </cfRule>
  </conditionalFormatting>
  <conditionalFormatting sqref="C50">
    <cfRule type="expression" dxfId="5709" priority="5710" stopIfTrue="1">
      <formula>IF(AND(B50&lt;&gt;"",C50=""),TRUE)</formula>
    </cfRule>
  </conditionalFormatting>
  <conditionalFormatting sqref="B50">
    <cfRule type="expression" dxfId="5708" priority="5707" stopIfTrue="1">
      <formula>IF(B50="",TRUE)</formula>
    </cfRule>
    <cfRule type="expression" dxfId="5707" priority="5708" stopIfTrue="1">
      <formula>IF(AND(COUNTIF(MetalSmelter,B50&amp;C50)=0,LEN(C50)&gt;0), TRUE, FALSE)</formula>
    </cfRule>
  </conditionalFormatting>
  <conditionalFormatting sqref="G50">
    <cfRule type="expression" dxfId="5706" priority="5709" stopIfTrue="1">
      <formula>IF(FIND("Enter smelter details",G50),TRUE)</formula>
    </cfRule>
  </conditionalFormatting>
  <conditionalFormatting sqref="F50">
    <cfRule type="expression" dxfId="5705" priority="5706" stopIfTrue="1">
      <formula>IF(AND(LEN($A50)&gt;0,$A50&lt;&gt;$F50),TRUE,FALSE)</formula>
    </cfRule>
  </conditionalFormatting>
  <conditionalFormatting sqref="C50">
    <cfRule type="expression" dxfId="5704" priority="5705" stopIfTrue="1">
      <formula>IF(AND(B50&lt;&gt;"",C50=""),TRUE)</formula>
    </cfRule>
  </conditionalFormatting>
  <conditionalFormatting sqref="B50">
    <cfRule type="expression" dxfId="5703" priority="5702" stopIfTrue="1">
      <formula>IF(B50="",TRUE)</formula>
    </cfRule>
    <cfRule type="expression" dxfId="5702" priority="5703" stopIfTrue="1">
      <formula>IF(AND(COUNTIF(MetalSmelter,B50&amp;C50)=0,LEN(C50)&gt;0), TRUE, FALSE)</formula>
    </cfRule>
  </conditionalFormatting>
  <conditionalFormatting sqref="G50">
    <cfRule type="expression" dxfId="5701" priority="5704" stopIfTrue="1">
      <formula>IF(FIND("Enter smelter details",G50),TRUE)</formula>
    </cfRule>
  </conditionalFormatting>
  <conditionalFormatting sqref="F50">
    <cfRule type="expression" dxfId="5700" priority="5701" stopIfTrue="1">
      <formula>IF(AND(LEN($A50)&gt;0,$A50&lt;&gt;$F50),TRUE,FALSE)</formula>
    </cfRule>
  </conditionalFormatting>
  <conditionalFormatting sqref="C50">
    <cfRule type="expression" dxfId="5699" priority="5700" stopIfTrue="1">
      <formula>IF(AND(B50&lt;&gt;"",C50=""),TRUE)</formula>
    </cfRule>
  </conditionalFormatting>
  <conditionalFormatting sqref="B50">
    <cfRule type="expression" dxfId="5698" priority="5697" stopIfTrue="1">
      <formula>IF(B50="",TRUE)</formula>
    </cfRule>
    <cfRule type="expression" dxfId="5697" priority="5698" stopIfTrue="1">
      <formula>IF(AND(COUNTIF(MetalSmelter,B50&amp;C50)=0,LEN(C50)&gt;0), TRUE, FALSE)</formula>
    </cfRule>
  </conditionalFormatting>
  <conditionalFormatting sqref="G50">
    <cfRule type="expression" dxfId="5696" priority="5699" stopIfTrue="1">
      <formula>IF(FIND("Enter smelter details",G50),TRUE)</formula>
    </cfRule>
  </conditionalFormatting>
  <conditionalFormatting sqref="F50">
    <cfRule type="expression" dxfId="5695" priority="5696" stopIfTrue="1">
      <formula>IF(AND(LEN($A50)&gt;0,$A50&lt;&gt;$F50),TRUE,FALSE)</formula>
    </cfRule>
  </conditionalFormatting>
  <conditionalFormatting sqref="C50">
    <cfRule type="expression" dxfId="5694" priority="5695" stopIfTrue="1">
      <formula>IF(AND(B50&lt;&gt;"",C50=""),TRUE)</formula>
    </cfRule>
  </conditionalFormatting>
  <conditionalFormatting sqref="B50">
    <cfRule type="expression" dxfId="5693" priority="5692" stopIfTrue="1">
      <formula>IF(B50="",TRUE)</formula>
    </cfRule>
    <cfRule type="expression" dxfId="5692" priority="5693" stopIfTrue="1">
      <formula>IF(AND(COUNTIF(MetalSmelter,B50&amp;C50)=0,LEN(C50)&gt;0), TRUE, FALSE)</formula>
    </cfRule>
  </conditionalFormatting>
  <conditionalFormatting sqref="G50">
    <cfRule type="expression" dxfId="5691" priority="5694" stopIfTrue="1">
      <formula>IF(FIND("Enter smelter details",G50),TRUE)</formula>
    </cfRule>
  </conditionalFormatting>
  <conditionalFormatting sqref="F50">
    <cfRule type="expression" dxfId="5690" priority="5691" stopIfTrue="1">
      <formula>IF(AND(LEN($A50)&gt;0,$A50&lt;&gt;$F50),TRUE,FALSE)</formula>
    </cfRule>
  </conditionalFormatting>
  <conditionalFormatting sqref="C50">
    <cfRule type="expression" dxfId="5689" priority="5690" stopIfTrue="1">
      <formula>IF(AND(B50&lt;&gt;"",C50=""),TRUE)</formula>
    </cfRule>
  </conditionalFormatting>
  <conditionalFormatting sqref="B50">
    <cfRule type="expression" dxfId="5688" priority="5688" stopIfTrue="1">
      <formula>IF(B50="",TRUE)</formula>
    </cfRule>
    <cfRule type="expression" dxfId="5687" priority="5689" stopIfTrue="1">
      <formula>IF(AND(COUNTIF(MetalSmelter,B50&amp;C50)=0,LEN(C50)&gt;0), TRUE, FALSE)</formula>
    </cfRule>
  </conditionalFormatting>
  <conditionalFormatting sqref="F50">
    <cfRule type="expression" dxfId="5686" priority="5687" stopIfTrue="1">
      <formula>IF(AND(LEN($A50)&gt;0,$A50&lt;&gt;$F50),TRUE,FALSE)</formula>
    </cfRule>
  </conditionalFormatting>
  <conditionalFormatting sqref="C50">
    <cfRule type="expression" dxfId="5685" priority="5686" stopIfTrue="1">
      <formula>IF(AND(B50&lt;&gt;"",C50=""),TRUE)</formula>
    </cfRule>
  </conditionalFormatting>
  <conditionalFormatting sqref="G50">
    <cfRule type="expression" dxfId="5684" priority="5685" stopIfTrue="1">
      <formula>IF(FIND("Enter smelter details",G50),TRUE)</formula>
    </cfRule>
  </conditionalFormatting>
  <conditionalFormatting sqref="B51">
    <cfRule type="expression" dxfId="5683" priority="5682" stopIfTrue="1">
      <formula>IF(B51="",TRUE)</formula>
    </cfRule>
    <cfRule type="expression" dxfId="5682" priority="5683" stopIfTrue="1">
      <formula>IF(AND(COUNTIF(MetalSmelter,B51&amp;C51)=0,LEN(C51)&gt;0), TRUE, FALSE)</formula>
    </cfRule>
  </conditionalFormatting>
  <conditionalFormatting sqref="G51">
    <cfRule type="expression" dxfId="5681" priority="5684" stopIfTrue="1">
      <formula>IF(FIND("Enter smelter details",G51),TRUE)</formula>
    </cfRule>
  </conditionalFormatting>
  <conditionalFormatting sqref="F51">
    <cfRule type="expression" dxfId="5680" priority="5681" stopIfTrue="1">
      <formula>IF(AND(LEN($A51)&gt;0,$A51&lt;&gt;$F51),TRUE,FALSE)</formula>
    </cfRule>
  </conditionalFormatting>
  <conditionalFormatting sqref="C51">
    <cfRule type="expression" dxfId="5679" priority="5680" stopIfTrue="1">
      <formula>IF(AND(B51&lt;&gt;"",C51=""),TRUE)</formula>
    </cfRule>
  </conditionalFormatting>
  <conditionalFormatting sqref="B51">
    <cfRule type="expression" dxfId="5678" priority="5677" stopIfTrue="1">
      <formula>IF(B51="",TRUE)</formula>
    </cfRule>
    <cfRule type="expression" dxfId="5677" priority="5678" stopIfTrue="1">
      <formula>IF(AND(COUNTIF(MetalSmelter,B51&amp;C51)=0,LEN(C51)&gt;0), TRUE, FALSE)</formula>
    </cfRule>
  </conditionalFormatting>
  <conditionalFormatting sqref="G51">
    <cfRule type="expression" dxfId="5676" priority="5679" stopIfTrue="1">
      <formula>IF(FIND("Enter smelter details",G51),TRUE)</formula>
    </cfRule>
  </conditionalFormatting>
  <conditionalFormatting sqref="F51">
    <cfRule type="expression" dxfId="5675" priority="5676" stopIfTrue="1">
      <formula>IF(AND(LEN($A51)&gt;0,$A51&lt;&gt;$F51),TRUE,FALSE)</formula>
    </cfRule>
  </conditionalFormatting>
  <conditionalFormatting sqref="C51">
    <cfRule type="expression" dxfId="5674" priority="5675" stopIfTrue="1">
      <formula>IF(AND(B51&lt;&gt;"",C51=""),TRUE)</formula>
    </cfRule>
  </conditionalFormatting>
  <conditionalFormatting sqref="B51">
    <cfRule type="expression" dxfId="5673" priority="5672" stopIfTrue="1">
      <formula>IF(B51="",TRUE)</formula>
    </cfRule>
    <cfRule type="expression" dxfId="5672" priority="5673" stopIfTrue="1">
      <formula>IF(AND(COUNTIF(MetalSmelter,B51&amp;C51)=0,LEN(C51)&gt;0), TRUE, FALSE)</formula>
    </cfRule>
  </conditionalFormatting>
  <conditionalFormatting sqref="G51">
    <cfRule type="expression" dxfId="5671" priority="5674" stopIfTrue="1">
      <formula>IF(FIND("Enter smelter details",G51),TRUE)</formula>
    </cfRule>
  </conditionalFormatting>
  <conditionalFormatting sqref="F51">
    <cfRule type="expression" dxfId="5670" priority="5671" stopIfTrue="1">
      <formula>IF(AND(LEN($A51)&gt;0,$A51&lt;&gt;$F51),TRUE,FALSE)</formula>
    </cfRule>
  </conditionalFormatting>
  <conditionalFormatting sqref="C51">
    <cfRule type="expression" dxfId="5669" priority="5670" stopIfTrue="1">
      <formula>IF(AND(B51&lt;&gt;"",C51=""),TRUE)</formula>
    </cfRule>
  </conditionalFormatting>
  <conditionalFormatting sqref="B50">
    <cfRule type="expression" dxfId="5668" priority="5667" stopIfTrue="1">
      <formula>IF(B50="",TRUE)</formula>
    </cfRule>
    <cfRule type="expression" dxfId="5667" priority="5668" stopIfTrue="1">
      <formula>IF(AND(COUNTIF(MetalSmelter,B50&amp;C50)=0,LEN(C50)&gt;0), TRUE, FALSE)</formula>
    </cfRule>
  </conditionalFormatting>
  <conditionalFormatting sqref="G50">
    <cfRule type="expression" dxfId="5666" priority="5669" stopIfTrue="1">
      <formula>IF(FIND("Enter smelter details",G50),TRUE)</formula>
    </cfRule>
  </conditionalFormatting>
  <conditionalFormatting sqref="F50">
    <cfRule type="expression" dxfId="5665" priority="5666" stopIfTrue="1">
      <formula>IF(AND(LEN($A50)&gt;0,$A50&lt;&gt;$F50),TRUE,FALSE)</formula>
    </cfRule>
  </conditionalFormatting>
  <conditionalFormatting sqref="C50">
    <cfRule type="expression" dxfId="5664" priority="5665" stopIfTrue="1">
      <formula>IF(AND(B50&lt;&gt;"",C50=""),TRUE)</formula>
    </cfRule>
  </conditionalFormatting>
  <conditionalFormatting sqref="B50">
    <cfRule type="expression" dxfId="5663" priority="5662" stopIfTrue="1">
      <formula>IF(B50="",TRUE)</formula>
    </cfRule>
    <cfRule type="expression" dxfId="5662" priority="5663" stopIfTrue="1">
      <formula>IF(AND(COUNTIF(MetalSmelter,B50&amp;C50)=0,LEN(C50)&gt;0), TRUE, FALSE)</formula>
    </cfRule>
  </conditionalFormatting>
  <conditionalFormatting sqref="G50">
    <cfRule type="expression" dxfId="5661" priority="5664" stopIfTrue="1">
      <formula>IF(FIND("Enter smelter details",G50),TRUE)</formula>
    </cfRule>
  </conditionalFormatting>
  <conditionalFormatting sqref="F50">
    <cfRule type="expression" dxfId="5660" priority="5661" stopIfTrue="1">
      <formula>IF(AND(LEN($A50)&gt;0,$A50&lt;&gt;$F50),TRUE,FALSE)</formula>
    </cfRule>
  </conditionalFormatting>
  <conditionalFormatting sqref="C50">
    <cfRule type="expression" dxfId="5659" priority="5660" stopIfTrue="1">
      <formula>IF(AND(B50&lt;&gt;"",C50=""),TRUE)</formula>
    </cfRule>
  </conditionalFormatting>
  <conditionalFormatting sqref="B50">
    <cfRule type="expression" dxfId="5658" priority="5657" stopIfTrue="1">
      <formula>IF(B50="",TRUE)</formula>
    </cfRule>
    <cfRule type="expression" dxfId="5657" priority="5658" stopIfTrue="1">
      <formula>IF(AND(COUNTIF(MetalSmelter,B50&amp;C50)=0,LEN(C50)&gt;0), TRUE, FALSE)</formula>
    </cfRule>
  </conditionalFormatting>
  <conditionalFormatting sqref="G50">
    <cfRule type="expression" dxfId="5656" priority="5659" stopIfTrue="1">
      <formula>IF(FIND("Enter smelter details",G50),TRUE)</formula>
    </cfRule>
  </conditionalFormatting>
  <conditionalFormatting sqref="F50">
    <cfRule type="expression" dxfId="5655" priority="5656" stopIfTrue="1">
      <formula>IF(AND(LEN($A50)&gt;0,$A50&lt;&gt;$F50),TRUE,FALSE)</formula>
    </cfRule>
  </conditionalFormatting>
  <conditionalFormatting sqref="C50">
    <cfRule type="expression" dxfId="5654" priority="5655" stopIfTrue="1">
      <formula>IF(AND(B50&lt;&gt;"",C50=""),TRUE)</formula>
    </cfRule>
  </conditionalFormatting>
  <conditionalFormatting sqref="B51">
    <cfRule type="expression" dxfId="5653" priority="5652" stopIfTrue="1">
      <formula>IF(B51="",TRUE)</formula>
    </cfRule>
    <cfRule type="expression" dxfId="5652" priority="5653" stopIfTrue="1">
      <formula>IF(AND(COUNTIF(MetalSmelter,B51&amp;C51)=0,LEN(C51)&gt;0), TRUE, FALSE)</formula>
    </cfRule>
  </conditionalFormatting>
  <conditionalFormatting sqref="G51">
    <cfRule type="expression" dxfId="5651" priority="5654" stopIfTrue="1">
      <formula>IF(FIND("Enter smelter details",G51),TRUE)</formula>
    </cfRule>
  </conditionalFormatting>
  <conditionalFormatting sqref="F51">
    <cfRule type="expression" dxfId="5650" priority="5651" stopIfTrue="1">
      <formula>IF(AND(LEN($A51)&gt;0,$A51&lt;&gt;$F51),TRUE,FALSE)</formula>
    </cfRule>
  </conditionalFormatting>
  <conditionalFormatting sqref="C51">
    <cfRule type="expression" dxfId="5649" priority="5650" stopIfTrue="1">
      <formula>IF(AND(B51&lt;&gt;"",C51=""),TRUE)</formula>
    </cfRule>
  </conditionalFormatting>
  <conditionalFormatting sqref="B51">
    <cfRule type="expression" dxfId="5648" priority="5647" stopIfTrue="1">
      <formula>IF(B51="",TRUE)</formula>
    </cfRule>
    <cfRule type="expression" dxfId="5647" priority="5648" stopIfTrue="1">
      <formula>IF(AND(COUNTIF(MetalSmelter,B51&amp;C51)=0,LEN(C51)&gt;0), TRUE, FALSE)</formula>
    </cfRule>
  </conditionalFormatting>
  <conditionalFormatting sqref="G51">
    <cfRule type="expression" dxfId="5646" priority="5649" stopIfTrue="1">
      <formula>IF(FIND("Enter smelter details",G51),TRUE)</formula>
    </cfRule>
  </conditionalFormatting>
  <conditionalFormatting sqref="F51">
    <cfRule type="expression" dxfId="5645" priority="5646" stopIfTrue="1">
      <formula>IF(AND(LEN($A51)&gt;0,$A51&lt;&gt;$F51),TRUE,FALSE)</formula>
    </cfRule>
  </conditionalFormatting>
  <conditionalFormatting sqref="C51">
    <cfRule type="expression" dxfId="5644" priority="5645" stopIfTrue="1">
      <formula>IF(AND(B51&lt;&gt;"",C51=""),TRUE)</formula>
    </cfRule>
  </conditionalFormatting>
  <conditionalFormatting sqref="B51">
    <cfRule type="expression" dxfId="5643" priority="5643" stopIfTrue="1">
      <formula>IF(B51="",TRUE)</formula>
    </cfRule>
    <cfRule type="expression" dxfId="5642" priority="5644" stopIfTrue="1">
      <formula>IF(AND(COUNTIF(MetalSmelter,B51&amp;C51)=0,LEN(C51)&gt;0), TRUE, FALSE)</formula>
    </cfRule>
  </conditionalFormatting>
  <conditionalFormatting sqref="F51">
    <cfRule type="expression" dxfId="5641" priority="5642" stopIfTrue="1">
      <formula>IF(AND(LEN($A51)&gt;0,$A51&lt;&gt;$F51),TRUE,FALSE)</formula>
    </cfRule>
  </conditionalFormatting>
  <conditionalFormatting sqref="C51">
    <cfRule type="expression" dxfId="5640" priority="5641" stopIfTrue="1">
      <formula>IF(AND(B51&lt;&gt;"",C51=""),TRUE)</formula>
    </cfRule>
  </conditionalFormatting>
  <conditionalFormatting sqref="G51">
    <cfRule type="expression" dxfId="5639" priority="5640" stopIfTrue="1">
      <formula>IF(FIND("Enter smelter details",G51),TRUE)</formula>
    </cfRule>
  </conditionalFormatting>
  <conditionalFormatting sqref="B52">
    <cfRule type="expression" dxfId="5638" priority="5637" stopIfTrue="1">
      <formula>IF(B52="",TRUE)</formula>
    </cfRule>
    <cfRule type="expression" dxfId="5637" priority="5638" stopIfTrue="1">
      <formula>IF(AND(COUNTIF(MetalSmelter,B52&amp;C52)=0,LEN(C52)&gt;0), TRUE, FALSE)</formula>
    </cfRule>
  </conditionalFormatting>
  <conditionalFormatting sqref="G52">
    <cfRule type="expression" dxfId="5636" priority="5639" stopIfTrue="1">
      <formula>IF(FIND("Enter smelter details",G52),TRUE)</formula>
    </cfRule>
  </conditionalFormatting>
  <conditionalFormatting sqref="F52">
    <cfRule type="expression" dxfId="5635" priority="5636" stopIfTrue="1">
      <formula>IF(AND(LEN($A52)&gt;0,$A52&lt;&gt;$F52),TRUE,FALSE)</formula>
    </cfRule>
  </conditionalFormatting>
  <conditionalFormatting sqref="C52">
    <cfRule type="expression" dxfId="5634" priority="5635" stopIfTrue="1">
      <formula>IF(AND(B52&lt;&gt;"",C52=""),TRUE)</formula>
    </cfRule>
  </conditionalFormatting>
  <conditionalFormatting sqref="B52">
    <cfRule type="expression" dxfId="5633" priority="5632" stopIfTrue="1">
      <formula>IF(B52="",TRUE)</formula>
    </cfRule>
    <cfRule type="expression" dxfId="5632" priority="5633" stopIfTrue="1">
      <formula>IF(AND(COUNTIF(MetalSmelter,B52&amp;C52)=0,LEN(C52)&gt;0), TRUE, FALSE)</formula>
    </cfRule>
  </conditionalFormatting>
  <conditionalFormatting sqref="G52">
    <cfRule type="expression" dxfId="5631" priority="5634" stopIfTrue="1">
      <formula>IF(FIND("Enter smelter details",G52),TRUE)</formula>
    </cfRule>
  </conditionalFormatting>
  <conditionalFormatting sqref="F52">
    <cfRule type="expression" dxfId="5630" priority="5631" stopIfTrue="1">
      <formula>IF(AND(LEN($A52)&gt;0,$A52&lt;&gt;$F52),TRUE,FALSE)</formula>
    </cfRule>
  </conditionalFormatting>
  <conditionalFormatting sqref="C52">
    <cfRule type="expression" dxfId="5629" priority="5630" stopIfTrue="1">
      <formula>IF(AND(B52&lt;&gt;"",C52=""),TRUE)</formula>
    </cfRule>
  </conditionalFormatting>
  <conditionalFormatting sqref="B52">
    <cfRule type="expression" dxfId="5628" priority="5627" stopIfTrue="1">
      <formula>IF(B52="",TRUE)</formula>
    </cfRule>
    <cfRule type="expression" dxfId="5627" priority="5628" stopIfTrue="1">
      <formula>IF(AND(COUNTIF(MetalSmelter,B52&amp;C52)=0,LEN(C52)&gt;0), TRUE, FALSE)</formula>
    </cfRule>
  </conditionalFormatting>
  <conditionalFormatting sqref="G52">
    <cfRule type="expression" dxfId="5626" priority="5629" stopIfTrue="1">
      <formula>IF(FIND("Enter smelter details",G52),TRUE)</formula>
    </cfRule>
  </conditionalFormatting>
  <conditionalFormatting sqref="F52">
    <cfRule type="expression" dxfId="5625" priority="5626" stopIfTrue="1">
      <formula>IF(AND(LEN($A52)&gt;0,$A52&lt;&gt;$F52),TRUE,FALSE)</formula>
    </cfRule>
  </conditionalFormatting>
  <conditionalFormatting sqref="C52">
    <cfRule type="expression" dxfId="5624" priority="5625" stopIfTrue="1">
      <formula>IF(AND(B52&lt;&gt;"",C52=""),TRUE)</formula>
    </cfRule>
  </conditionalFormatting>
  <conditionalFormatting sqref="B50">
    <cfRule type="expression" dxfId="5623" priority="5622" stopIfTrue="1">
      <formula>IF(B50="",TRUE)</formula>
    </cfRule>
    <cfRule type="expression" dxfId="5622" priority="5623" stopIfTrue="1">
      <formula>IF(AND(COUNTIF(MetalSmelter,B50&amp;C50)=0,LEN(C50)&gt;0), TRUE, FALSE)</formula>
    </cfRule>
  </conditionalFormatting>
  <conditionalFormatting sqref="G50">
    <cfRule type="expression" dxfId="5621" priority="5624" stopIfTrue="1">
      <formula>IF(FIND("Enter smelter details",G50),TRUE)</formula>
    </cfRule>
  </conditionalFormatting>
  <conditionalFormatting sqref="F50">
    <cfRule type="expression" dxfId="5620" priority="5621" stopIfTrue="1">
      <formula>IF(AND(LEN($A50)&gt;0,$A50&lt;&gt;$F50),TRUE,FALSE)</formula>
    </cfRule>
  </conditionalFormatting>
  <conditionalFormatting sqref="C50">
    <cfRule type="expression" dxfId="5619" priority="5620" stopIfTrue="1">
      <formula>IF(AND(B50&lt;&gt;"",C50=""),TRUE)</formula>
    </cfRule>
  </conditionalFormatting>
  <conditionalFormatting sqref="B50">
    <cfRule type="expression" dxfId="5618" priority="5617" stopIfTrue="1">
      <formula>IF(B50="",TRUE)</formula>
    </cfRule>
    <cfRule type="expression" dxfId="5617" priority="5618" stopIfTrue="1">
      <formula>IF(AND(COUNTIF(MetalSmelter,B50&amp;C50)=0,LEN(C50)&gt;0), TRUE, FALSE)</formula>
    </cfRule>
  </conditionalFormatting>
  <conditionalFormatting sqref="G50">
    <cfRule type="expression" dxfId="5616" priority="5619" stopIfTrue="1">
      <formula>IF(FIND("Enter smelter details",G50),TRUE)</formula>
    </cfRule>
  </conditionalFormatting>
  <conditionalFormatting sqref="F50">
    <cfRule type="expression" dxfId="5615" priority="5616" stopIfTrue="1">
      <formula>IF(AND(LEN($A50)&gt;0,$A50&lt;&gt;$F50),TRUE,FALSE)</formula>
    </cfRule>
  </conditionalFormatting>
  <conditionalFormatting sqref="C50">
    <cfRule type="expression" dxfId="5614" priority="5615" stopIfTrue="1">
      <formula>IF(AND(B50&lt;&gt;"",C50=""),TRUE)</formula>
    </cfRule>
  </conditionalFormatting>
  <conditionalFormatting sqref="B50">
    <cfRule type="expression" dxfId="5613" priority="5613" stopIfTrue="1">
      <formula>IF(B50="",TRUE)</formula>
    </cfRule>
    <cfRule type="expression" dxfId="5612" priority="5614" stopIfTrue="1">
      <formula>IF(AND(COUNTIF(MetalSmelter,B50&amp;C50)=0,LEN(C50)&gt;0), TRUE, FALSE)</formula>
    </cfRule>
  </conditionalFormatting>
  <conditionalFormatting sqref="F50">
    <cfRule type="expression" dxfId="5611" priority="5612" stopIfTrue="1">
      <formula>IF(AND(LEN($A50)&gt;0,$A50&lt;&gt;$F50),TRUE,FALSE)</formula>
    </cfRule>
  </conditionalFormatting>
  <conditionalFormatting sqref="C50">
    <cfRule type="expression" dxfId="5610" priority="5611" stopIfTrue="1">
      <formula>IF(AND(B50&lt;&gt;"",C50=""),TRUE)</formula>
    </cfRule>
  </conditionalFormatting>
  <conditionalFormatting sqref="G50">
    <cfRule type="expression" dxfId="5609" priority="5610" stopIfTrue="1">
      <formula>IF(FIND("Enter smelter details",G50),TRUE)</formula>
    </cfRule>
  </conditionalFormatting>
  <conditionalFormatting sqref="B51">
    <cfRule type="expression" dxfId="5608" priority="5607" stopIfTrue="1">
      <formula>IF(B51="",TRUE)</formula>
    </cfRule>
    <cfRule type="expression" dxfId="5607" priority="5608" stopIfTrue="1">
      <formula>IF(AND(COUNTIF(MetalSmelter,B51&amp;C51)=0,LEN(C51)&gt;0), TRUE, FALSE)</formula>
    </cfRule>
  </conditionalFormatting>
  <conditionalFormatting sqref="G51">
    <cfRule type="expression" dxfId="5606" priority="5609" stopIfTrue="1">
      <formula>IF(FIND("Enter smelter details",G51),TRUE)</formula>
    </cfRule>
  </conditionalFormatting>
  <conditionalFormatting sqref="F51">
    <cfRule type="expression" dxfId="5605" priority="5606" stopIfTrue="1">
      <formula>IF(AND(LEN($A51)&gt;0,$A51&lt;&gt;$F51),TRUE,FALSE)</formula>
    </cfRule>
  </conditionalFormatting>
  <conditionalFormatting sqref="C51">
    <cfRule type="expression" dxfId="5604" priority="5605" stopIfTrue="1">
      <formula>IF(AND(B51&lt;&gt;"",C51=""),TRUE)</formula>
    </cfRule>
  </conditionalFormatting>
  <conditionalFormatting sqref="B51">
    <cfRule type="expression" dxfId="5603" priority="5602" stopIfTrue="1">
      <formula>IF(B51="",TRUE)</formula>
    </cfRule>
    <cfRule type="expression" dxfId="5602" priority="5603" stopIfTrue="1">
      <formula>IF(AND(COUNTIF(MetalSmelter,B51&amp;C51)=0,LEN(C51)&gt;0), TRUE, FALSE)</formula>
    </cfRule>
  </conditionalFormatting>
  <conditionalFormatting sqref="G51">
    <cfRule type="expression" dxfId="5601" priority="5604" stopIfTrue="1">
      <formula>IF(FIND("Enter smelter details",G51),TRUE)</formula>
    </cfRule>
  </conditionalFormatting>
  <conditionalFormatting sqref="F51">
    <cfRule type="expression" dxfId="5600" priority="5601" stopIfTrue="1">
      <formula>IF(AND(LEN($A51)&gt;0,$A51&lt;&gt;$F51),TRUE,FALSE)</formula>
    </cfRule>
  </conditionalFormatting>
  <conditionalFormatting sqref="C51">
    <cfRule type="expression" dxfId="5599" priority="5600" stopIfTrue="1">
      <formula>IF(AND(B51&lt;&gt;"",C51=""),TRUE)</formula>
    </cfRule>
  </conditionalFormatting>
  <conditionalFormatting sqref="B51">
    <cfRule type="expression" dxfId="5598" priority="5597" stopIfTrue="1">
      <formula>IF(B51="",TRUE)</formula>
    </cfRule>
    <cfRule type="expression" dxfId="5597" priority="5598" stopIfTrue="1">
      <formula>IF(AND(COUNTIF(MetalSmelter,B51&amp;C51)=0,LEN(C51)&gt;0), TRUE, FALSE)</formula>
    </cfRule>
  </conditionalFormatting>
  <conditionalFormatting sqref="G51">
    <cfRule type="expression" dxfId="5596" priority="5599" stopIfTrue="1">
      <formula>IF(FIND("Enter smelter details",G51),TRUE)</formula>
    </cfRule>
  </conditionalFormatting>
  <conditionalFormatting sqref="F51">
    <cfRule type="expression" dxfId="5595" priority="5596" stopIfTrue="1">
      <formula>IF(AND(LEN($A51)&gt;0,$A51&lt;&gt;$F51),TRUE,FALSE)</formula>
    </cfRule>
  </conditionalFormatting>
  <conditionalFormatting sqref="C51">
    <cfRule type="expression" dxfId="5594" priority="5595" stopIfTrue="1">
      <formula>IF(AND(B51&lt;&gt;"",C51=""),TRUE)</formula>
    </cfRule>
  </conditionalFormatting>
  <conditionalFormatting sqref="B50">
    <cfRule type="expression" dxfId="5593" priority="5592" stopIfTrue="1">
      <formula>IF(B50="",TRUE)</formula>
    </cfRule>
    <cfRule type="expression" dxfId="5592" priority="5593" stopIfTrue="1">
      <formula>IF(AND(COUNTIF(MetalSmelter,B50&amp;C50)=0,LEN(C50)&gt;0), TRUE, FALSE)</formula>
    </cfRule>
  </conditionalFormatting>
  <conditionalFormatting sqref="G50">
    <cfRule type="expression" dxfId="5591" priority="5594" stopIfTrue="1">
      <formula>IF(FIND("Enter smelter details",G50),TRUE)</formula>
    </cfRule>
  </conditionalFormatting>
  <conditionalFormatting sqref="F50">
    <cfRule type="expression" dxfId="5590" priority="5591" stopIfTrue="1">
      <formula>IF(AND(LEN($A50)&gt;0,$A50&lt;&gt;$F50),TRUE,FALSE)</formula>
    </cfRule>
  </conditionalFormatting>
  <conditionalFormatting sqref="C50">
    <cfRule type="expression" dxfId="5589" priority="5590" stopIfTrue="1">
      <formula>IF(AND(B50&lt;&gt;"",C50=""),TRUE)</formula>
    </cfRule>
  </conditionalFormatting>
  <conditionalFormatting sqref="B50">
    <cfRule type="expression" dxfId="5588" priority="5587" stopIfTrue="1">
      <formula>IF(B50="",TRUE)</formula>
    </cfRule>
    <cfRule type="expression" dxfId="5587" priority="5588" stopIfTrue="1">
      <formula>IF(AND(COUNTIF(MetalSmelter,B50&amp;C50)=0,LEN(C50)&gt;0), TRUE, FALSE)</formula>
    </cfRule>
  </conditionalFormatting>
  <conditionalFormatting sqref="G50">
    <cfRule type="expression" dxfId="5586" priority="5589" stopIfTrue="1">
      <formula>IF(FIND("Enter smelter details",G50),TRUE)</formula>
    </cfRule>
  </conditionalFormatting>
  <conditionalFormatting sqref="F50">
    <cfRule type="expression" dxfId="5585" priority="5586" stopIfTrue="1">
      <formula>IF(AND(LEN($A50)&gt;0,$A50&lt;&gt;$F50),TRUE,FALSE)</formula>
    </cfRule>
  </conditionalFormatting>
  <conditionalFormatting sqref="C50">
    <cfRule type="expression" dxfId="5584" priority="5585" stopIfTrue="1">
      <formula>IF(AND(B50&lt;&gt;"",C50=""),TRUE)</formula>
    </cfRule>
  </conditionalFormatting>
  <conditionalFormatting sqref="B50">
    <cfRule type="expression" dxfId="5583" priority="5582" stopIfTrue="1">
      <formula>IF(B50="",TRUE)</formula>
    </cfRule>
    <cfRule type="expression" dxfId="5582" priority="5583" stopIfTrue="1">
      <formula>IF(AND(COUNTIF(MetalSmelter,B50&amp;C50)=0,LEN(C50)&gt;0), TRUE, FALSE)</formula>
    </cfRule>
  </conditionalFormatting>
  <conditionalFormatting sqref="G50">
    <cfRule type="expression" dxfId="5581" priority="5584" stopIfTrue="1">
      <formula>IF(FIND("Enter smelter details",G50),TRUE)</formula>
    </cfRule>
  </conditionalFormatting>
  <conditionalFormatting sqref="F50">
    <cfRule type="expression" dxfId="5580" priority="5581" stopIfTrue="1">
      <formula>IF(AND(LEN($A50)&gt;0,$A50&lt;&gt;$F50),TRUE,FALSE)</formula>
    </cfRule>
  </conditionalFormatting>
  <conditionalFormatting sqref="C50">
    <cfRule type="expression" dxfId="5579" priority="5580" stopIfTrue="1">
      <formula>IF(AND(B50&lt;&gt;"",C50=""),TRUE)</formula>
    </cfRule>
  </conditionalFormatting>
  <conditionalFormatting sqref="B50">
    <cfRule type="expression" dxfId="5578" priority="5577" stopIfTrue="1">
      <formula>IF(B50="",TRUE)</formula>
    </cfRule>
    <cfRule type="expression" dxfId="5577" priority="5578" stopIfTrue="1">
      <formula>IF(AND(COUNTIF(MetalSmelter,B50&amp;C50)=0,LEN(C50)&gt;0), TRUE, FALSE)</formula>
    </cfRule>
  </conditionalFormatting>
  <conditionalFormatting sqref="G50">
    <cfRule type="expression" dxfId="5576" priority="5579" stopIfTrue="1">
      <formula>IF(FIND("Enter smelter details",G50),TRUE)</formula>
    </cfRule>
  </conditionalFormatting>
  <conditionalFormatting sqref="F50">
    <cfRule type="expression" dxfId="5575" priority="5576" stopIfTrue="1">
      <formula>IF(AND(LEN($A50)&gt;0,$A50&lt;&gt;$F50),TRUE,FALSE)</formula>
    </cfRule>
  </conditionalFormatting>
  <conditionalFormatting sqref="C50">
    <cfRule type="expression" dxfId="5574" priority="5575" stopIfTrue="1">
      <formula>IF(AND(B50&lt;&gt;"",C50=""),TRUE)</formula>
    </cfRule>
  </conditionalFormatting>
  <conditionalFormatting sqref="B50">
    <cfRule type="expression" dxfId="5573" priority="5572" stopIfTrue="1">
      <formula>IF(B50="",TRUE)</formula>
    </cfRule>
    <cfRule type="expression" dxfId="5572" priority="5573" stopIfTrue="1">
      <formula>IF(AND(COUNTIF(MetalSmelter,B50&amp;C50)=0,LEN(C50)&gt;0), TRUE, FALSE)</formula>
    </cfRule>
  </conditionalFormatting>
  <conditionalFormatting sqref="G50">
    <cfRule type="expression" dxfId="5571" priority="5574" stopIfTrue="1">
      <formula>IF(FIND("Enter smelter details",G50),TRUE)</formula>
    </cfRule>
  </conditionalFormatting>
  <conditionalFormatting sqref="F50">
    <cfRule type="expression" dxfId="5570" priority="5571" stopIfTrue="1">
      <formula>IF(AND(LEN($A50)&gt;0,$A50&lt;&gt;$F50),TRUE,FALSE)</formula>
    </cfRule>
  </conditionalFormatting>
  <conditionalFormatting sqref="C50">
    <cfRule type="expression" dxfId="5569" priority="5570" stopIfTrue="1">
      <formula>IF(AND(B50&lt;&gt;"",C50=""),TRUE)</formula>
    </cfRule>
  </conditionalFormatting>
  <conditionalFormatting sqref="B50">
    <cfRule type="expression" dxfId="5568" priority="5568" stopIfTrue="1">
      <formula>IF(B50="",TRUE)</formula>
    </cfRule>
    <cfRule type="expression" dxfId="5567" priority="5569" stopIfTrue="1">
      <formula>IF(AND(COUNTIF(MetalSmelter,B50&amp;C50)=0,LEN(C50)&gt;0), TRUE, FALSE)</formula>
    </cfRule>
  </conditionalFormatting>
  <conditionalFormatting sqref="F50">
    <cfRule type="expression" dxfId="5566" priority="5567" stopIfTrue="1">
      <formula>IF(AND(LEN($A50)&gt;0,$A50&lt;&gt;$F50),TRUE,FALSE)</formula>
    </cfRule>
  </conditionalFormatting>
  <conditionalFormatting sqref="C50">
    <cfRule type="expression" dxfId="5565" priority="5566" stopIfTrue="1">
      <formula>IF(AND(B50&lt;&gt;"",C50=""),TRUE)</formula>
    </cfRule>
  </conditionalFormatting>
  <conditionalFormatting sqref="G50">
    <cfRule type="expression" dxfId="5564" priority="5565" stopIfTrue="1">
      <formula>IF(FIND("Enter smelter details",G50),TRUE)</formula>
    </cfRule>
  </conditionalFormatting>
  <conditionalFormatting sqref="B51">
    <cfRule type="expression" dxfId="5563" priority="5562" stopIfTrue="1">
      <formula>IF(B51="",TRUE)</formula>
    </cfRule>
    <cfRule type="expression" dxfId="5562" priority="5563" stopIfTrue="1">
      <formula>IF(AND(COUNTIF(MetalSmelter,B51&amp;C51)=0,LEN(C51)&gt;0), TRUE, FALSE)</formula>
    </cfRule>
  </conditionalFormatting>
  <conditionalFormatting sqref="G51">
    <cfRule type="expression" dxfId="5561" priority="5564" stopIfTrue="1">
      <formula>IF(FIND("Enter smelter details",G51),TRUE)</formula>
    </cfRule>
  </conditionalFormatting>
  <conditionalFormatting sqref="F51">
    <cfRule type="expression" dxfId="5560" priority="5561" stopIfTrue="1">
      <formula>IF(AND(LEN($A51)&gt;0,$A51&lt;&gt;$F51),TRUE,FALSE)</formula>
    </cfRule>
  </conditionalFormatting>
  <conditionalFormatting sqref="C51">
    <cfRule type="expression" dxfId="5559" priority="5560" stopIfTrue="1">
      <formula>IF(AND(B51&lt;&gt;"",C51=""),TRUE)</formula>
    </cfRule>
  </conditionalFormatting>
  <conditionalFormatting sqref="B51">
    <cfRule type="expression" dxfId="5558" priority="5557" stopIfTrue="1">
      <formula>IF(B51="",TRUE)</formula>
    </cfRule>
    <cfRule type="expression" dxfId="5557" priority="5558" stopIfTrue="1">
      <formula>IF(AND(COUNTIF(MetalSmelter,B51&amp;C51)=0,LEN(C51)&gt;0), TRUE, FALSE)</formula>
    </cfRule>
  </conditionalFormatting>
  <conditionalFormatting sqref="G51">
    <cfRule type="expression" dxfId="5556" priority="5559" stopIfTrue="1">
      <formula>IF(FIND("Enter smelter details",G51),TRUE)</formula>
    </cfRule>
  </conditionalFormatting>
  <conditionalFormatting sqref="F51">
    <cfRule type="expression" dxfId="5555" priority="5556" stopIfTrue="1">
      <formula>IF(AND(LEN($A51)&gt;0,$A51&lt;&gt;$F51),TRUE,FALSE)</formula>
    </cfRule>
  </conditionalFormatting>
  <conditionalFormatting sqref="C51">
    <cfRule type="expression" dxfId="5554" priority="5555" stopIfTrue="1">
      <formula>IF(AND(B51&lt;&gt;"",C51=""),TRUE)</formula>
    </cfRule>
  </conditionalFormatting>
  <conditionalFormatting sqref="B51">
    <cfRule type="expression" dxfId="5553" priority="5552" stopIfTrue="1">
      <formula>IF(B51="",TRUE)</formula>
    </cfRule>
    <cfRule type="expression" dxfId="5552" priority="5553" stopIfTrue="1">
      <formula>IF(AND(COUNTIF(MetalSmelter,B51&amp;C51)=0,LEN(C51)&gt;0), TRUE, FALSE)</formula>
    </cfRule>
  </conditionalFormatting>
  <conditionalFormatting sqref="G51">
    <cfRule type="expression" dxfId="5551" priority="5554" stopIfTrue="1">
      <formula>IF(FIND("Enter smelter details",G51),TRUE)</formula>
    </cfRule>
  </conditionalFormatting>
  <conditionalFormatting sqref="F51">
    <cfRule type="expression" dxfId="5550" priority="5551" stopIfTrue="1">
      <formula>IF(AND(LEN($A51)&gt;0,$A51&lt;&gt;$F51),TRUE,FALSE)</formula>
    </cfRule>
  </conditionalFormatting>
  <conditionalFormatting sqref="C51">
    <cfRule type="expression" dxfId="5549" priority="5550" stopIfTrue="1">
      <formula>IF(AND(B51&lt;&gt;"",C51=""),TRUE)</formula>
    </cfRule>
  </conditionalFormatting>
  <conditionalFormatting sqref="B50">
    <cfRule type="expression" dxfId="5548" priority="5547" stopIfTrue="1">
      <formula>IF(B50="",TRUE)</formula>
    </cfRule>
    <cfRule type="expression" dxfId="5547" priority="5548" stopIfTrue="1">
      <formula>IF(AND(COUNTIF(MetalSmelter,B50&amp;C50)=0,LEN(C50)&gt;0), TRUE, FALSE)</formula>
    </cfRule>
  </conditionalFormatting>
  <conditionalFormatting sqref="G50">
    <cfRule type="expression" dxfId="5546" priority="5549" stopIfTrue="1">
      <formula>IF(FIND("Enter smelter details",G50),TRUE)</formula>
    </cfRule>
  </conditionalFormatting>
  <conditionalFormatting sqref="F50">
    <cfRule type="expression" dxfId="5545" priority="5546" stopIfTrue="1">
      <formula>IF(AND(LEN($A50)&gt;0,$A50&lt;&gt;$F50),TRUE,FALSE)</formula>
    </cfRule>
  </conditionalFormatting>
  <conditionalFormatting sqref="C50">
    <cfRule type="expression" dxfId="5544" priority="5545" stopIfTrue="1">
      <formula>IF(AND(B50&lt;&gt;"",C50=""),TRUE)</formula>
    </cfRule>
  </conditionalFormatting>
  <conditionalFormatting sqref="B50">
    <cfRule type="expression" dxfId="5543" priority="5542" stopIfTrue="1">
      <formula>IF(B50="",TRUE)</formula>
    </cfRule>
    <cfRule type="expression" dxfId="5542" priority="5543" stopIfTrue="1">
      <formula>IF(AND(COUNTIF(MetalSmelter,B50&amp;C50)=0,LEN(C50)&gt;0), TRUE, FALSE)</formula>
    </cfRule>
  </conditionalFormatting>
  <conditionalFormatting sqref="G50">
    <cfRule type="expression" dxfId="5541" priority="5544" stopIfTrue="1">
      <formula>IF(FIND("Enter smelter details",G50),TRUE)</formula>
    </cfRule>
  </conditionalFormatting>
  <conditionalFormatting sqref="F50">
    <cfRule type="expression" dxfId="5540" priority="5541" stopIfTrue="1">
      <formula>IF(AND(LEN($A50)&gt;0,$A50&lt;&gt;$F50),TRUE,FALSE)</formula>
    </cfRule>
  </conditionalFormatting>
  <conditionalFormatting sqref="C50">
    <cfRule type="expression" dxfId="5539" priority="5540" stopIfTrue="1">
      <formula>IF(AND(B50&lt;&gt;"",C50=""),TRUE)</formula>
    </cfRule>
  </conditionalFormatting>
  <conditionalFormatting sqref="B50">
    <cfRule type="expression" dxfId="5538" priority="5537" stopIfTrue="1">
      <formula>IF(B50="",TRUE)</formula>
    </cfRule>
    <cfRule type="expression" dxfId="5537" priority="5538" stopIfTrue="1">
      <formula>IF(AND(COUNTIF(MetalSmelter,B50&amp;C50)=0,LEN(C50)&gt;0), TRUE, FALSE)</formula>
    </cfRule>
  </conditionalFormatting>
  <conditionalFormatting sqref="G50">
    <cfRule type="expression" dxfId="5536" priority="5539" stopIfTrue="1">
      <formula>IF(FIND("Enter smelter details",G50),TRUE)</formula>
    </cfRule>
  </conditionalFormatting>
  <conditionalFormatting sqref="F50">
    <cfRule type="expression" dxfId="5535" priority="5536" stopIfTrue="1">
      <formula>IF(AND(LEN($A50)&gt;0,$A50&lt;&gt;$F50),TRUE,FALSE)</formula>
    </cfRule>
  </conditionalFormatting>
  <conditionalFormatting sqref="C50">
    <cfRule type="expression" dxfId="5534" priority="5535" stopIfTrue="1">
      <formula>IF(AND(B50&lt;&gt;"",C50=""),TRUE)</formula>
    </cfRule>
  </conditionalFormatting>
  <conditionalFormatting sqref="B50">
    <cfRule type="expression" dxfId="5533" priority="5532" stopIfTrue="1">
      <formula>IF(B50="",TRUE)</formula>
    </cfRule>
    <cfRule type="expression" dxfId="5532" priority="5533" stopIfTrue="1">
      <formula>IF(AND(COUNTIF(MetalSmelter,B50&amp;C50)=0,LEN(C50)&gt;0), TRUE, FALSE)</formula>
    </cfRule>
  </conditionalFormatting>
  <conditionalFormatting sqref="G50">
    <cfRule type="expression" dxfId="5531" priority="5534" stopIfTrue="1">
      <formula>IF(FIND("Enter smelter details",G50),TRUE)</formula>
    </cfRule>
  </conditionalFormatting>
  <conditionalFormatting sqref="F50">
    <cfRule type="expression" dxfId="5530" priority="5531" stopIfTrue="1">
      <formula>IF(AND(LEN($A50)&gt;0,$A50&lt;&gt;$F50),TRUE,FALSE)</formula>
    </cfRule>
  </conditionalFormatting>
  <conditionalFormatting sqref="C50">
    <cfRule type="expression" dxfId="5529" priority="5530" stopIfTrue="1">
      <formula>IF(AND(B50&lt;&gt;"",C50=""),TRUE)</formula>
    </cfRule>
  </conditionalFormatting>
  <conditionalFormatting sqref="B50">
    <cfRule type="expression" dxfId="5528" priority="5527" stopIfTrue="1">
      <formula>IF(B50="",TRUE)</formula>
    </cfRule>
    <cfRule type="expression" dxfId="5527" priority="5528" stopIfTrue="1">
      <formula>IF(AND(COUNTIF(MetalSmelter,B50&amp;C50)=0,LEN(C50)&gt;0), TRUE, FALSE)</formula>
    </cfRule>
  </conditionalFormatting>
  <conditionalFormatting sqref="G50">
    <cfRule type="expression" dxfId="5526" priority="5529" stopIfTrue="1">
      <formula>IF(FIND("Enter smelter details",G50),TRUE)</formula>
    </cfRule>
  </conditionalFormatting>
  <conditionalFormatting sqref="F50">
    <cfRule type="expression" dxfId="5525" priority="5526" stopIfTrue="1">
      <formula>IF(AND(LEN($A50)&gt;0,$A50&lt;&gt;$F50),TRUE,FALSE)</formula>
    </cfRule>
  </conditionalFormatting>
  <conditionalFormatting sqref="C50">
    <cfRule type="expression" dxfId="5524" priority="5525" stopIfTrue="1">
      <formula>IF(AND(B50&lt;&gt;"",C50=""),TRUE)</formula>
    </cfRule>
  </conditionalFormatting>
  <conditionalFormatting sqref="B50">
    <cfRule type="expression" dxfId="5523" priority="5522" stopIfTrue="1">
      <formula>IF(B50="",TRUE)</formula>
    </cfRule>
    <cfRule type="expression" dxfId="5522" priority="5523" stopIfTrue="1">
      <formula>IF(AND(COUNTIF(MetalSmelter,B50&amp;C50)=0,LEN(C50)&gt;0), TRUE, FALSE)</formula>
    </cfRule>
  </conditionalFormatting>
  <conditionalFormatting sqref="G50">
    <cfRule type="expression" dxfId="5521" priority="5524" stopIfTrue="1">
      <formula>IF(FIND("Enter smelter details",G50),TRUE)</formula>
    </cfRule>
  </conditionalFormatting>
  <conditionalFormatting sqref="F50">
    <cfRule type="expression" dxfId="5520" priority="5521" stopIfTrue="1">
      <formula>IF(AND(LEN($A50)&gt;0,$A50&lt;&gt;$F50),TRUE,FALSE)</formula>
    </cfRule>
  </conditionalFormatting>
  <conditionalFormatting sqref="C50">
    <cfRule type="expression" dxfId="5519" priority="5520" stopIfTrue="1">
      <formula>IF(AND(B50&lt;&gt;"",C50=""),TRUE)</formula>
    </cfRule>
  </conditionalFormatting>
  <conditionalFormatting sqref="B63">
    <cfRule type="expression" dxfId="5518" priority="5513" stopIfTrue="1">
      <formula>IF(B63="",TRUE)</formula>
    </cfRule>
    <cfRule type="expression" dxfId="5517" priority="5516" stopIfTrue="1">
      <formula>IF(AND(COUNTIF(MetalSmelter,B63&amp;C63)=0,LEN(C63)&gt;0),TRUE,FALSE)</formula>
    </cfRule>
  </conditionalFormatting>
  <conditionalFormatting sqref="D63">
    <cfRule type="expression" dxfId="5516" priority="5510" stopIfTrue="1">
      <formula>IF(AND(LEN($C63)&gt;0,($C63&lt;&gt;"Smelter Not Listed")),1,0)</formula>
    </cfRule>
    <cfRule type="expression" dxfId="5515" priority="5517" stopIfTrue="1">
      <formula>IF(AND(D63="",$C63=$X$4),TRUE)</formula>
    </cfRule>
    <cfRule type="expression" dxfId="5514" priority="5518" stopIfTrue="1">
      <formula>IF(FIND("!",D63),TRUE)</formula>
    </cfRule>
  </conditionalFormatting>
  <conditionalFormatting sqref="G63">
    <cfRule type="expression" dxfId="5513" priority="5519" stopIfTrue="1">
      <formula>IF(FIND("Enter smelter details",G63),TRUE)</formula>
    </cfRule>
  </conditionalFormatting>
  <conditionalFormatting sqref="E63">
    <cfRule type="expression" dxfId="5512" priority="5514" stopIfTrue="1">
      <formula>IF(AND(E63="",$C63=$X$4),TRUE)</formula>
    </cfRule>
    <cfRule type="expression" dxfId="5511" priority="5515" stopIfTrue="1">
      <formula>IF(FIND("!",E63),TRUE)</formula>
    </cfRule>
  </conditionalFormatting>
  <conditionalFormatting sqref="F63">
    <cfRule type="expression" dxfId="5510" priority="5512" stopIfTrue="1">
      <formula>IF(AND(LEN($A63)&gt;0,$A63&lt;&gt;$F63),TRUE,FALSE)</formula>
    </cfRule>
  </conditionalFormatting>
  <conditionalFormatting sqref="C63">
    <cfRule type="expression" dxfId="5509" priority="5511" stopIfTrue="1">
      <formula>IF(AND(B63&lt;&gt;"",C63=""),TRUE)</formula>
    </cfRule>
  </conditionalFormatting>
  <conditionalFormatting sqref="B66">
    <cfRule type="expression" dxfId="5508" priority="5503" stopIfTrue="1">
      <formula>IF(B66="",TRUE)</formula>
    </cfRule>
    <cfRule type="expression" dxfId="5507" priority="5506" stopIfTrue="1">
      <formula>IF(AND(COUNTIF(MetalSmelter,B66&amp;C66)=0,LEN(C66)&gt;0),TRUE,FALSE)</formula>
    </cfRule>
  </conditionalFormatting>
  <conditionalFormatting sqref="D66">
    <cfRule type="expression" dxfId="5506" priority="5500" stopIfTrue="1">
      <formula>IF(AND(LEN($C66)&gt;0,($C66&lt;&gt;"Smelter Not Listed")),1,0)</formula>
    </cfRule>
    <cfRule type="expression" dxfId="5505" priority="5507" stopIfTrue="1">
      <formula>IF(AND(D66="",$C66=$X$4),TRUE)</formula>
    </cfRule>
    <cfRule type="expression" dxfId="5504" priority="5508" stopIfTrue="1">
      <formula>IF(FIND("!",D66),TRUE)</formula>
    </cfRule>
  </conditionalFormatting>
  <conditionalFormatting sqref="G66">
    <cfRule type="expression" dxfId="5503" priority="5509" stopIfTrue="1">
      <formula>IF(FIND("Enter smelter details",G66),TRUE)</formula>
    </cfRule>
  </conditionalFormatting>
  <conditionalFormatting sqref="E66">
    <cfRule type="expression" dxfId="5502" priority="5504" stopIfTrue="1">
      <formula>IF(AND(E66="",$C66=$X$4),TRUE)</formula>
    </cfRule>
    <cfRule type="expression" dxfId="5501" priority="5505" stopIfTrue="1">
      <formula>IF(FIND("!",E66),TRUE)</formula>
    </cfRule>
  </conditionalFormatting>
  <conditionalFormatting sqref="F66">
    <cfRule type="expression" dxfId="5500" priority="5502" stopIfTrue="1">
      <formula>IF(AND(LEN($A66)&gt;0,$A66&lt;&gt;$F66),TRUE,FALSE)</formula>
    </cfRule>
  </conditionalFormatting>
  <conditionalFormatting sqref="C66">
    <cfRule type="expression" dxfId="5499" priority="5501" stopIfTrue="1">
      <formula>IF(AND(B66&lt;&gt;"",C66=""),TRUE)</formula>
    </cfRule>
  </conditionalFormatting>
  <conditionalFormatting sqref="B51">
    <cfRule type="expression" dxfId="5498" priority="5497" stopIfTrue="1">
      <formula>IF(B51="",TRUE)</formula>
    </cfRule>
    <cfRule type="expression" dxfId="5497" priority="5498" stopIfTrue="1">
      <formula>IF(AND(COUNTIF(MetalSmelter,B51&amp;C51)=0,LEN(C51)&gt;0), TRUE, FALSE)</formula>
    </cfRule>
  </conditionalFormatting>
  <conditionalFormatting sqref="G51">
    <cfRule type="expression" dxfId="5496" priority="5499" stopIfTrue="1">
      <formula>IF(FIND("Enter smelter details",G51),TRUE)</formula>
    </cfRule>
  </conditionalFormatting>
  <conditionalFormatting sqref="F51">
    <cfRule type="expression" dxfId="5495" priority="5496" stopIfTrue="1">
      <formula>IF(AND(LEN($A51)&gt;0,$A51&lt;&gt;$F51),TRUE,FALSE)</formula>
    </cfRule>
  </conditionalFormatting>
  <conditionalFormatting sqref="C51">
    <cfRule type="expression" dxfId="5494" priority="5495" stopIfTrue="1">
      <formula>IF(AND(B51&lt;&gt;"",C51=""),TRUE)</formula>
    </cfRule>
  </conditionalFormatting>
  <conditionalFormatting sqref="B50">
    <cfRule type="expression" dxfId="5493" priority="5487" stopIfTrue="1">
      <formula>IF(B50="",TRUE)</formula>
    </cfRule>
    <cfRule type="expression" dxfId="5492" priority="5488" stopIfTrue="1">
      <formula>IF(AND(COUNTIF(MetalSmelter,B50&amp;C50)=0,LEN(C50)&gt;0), TRUE, FALSE)</formula>
    </cfRule>
  </conditionalFormatting>
  <conditionalFormatting sqref="G50">
    <cfRule type="expression" dxfId="5491" priority="5489" stopIfTrue="1">
      <formula>IF(FIND("Enter smelter details",G50),TRUE)</formula>
    </cfRule>
  </conditionalFormatting>
  <conditionalFormatting sqref="F50">
    <cfRule type="expression" dxfId="5490" priority="5486" stopIfTrue="1">
      <formula>IF(AND(LEN($A50)&gt;0,$A50&lt;&gt;$F50),TRUE,FALSE)</formula>
    </cfRule>
  </conditionalFormatting>
  <conditionalFormatting sqref="C50">
    <cfRule type="expression" dxfId="5489" priority="5485" stopIfTrue="1">
      <formula>IF(AND(B50&lt;&gt;"",C50=""),TRUE)</formula>
    </cfRule>
  </conditionalFormatting>
  <conditionalFormatting sqref="B52">
    <cfRule type="expression" dxfId="5488" priority="5492" stopIfTrue="1">
      <formula>IF(B52="",TRUE)</formula>
    </cfRule>
    <cfRule type="expression" dxfId="5487" priority="5493" stopIfTrue="1">
      <formula>IF(AND(COUNTIF(MetalSmelter,B52&amp;C52)=0,LEN(C52)&gt;0), TRUE, FALSE)</formula>
    </cfRule>
  </conditionalFormatting>
  <conditionalFormatting sqref="G52">
    <cfRule type="expression" dxfId="5486" priority="5494" stopIfTrue="1">
      <formula>IF(FIND("Enter smelter details",G52),TRUE)</formula>
    </cfRule>
  </conditionalFormatting>
  <conditionalFormatting sqref="F52">
    <cfRule type="expression" dxfId="5485" priority="5491" stopIfTrue="1">
      <formula>IF(AND(LEN($A52)&gt;0,$A52&lt;&gt;$F52),TRUE,FALSE)</formula>
    </cfRule>
  </conditionalFormatting>
  <conditionalFormatting sqref="C52">
    <cfRule type="expression" dxfId="5484" priority="5490" stopIfTrue="1">
      <formula>IF(AND(B52&lt;&gt;"",C52=""),TRUE)</formula>
    </cfRule>
  </conditionalFormatting>
  <conditionalFormatting sqref="B52">
    <cfRule type="expression" dxfId="5483" priority="5482" stopIfTrue="1">
      <formula>IF(B52="",TRUE)</formula>
    </cfRule>
    <cfRule type="expression" dxfId="5482" priority="5483" stopIfTrue="1">
      <formula>IF(AND(COUNTIF(MetalSmelter,B52&amp;C52)=0,LEN(C52)&gt;0), TRUE, FALSE)</formula>
    </cfRule>
  </conditionalFormatting>
  <conditionalFormatting sqref="G52">
    <cfRule type="expression" dxfId="5481" priority="5484" stopIfTrue="1">
      <formula>IF(FIND("Enter smelter details",G52),TRUE)</formula>
    </cfRule>
  </conditionalFormatting>
  <conditionalFormatting sqref="F52">
    <cfRule type="expression" dxfId="5480" priority="5481" stopIfTrue="1">
      <formula>IF(AND(LEN($A52)&gt;0,$A52&lt;&gt;$F52),TRUE,FALSE)</formula>
    </cfRule>
  </conditionalFormatting>
  <conditionalFormatting sqref="C52">
    <cfRule type="expression" dxfId="5479" priority="5480" stopIfTrue="1">
      <formula>IF(AND(B52&lt;&gt;"",C52=""),TRUE)</formula>
    </cfRule>
  </conditionalFormatting>
  <conditionalFormatting sqref="G50">
    <cfRule type="expression" dxfId="5478" priority="5479" stopIfTrue="1">
      <formula>IF(FIND("Enter smelter details",G50),TRUE)</formula>
    </cfRule>
  </conditionalFormatting>
  <conditionalFormatting sqref="B51">
    <cfRule type="expression" dxfId="5477" priority="5476" stopIfTrue="1">
      <formula>IF(B51="",TRUE)</formula>
    </cfRule>
    <cfRule type="expression" dxfId="5476" priority="5477" stopIfTrue="1">
      <formula>IF(AND(COUNTIF(MetalSmelter,B51&amp;C51)=0,LEN(C51)&gt;0), TRUE, FALSE)</formula>
    </cfRule>
  </conditionalFormatting>
  <conditionalFormatting sqref="G51">
    <cfRule type="expression" dxfId="5475" priority="5478" stopIfTrue="1">
      <formula>IF(FIND("Enter smelter details",G51),TRUE)</formula>
    </cfRule>
  </conditionalFormatting>
  <conditionalFormatting sqref="F51">
    <cfRule type="expression" dxfId="5474" priority="5475" stopIfTrue="1">
      <formula>IF(AND(LEN($A51)&gt;0,$A51&lt;&gt;$F51),TRUE,FALSE)</formula>
    </cfRule>
  </conditionalFormatting>
  <conditionalFormatting sqref="C51">
    <cfRule type="expression" dxfId="5473" priority="5474" stopIfTrue="1">
      <formula>IF(AND(B51&lt;&gt;"",C51=""),TRUE)</formula>
    </cfRule>
  </conditionalFormatting>
  <conditionalFormatting sqref="G51">
    <cfRule type="expression" dxfId="5472" priority="5473" stopIfTrue="1">
      <formula>IF(FIND("Enter smelter details",G51),TRUE)</formula>
    </cfRule>
  </conditionalFormatting>
  <conditionalFormatting sqref="B52">
    <cfRule type="expression" dxfId="5471" priority="5470" stopIfTrue="1">
      <formula>IF(B52="",TRUE)</formula>
    </cfRule>
    <cfRule type="expression" dxfId="5470" priority="5471" stopIfTrue="1">
      <formula>IF(AND(COUNTIF(MetalSmelter,B52&amp;C52)=0,LEN(C52)&gt;0), TRUE, FALSE)</formula>
    </cfRule>
  </conditionalFormatting>
  <conditionalFormatting sqref="G52">
    <cfRule type="expression" dxfId="5469" priority="5472" stopIfTrue="1">
      <formula>IF(FIND("Enter smelter details",G52),TRUE)</formula>
    </cfRule>
  </conditionalFormatting>
  <conditionalFormatting sqref="F52">
    <cfRule type="expression" dxfId="5468" priority="5469" stopIfTrue="1">
      <formula>IF(AND(LEN($A52)&gt;0,$A52&lt;&gt;$F52),TRUE,FALSE)</formula>
    </cfRule>
  </conditionalFormatting>
  <conditionalFormatting sqref="C52">
    <cfRule type="expression" dxfId="5467" priority="5468" stopIfTrue="1">
      <formula>IF(AND(B52&lt;&gt;"",C52=""),TRUE)</formula>
    </cfRule>
  </conditionalFormatting>
  <conditionalFormatting sqref="B53">
    <cfRule type="expression" dxfId="5466" priority="5465" stopIfTrue="1">
      <formula>IF(B53="",TRUE)</formula>
    </cfRule>
    <cfRule type="expression" dxfId="5465" priority="5466" stopIfTrue="1">
      <formula>IF(AND(COUNTIF(MetalSmelter,B53&amp;C53)=0,LEN(C53)&gt;0), TRUE, FALSE)</formula>
    </cfRule>
  </conditionalFormatting>
  <conditionalFormatting sqref="G53">
    <cfRule type="expression" dxfId="5464" priority="5467" stopIfTrue="1">
      <formula>IF(FIND("Enter smelter details",G53),TRUE)</formula>
    </cfRule>
  </conditionalFormatting>
  <conditionalFormatting sqref="F53">
    <cfRule type="expression" dxfId="5463" priority="5464" stopIfTrue="1">
      <formula>IF(AND(LEN($A53)&gt;0,$A53&lt;&gt;$F53),TRUE,FALSE)</formula>
    </cfRule>
  </conditionalFormatting>
  <conditionalFormatting sqref="C53">
    <cfRule type="expression" dxfId="5462" priority="5463" stopIfTrue="1">
      <formula>IF(AND(B53&lt;&gt;"",C53=""),TRUE)</formula>
    </cfRule>
  </conditionalFormatting>
  <conditionalFormatting sqref="B53">
    <cfRule type="expression" dxfId="5461" priority="5460" stopIfTrue="1">
      <formula>IF(B53="",TRUE)</formula>
    </cfRule>
    <cfRule type="expression" dxfId="5460" priority="5461" stopIfTrue="1">
      <formula>IF(AND(COUNTIF(MetalSmelter,B53&amp;C53)=0,LEN(C53)&gt;0), TRUE, FALSE)</formula>
    </cfRule>
  </conditionalFormatting>
  <conditionalFormatting sqref="G53">
    <cfRule type="expression" dxfId="5459" priority="5462" stopIfTrue="1">
      <formula>IF(FIND("Enter smelter details",G53),TRUE)</formula>
    </cfRule>
  </conditionalFormatting>
  <conditionalFormatting sqref="F53">
    <cfRule type="expression" dxfId="5458" priority="5459" stopIfTrue="1">
      <formula>IF(AND(LEN($A53)&gt;0,$A53&lt;&gt;$F53),TRUE,FALSE)</formula>
    </cfRule>
  </conditionalFormatting>
  <conditionalFormatting sqref="C53">
    <cfRule type="expression" dxfId="5457" priority="5458" stopIfTrue="1">
      <formula>IF(AND(B53&lt;&gt;"",C53=""),TRUE)</formula>
    </cfRule>
  </conditionalFormatting>
  <conditionalFormatting sqref="B53">
    <cfRule type="expression" dxfId="5456" priority="5456" stopIfTrue="1">
      <formula>IF(B53="",TRUE)</formula>
    </cfRule>
    <cfRule type="expression" dxfId="5455" priority="5457" stopIfTrue="1">
      <formula>IF(AND(COUNTIF(MetalSmelter,B53&amp;C53)=0,LEN(C53)&gt;0), TRUE, FALSE)</formula>
    </cfRule>
  </conditionalFormatting>
  <conditionalFormatting sqref="F53">
    <cfRule type="expression" dxfId="5454" priority="5455" stopIfTrue="1">
      <formula>IF(AND(LEN($A53)&gt;0,$A53&lt;&gt;$F53),TRUE,FALSE)</formula>
    </cfRule>
  </conditionalFormatting>
  <conditionalFormatting sqref="C53">
    <cfRule type="expression" dxfId="5453" priority="5454" stopIfTrue="1">
      <formula>IF(AND(B53&lt;&gt;"",C53=""),TRUE)</formula>
    </cfRule>
  </conditionalFormatting>
  <conditionalFormatting sqref="G53">
    <cfRule type="expression" dxfId="5452" priority="5453" stopIfTrue="1">
      <formula>IF(FIND("Enter smelter details",G53),TRUE)</formula>
    </cfRule>
  </conditionalFormatting>
  <conditionalFormatting sqref="B54">
    <cfRule type="expression" dxfId="5451" priority="5450" stopIfTrue="1">
      <formula>IF(B54="",TRUE)</formula>
    </cfRule>
    <cfRule type="expression" dxfId="5450" priority="5451" stopIfTrue="1">
      <formula>IF(AND(COUNTIF(MetalSmelter,B54&amp;C54)=0,LEN(C54)&gt;0), TRUE, FALSE)</formula>
    </cfRule>
  </conditionalFormatting>
  <conditionalFormatting sqref="G54">
    <cfRule type="expression" dxfId="5449" priority="5452" stopIfTrue="1">
      <formula>IF(FIND("Enter smelter details",G54),TRUE)</formula>
    </cfRule>
  </conditionalFormatting>
  <conditionalFormatting sqref="F54">
    <cfRule type="expression" dxfId="5448" priority="5449" stopIfTrue="1">
      <formula>IF(AND(LEN($A54)&gt;0,$A54&lt;&gt;$F54),TRUE,FALSE)</formula>
    </cfRule>
  </conditionalFormatting>
  <conditionalFormatting sqref="C54">
    <cfRule type="expression" dxfId="5447" priority="5448" stopIfTrue="1">
      <formula>IF(AND(B54&lt;&gt;"",C54=""),TRUE)</formula>
    </cfRule>
  </conditionalFormatting>
  <conditionalFormatting sqref="B54">
    <cfRule type="expression" dxfId="5446" priority="5445" stopIfTrue="1">
      <formula>IF(B54="",TRUE)</formula>
    </cfRule>
    <cfRule type="expression" dxfId="5445" priority="5446" stopIfTrue="1">
      <formula>IF(AND(COUNTIF(MetalSmelter,B54&amp;C54)=0,LEN(C54)&gt;0), TRUE, FALSE)</formula>
    </cfRule>
  </conditionalFormatting>
  <conditionalFormatting sqref="G54">
    <cfRule type="expression" dxfId="5444" priority="5447" stopIfTrue="1">
      <formula>IF(FIND("Enter smelter details",G54),TRUE)</formula>
    </cfRule>
  </conditionalFormatting>
  <conditionalFormatting sqref="F54">
    <cfRule type="expression" dxfId="5443" priority="5444" stopIfTrue="1">
      <formula>IF(AND(LEN($A54)&gt;0,$A54&lt;&gt;$F54),TRUE,FALSE)</formula>
    </cfRule>
  </conditionalFormatting>
  <conditionalFormatting sqref="C54">
    <cfRule type="expression" dxfId="5442" priority="5443" stopIfTrue="1">
      <formula>IF(AND(B54&lt;&gt;"",C54=""),TRUE)</formula>
    </cfRule>
  </conditionalFormatting>
  <conditionalFormatting sqref="B54">
    <cfRule type="expression" dxfId="5441" priority="5440" stopIfTrue="1">
      <formula>IF(B54="",TRUE)</formula>
    </cfRule>
    <cfRule type="expression" dxfId="5440" priority="5441" stopIfTrue="1">
      <formula>IF(AND(COUNTIF(MetalSmelter,B54&amp;C54)=0,LEN(C54)&gt;0), TRUE, FALSE)</formula>
    </cfRule>
  </conditionalFormatting>
  <conditionalFormatting sqref="G54">
    <cfRule type="expression" dxfId="5439" priority="5442" stopIfTrue="1">
      <formula>IF(FIND("Enter smelter details",G54),TRUE)</formula>
    </cfRule>
  </conditionalFormatting>
  <conditionalFormatting sqref="F54">
    <cfRule type="expression" dxfId="5438" priority="5439" stopIfTrue="1">
      <formula>IF(AND(LEN($A54)&gt;0,$A54&lt;&gt;$F54),TRUE,FALSE)</formula>
    </cfRule>
  </conditionalFormatting>
  <conditionalFormatting sqref="C54">
    <cfRule type="expression" dxfId="5437" priority="5438" stopIfTrue="1">
      <formula>IF(AND(B54&lt;&gt;"",C54=""),TRUE)</formula>
    </cfRule>
  </conditionalFormatting>
  <conditionalFormatting sqref="B52">
    <cfRule type="expression" dxfId="5436" priority="5435" stopIfTrue="1">
      <formula>IF(B52="",TRUE)</formula>
    </cfRule>
    <cfRule type="expression" dxfId="5435" priority="5436" stopIfTrue="1">
      <formula>IF(AND(COUNTIF(MetalSmelter,B52&amp;C52)=0,LEN(C52)&gt;0), TRUE, FALSE)</formula>
    </cfRule>
  </conditionalFormatting>
  <conditionalFormatting sqref="G52">
    <cfRule type="expression" dxfId="5434" priority="5437" stopIfTrue="1">
      <formula>IF(FIND("Enter smelter details",G52),TRUE)</formula>
    </cfRule>
  </conditionalFormatting>
  <conditionalFormatting sqref="F52">
    <cfRule type="expression" dxfId="5433" priority="5434" stopIfTrue="1">
      <formula>IF(AND(LEN($A52)&gt;0,$A52&lt;&gt;$F52),TRUE,FALSE)</formula>
    </cfRule>
  </conditionalFormatting>
  <conditionalFormatting sqref="C52">
    <cfRule type="expression" dxfId="5432" priority="5433" stopIfTrue="1">
      <formula>IF(AND(B52&lt;&gt;"",C52=""),TRUE)</formula>
    </cfRule>
  </conditionalFormatting>
  <conditionalFormatting sqref="B52">
    <cfRule type="expression" dxfId="5431" priority="5430" stopIfTrue="1">
      <formula>IF(B52="",TRUE)</formula>
    </cfRule>
    <cfRule type="expression" dxfId="5430" priority="5431" stopIfTrue="1">
      <formula>IF(AND(COUNTIF(MetalSmelter,B52&amp;C52)=0,LEN(C52)&gt;0), TRUE, FALSE)</formula>
    </cfRule>
  </conditionalFormatting>
  <conditionalFormatting sqref="G52">
    <cfRule type="expression" dxfId="5429" priority="5432" stopIfTrue="1">
      <formula>IF(FIND("Enter smelter details",G52),TRUE)</formula>
    </cfRule>
  </conditionalFormatting>
  <conditionalFormatting sqref="F52">
    <cfRule type="expression" dxfId="5428" priority="5429" stopIfTrue="1">
      <formula>IF(AND(LEN($A52)&gt;0,$A52&lt;&gt;$F52),TRUE,FALSE)</formula>
    </cfRule>
  </conditionalFormatting>
  <conditionalFormatting sqref="C52">
    <cfRule type="expression" dxfId="5427" priority="5428" stopIfTrue="1">
      <formula>IF(AND(B52&lt;&gt;"",C52=""),TRUE)</formula>
    </cfRule>
  </conditionalFormatting>
  <conditionalFormatting sqref="B52">
    <cfRule type="expression" dxfId="5426" priority="5426" stopIfTrue="1">
      <formula>IF(B52="",TRUE)</formula>
    </cfRule>
    <cfRule type="expression" dxfId="5425" priority="5427" stopIfTrue="1">
      <formula>IF(AND(COUNTIF(MetalSmelter,B52&amp;C52)=0,LEN(C52)&gt;0), TRUE, FALSE)</formula>
    </cfRule>
  </conditionalFormatting>
  <conditionalFormatting sqref="F52">
    <cfRule type="expression" dxfId="5424" priority="5425" stopIfTrue="1">
      <formula>IF(AND(LEN($A52)&gt;0,$A52&lt;&gt;$F52),TRUE,FALSE)</formula>
    </cfRule>
  </conditionalFormatting>
  <conditionalFormatting sqref="C52">
    <cfRule type="expression" dxfId="5423" priority="5424" stopIfTrue="1">
      <formula>IF(AND(B52&lt;&gt;"",C52=""),TRUE)</formula>
    </cfRule>
  </conditionalFormatting>
  <conditionalFormatting sqref="G52">
    <cfRule type="expression" dxfId="5422" priority="5423" stopIfTrue="1">
      <formula>IF(FIND("Enter smelter details",G52),TRUE)</formula>
    </cfRule>
  </conditionalFormatting>
  <conditionalFormatting sqref="B53">
    <cfRule type="expression" dxfId="5421" priority="5420" stopIfTrue="1">
      <formula>IF(B53="",TRUE)</formula>
    </cfRule>
    <cfRule type="expression" dxfId="5420" priority="5421" stopIfTrue="1">
      <formula>IF(AND(COUNTIF(MetalSmelter,B53&amp;C53)=0,LEN(C53)&gt;0), TRUE, FALSE)</formula>
    </cfRule>
  </conditionalFormatting>
  <conditionalFormatting sqref="G53">
    <cfRule type="expression" dxfId="5419" priority="5422" stopIfTrue="1">
      <formula>IF(FIND("Enter smelter details",G53),TRUE)</formula>
    </cfRule>
  </conditionalFormatting>
  <conditionalFormatting sqref="F53">
    <cfRule type="expression" dxfId="5418" priority="5419" stopIfTrue="1">
      <formula>IF(AND(LEN($A53)&gt;0,$A53&lt;&gt;$F53),TRUE,FALSE)</formula>
    </cfRule>
  </conditionalFormatting>
  <conditionalFormatting sqref="C53">
    <cfRule type="expression" dxfId="5417" priority="5418" stopIfTrue="1">
      <formula>IF(AND(B53&lt;&gt;"",C53=""),TRUE)</formula>
    </cfRule>
  </conditionalFormatting>
  <conditionalFormatting sqref="B53">
    <cfRule type="expression" dxfId="5416" priority="5415" stopIfTrue="1">
      <formula>IF(B53="",TRUE)</formula>
    </cfRule>
    <cfRule type="expression" dxfId="5415" priority="5416" stopIfTrue="1">
      <formula>IF(AND(COUNTIF(MetalSmelter,B53&amp;C53)=0,LEN(C53)&gt;0), TRUE, FALSE)</formula>
    </cfRule>
  </conditionalFormatting>
  <conditionalFormatting sqref="G53">
    <cfRule type="expression" dxfId="5414" priority="5417" stopIfTrue="1">
      <formula>IF(FIND("Enter smelter details",G53),TRUE)</formula>
    </cfRule>
  </conditionalFormatting>
  <conditionalFormatting sqref="F53">
    <cfRule type="expression" dxfId="5413" priority="5414" stopIfTrue="1">
      <formula>IF(AND(LEN($A53)&gt;0,$A53&lt;&gt;$F53),TRUE,FALSE)</formula>
    </cfRule>
  </conditionalFormatting>
  <conditionalFormatting sqref="C53">
    <cfRule type="expression" dxfId="5412" priority="5413" stopIfTrue="1">
      <formula>IF(AND(B53&lt;&gt;"",C53=""),TRUE)</formula>
    </cfRule>
  </conditionalFormatting>
  <conditionalFormatting sqref="B53">
    <cfRule type="expression" dxfId="5411" priority="5410" stopIfTrue="1">
      <formula>IF(B53="",TRUE)</formula>
    </cfRule>
    <cfRule type="expression" dxfId="5410" priority="5411" stopIfTrue="1">
      <formula>IF(AND(COUNTIF(MetalSmelter,B53&amp;C53)=0,LEN(C53)&gt;0), TRUE, FALSE)</formula>
    </cfRule>
  </conditionalFormatting>
  <conditionalFormatting sqref="G53">
    <cfRule type="expression" dxfId="5409" priority="5412" stopIfTrue="1">
      <formula>IF(FIND("Enter smelter details",G53),TRUE)</formula>
    </cfRule>
  </conditionalFormatting>
  <conditionalFormatting sqref="F53">
    <cfRule type="expression" dxfId="5408" priority="5409" stopIfTrue="1">
      <formula>IF(AND(LEN($A53)&gt;0,$A53&lt;&gt;$F53),TRUE,FALSE)</formula>
    </cfRule>
  </conditionalFormatting>
  <conditionalFormatting sqref="C53">
    <cfRule type="expression" dxfId="5407" priority="5408" stopIfTrue="1">
      <formula>IF(AND(B53&lt;&gt;"",C53=""),TRUE)</formula>
    </cfRule>
  </conditionalFormatting>
  <conditionalFormatting sqref="B54">
    <cfRule type="expression" dxfId="5406" priority="5405" stopIfTrue="1">
      <formula>IF(B54="",TRUE)</formula>
    </cfRule>
    <cfRule type="expression" dxfId="5405" priority="5406" stopIfTrue="1">
      <formula>IF(AND(COUNTIF(MetalSmelter,B54&amp;C54)=0,LEN(C54)&gt;0), TRUE, FALSE)</formula>
    </cfRule>
  </conditionalFormatting>
  <conditionalFormatting sqref="G54">
    <cfRule type="expression" dxfId="5404" priority="5407" stopIfTrue="1">
      <formula>IF(FIND("Enter smelter details",G54),TRUE)</formula>
    </cfRule>
  </conditionalFormatting>
  <conditionalFormatting sqref="F54">
    <cfRule type="expression" dxfId="5403" priority="5404" stopIfTrue="1">
      <formula>IF(AND(LEN($A54)&gt;0,$A54&lt;&gt;$F54),TRUE,FALSE)</formula>
    </cfRule>
  </conditionalFormatting>
  <conditionalFormatting sqref="C54">
    <cfRule type="expression" dxfId="5402" priority="5403" stopIfTrue="1">
      <formula>IF(AND(B54&lt;&gt;"",C54=""),TRUE)</formula>
    </cfRule>
  </conditionalFormatting>
  <conditionalFormatting sqref="B54">
    <cfRule type="expression" dxfId="5401" priority="5400" stopIfTrue="1">
      <formula>IF(B54="",TRUE)</formula>
    </cfRule>
    <cfRule type="expression" dxfId="5400" priority="5401" stopIfTrue="1">
      <formula>IF(AND(COUNTIF(MetalSmelter,B54&amp;C54)=0,LEN(C54)&gt;0), TRUE, FALSE)</formula>
    </cfRule>
  </conditionalFormatting>
  <conditionalFormatting sqref="G54">
    <cfRule type="expression" dxfId="5399" priority="5402" stopIfTrue="1">
      <formula>IF(FIND("Enter smelter details",G54),TRUE)</formula>
    </cfRule>
  </conditionalFormatting>
  <conditionalFormatting sqref="F54">
    <cfRule type="expression" dxfId="5398" priority="5399" stopIfTrue="1">
      <formula>IF(AND(LEN($A54)&gt;0,$A54&lt;&gt;$F54),TRUE,FALSE)</formula>
    </cfRule>
  </conditionalFormatting>
  <conditionalFormatting sqref="C54">
    <cfRule type="expression" dxfId="5397" priority="5398" stopIfTrue="1">
      <formula>IF(AND(B54&lt;&gt;"",C54=""),TRUE)</formula>
    </cfRule>
  </conditionalFormatting>
  <conditionalFormatting sqref="B54">
    <cfRule type="expression" dxfId="5396" priority="5396" stopIfTrue="1">
      <formula>IF(B54="",TRUE)</formula>
    </cfRule>
    <cfRule type="expression" dxfId="5395" priority="5397" stopIfTrue="1">
      <formula>IF(AND(COUNTIF(MetalSmelter,B54&amp;C54)=0,LEN(C54)&gt;0), TRUE, FALSE)</formula>
    </cfRule>
  </conditionalFormatting>
  <conditionalFormatting sqref="F54">
    <cfRule type="expression" dxfId="5394" priority="5395" stopIfTrue="1">
      <formula>IF(AND(LEN($A54)&gt;0,$A54&lt;&gt;$F54),TRUE,FALSE)</formula>
    </cfRule>
  </conditionalFormatting>
  <conditionalFormatting sqref="C54">
    <cfRule type="expression" dxfId="5393" priority="5394" stopIfTrue="1">
      <formula>IF(AND(B54&lt;&gt;"",C54=""),TRUE)</formula>
    </cfRule>
  </conditionalFormatting>
  <conditionalFormatting sqref="G54">
    <cfRule type="expression" dxfId="5392" priority="5393" stopIfTrue="1">
      <formula>IF(FIND("Enter smelter details",G54),TRUE)</formula>
    </cfRule>
  </conditionalFormatting>
  <conditionalFormatting sqref="B50">
    <cfRule type="expression" dxfId="5391" priority="5390" stopIfTrue="1">
      <formula>IF(B50="",TRUE)</formula>
    </cfRule>
    <cfRule type="expression" dxfId="5390" priority="5391" stopIfTrue="1">
      <formula>IF(AND(COUNTIF(MetalSmelter,B50&amp;C50)=0,LEN(C50)&gt;0), TRUE, FALSE)</formula>
    </cfRule>
  </conditionalFormatting>
  <conditionalFormatting sqref="G50">
    <cfRule type="expression" dxfId="5389" priority="5392" stopIfTrue="1">
      <formula>IF(FIND("Enter smelter details",G50),TRUE)</formula>
    </cfRule>
  </conditionalFormatting>
  <conditionalFormatting sqref="F50">
    <cfRule type="expression" dxfId="5388" priority="5389" stopIfTrue="1">
      <formula>IF(AND(LEN($A50)&gt;0,$A50&lt;&gt;$F50),TRUE,FALSE)</formula>
    </cfRule>
  </conditionalFormatting>
  <conditionalFormatting sqref="C50">
    <cfRule type="expression" dxfId="5387" priority="5388" stopIfTrue="1">
      <formula>IF(AND(B50&lt;&gt;"",C50=""),TRUE)</formula>
    </cfRule>
  </conditionalFormatting>
  <conditionalFormatting sqref="B55">
    <cfRule type="expression" dxfId="5386" priority="5385" stopIfTrue="1">
      <formula>IF(B55="",TRUE)</formula>
    </cfRule>
    <cfRule type="expression" dxfId="5385" priority="5386" stopIfTrue="1">
      <formula>IF(AND(COUNTIF(MetalSmelter,B55&amp;C55)=0,LEN(C55)&gt;0), TRUE, FALSE)</formula>
    </cfRule>
  </conditionalFormatting>
  <conditionalFormatting sqref="G55">
    <cfRule type="expression" dxfId="5384" priority="5387" stopIfTrue="1">
      <formula>IF(FIND("Enter smelter details",G55),TRUE)</formula>
    </cfRule>
  </conditionalFormatting>
  <conditionalFormatting sqref="F55">
    <cfRule type="expression" dxfId="5383" priority="5384" stopIfTrue="1">
      <formula>IF(AND(LEN($A55)&gt;0,$A55&lt;&gt;$F55),TRUE,FALSE)</formula>
    </cfRule>
  </conditionalFormatting>
  <conditionalFormatting sqref="C55">
    <cfRule type="expression" dxfId="5382" priority="5383" stopIfTrue="1">
      <formula>IF(AND(B55&lt;&gt;"",C55=""),TRUE)</formula>
    </cfRule>
  </conditionalFormatting>
  <conditionalFormatting sqref="B55">
    <cfRule type="expression" dxfId="5381" priority="5380" stopIfTrue="1">
      <formula>IF(B55="",TRUE)</formula>
    </cfRule>
    <cfRule type="expression" dxfId="5380" priority="5381" stopIfTrue="1">
      <formula>IF(AND(COUNTIF(MetalSmelter,B55&amp;C55)=0,LEN(C55)&gt;0), TRUE, FALSE)</formula>
    </cfRule>
  </conditionalFormatting>
  <conditionalFormatting sqref="G55">
    <cfRule type="expression" dxfId="5379" priority="5382" stopIfTrue="1">
      <formula>IF(FIND("Enter smelter details",G55),TRUE)</formula>
    </cfRule>
  </conditionalFormatting>
  <conditionalFormatting sqref="F55">
    <cfRule type="expression" dxfId="5378" priority="5379" stopIfTrue="1">
      <formula>IF(AND(LEN($A55)&gt;0,$A55&lt;&gt;$F55),TRUE,FALSE)</formula>
    </cfRule>
  </conditionalFormatting>
  <conditionalFormatting sqref="C55">
    <cfRule type="expression" dxfId="5377" priority="5378" stopIfTrue="1">
      <formula>IF(AND(B55&lt;&gt;"",C55=""),TRUE)</formula>
    </cfRule>
  </conditionalFormatting>
  <conditionalFormatting sqref="B55">
    <cfRule type="expression" dxfId="5376" priority="5375" stopIfTrue="1">
      <formula>IF(B55="",TRUE)</formula>
    </cfRule>
    <cfRule type="expression" dxfId="5375" priority="5376" stopIfTrue="1">
      <formula>IF(AND(COUNTIF(MetalSmelter,B55&amp;C55)=0,LEN(C55)&gt;0), TRUE, FALSE)</formula>
    </cfRule>
  </conditionalFormatting>
  <conditionalFormatting sqref="G55">
    <cfRule type="expression" dxfId="5374" priority="5377" stopIfTrue="1">
      <formula>IF(FIND("Enter smelter details",G55),TRUE)</formula>
    </cfRule>
  </conditionalFormatting>
  <conditionalFormatting sqref="F55">
    <cfRule type="expression" dxfId="5373" priority="5374" stopIfTrue="1">
      <formula>IF(AND(LEN($A55)&gt;0,$A55&lt;&gt;$F55),TRUE,FALSE)</formula>
    </cfRule>
  </conditionalFormatting>
  <conditionalFormatting sqref="C55">
    <cfRule type="expression" dxfId="5372" priority="5373" stopIfTrue="1">
      <formula>IF(AND(B55&lt;&gt;"",C55=""),TRUE)</formula>
    </cfRule>
  </conditionalFormatting>
  <conditionalFormatting sqref="B53">
    <cfRule type="expression" dxfId="5371" priority="5370" stopIfTrue="1">
      <formula>IF(B53="",TRUE)</formula>
    </cfRule>
    <cfRule type="expression" dxfId="5370" priority="5371" stopIfTrue="1">
      <formula>IF(AND(COUNTIF(MetalSmelter,B53&amp;C53)=0,LEN(C53)&gt;0), TRUE, FALSE)</formula>
    </cfRule>
  </conditionalFormatting>
  <conditionalFormatting sqref="G53">
    <cfRule type="expression" dxfId="5369" priority="5372" stopIfTrue="1">
      <formula>IF(FIND("Enter smelter details",G53),TRUE)</formula>
    </cfRule>
  </conditionalFormatting>
  <conditionalFormatting sqref="F53">
    <cfRule type="expression" dxfId="5368" priority="5369" stopIfTrue="1">
      <formula>IF(AND(LEN($A53)&gt;0,$A53&lt;&gt;$F53),TRUE,FALSE)</formula>
    </cfRule>
  </conditionalFormatting>
  <conditionalFormatting sqref="C53">
    <cfRule type="expression" dxfId="5367" priority="5368" stopIfTrue="1">
      <formula>IF(AND(B53&lt;&gt;"",C53=""),TRUE)</formula>
    </cfRule>
  </conditionalFormatting>
  <conditionalFormatting sqref="B53">
    <cfRule type="expression" dxfId="5366" priority="5365" stopIfTrue="1">
      <formula>IF(B53="",TRUE)</formula>
    </cfRule>
    <cfRule type="expression" dxfId="5365" priority="5366" stopIfTrue="1">
      <formula>IF(AND(COUNTIF(MetalSmelter,B53&amp;C53)=0,LEN(C53)&gt;0), TRUE, FALSE)</formula>
    </cfRule>
  </conditionalFormatting>
  <conditionalFormatting sqref="G53">
    <cfRule type="expression" dxfId="5364" priority="5367" stopIfTrue="1">
      <formula>IF(FIND("Enter smelter details",G53),TRUE)</formula>
    </cfRule>
  </conditionalFormatting>
  <conditionalFormatting sqref="F53">
    <cfRule type="expression" dxfId="5363" priority="5364" stopIfTrue="1">
      <formula>IF(AND(LEN($A53)&gt;0,$A53&lt;&gt;$F53),TRUE,FALSE)</formula>
    </cfRule>
  </conditionalFormatting>
  <conditionalFormatting sqref="C53">
    <cfRule type="expression" dxfId="5362" priority="5363" stopIfTrue="1">
      <formula>IF(AND(B53&lt;&gt;"",C53=""),TRUE)</formula>
    </cfRule>
  </conditionalFormatting>
  <conditionalFormatting sqref="B53">
    <cfRule type="expression" dxfId="5361" priority="5361" stopIfTrue="1">
      <formula>IF(B53="",TRUE)</formula>
    </cfRule>
    <cfRule type="expression" dxfId="5360" priority="5362" stopIfTrue="1">
      <formula>IF(AND(COUNTIF(MetalSmelter,B53&amp;C53)=0,LEN(C53)&gt;0), TRUE, FALSE)</formula>
    </cfRule>
  </conditionalFormatting>
  <conditionalFormatting sqref="F53">
    <cfRule type="expression" dxfId="5359" priority="5360" stopIfTrue="1">
      <formula>IF(AND(LEN($A53)&gt;0,$A53&lt;&gt;$F53),TRUE,FALSE)</formula>
    </cfRule>
  </conditionalFormatting>
  <conditionalFormatting sqref="C53">
    <cfRule type="expression" dxfId="5358" priority="5359" stopIfTrue="1">
      <formula>IF(AND(B53&lt;&gt;"",C53=""),TRUE)</formula>
    </cfRule>
  </conditionalFormatting>
  <conditionalFormatting sqref="G53">
    <cfRule type="expression" dxfId="5357" priority="5358" stopIfTrue="1">
      <formula>IF(FIND("Enter smelter details",G53),TRUE)</formula>
    </cfRule>
  </conditionalFormatting>
  <conditionalFormatting sqref="B54">
    <cfRule type="expression" dxfId="5356" priority="5355" stopIfTrue="1">
      <formula>IF(B54="",TRUE)</formula>
    </cfRule>
    <cfRule type="expression" dxfId="5355" priority="5356" stopIfTrue="1">
      <formula>IF(AND(COUNTIF(MetalSmelter,B54&amp;C54)=0,LEN(C54)&gt;0), TRUE, FALSE)</formula>
    </cfRule>
  </conditionalFormatting>
  <conditionalFormatting sqref="G54">
    <cfRule type="expression" dxfId="5354" priority="5357" stopIfTrue="1">
      <formula>IF(FIND("Enter smelter details",G54),TRUE)</formula>
    </cfRule>
  </conditionalFormatting>
  <conditionalFormatting sqref="F54">
    <cfRule type="expression" dxfId="5353" priority="5354" stopIfTrue="1">
      <formula>IF(AND(LEN($A54)&gt;0,$A54&lt;&gt;$F54),TRUE,FALSE)</formula>
    </cfRule>
  </conditionalFormatting>
  <conditionalFormatting sqref="C54">
    <cfRule type="expression" dxfId="5352" priority="5353" stopIfTrue="1">
      <formula>IF(AND(B54&lt;&gt;"",C54=""),TRUE)</formula>
    </cfRule>
  </conditionalFormatting>
  <conditionalFormatting sqref="B54">
    <cfRule type="expression" dxfId="5351" priority="5350" stopIfTrue="1">
      <formula>IF(B54="",TRUE)</formula>
    </cfRule>
    <cfRule type="expression" dxfId="5350" priority="5351" stopIfTrue="1">
      <formula>IF(AND(COUNTIF(MetalSmelter,B54&amp;C54)=0,LEN(C54)&gt;0), TRUE, FALSE)</formula>
    </cfRule>
  </conditionalFormatting>
  <conditionalFormatting sqref="G54">
    <cfRule type="expression" dxfId="5349" priority="5352" stopIfTrue="1">
      <formula>IF(FIND("Enter smelter details",G54),TRUE)</formula>
    </cfRule>
  </conditionalFormatting>
  <conditionalFormatting sqref="F54">
    <cfRule type="expression" dxfId="5348" priority="5349" stopIfTrue="1">
      <formula>IF(AND(LEN($A54)&gt;0,$A54&lt;&gt;$F54),TRUE,FALSE)</formula>
    </cfRule>
  </conditionalFormatting>
  <conditionalFormatting sqref="C54">
    <cfRule type="expression" dxfId="5347" priority="5348" stopIfTrue="1">
      <formula>IF(AND(B54&lt;&gt;"",C54=""),TRUE)</formula>
    </cfRule>
  </conditionalFormatting>
  <conditionalFormatting sqref="B54">
    <cfRule type="expression" dxfId="5346" priority="5345" stopIfTrue="1">
      <formula>IF(B54="",TRUE)</formula>
    </cfRule>
    <cfRule type="expression" dxfId="5345" priority="5346" stopIfTrue="1">
      <formula>IF(AND(COUNTIF(MetalSmelter,B54&amp;C54)=0,LEN(C54)&gt;0), TRUE, FALSE)</formula>
    </cfRule>
  </conditionalFormatting>
  <conditionalFormatting sqref="G54">
    <cfRule type="expression" dxfId="5344" priority="5347" stopIfTrue="1">
      <formula>IF(FIND("Enter smelter details",G54),TRUE)</formula>
    </cfRule>
  </conditionalFormatting>
  <conditionalFormatting sqref="F54">
    <cfRule type="expression" dxfId="5343" priority="5344" stopIfTrue="1">
      <formula>IF(AND(LEN($A54)&gt;0,$A54&lt;&gt;$F54),TRUE,FALSE)</formula>
    </cfRule>
  </conditionalFormatting>
  <conditionalFormatting sqref="C54">
    <cfRule type="expression" dxfId="5342" priority="5343" stopIfTrue="1">
      <formula>IF(AND(B54&lt;&gt;"",C54=""),TRUE)</formula>
    </cfRule>
  </conditionalFormatting>
  <conditionalFormatting sqref="B52">
    <cfRule type="expression" dxfId="5341" priority="5340" stopIfTrue="1">
      <formula>IF(B52="",TRUE)</formula>
    </cfRule>
    <cfRule type="expression" dxfId="5340" priority="5341" stopIfTrue="1">
      <formula>IF(AND(COUNTIF(MetalSmelter,B52&amp;C52)=0,LEN(C52)&gt;0), TRUE, FALSE)</formula>
    </cfRule>
  </conditionalFormatting>
  <conditionalFormatting sqref="G52">
    <cfRule type="expression" dxfId="5339" priority="5342" stopIfTrue="1">
      <formula>IF(FIND("Enter smelter details",G52),TRUE)</formula>
    </cfRule>
  </conditionalFormatting>
  <conditionalFormatting sqref="F52">
    <cfRule type="expression" dxfId="5338" priority="5339" stopIfTrue="1">
      <formula>IF(AND(LEN($A52)&gt;0,$A52&lt;&gt;$F52),TRUE,FALSE)</formula>
    </cfRule>
  </conditionalFormatting>
  <conditionalFormatting sqref="C52">
    <cfRule type="expression" dxfId="5337" priority="5338" stopIfTrue="1">
      <formula>IF(AND(B52&lt;&gt;"",C52=""),TRUE)</formula>
    </cfRule>
  </conditionalFormatting>
  <conditionalFormatting sqref="B52">
    <cfRule type="expression" dxfId="5336" priority="5335" stopIfTrue="1">
      <formula>IF(B52="",TRUE)</formula>
    </cfRule>
    <cfRule type="expression" dxfId="5335" priority="5336" stopIfTrue="1">
      <formula>IF(AND(COUNTIF(MetalSmelter,B52&amp;C52)=0,LEN(C52)&gt;0), TRUE, FALSE)</formula>
    </cfRule>
  </conditionalFormatting>
  <conditionalFormatting sqref="G52">
    <cfRule type="expression" dxfId="5334" priority="5337" stopIfTrue="1">
      <formula>IF(FIND("Enter smelter details",G52),TRUE)</formula>
    </cfRule>
  </conditionalFormatting>
  <conditionalFormatting sqref="F52">
    <cfRule type="expression" dxfId="5333" priority="5334" stopIfTrue="1">
      <formula>IF(AND(LEN($A52)&gt;0,$A52&lt;&gt;$F52),TRUE,FALSE)</formula>
    </cfRule>
  </conditionalFormatting>
  <conditionalFormatting sqref="C52">
    <cfRule type="expression" dxfId="5332" priority="5333" stopIfTrue="1">
      <formula>IF(AND(B52&lt;&gt;"",C52=""),TRUE)</formula>
    </cfRule>
  </conditionalFormatting>
  <conditionalFormatting sqref="B52">
    <cfRule type="expression" dxfId="5331" priority="5331" stopIfTrue="1">
      <formula>IF(B52="",TRUE)</formula>
    </cfRule>
    <cfRule type="expression" dxfId="5330" priority="5332" stopIfTrue="1">
      <formula>IF(AND(COUNTIF(MetalSmelter,B52&amp;C52)=0,LEN(C52)&gt;0), TRUE, FALSE)</formula>
    </cfRule>
  </conditionalFormatting>
  <conditionalFormatting sqref="F52">
    <cfRule type="expression" dxfId="5329" priority="5330" stopIfTrue="1">
      <formula>IF(AND(LEN($A52)&gt;0,$A52&lt;&gt;$F52),TRUE,FALSE)</formula>
    </cfRule>
  </conditionalFormatting>
  <conditionalFormatting sqref="C52">
    <cfRule type="expression" dxfId="5328" priority="5329" stopIfTrue="1">
      <formula>IF(AND(B52&lt;&gt;"",C52=""),TRUE)</formula>
    </cfRule>
  </conditionalFormatting>
  <conditionalFormatting sqref="G52">
    <cfRule type="expression" dxfId="5327" priority="5328" stopIfTrue="1">
      <formula>IF(FIND("Enter smelter details",G52),TRUE)</formula>
    </cfRule>
  </conditionalFormatting>
  <conditionalFormatting sqref="B53">
    <cfRule type="expression" dxfId="5326" priority="5325" stopIfTrue="1">
      <formula>IF(B53="",TRUE)</formula>
    </cfRule>
    <cfRule type="expression" dxfId="5325" priority="5326" stopIfTrue="1">
      <formula>IF(AND(COUNTIF(MetalSmelter,B53&amp;C53)=0,LEN(C53)&gt;0), TRUE, FALSE)</formula>
    </cfRule>
  </conditionalFormatting>
  <conditionalFormatting sqref="G53">
    <cfRule type="expression" dxfId="5324" priority="5327" stopIfTrue="1">
      <formula>IF(FIND("Enter smelter details",G53),TRUE)</formula>
    </cfRule>
  </conditionalFormatting>
  <conditionalFormatting sqref="F53">
    <cfRule type="expression" dxfId="5323" priority="5324" stopIfTrue="1">
      <formula>IF(AND(LEN($A53)&gt;0,$A53&lt;&gt;$F53),TRUE,FALSE)</formula>
    </cfRule>
  </conditionalFormatting>
  <conditionalFormatting sqref="C53">
    <cfRule type="expression" dxfId="5322" priority="5323" stopIfTrue="1">
      <formula>IF(AND(B53&lt;&gt;"",C53=""),TRUE)</formula>
    </cfRule>
  </conditionalFormatting>
  <conditionalFormatting sqref="B53">
    <cfRule type="expression" dxfId="5321" priority="5320" stopIfTrue="1">
      <formula>IF(B53="",TRUE)</formula>
    </cfRule>
    <cfRule type="expression" dxfId="5320" priority="5321" stopIfTrue="1">
      <formula>IF(AND(COUNTIF(MetalSmelter,B53&amp;C53)=0,LEN(C53)&gt;0), TRUE, FALSE)</formula>
    </cfRule>
  </conditionalFormatting>
  <conditionalFormatting sqref="G53">
    <cfRule type="expression" dxfId="5319" priority="5322" stopIfTrue="1">
      <formula>IF(FIND("Enter smelter details",G53),TRUE)</formula>
    </cfRule>
  </conditionalFormatting>
  <conditionalFormatting sqref="F53">
    <cfRule type="expression" dxfId="5318" priority="5319" stopIfTrue="1">
      <formula>IF(AND(LEN($A53)&gt;0,$A53&lt;&gt;$F53),TRUE,FALSE)</formula>
    </cfRule>
  </conditionalFormatting>
  <conditionalFormatting sqref="C53">
    <cfRule type="expression" dxfId="5317" priority="5318" stopIfTrue="1">
      <formula>IF(AND(B53&lt;&gt;"",C53=""),TRUE)</formula>
    </cfRule>
  </conditionalFormatting>
  <conditionalFormatting sqref="B53">
    <cfRule type="expression" dxfId="5316" priority="5315" stopIfTrue="1">
      <formula>IF(B53="",TRUE)</formula>
    </cfRule>
    <cfRule type="expression" dxfId="5315" priority="5316" stopIfTrue="1">
      <formula>IF(AND(COUNTIF(MetalSmelter,B53&amp;C53)=0,LEN(C53)&gt;0), TRUE, FALSE)</formula>
    </cfRule>
  </conditionalFormatting>
  <conditionalFormatting sqref="G53">
    <cfRule type="expression" dxfId="5314" priority="5317" stopIfTrue="1">
      <formula>IF(FIND("Enter smelter details",G53),TRUE)</formula>
    </cfRule>
  </conditionalFormatting>
  <conditionalFormatting sqref="F53">
    <cfRule type="expression" dxfId="5313" priority="5314" stopIfTrue="1">
      <formula>IF(AND(LEN($A53)&gt;0,$A53&lt;&gt;$F53),TRUE,FALSE)</formula>
    </cfRule>
  </conditionalFormatting>
  <conditionalFormatting sqref="C53">
    <cfRule type="expression" dxfId="5312" priority="5313" stopIfTrue="1">
      <formula>IF(AND(B53&lt;&gt;"",C53=""),TRUE)</formula>
    </cfRule>
  </conditionalFormatting>
  <conditionalFormatting sqref="B51">
    <cfRule type="expression" dxfId="5311" priority="5310" stopIfTrue="1">
      <formula>IF(B51="",TRUE)</formula>
    </cfRule>
    <cfRule type="expression" dxfId="5310" priority="5311" stopIfTrue="1">
      <formula>IF(AND(COUNTIF(MetalSmelter,B51&amp;C51)=0,LEN(C51)&gt;0), TRUE, FALSE)</formula>
    </cfRule>
  </conditionalFormatting>
  <conditionalFormatting sqref="G51">
    <cfRule type="expression" dxfId="5309" priority="5312" stopIfTrue="1">
      <formula>IF(FIND("Enter smelter details",G51),TRUE)</formula>
    </cfRule>
  </conditionalFormatting>
  <conditionalFormatting sqref="F51">
    <cfRule type="expression" dxfId="5308" priority="5309" stopIfTrue="1">
      <formula>IF(AND(LEN($A51)&gt;0,$A51&lt;&gt;$F51),TRUE,FALSE)</formula>
    </cfRule>
  </conditionalFormatting>
  <conditionalFormatting sqref="C51">
    <cfRule type="expression" dxfId="5307" priority="5308" stopIfTrue="1">
      <formula>IF(AND(B51&lt;&gt;"",C51=""),TRUE)</formula>
    </cfRule>
  </conditionalFormatting>
  <conditionalFormatting sqref="B51">
    <cfRule type="expression" dxfId="5306" priority="5305" stopIfTrue="1">
      <formula>IF(B51="",TRUE)</formula>
    </cfRule>
    <cfRule type="expression" dxfId="5305" priority="5306" stopIfTrue="1">
      <formula>IF(AND(COUNTIF(MetalSmelter,B51&amp;C51)=0,LEN(C51)&gt;0), TRUE, FALSE)</formula>
    </cfRule>
  </conditionalFormatting>
  <conditionalFormatting sqref="G51">
    <cfRule type="expression" dxfId="5304" priority="5307" stopIfTrue="1">
      <formula>IF(FIND("Enter smelter details",G51),TRUE)</formula>
    </cfRule>
  </conditionalFormatting>
  <conditionalFormatting sqref="F51">
    <cfRule type="expression" dxfId="5303" priority="5304" stopIfTrue="1">
      <formula>IF(AND(LEN($A51)&gt;0,$A51&lt;&gt;$F51),TRUE,FALSE)</formula>
    </cfRule>
  </conditionalFormatting>
  <conditionalFormatting sqref="C51">
    <cfRule type="expression" dxfId="5302" priority="5303" stopIfTrue="1">
      <formula>IF(AND(B51&lt;&gt;"",C51=""),TRUE)</formula>
    </cfRule>
  </conditionalFormatting>
  <conditionalFormatting sqref="B51">
    <cfRule type="expression" dxfId="5301" priority="5301" stopIfTrue="1">
      <formula>IF(B51="",TRUE)</formula>
    </cfRule>
    <cfRule type="expression" dxfId="5300" priority="5302" stopIfTrue="1">
      <formula>IF(AND(COUNTIF(MetalSmelter,B51&amp;C51)=0,LEN(C51)&gt;0), TRUE, FALSE)</formula>
    </cfRule>
  </conditionalFormatting>
  <conditionalFormatting sqref="F51">
    <cfRule type="expression" dxfId="5299" priority="5300" stopIfTrue="1">
      <formula>IF(AND(LEN($A51)&gt;0,$A51&lt;&gt;$F51),TRUE,FALSE)</formula>
    </cfRule>
  </conditionalFormatting>
  <conditionalFormatting sqref="C51">
    <cfRule type="expression" dxfId="5298" priority="5299" stopIfTrue="1">
      <formula>IF(AND(B51&lt;&gt;"",C51=""),TRUE)</formula>
    </cfRule>
  </conditionalFormatting>
  <conditionalFormatting sqref="G51">
    <cfRule type="expression" dxfId="5297" priority="5298" stopIfTrue="1">
      <formula>IF(FIND("Enter smelter details",G51),TRUE)</formula>
    </cfRule>
  </conditionalFormatting>
  <conditionalFormatting sqref="B52">
    <cfRule type="expression" dxfId="5296" priority="5295" stopIfTrue="1">
      <formula>IF(B52="",TRUE)</formula>
    </cfRule>
    <cfRule type="expression" dxfId="5295" priority="5296" stopIfTrue="1">
      <formula>IF(AND(COUNTIF(MetalSmelter,B52&amp;C52)=0,LEN(C52)&gt;0), TRUE, FALSE)</formula>
    </cfRule>
  </conditionalFormatting>
  <conditionalFormatting sqref="G52">
    <cfRule type="expression" dxfId="5294" priority="5297" stopIfTrue="1">
      <formula>IF(FIND("Enter smelter details",G52),TRUE)</formula>
    </cfRule>
  </conditionalFormatting>
  <conditionalFormatting sqref="F52">
    <cfRule type="expression" dxfId="5293" priority="5294" stopIfTrue="1">
      <formula>IF(AND(LEN($A52)&gt;0,$A52&lt;&gt;$F52),TRUE,FALSE)</formula>
    </cfRule>
  </conditionalFormatting>
  <conditionalFormatting sqref="C52">
    <cfRule type="expression" dxfId="5292" priority="5293" stopIfTrue="1">
      <formula>IF(AND(B52&lt;&gt;"",C52=""),TRUE)</formula>
    </cfRule>
  </conditionalFormatting>
  <conditionalFormatting sqref="B52">
    <cfRule type="expression" dxfId="5291" priority="5290" stopIfTrue="1">
      <formula>IF(B52="",TRUE)</formula>
    </cfRule>
    <cfRule type="expression" dxfId="5290" priority="5291" stopIfTrue="1">
      <formula>IF(AND(COUNTIF(MetalSmelter,B52&amp;C52)=0,LEN(C52)&gt;0), TRUE, FALSE)</formula>
    </cfRule>
  </conditionalFormatting>
  <conditionalFormatting sqref="G52">
    <cfRule type="expression" dxfId="5289" priority="5292" stopIfTrue="1">
      <formula>IF(FIND("Enter smelter details",G52),TRUE)</formula>
    </cfRule>
  </conditionalFormatting>
  <conditionalFormatting sqref="F52">
    <cfRule type="expression" dxfId="5288" priority="5289" stopIfTrue="1">
      <formula>IF(AND(LEN($A52)&gt;0,$A52&lt;&gt;$F52),TRUE,FALSE)</formula>
    </cfRule>
  </conditionalFormatting>
  <conditionalFormatting sqref="C52">
    <cfRule type="expression" dxfId="5287" priority="5288" stopIfTrue="1">
      <formula>IF(AND(B52&lt;&gt;"",C52=""),TRUE)</formula>
    </cfRule>
  </conditionalFormatting>
  <conditionalFormatting sqref="B52">
    <cfRule type="expression" dxfId="5286" priority="5285" stopIfTrue="1">
      <formula>IF(B52="",TRUE)</formula>
    </cfRule>
    <cfRule type="expression" dxfId="5285" priority="5286" stopIfTrue="1">
      <formula>IF(AND(COUNTIF(MetalSmelter,B52&amp;C52)=0,LEN(C52)&gt;0), TRUE, FALSE)</formula>
    </cfRule>
  </conditionalFormatting>
  <conditionalFormatting sqref="G52">
    <cfRule type="expression" dxfId="5284" priority="5287" stopIfTrue="1">
      <formula>IF(FIND("Enter smelter details",G52),TRUE)</formula>
    </cfRule>
  </conditionalFormatting>
  <conditionalFormatting sqref="F52">
    <cfRule type="expression" dxfId="5283" priority="5284" stopIfTrue="1">
      <formula>IF(AND(LEN($A52)&gt;0,$A52&lt;&gt;$F52),TRUE,FALSE)</formula>
    </cfRule>
  </conditionalFormatting>
  <conditionalFormatting sqref="C52">
    <cfRule type="expression" dxfId="5282" priority="5283" stopIfTrue="1">
      <formula>IF(AND(B52&lt;&gt;"",C52=""),TRUE)</formula>
    </cfRule>
  </conditionalFormatting>
  <conditionalFormatting sqref="B53">
    <cfRule type="expression" dxfId="5281" priority="5280" stopIfTrue="1">
      <formula>IF(B53="",TRUE)</formula>
    </cfRule>
    <cfRule type="expression" dxfId="5280" priority="5281" stopIfTrue="1">
      <formula>IF(AND(COUNTIF(MetalSmelter,B53&amp;C53)=0,LEN(C53)&gt;0), TRUE, FALSE)</formula>
    </cfRule>
  </conditionalFormatting>
  <conditionalFormatting sqref="G53">
    <cfRule type="expression" dxfId="5279" priority="5282" stopIfTrue="1">
      <formula>IF(FIND("Enter smelter details",G53),TRUE)</formula>
    </cfRule>
  </conditionalFormatting>
  <conditionalFormatting sqref="F53">
    <cfRule type="expression" dxfId="5278" priority="5279" stopIfTrue="1">
      <formula>IF(AND(LEN($A53)&gt;0,$A53&lt;&gt;$F53),TRUE,FALSE)</formula>
    </cfRule>
  </conditionalFormatting>
  <conditionalFormatting sqref="C53">
    <cfRule type="expression" dxfId="5277" priority="5278" stopIfTrue="1">
      <formula>IF(AND(B53&lt;&gt;"",C53=""),TRUE)</formula>
    </cfRule>
  </conditionalFormatting>
  <conditionalFormatting sqref="B53">
    <cfRule type="expression" dxfId="5276" priority="5275" stopIfTrue="1">
      <formula>IF(B53="",TRUE)</formula>
    </cfRule>
    <cfRule type="expression" dxfId="5275" priority="5276" stopIfTrue="1">
      <formula>IF(AND(COUNTIF(MetalSmelter,B53&amp;C53)=0,LEN(C53)&gt;0), TRUE, FALSE)</formula>
    </cfRule>
  </conditionalFormatting>
  <conditionalFormatting sqref="G53">
    <cfRule type="expression" dxfId="5274" priority="5277" stopIfTrue="1">
      <formula>IF(FIND("Enter smelter details",G53),TRUE)</formula>
    </cfRule>
  </conditionalFormatting>
  <conditionalFormatting sqref="F53">
    <cfRule type="expression" dxfId="5273" priority="5274" stopIfTrue="1">
      <formula>IF(AND(LEN($A53)&gt;0,$A53&lt;&gt;$F53),TRUE,FALSE)</formula>
    </cfRule>
  </conditionalFormatting>
  <conditionalFormatting sqref="C53">
    <cfRule type="expression" dxfId="5272" priority="5273" stopIfTrue="1">
      <formula>IF(AND(B53&lt;&gt;"",C53=""),TRUE)</formula>
    </cfRule>
  </conditionalFormatting>
  <conditionalFormatting sqref="B53">
    <cfRule type="expression" dxfId="5271" priority="5271" stopIfTrue="1">
      <formula>IF(B53="",TRUE)</formula>
    </cfRule>
    <cfRule type="expression" dxfId="5270" priority="5272" stopIfTrue="1">
      <formula>IF(AND(COUNTIF(MetalSmelter,B53&amp;C53)=0,LEN(C53)&gt;0), TRUE, FALSE)</formula>
    </cfRule>
  </conditionalFormatting>
  <conditionalFormatting sqref="F53">
    <cfRule type="expression" dxfId="5269" priority="5270" stopIfTrue="1">
      <formula>IF(AND(LEN($A53)&gt;0,$A53&lt;&gt;$F53),TRUE,FALSE)</formula>
    </cfRule>
  </conditionalFormatting>
  <conditionalFormatting sqref="C53">
    <cfRule type="expression" dxfId="5268" priority="5269" stopIfTrue="1">
      <formula>IF(AND(B53&lt;&gt;"",C53=""),TRUE)</formula>
    </cfRule>
  </conditionalFormatting>
  <conditionalFormatting sqref="G53">
    <cfRule type="expression" dxfId="5267" priority="5268" stopIfTrue="1">
      <formula>IF(FIND("Enter smelter details",G53),TRUE)</formula>
    </cfRule>
  </conditionalFormatting>
  <conditionalFormatting sqref="B54">
    <cfRule type="expression" dxfId="5266" priority="5265" stopIfTrue="1">
      <formula>IF(B54="",TRUE)</formula>
    </cfRule>
    <cfRule type="expression" dxfId="5265" priority="5266" stopIfTrue="1">
      <formula>IF(AND(COUNTIF(MetalSmelter,B54&amp;C54)=0,LEN(C54)&gt;0), TRUE, FALSE)</formula>
    </cfRule>
  </conditionalFormatting>
  <conditionalFormatting sqref="G54">
    <cfRule type="expression" dxfId="5264" priority="5267" stopIfTrue="1">
      <formula>IF(FIND("Enter smelter details",G54),TRUE)</formula>
    </cfRule>
  </conditionalFormatting>
  <conditionalFormatting sqref="F54">
    <cfRule type="expression" dxfId="5263" priority="5264" stopIfTrue="1">
      <formula>IF(AND(LEN($A54)&gt;0,$A54&lt;&gt;$F54),TRUE,FALSE)</formula>
    </cfRule>
  </conditionalFormatting>
  <conditionalFormatting sqref="C54">
    <cfRule type="expression" dxfId="5262" priority="5263" stopIfTrue="1">
      <formula>IF(AND(B54&lt;&gt;"",C54=""),TRUE)</formula>
    </cfRule>
  </conditionalFormatting>
  <conditionalFormatting sqref="B54">
    <cfRule type="expression" dxfId="5261" priority="5260" stopIfTrue="1">
      <formula>IF(B54="",TRUE)</formula>
    </cfRule>
    <cfRule type="expression" dxfId="5260" priority="5261" stopIfTrue="1">
      <formula>IF(AND(COUNTIF(MetalSmelter,B54&amp;C54)=0,LEN(C54)&gt;0), TRUE, FALSE)</formula>
    </cfRule>
  </conditionalFormatting>
  <conditionalFormatting sqref="G54">
    <cfRule type="expression" dxfId="5259" priority="5262" stopIfTrue="1">
      <formula>IF(FIND("Enter smelter details",G54),TRUE)</formula>
    </cfRule>
  </conditionalFormatting>
  <conditionalFormatting sqref="F54">
    <cfRule type="expression" dxfId="5258" priority="5259" stopIfTrue="1">
      <formula>IF(AND(LEN($A54)&gt;0,$A54&lt;&gt;$F54),TRUE,FALSE)</formula>
    </cfRule>
  </conditionalFormatting>
  <conditionalFormatting sqref="C54">
    <cfRule type="expression" dxfId="5257" priority="5258" stopIfTrue="1">
      <formula>IF(AND(B54&lt;&gt;"",C54=""),TRUE)</formula>
    </cfRule>
  </conditionalFormatting>
  <conditionalFormatting sqref="B54">
    <cfRule type="expression" dxfId="5256" priority="5255" stopIfTrue="1">
      <formula>IF(B54="",TRUE)</formula>
    </cfRule>
    <cfRule type="expression" dxfId="5255" priority="5256" stopIfTrue="1">
      <formula>IF(AND(COUNTIF(MetalSmelter,B54&amp;C54)=0,LEN(C54)&gt;0), TRUE, FALSE)</formula>
    </cfRule>
  </conditionalFormatting>
  <conditionalFormatting sqref="G54">
    <cfRule type="expression" dxfId="5254" priority="5257" stopIfTrue="1">
      <formula>IF(FIND("Enter smelter details",G54),TRUE)</formula>
    </cfRule>
  </conditionalFormatting>
  <conditionalFormatting sqref="F54">
    <cfRule type="expression" dxfId="5253" priority="5254" stopIfTrue="1">
      <formula>IF(AND(LEN($A54)&gt;0,$A54&lt;&gt;$F54),TRUE,FALSE)</formula>
    </cfRule>
  </conditionalFormatting>
  <conditionalFormatting sqref="C54">
    <cfRule type="expression" dxfId="5252" priority="5253" stopIfTrue="1">
      <formula>IF(AND(B54&lt;&gt;"",C54=""),TRUE)</formula>
    </cfRule>
  </conditionalFormatting>
  <conditionalFormatting sqref="B52">
    <cfRule type="expression" dxfId="5251" priority="5250" stopIfTrue="1">
      <formula>IF(B52="",TRUE)</formula>
    </cfRule>
    <cfRule type="expression" dxfId="5250" priority="5251" stopIfTrue="1">
      <formula>IF(AND(COUNTIF(MetalSmelter,B52&amp;C52)=0,LEN(C52)&gt;0), TRUE, FALSE)</formula>
    </cfRule>
  </conditionalFormatting>
  <conditionalFormatting sqref="G52">
    <cfRule type="expression" dxfId="5249" priority="5252" stopIfTrue="1">
      <formula>IF(FIND("Enter smelter details",G52),TRUE)</formula>
    </cfRule>
  </conditionalFormatting>
  <conditionalFormatting sqref="F52">
    <cfRule type="expression" dxfId="5248" priority="5249" stopIfTrue="1">
      <formula>IF(AND(LEN($A52)&gt;0,$A52&lt;&gt;$F52),TRUE,FALSE)</formula>
    </cfRule>
  </conditionalFormatting>
  <conditionalFormatting sqref="C52">
    <cfRule type="expression" dxfId="5247" priority="5248" stopIfTrue="1">
      <formula>IF(AND(B52&lt;&gt;"",C52=""),TRUE)</formula>
    </cfRule>
  </conditionalFormatting>
  <conditionalFormatting sqref="B52">
    <cfRule type="expression" dxfId="5246" priority="5245" stopIfTrue="1">
      <formula>IF(B52="",TRUE)</formula>
    </cfRule>
    <cfRule type="expression" dxfId="5245" priority="5246" stopIfTrue="1">
      <formula>IF(AND(COUNTIF(MetalSmelter,B52&amp;C52)=0,LEN(C52)&gt;0), TRUE, FALSE)</formula>
    </cfRule>
  </conditionalFormatting>
  <conditionalFormatting sqref="G52">
    <cfRule type="expression" dxfId="5244" priority="5247" stopIfTrue="1">
      <formula>IF(FIND("Enter smelter details",G52),TRUE)</formula>
    </cfRule>
  </conditionalFormatting>
  <conditionalFormatting sqref="F52">
    <cfRule type="expression" dxfId="5243" priority="5244" stopIfTrue="1">
      <formula>IF(AND(LEN($A52)&gt;0,$A52&lt;&gt;$F52),TRUE,FALSE)</formula>
    </cfRule>
  </conditionalFormatting>
  <conditionalFormatting sqref="C52">
    <cfRule type="expression" dxfId="5242" priority="5243" stopIfTrue="1">
      <formula>IF(AND(B52&lt;&gt;"",C52=""),TRUE)</formula>
    </cfRule>
  </conditionalFormatting>
  <conditionalFormatting sqref="B52">
    <cfRule type="expression" dxfId="5241" priority="5241" stopIfTrue="1">
      <formula>IF(B52="",TRUE)</formula>
    </cfRule>
    <cfRule type="expression" dxfId="5240" priority="5242" stopIfTrue="1">
      <formula>IF(AND(COUNTIF(MetalSmelter,B52&amp;C52)=0,LEN(C52)&gt;0), TRUE, FALSE)</formula>
    </cfRule>
  </conditionalFormatting>
  <conditionalFormatting sqref="F52">
    <cfRule type="expression" dxfId="5239" priority="5240" stopIfTrue="1">
      <formula>IF(AND(LEN($A52)&gt;0,$A52&lt;&gt;$F52),TRUE,FALSE)</formula>
    </cfRule>
  </conditionalFormatting>
  <conditionalFormatting sqref="C52">
    <cfRule type="expression" dxfId="5238" priority="5239" stopIfTrue="1">
      <formula>IF(AND(B52&lt;&gt;"",C52=""),TRUE)</formula>
    </cfRule>
  </conditionalFormatting>
  <conditionalFormatting sqref="G52">
    <cfRule type="expression" dxfId="5237" priority="5238" stopIfTrue="1">
      <formula>IF(FIND("Enter smelter details",G52),TRUE)</formula>
    </cfRule>
  </conditionalFormatting>
  <conditionalFormatting sqref="B53">
    <cfRule type="expression" dxfId="5236" priority="5235" stopIfTrue="1">
      <formula>IF(B53="",TRUE)</formula>
    </cfRule>
    <cfRule type="expression" dxfId="5235" priority="5236" stopIfTrue="1">
      <formula>IF(AND(COUNTIF(MetalSmelter,B53&amp;C53)=0,LEN(C53)&gt;0), TRUE, FALSE)</formula>
    </cfRule>
  </conditionalFormatting>
  <conditionalFormatting sqref="G53">
    <cfRule type="expression" dxfId="5234" priority="5237" stopIfTrue="1">
      <formula>IF(FIND("Enter smelter details",G53),TRUE)</formula>
    </cfRule>
  </conditionalFormatting>
  <conditionalFormatting sqref="F53">
    <cfRule type="expression" dxfId="5233" priority="5234" stopIfTrue="1">
      <formula>IF(AND(LEN($A53)&gt;0,$A53&lt;&gt;$F53),TRUE,FALSE)</formula>
    </cfRule>
  </conditionalFormatting>
  <conditionalFormatting sqref="C53">
    <cfRule type="expression" dxfId="5232" priority="5233" stopIfTrue="1">
      <formula>IF(AND(B53&lt;&gt;"",C53=""),TRUE)</formula>
    </cfRule>
  </conditionalFormatting>
  <conditionalFormatting sqref="B53">
    <cfRule type="expression" dxfId="5231" priority="5230" stopIfTrue="1">
      <formula>IF(B53="",TRUE)</formula>
    </cfRule>
    <cfRule type="expression" dxfId="5230" priority="5231" stopIfTrue="1">
      <formula>IF(AND(COUNTIF(MetalSmelter,B53&amp;C53)=0,LEN(C53)&gt;0), TRUE, FALSE)</formula>
    </cfRule>
  </conditionalFormatting>
  <conditionalFormatting sqref="G53">
    <cfRule type="expression" dxfId="5229" priority="5232" stopIfTrue="1">
      <formula>IF(FIND("Enter smelter details",G53),TRUE)</formula>
    </cfRule>
  </conditionalFormatting>
  <conditionalFormatting sqref="F53">
    <cfRule type="expression" dxfId="5228" priority="5229" stopIfTrue="1">
      <formula>IF(AND(LEN($A53)&gt;0,$A53&lt;&gt;$F53),TRUE,FALSE)</formula>
    </cfRule>
  </conditionalFormatting>
  <conditionalFormatting sqref="C53">
    <cfRule type="expression" dxfId="5227" priority="5228" stopIfTrue="1">
      <formula>IF(AND(B53&lt;&gt;"",C53=""),TRUE)</formula>
    </cfRule>
  </conditionalFormatting>
  <conditionalFormatting sqref="B53">
    <cfRule type="expression" dxfId="5226" priority="5225" stopIfTrue="1">
      <formula>IF(B53="",TRUE)</formula>
    </cfRule>
    <cfRule type="expression" dxfId="5225" priority="5226" stopIfTrue="1">
      <formula>IF(AND(COUNTIF(MetalSmelter,B53&amp;C53)=0,LEN(C53)&gt;0), TRUE, FALSE)</formula>
    </cfRule>
  </conditionalFormatting>
  <conditionalFormatting sqref="G53">
    <cfRule type="expression" dxfId="5224" priority="5227" stopIfTrue="1">
      <formula>IF(FIND("Enter smelter details",G53),TRUE)</formula>
    </cfRule>
  </conditionalFormatting>
  <conditionalFormatting sqref="F53">
    <cfRule type="expression" dxfId="5223" priority="5224" stopIfTrue="1">
      <formula>IF(AND(LEN($A53)&gt;0,$A53&lt;&gt;$F53),TRUE,FALSE)</formula>
    </cfRule>
  </conditionalFormatting>
  <conditionalFormatting sqref="C53">
    <cfRule type="expression" dxfId="5222" priority="5223" stopIfTrue="1">
      <formula>IF(AND(B53&lt;&gt;"",C53=""),TRUE)</formula>
    </cfRule>
  </conditionalFormatting>
  <conditionalFormatting sqref="B50">
    <cfRule type="expression" dxfId="5221" priority="5220" stopIfTrue="1">
      <formula>IF(B50="",TRUE)</formula>
    </cfRule>
    <cfRule type="expression" dxfId="5220" priority="5221" stopIfTrue="1">
      <formula>IF(AND(COUNTIF(MetalSmelter,B50&amp;C50)=0,LEN(C50)&gt;0), TRUE, FALSE)</formula>
    </cfRule>
  </conditionalFormatting>
  <conditionalFormatting sqref="G50">
    <cfRule type="expression" dxfId="5219" priority="5222" stopIfTrue="1">
      <formula>IF(FIND("Enter smelter details",G50),TRUE)</formula>
    </cfRule>
  </conditionalFormatting>
  <conditionalFormatting sqref="F50">
    <cfRule type="expression" dxfId="5218" priority="5219" stopIfTrue="1">
      <formula>IF(AND(LEN($A50)&gt;0,$A50&lt;&gt;$F50),TRUE,FALSE)</formula>
    </cfRule>
  </conditionalFormatting>
  <conditionalFormatting sqref="C50">
    <cfRule type="expression" dxfId="5217" priority="5218" stopIfTrue="1">
      <formula>IF(AND(B50&lt;&gt;"",C50=""),TRUE)</formula>
    </cfRule>
  </conditionalFormatting>
  <conditionalFormatting sqref="B50">
    <cfRule type="expression" dxfId="5216" priority="5215" stopIfTrue="1">
      <formula>IF(B50="",TRUE)</formula>
    </cfRule>
    <cfRule type="expression" dxfId="5215" priority="5216" stopIfTrue="1">
      <formula>IF(AND(COUNTIF(MetalSmelter,B50&amp;C50)=0,LEN(C50)&gt;0), TRUE, FALSE)</formula>
    </cfRule>
  </conditionalFormatting>
  <conditionalFormatting sqref="G50">
    <cfRule type="expression" dxfId="5214" priority="5217" stopIfTrue="1">
      <formula>IF(FIND("Enter smelter details",G50),TRUE)</formula>
    </cfRule>
  </conditionalFormatting>
  <conditionalFormatting sqref="F50">
    <cfRule type="expression" dxfId="5213" priority="5214" stopIfTrue="1">
      <formula>IF(AND(LEN($A50)&gt;0,$A50&lt;&gt;$F50),TRUE,FALSE)</formula>
    </cfRule>
  </conditionalFormatting>
  <conditionalFormatting sqref="C50">
    <cfRule type="expression" dxfId="5212" priority="5213" stopIfTrue="1">
      <formula>IF(AND(B50&lt;&gt;"",C50=""),TRUE)</formula>
    </cfRule>
  </conditionalFormatting>
  <conditionalFormatting sqref="B50">
    <cfRule type="expression" dxfId="5211" priority="5210" stopIfTrue="1">
      <formula>IF(B50="",TRUE)</formula>
    </cfRule>
    <cfRule type="expression" dxfId="5210" priority="5211" stopIfTrue="1">
      <formula>IF(AND(COUNTIF(MetalSmelter,B50&amp;C50)=0,LEN(C50)&gt;0), TRUE, FALSE)</formula>
    </cfRule>
  </conditionalFormatting>
  <conditionalFormatting sqref="G50">
    <cfRule type="expression" dxfId="5209" priority="5212" stopIfTrue="1">
      <formula>IF(FIND("Enter smelter details",G50),TRUE)</formula>
    </cfRule>
  </conditionalFormatting>
  <conditionalFormatting sqref="F50">
    <cfRule type="expression" dxfId="5208" priority="5209" stopIfTrue="1">
      <formula>IF(AND(LEN($A50)&gt;0,$A50&lt;&gt;$F50),TRUE,FALSE)</formula>
    </cfRule>
  </conditionalFormatting>
  <conditionalFormatting sqref="C50">
    <cfRule type="expression" dxfId="5207" priority="5208" stopIfTrue="1">
      <formula>IF(AND(B50&lt;&gt;"",C50=""),TRUE)</formula>
    </cfRule>
  </conditionalFormatting>
  <conditionalFormatting sqref="B51">
    <cfRule type="expression" dxfId="5206" priority="5205" stopIfTrue="1">
      <formula>IF(B51="",TRUE)</formula>
    </cfRule>
    <cfRule type="expression" dxfId="5205" priority="5206" stopIfTrue="1">
      <formula>IF(AND(COUNTIF(MetalSmelter,B51&amp;C51)=0,LEN(C51)&gt;0), TRUE, FALSE)</formula>
    </cfRule>
  </conditionalFormatting>
  <conditionalFormatting sqref="G51">
    <cfRule type="expression" dxfId="5204" priority="5207" stopIfTrue="1">
      <formula>IF(FIND("Enter smelter details",G51),TRUE)</formula>
    </cfRule>
  </conditionalFormatting>
  <conditionalFormatting sqref="F51">
    <cfRule type="expression" dxfId="5203" priority="5204" stopIfTrue="1">
      <formula>IF(AND(LEN($A51)&gt;0,$A51&lt;&gt;$F51),TRUE,FALSE)</formula>
    </cfRule>
  </conditionalFormatting>
  <conditionalFormatting sqref="C51">
    <cfRule type="expression" dxfId="5202" priority="5203" stopIfTrue="1">
      <formula>IF(AND(B51&lt;&gt;"",C51=""),TRUE)</formula>
    </cfRule>
  </conditionalFormatting>
  <conditionalFormatting sqref="B51">
    <cfRule type="expression" dxfId="5201" priority="5200" stopIfTrue="1">
      <formula>IF(B51="",TRUE)</formula>
    </cfRule>
    <cfRule type="expression" dxfId="5200" priority="5201" stopIfTrue="1">
      <formula>IF(AND(COUNTIF(MetalSmelter,B51&amp;C51)=0,LEN(C51)&gt;0), TRUE, FALSE)</formula>
    </cfRule>
  </conditionalFormatting>
  <conditionalFormatting sqref="G51">
    <cfRule type="expression" dxfId="5199" priority="5202" stopIfTrue="1">
      <formula>IF(FIND("Enter smelter details",G51),TRUE)</formula>
    </cfRule>
  </conditionalFormatting>
  <conditionalFormatting sqref="F51">
    <cfRule type="expression" dxfId="5198" priority="5199" stopIfTrue="1">
      <formula>IF(AND(LEN($A51)&gt;0,$A51&lt;&gt;$F51),TRUE,FALSE)</formula>
    </cfRule>
  </conditionalFormatting>
  <conditionalFormatting sqref="C51">
    <cfRule type="expression" dxfId="5197" priority="5198" stopIfTrue="1">
      <formula>IF(AND(B51&lt;&gt;"",C51=""),TRUE)</formula>
    </cfRule>
  </conditionalFormatting>
  <conditionalFormatting sqref="B51">
    <cfRule type="expression" dxfId="5196" priority="5196" stopIfTrue="1">
      <formula>IF(B51="",TRUE)</formula>
    </cfRule>
    <cfRule type="expression" dxfId="5195" priority="5197" stopIfTrue="1">
      <formula>IF(AND(COUNTIF(MetalSmelter,B51&amp;C51)=0,LEN(C51)&gt;0), TRUE, FALSE)</formula>
    </cfRule>
  </conditionalFormatting>
  <conditionalFormatting sqref="F51">
    <cfRule type="expression" dxfId="5194" priority="5195" stopIfTrue="1">
      <formula>IF(AND(LEN($A51)&gt;0,$A51&lt;&gt;$F51),TRUE,FALSE)</formula>
    </cfRule>
  </conditionalFormatting>
  <conditionalFormatting sqref="C51">
    <cfRule type="expression" dxfId="5193" priority="5194" stopIfTrue="1">
      <formula>IF(AND(B51&lt;&gt;"",C51=""),TRUE)</formula>
    </cfRule>
  </conditionalFormatting>
  <conditionalFormatting sqref="G51">
    <cfRule type="expression" dxfId="5192" priority="5193" stopIfTrue="1">
      <formula>IF(FIND("Enter smelter details",G51),TRUE)</formula>
    </cfRule>
  </conditionalFormatting>
  <conditionalFormatting sqref="B52">
    <cfRule type="expression" dxfId="5191" priority="5190" stopIfTrue="1">
      <formula>IF(B52="",TRUE)</formula>
    </cfRule>
    <cfRule type="expression" dxfId="5190" priority="5191" stopIfTrue="1">
      <formula>IF(AND(COUNTIF(MetalSmelter,B52&amp;C52)=0,LEN(C52)&gt;0), TRUE, FALSE)</formula>
    </cfRule>
  </conditionalFormatting>
  <conditionalFormatting sqref="G52">
    <cfRule type="expression" dxfId="5189" priority="5192" stopIfTrue="1">
      <formula>IF(FIND("Enter smelter details",G52),TRUE)</formula>
    </cfRule>
  </conditionalFormatting>
  <conditionalFormatting sqref="F52">
    <cfRule type="expression" dxfId="5188" priority="5189" stopIfTrue="1">
      <formula>IF(AND(LEN($A52)&gt;0,$A52&lt;&gt;$F52),TRUE,FALSE)</formula>
    </cfRule>
  </conditionalFormatting>
  <conditionalFormatting sqref="C52">
    <cfRule type="expression" dxfId="5187" priority="5188" stopIfTrue="1">
      <formula>IF(AND(B52&lt;&gt;"",C52=""),TRUE)</formula>
    </cfRule>
  </conditionalFormatting>
  <conditionalFormatting sqref="B52">
    <cfRule type="expression" dxfId="5186" priority="5185" stopIfTrue="1">
      <formula>IF(B52="",TRUE)</formula>
    </cfRule>
    <cfRule type="expression" dxfId="5185" priority="5186" stopIfTrue="1">
      <formula>IF(AND(COUNTIF(MetalSmelter,B52&amp;C52)=0,LEN(C52)&gt;0), TRUE, FALSE)</formula>
    </cfRule>
  </conditionalFormatting>
  <conditionalFormatting sqref="G52">
    <cfRule type="expression" dxfId="5184" priority="5187" stopIfTrue="1">
      <formula>IF(FIND("Enter smelter details",G52),TRUE)</formula>
    </cfRule>
  </conditionalFormatting>
  <conditionalFormatting sqref="F52">
    <cfRule type="expression" dxfId="5183" priority="5184" stopIfTrue="1">
      <formula>IF(AND(LEN($A52)&gt;0,$A52&lt;&gt;$F52),TRUE,FALSE)</formula>
    </cfRule>
  </conditionalFormatting>
  <conditionalFormatting sqref="C52">
    <cfRule type="expression" dxfId="5182" priority="5183" stopIfTrue="1">
      <formula>IF(AND(B52&lt;&gt;"",C52=""),TRUE)</formula>
    </cfRule>
  </conditionalFormatting>
  <conditionalFormatting sqref="B52">
    <cfRule type="expression" dxfId="5181" priority="5180" stopIfTrue="1">
      <formula>IF(B52="",TRUE)</formula>
    </cfRule>
    <cfRule type="expression" dxfId="5180" priority="5181" stopIfTrue="1">
      <formula>IF(AND(COUNTIF(MetalSmelter,B52&amp;C52)=0,LEN(C52)&gt;0), TRUE, FALSE)</formula>
    </cfRule>
  </conditionalFormatting>
  <conditionalFormatting sqref="G52">
    <cfRule type="expression" dxfId="5179" priority="5182" stopIfTrue="1">
      <formula>IF(FIND("Enter smelter details",G52),TRUE)</formula>
    </cfRule>
  </conditionalFormatting>
  <conditionalFormatting sqref="F52">
    <cfRule type="expression" dxfId="5178" priority="5179" stopIfTrue="1">
      <formula>IF(AND(LEN($A52)&gt;0,$A52&lt;&gt;$F52),TRUE,FALSE)</formula>
    </cfRule>
  </conditionalFormatting>
  <conditionalFormatting sqref="C52">
    <cfRule type="expression" dxfId="5177" priority="5178" stopIfTrue="1">
      <formula>IF(AND(B52&lt;&gt;"",C52=""),TRUE)</formula>
    </cfRule>
  </conditionalFormatting>
  <conditionalFormatting sqref="B50">
    <cfRule type="expression" dxfId="5176" priority="5175" stopIfTrue="1">
      <formula>IF(B50="",TRUE)</formula>
    </cfRule>
    <cfRule type="expression" dxfId="5175" priority="5176" stopIfTrue="1">
      <formula>IF(AND(COUNTIF(MetalSmelter,B50&amp;C50)=0,LEN(C50)&gt;0), TRUE, FALSE)</formula>
    </cfRule>
  </conditionalFormatting>
  <conditionalFormatting sqref="G50">
    <cfRule type="expression" dxfId="5174" priority="5177" stopIfTrue="1">
      <formula>IF(FIND("Enter smelter details",G50),TRUE)</formula>
    </cfRule>
  </conditionalFormatting>
  <conditionalFormatting sqref="F50">
    <cfRule type="expression" dxfId="5173" priority="5174" stopIfTrue="1">
      <formula>IF(AND(LEN($A50)&gt;0,$A50&lt;&gt;$F50),TRUE,FALSE)</formula>
    </cfRule>
  </conditionalFormatting>
  <conditionalFormatting sqref="C50">
    <cfRule type="expression" dxfId="5172" priority="5173" stopIfTrue="1">
      <formula>IF(AND(B50&lt;&gt;"",C50=""),TRUE)</formula>
    </cfRule>
  </conditionalFormatting>
  <conditionalFormatting sqref="B50">
    <cfRule type="expression" dxfId="5171" priority="5170" stopIfTrue="1">
      <formula>IF(B50="",TRUE)</formula>
    </cfRule>
    <cfRule type="expression" dxfId="5170" priority="5171" stopIfTrue="1">
      <formula>IF(AND(COUNTIF(MetalSmelter,B50&amp;C50)=0,LEN(C50)&gt;0), TRUE, FALSE)</formula>
    </cfRule>
  </conditionalFormatting>
  <conditionalFormatting sqref="G50">
    <cfRule type="expression" dxfId="5169" priority="5172" stopIfTrue="1">
      <formula>IF(FIND("Enter smelter details",G50),TRUE)</formula>
    </cfRule>
  </conditionalFormatting>
  <conditionalFormatting sqref="F50">
    <cfRule type="expression" dxfId="5168" priority="5169" stopIfTrue="1">
      <formula>IF(AND(LEN($A50)&gt;0,$A50&lt;&gt;$F50),TRUE,FALSE)</formula>
    </cfRule>
  </conditionalFormatting>
  <conditionalFormatting sqref="C50">
    <cfRule type="expression" dxfId="5167" priority="5168" stopIfTrue="1">
      <formula>IF(AND(B50&lt;&gt;"",C50=""),TRUE)</formula>
    </cfRule>
  </conditionalFormatting>
  <conditionalFormatting sqref="B50">
    <cfRule type="expression" dxfId="5166" priority="5166" stopIfTrue="1">
      <formula>IF(B50="",TRUE)</formula>
    </cfRule>
    <cfRule type="expression" dxfId="5165" priority="5167" stopIfTrue="1">
      <formula>IF(AND(COUNTIF(MetalSmelter,B50&amp;C50)=0,LEN(C50)&gt;0), TRUE, FALSE)</formula>
    </cfRule>
  </conditionalFormatting>
  <conditionalFormatting sqref="F50">
    <cfRule type="expression" dxfId="5164" priority="5165" stopIfTrue="1">
      <formula>IF(AND(LEN($A50)&gt;0,$A50&lt;&gt;$F50),TRUE,FALSE)</formula>
    </cfRule>
  </conditionalFormatting>
  <conditionalFormatting sqref="C50">
    <cfRule type="expression" dxfId="5163" priority="5164" stopIfTrue="1">
      <formula>IF(AND(B50&lt;&gt;"",C50=""),TRUE)</formula>
    </cfRule>
  </conditionalFormatting>
  <conditionalFormatting sqref="G50">
    <cfRule type="expression" dxfId="5162" priority="5163" stopIfTrue="1">
      <formula>IF(FIND("Enter smelter details",G50),TRUE)</formula>
    </cfRule>
  </conditionalFormatting>
  <conditionalFormatting sqref="B51">
    <cfRule type="expression" dxfId="5161" priority="5160" stopIfTrue="1">
      <formula>IF(B51="",TRUE)</formula>
    </cfRule>
    <cfRule type="expression" dxfId="5160" priority="5161" stopIfTrue="1">
      <formula>IF(AND(COUNTIF(MetalSmelter,B51&amp;C51)=0,LEN(C51)&gt;0), TRUE, FALSE)</formula>
    </cfRule>
  </conditionalFormatting>
  <conditionalFormatting sqref="G51">
    <cfRule type="expression" dxfId="5159" priority="5162" stopIfTrue="1">
      <formula>IF(FIND("Enter smelter details",G51),TRUE)</formula>
    </cfRule>
  </conditionalFormatting>
  <conditionalFormatting sqref="F51">
    <cfRule type="expression" dxfId="5158" priority="5159" stopIfTrue="1">
      <formula>IF(AND(LEN($A51)&gt;0,$A51&lt;&gt;$F51),TRUE,FALSE)</formula>
    </cfRule>
  </conditionalFormatting>
  <conditionalFormatting sqref="C51">
    <cfRule type="expression" dxfId="5157" priority="5158" stopIfTrue="1">
      <formula>IF(AND(B51&lt;&gt;"",C51=""),TRUE)</formula>
    </cfRule>
  </conditionalFormatting>
  <conditionalFormatting sqref="B51">
    <cfRule type="expression" dxfId="5156" priority="5155" stopIfTrue="1">
      <formula>IF(B51="",TRUE)</formula>
    </cfRule>
    <cfRule type="expression" dxfId="5155" priority="5156" stopIfTrue="1">
      <formula>IF(AND(COUNTIF(MetalSmelter,B51&amp;C51)=0,LEN(C51)&gt;0), TRUE, FALSE)</formula>
    </cfRule>
  </conditionalFormatting>
  <conditionalFormatting sqref="G51">
    <cfRule type="expression" dxfId="5154" priority="5157" stopIfTrue="1">
      <formula>IF(FIND("Enter smelter details",G51),TRUE)</formula>
    </cfRule>
  </conditionalFormatting>
  <conditionalFormatting sqref="F51">
    <cfRule type="expression" dxfId="5153" priority="5154" stopIfTrue="1">
      <formula>IF(AND(LEN($A51)&gt;0,$A51&lt;&gt;$F51),TRUE,FALSE)</formula>
    </cfRule>
  </conditionalFormatting>
  <conditionalFormatting sqref="C51">
    <cfRule type="expression" dxfId="5152" priority="5153" stopIfTrue="1">
      <formula>IF(AND(B51&lt;&gt;"",C51=""),TRUE)</formula>
    </cfRule>
  </conditionalFormatting>
  <conditionalFormatting sqref="B51">
    <cfRule type="expression" dxfId="5151" priority="5150" stopIfTrue="1">
      <formula>IF(B51="",TRUE)</formula>
    </cfRule>
    <cfRule type="expression" dxfId="5150" priority="5151" stopIfTrue="1">
      <formula>IF(AND(COUNTIF(MetalSmelter,B51&amp;C51)=0,LEN(C51)&gt;0), TRUE, FALSE)</formula>
    </cfRule>
  </conditionalFormatting>
  <conditionalFormatting sqref="G51">
    <cfRule type="expression" dxfId="5149" priority="5152" stopIfTrue="1">
      <formula>IF(FIND("Enter smelter details",G51),TRUE)</formula>
    </cfRule>
  </conditionalFormatting>
  <conditionalFormatting sqref="F51">
    <cfRule type="expression" dxfId="5148" priority="5149" stopIfTrue="1">
      <formula>IF(AND(LEN($A51)&gt;0,$A51&lt;&gt;$F51),TRUE,FALSE)</formula>
    </cfRule>
  </conditionalFormatting>
  <conditionalFormatting sqref="C51">
    <cfRule type="expression" dxfId="5147" priority="5148" stopIfTrue="1">
      <formula>IF(AND(B51&lt;&gt;"",C51=""),TRUE)</formula>
    </cfRule>
  </conditionalFormatting>
  <conditionalFormatting sqref="B52">
    <cfRule type="expression" dxfId="5146" priority="5145" stopIfTrue="1">
      <formula>IF(B52="",TRUE)</formula>
    </cfRule>
    <cfRule type="expression" dxfId="5145" priority="5146" stopIfTrue="1">
      <formula>IF(AND(COUNTIF(MetalSmelter,B52&amp;C52)=0,LEN(C52)&gt;0), TRUE, FALSE)</formula>
    </cfRule>
  </conditionalFormatting>
  <conditionalFormatting sqref="G52">
    <cfRule type="expression" dxfId="5144" priority="5147" stopIfTrue="1">
      <formula>IF(FIND("Enter smelter details",G52),TRUE)</formula>
    </cfRule>
  </conditionalFormatting>
  <conditionalFormatting sqref="F52">
    <cfRule type="expression" dxfId="5143" priority="5144" stopIfTrue="1">
      <formula>IF(AND(LEN($A52)&gt;0,$A52&lt;&gt;$F52),TRUE,FALSE)</formula>
    </cfRule>
  </conditionalFormatting>
  <conditionalFormatting sqref="C52">
    <cfRule type="expression" dxfId="5142" priority="5143" stopIfTrue="1">
      <formula>IF(AND(B52&lt;&gt;"",C52=""),TRUE)</formula>
    </cfRule>
  </conditionalFormatting>
  <conditionalFormatting sqref="B52">
    <cfRule type="expression" dxfId="5141" priority="5140" stopIfTrue="1">
      <formula>IF(B52="",TRUE)</formula>
    </cfRule>
    <cfRule type="expression" dxfId="5140" priority="5141" stopIfTrue="1">
      <formula>IF(AND(COUNTIF(MetalSmelter,B52&amp;C52)=0,LEN(C52)&gt;0), TRUE, FALSE)</formula>
    </cfRule>
  </conditionalFormatting>
  <conditionalFormatting sqref="G52">
    <cfRule type="expression" dxfId="5139" priority="5142" stopIfTrue="1">
      <formula>IF(FIND("Enter smelter details",G52),TRUE)</formula>
    </cfRule>
  </conditionalFormatting>
  <conditionalFormatting sqref="F52">
    <cfRule type="expression" dxfId="5138" priority="5139" stopIfTrue="1">
      <formula>IF(AND(LEN($A52)&gt;0,$A52&lt;&gt;$F52),TRUE,FALSE)</formula>
    </cfRule>
  </conditionalFormatting>
  <conditionalFormatting sqref="C52">
    <cfRule type="expression" dxfId="5137" priority="5138" stopIfTrue="1">
      <formula>IF(AND(B52&lt;&gt;"",C52=""),TRUE)</formula>
    </cfRule>
  </conditionalFormatting>
  <conditionalFormatting sqref="B52">
    <cfRule type="expression" dxfId="5136" priority="5136" stopIfTrue="1">
      <formula>IF(B52="",TRUE)</formula>
    </cfRule>
    <cfRule type="expression" dxfId="5135" priority="5137" stopIfTrue="1">
      <formula>IF(AND(COUNTIF(MetalSmelter,B52&amp;C52)=0,LEN(C52)&gt;0), TRUE, FALSE)</formula>
    </cfRule>
  </conditionalFormatting>
  <conditionalFormatting sqref="F52">
    <cfRule type="expression" dxfId="5134" priority="5135" stopIfTrue="1">
      <formula>IF(AND(LEN($A52)&gt;0,$A52&lt;&gt;$F52),TRUE,FALSE)</formula>
    </cfRule>
  </conditionalFormatting>
  <conditionalFormatting sqref="C52">
    <cfRule type="expression" dxfId="5133" priority="5134" stopIfTrue="1">
      <formula>IF(AND(B52&lt;&gt;"",C52=""),TRUE)</formula>
    </cfRule>
  </conditionalFormatting>
  <conditionalFormatting sqref="G52">
    <cfRule type="expression" dxfId="5132" priority="5133" stopIfTrue="1">
      <formula>IF(FIND("Enter smelter details",G52),TRUE)</formula>
    </cfRule>
  </conditionalFormatting>
  <conditionalFormatting sqref="B53">
    <cfRule type="expression" dxfId="5131" priority="5130" stopIfTrue="1">
      <formula>IF(B53="",TRUE)</formula>
    </cfRule>
    <cfRule type="expression" dxfId="5130" priority="5131" stopIfTrue="1">
      <formula>IF(AND(COUNTIF(MetalSmelter,B53&amp;C53)=0,LEN(C53)&gt;0), TRUE, FALSE)</formula>
    </cfRule>
  </conditionalFormatting>
  <conditionalFormatting sqref="G53">
    <cfRule type="expression" dxfId="5129" priority="5132" stopIfTrue="1">
      <formula>IF(FIND("Enter smelter details",G53),TRUE)</formula>
    </cfRule>
  </conditionalFormatting>
  <conditionalFormatting sqref="F53">
    <cfRule type="expression" dxfId="5128" priority="5129" stopIfTrue="1">
      <formula>IF(AND(LEN($A53)&gt;0,$A53&lt;&gt;$F53),TRUE,FALSE)</formula>
    </cfRule>
  </conditionalFormatting>
  <conditionalFormatting sqref="C53">
    <cfRule type="expression" dxfId="5127" priority="5128" stopIfTrue="1">
      <formula>IF(AND(B53&lt;&gt;"",C53=""),TRUE)</formula>
    </cfRule>
  </conditionalFormatting>
  <conditionalFormatting sqref="B53">
    <cfRule type="expression" dxfId="5126" priority="5125" stopIfTrue="1">
      <formula>IF(B53="",TRUE)</formula>
    </cfRule>
    <cfRule type="expression" dxfId="5125" priority="5126" stopIfTrue="1">
      <formula>IF(AND(COUNTIF(MetalSmelter,B53&amp;C53)=0,LEN(C53)&gt;0), TRUE, FALSE)</formula>
    </cfRule>
  </conditionalFormatting>
  <conditionalFormatting sqref="G53">
    <cfRule type="expression" dxfId="5124" priority="5127" stopIfTrue="1">
      <formula>IF(FIND("Enter smelter details",G53),TRUE)</formula>
    </cfRule>
  </conditionalFormatting>
  <conditionalFormatting sqref="F53">
    <cfRule type="expression" dxfId="5123" priority="5124" stopIfTrue="1">
      <formula>IF(AND(LEN($A53)&gt;0,$A53&lt;&gt;$F53),TRUE,FALSE)</formula>
    </cfRule>
  </conditionalFormatting>
  <conditionalFormatting sqref="C53">
    <cfRule type="expression" dxfId="5122" priority="5123" stopIfTrue="1">
      <formula>IF(AND(B53&lt;&gt;"",C53=""),TRUE)</formula>
    </cfRule>
  </conditionalFormatting>
  <conditionalFormatting sqref="B53">
    <cfRule type="expression" dxfId="5121" priority="5120" stopIfTrue="1">
      <formula>IF(B53="",TRUE)</formula>
    </cfRule>
    <cfRule type="expression" dxfId="5120" priority="5121" stopIfTrue="1">
      <formula>IF(AND(COUNTIF(MetalSmelter,B53&amp;C53)=0,LEN(C53)&gt;0), TRUE, FALSE)</formula>
    </cfRule>
  </conditionalFormatting>
  <conditionalFormatting sqref="G53">
    <cfRule type="expression" dxfId="5119" priority="5122" stopIfTrue="1">
      <formula>IF(FIND("Enter smelter details",G53),TRUE)</formula>
    </cfRule>
  </conditionalFormatting>
  <conditionalFormatting sqref="F53">
    <cfRule type="expression" dxfId="5118" priority="5119" stopIfTrue="1">
      <formula>IF(AND(LEN($A53)&gt;0,$A53&lt;&gt;$F53),TRUE,FALSE)</formula>
    </cfRule>
  </conditionalFormatting>
  <conditionalFormatting sqref="C53">
    <cfRule type="expression" dxfId="5117" priority="5118" stopIfTrue="1">
      <formula>IF(AND(B53&lt;&gt;"",C53=""),TRUE)</formula>
    </cfRule>
  </conditionalFormatting>
  <conditionalFormatting sqref="B51">
    <cfRule type="expression" dxfId="5116" priority="5115" stopIfTrue="1">
      <formula>IF(B51="",TRUE)</formula>
    </cfRule>
    <cfRule type="expression" dxfId="5115" priority="5116" stopIfTrue="1">
      <formula>IF(AND(COUNTIF(MetalSmelter,B51&amp;C51)=0,LEN(C51)&gt;0), TRUE, FALSE)</formula>
    </cfRule>
  </conditionalFormatting>
  <conditionalFormatting sqref="G51">
    <cfRule type="expression" dxfId="5114" priority="5117" stopIfTrue="1">
      <formula>IF(FIND("Enter smelter details",G51),TRUE)</formula>
    </cfRule>
  </conditionalFormatting>
  <conditionalFormatting sqref="F51">
    <cfRule type="expression" dxfId="5113" priority="5114" stopIfTrue="1">
      <formula>IF(AND(LEN($A51)&gt;0,$A51&lt;&gt;$F51),TRUE,FALSE)</formula>
    </cfRule>
  </conditionalFormatting>
  <conditionalFormatting sqref="C51">
    <cfRule type="expression" dxfId="5112" priority="5113" stopIfTrue="1">
      <formula>IF(AND(B51&lt;&gt;"",C51=""),TRUE)</formula>
    </cfRule>
  </conditionalFormatting>
  <conditionalFormatting sqref="B51">
    <cfRule type="expression" dxfId="5111" priority="5110" stopIfTrue="1">
      <formula>IF(B51="",TRUE)</formula>
    </cfRule>
    <cfRule type="expression" dxfId="5110" priority="5111" stopIfTrue="1">
      <formula>IF(AND(COUNTIF(MetalSmelter,B51&amp;C51)=0,LEN(C51)&gt;0), TRUE, FALSE)</formula>
    </cfRule>
  </conditionalFormatting>
  <conditionalFormatting sqref="G51">
    <cfRule type="expression" dxfId="5109" priority="5112" stopIfTrue="1">
      <formula>IF(FIND("Enter smelter details",G51),TRUE)</formula>
    </cfRule>
  </conditionalFormatting>
  <conditionalFormatting sqref="F51">
    <cfRule type="expression" dxfId="5108" priority="5109" stopIfTrue="1">
      <formula>IF(AND(LEN($A51)&gt;0,$A51&lt;&gt;$F51),TRUE,FALSE)</formula>
    </cfRule>
  </conditionalFormatting>
  <conditionalFormatting sqref="C51">
    <cfRule type="expression" dxfId="5107" priority="5108" stopIfTrue="1">
      <formula>IF(AND(B51&lt;&gt;"",C51=""),TRUE)</formula>
    </cfRule>
  </conditionalFormatting>
  <conditionalFormatting sqref="B51">
    <cfRule type="expression" dxfId="5106" priority="5106" stopIfTrue="1">
      <formula>IF(B51="",TRUE)</formula>
    </cfRule>
    <cfRule type="expression" dxfId="5105" priority="5107" stopIfTrue="1">
      <formula>IF(AND(COUNTIF(MetalSmelter,B51&amp;C51)=0,LEN(C51)&gt;0), TRUE, FALSE)</formula>
    </cfRule>
  </conditionalFormatting>
  <conditionalFormatting sqref="F51">
    <cfRule type="expression" dxfId="5104" priority="5105" stopIfTrue="1">
      <formula>IF(AND(LEN($A51)&gt;0,$A51&lt;&gt;$F51),TRUE,FALSE)</formula>
    </cfRule>
  </conditionalFormatting>
  <conditionalFormatting sqref="C51">
    <cfRule type="expression" dxfId="5103" priority="5104" stopIfTrue="1">
      <formula>IF(AND(B51&lt;&gt;"",C51=""),TRUE)</formula>
    </cfRule>
  </conditionalFormatting>
  <conditionalFormatting sqref="G51">
    <cfRule type="expression" dxfId="5102" priority="5103" stopIfTrue="1">
      <formula>IF(FIND("Enter smelter details",G51),TRUE)</formula>
    </cfRule>
  </conditionalFormatting>
  <conditionalFormatting sqref="B52">
    <cfRule type="expression" dxfId="5101" priority="5100" stopIfTrue="1">
      <formula>IF(B52="",TRUE)</formula>
    </cfRule>
    <cfRule type="expression" dxfId="5100" priority="5101" stopIfTrue="1">
      <formula>IF(AND(COUNTIF(MetalSmelter,B52&amp;C52)=0,LEN(C52)&gt;0), TRUE, FALSE)</formula>
    </cfRule>
  </conditionalFormatting>
  <conditionalFormatting sqref="G52">
    <cfRule type="expression" dxfId="5099" priority="5102" stopIfTrue="1">
      <formula>IF(FIND("Enter smelter details",G52),TRUE)</formula>
    </cfRule>
  </conditionalFormatting>
  <conditionalFormatting sqref="F52">
    <cfRule type="expression" dxfId="5098" priority="5099" stopIfTrue="1">
      <formula>IF(AND(LEN($A52)&gt;0,$A52&lt;&gt;$F52),TRUE,FALSE)</formula>
    </cfRule>
  </conditionalFormatting>
  <conditionalFormatting sqref="C52">
    <cfRule type="expression" dxfId="5097" priority="5098" stopIfTrue="1">
      <formula>IF(AND(B52&lt;&gt;"",C52=""),TRUE)</formula>
    </cfRule>
  </conditionalFormatting>
  <conditionalFormatting sqref="B52">
    <cfRule type="expression" dxfId="5096" priority="5095" stopIfTrue="1">
      <formula>IF(B52="",TRUE)</formula>
    </cfRule>
    <cfRule type="expression" dxfId="5095" priority="5096" stopIfTrue="1">
      <formula>IF(AND(COUNTIF(MetalSmelter,B52&amp;C52)=0,LEN(C52)&gt;0), TRUE, FALSE)</formula>
    </cfRule>
  </conditionalFormatting>
  <conditionalFormatting sqref="G52">
    <cfRule type="expression" dxfId="5094" priority="5097" stopIfTrue="1">
      <formula>IF(FIND("Enter smelter details",G52),TRUE)</formula>
    </cfRule>
  </conditionalFormatting>
  <conditionalFormatting sqref="F52">
    <cfRule type="expression" dxfId="5093" priority="5094" stopIfTrue="1">
      <formula>IF(AND(LEN($A52)&gt;0,$A52&lt;&gt;$F52),TRUE,FALSE)</formula>
    </cfRule>
  </conditionalFormatting>
  <conditionalFormatting sqref="C52">
    <cfRule type="expression" dxfId="5092" priority="5093" stopIfTrue="1">
      <formula>IF(AND(B52&lt;&gt;"",C52=""),TRUE)</formula>
    </cfRule>
  </conditionalFormatting>
  <conditionalFormatting sqref="B52">
    <cfRule type="expression" dxfId="5091" priority="5090" stopIfTrue="1">
      <formula>IF(B52="",TRUE)</formula>
    </cfRule>
    <cfRule type="expression" dxfId="5090" priority="5091" stopIfTrue="1">
      <formula>IF(AND(COUNTIF(MetalSmelter,B52&amp;C52)=0,LEN(C52)&gt;0), TRUE, FALSE)</formula>
    </cfRule>
  </conditionalFormatting>
  <conditionalFormatting sqref="G52">
    <cfRule type="expression" dxfId="5089" priority="5092" stopIfTrue="1">
      <formula>IF(FIND("Enter smelter details",G52),TRUE)</formula>
    </cfRule>
  </conditionalFormatting>
  <conditionalFormatting sqref="F52">
    <cfRule type="expression" dxfId="5088" priority="5089" stopIfTrue="1">
      <formula>IF(AND(LEN($A52)&gt;0,$A52&lt;&gt;$F52),TRUE,FALSE)</formula>
    </cfRule>
  </conditionalFormatting>
  <conditionalFormatting sqref="C52">
    <cfRule type="expression" dxfId="5087" priority="5088" stopIfTrue="1">
      <formula>IF(AND(B52&lt;&gt;"",C52=""),TRUE)</formula>
    </cfRule>
  </conditionalFormatting>
  <conditionalFormatting sqref="B50">
    <cfRule type="expression" dxfId="5086" priority="5085" stopIfTrue="1">
      <formula>IF(B50="",TRUE)</formula>
    </cfRule>
    <cfRule type="expression" dxfId="5085" priority="5086" stopIfTrue="1">
      <formula>IF(AND(COUNTIF(MetalSmelter,B50&amp;C50)=0,LEN(C50)&gt;0), TRUE, FALSE)</formula>
    </cfRule>
  </conditionalFormatting>
  <conditionalFormatting sqref="G50">
    <cfRule type="expression" dxfId="5084" priority="5087" stopIfTrue="1">
      <formula>IF(FIND("Enter smelter details",G50),TRUE)</formula>
    </cfRule>
  </conditionalFormatting>
  <conditionalFormatting sqref="F50">
    <cfRule type="expression" dxfId="5083" priority="5084" stopIfTrue="1">
      <formula>IF(AND(LEN($A50)&gt;0,$A50&lt;&gt;$F50),TRUE,FALSE)</formula>
    </cfRule>
  </conditionalFormatting>
  <conditionalFormatting sqref="C50">
    <cfRule type="expression" dxfId="5082" priority="5083" stopIfTrue="1">
      <formula>IF(AND(B50&lt;&gt;"",C50=""),TRUE)</formula>
    </cfRule>
  </conditionalFormatting>
  <conditionalFormatting sqref="B50">
    <cfRule type="expression" dxfId="5081" priority="5080" stopIfTrue="1">
      <formula>IF(B50="",TRUE)</formula>
    </cfRule>
    <cfRule type="expression" dxfId="5080" priority="5081" stopIfTrue="1">
      <formula>IF(AND(COUNTIF(MetalSmelter,B50&amp;C50)=0,LEN(C50)&gt;0), TRUE, FALSE)</formula>
    </cfRule>
  </conditionalFormatting>
  <conditionalFormatting sqref="G50">
    <cfRule type="expression" dxfId="5079" priority="5082" stopIfTrue="1">
      <formula>IF(FIND("Enter smelter details",G50),TRUE)</formula>
    </cfRule>
  </conditionalFormatting>
  <conditionalFormatting sqref="F50">
    <cfRule type="expression" dxfId="5078" priority="5079" stopIfTrue="1">
      <formula>IF(AND(LEN($A50)&gt;0,$A50&lt;&gt;$F50),TRUE,FALSE)</formula>
    </cfRule>
  </conditionalFormatting>
  <conditionalFormatting sqref="C50">
    <cfRule type="expression" dxfId="5077" priority="5078" stopIfTrue="1">
      <formula>IF(AND(B50&lt;&gt;"",C50=""),TRUE)</formula>
    </cfRule>
  </conditionalFormatting>
  <conditionalFormatting sqref="B50">
    <cfRule type="expression" dxfId="5076" priority="5076" stopIfTrue="1">
      <formula>IF(B50="",TRUE)</formula>
    </cfRule>
    <cfRule type="expression" dxfId="5075" priority="5077" stopIfTrue="1">
      <formula>IF(AND(COUNTIF(MetalSmelter,B50&amp;C50)=0,LEN(C50)&gt;0), TRUE, FALSE)</formula>
    </cfRule>
  </conditionalFormatting>
  <conditionalFormatting sqref="F50">
    <cfRule type="expression" dxfId="5074" priority="5075" stopIfTrue="1">
      <formula>IF(AND(LEN($A50)&gt;0,$A50&lt;&gt;$F50),TRUE,FALSE)</formula>
    </cfRule>
  </conditionalFormatting>
  <conditionalFormatting sqref="C50">
    <cfRule type="expression" dxfId="5073" priority="5074" stopIfTrue="1">
      <formula>IF(AND(B50&lt;&gt;"",C50=""),TRUE)</formula>
    </cfRule>
  </conditionalFormatting>
  <conditionalFormatting sqref="G50">
    <cfRule type="expression" dxfId="5072" priority="5073" stopIfTrue="1">
      <formula>IF(FIND("Enter smelter details",G50),TRUE)</formula>
    </cfRule>
  </conditionalFormatting>
  <conditionalFormatting sqref="B51">
    <cfRule type="expression" dxfId="5071" priority="5070" stopIfTrue="1">
      <formula>IF(B51="",TRUE)</formula>
    </cfRule>
    <cfRule type="expression" dxfId="5070" priority="5071" stopIfTrue="1">
      <formula>IF(AND(COUNTIF(MetalSmelter,B51&amp;C51)=0,LEN(C51)&gt;0), TRUE, FALSE)</formula>
    </cfRule>
  </conditionalFormatting>
  <conditionalFormatting sqref="G51">
    <cfRule type="expression" dxfId="5069" priority="5072" stopIfTrue="1">
      <formula>IF(FIND("Enter smelter details",G51),TRUE)</formula>
    </cfRule>
  </conditionalFormatting>
  <conditionalFormatting sqref="F51">
    <cfRule type="expression" dxfId="5068" priority="5069" stopIfTrue="1">
      <formula>IF(AND(LEN($A51)&gt;0,$A51&lt;&gt;$F51),TRUE,FALSE)</formula>
    </cfRule>
  </conditionalFormatting>
  <conditionalFormatting sqref="C51">
    <cfRule type="expression" dxfId="5067" priority="5068" stopIfTrue="1">
      <formula>IF(AND(B51&lt;&gt;"",C51=""),TRUE)</formula>
    </cfRule>
  </conditionalFormatting>
  <conditionalFormatting sqref="B51">
    <cfRule type="expression" dxfId="5066" priority="5065" stopIfTrue="1">
      <formula>IF(B51="",TRUE)</formula>
    </cfRule>
    <cfRule type="expression" dxfId="5065" priority="5066" stopIfTrue="1">
      <formula>IF(AND(COUNTIF(MetalSmelter,B51&amp;C51)=0,LEN(C51)&gt;0), TRUE, FALSE)</formula>
    </cfRule>
  </conditionalFormatting>
  <conditionalFormatting sqref="G51">
    <cfRule type="expression" dxfId="5064" priority="5067" stopIfTrue="1">
      <formula>IF(FIND("Enter smelter details",G51),TRUE)</formula>
    </cfRule>
  </conditionalFormatting>
  <conditionalFormatting sqref="F51">
    <cfRule type="expression" dxfId="5063" priority="5064" stopIfTrue="1">
      <formula>IF(AND(LEN($A51)&gt;0,$A51&lt;&gt;$F51),TRUE,FALSE)</formula>
    </cfRule>
  </conditionalFormatting>
  <conditionalFormatting sqref="C51">
    <cfRule type="expression" dxfId="5062" priority="5063" stopIfTrue="1">
      <formula>IF(AND(B51&lt;&gt;"",C51=""),TRUE)</formula>
    </cfRule>
  </conditionalFormatting>
  <conditionalFormatting sqref="B51">
    <cfRule type="expression" dxfId="5061" priority="5060" stopIfTrue="1">
      <formula>IF(B51="",TRUE)</formula>
    </cfRule>
    <cfRule type="expression" dxfId="5060" priority="5061" stopIfTrue="1">
      <formula>IF(AND(COUNTIF(MetalSmelter,B51&amp;C51)=0,LEN(C51)&gt;0), TRUE, FALSE)</formula>
    </cfRule>
  </conditionalFormatting>
  <conditionalFormatting sqref="G51">
    <cfRule type="expression" dxfId="5059" priority="5062" stopIfTrue="1">
      <formula>IF(FIND("Enter smelter details",G51),TRUE)</formula>
    </cfRule>
  </conditionalFormatting>
  <conditionalFormatting sqref="F51">
    <cfRule type="expression" dxfId="5058" priority="5059" stopIfTrue="1">
      <formula>IF(AND(LEN($A51)&gt;0,$A51&lt;&gt;$F51),TRUE,FALSE)</formula>
    </cfRule>
  </conditionalFormatting>
  <conditionalFormatting sqref="C51">
    <cfRule type="expression" dxfId="5057" priority="5058" stopIfTrue="1">
      <formula>IF(AND(B51&lt;&gt;"",C51=""),TRUE)</formula>
    </cfRule>
  </conditionalFormatting>
  <conditionalFormatting sqref="B50">
    <cfRule type="expression" dxfId="5056" priority="5055" stopIfTrue="1">
      <formula>IF(B50="",TRUE)</formula>
    </cfRule>
    <cfRule type="expression" dxfId="5055" priority="5056" stopIfTrue="1">
      <formula>IF(AND(COUNTIF(MetalSmelter,B50&amp;C50)=0,LEN(C50)&gt;0), TRUE, FALSE)</formula>
    </cfRule>
  </conditionalFormatting>
  <conditionalFormatting sqref="G50">
    <cfRule type="expression" dxfId="5054" priority="5057" stopIfTrue="1">
      <formula>IF(FIND("Enter smelter details",G50),TRUE)</formula>
    </cfRule>
  </conditionalFormatting>
  <conditionalFormatting sqref="F50">
    <cfRule type="expression" dxfId="5053" priority="5054" stopIfTrue="1">
      <formula>IF(AND(LEN($A50)&gt;0,$A50&lt;&gt;$F50),TRUE,FALSE)</formula>
    </cfRule>
  </conditionalFormatting>
  <conditionalFormatting sqref="C50">
    <cfRule type="expression" dxfId="5052" priority="5053" stopIfTrue="1">
      <formula>IF(AND(B50&lt;&gt;"",C50=""),TRUE)</formula>
    </cfRule>
  </conditionalFormatting>
  <conditionalFormatting sqref="B50">
    <cfRule type="expression" dxfId="5051" priority="5050" stopIfTrue="1">
      <formula>IF(B50="",TRUE)</formula>
    </cfRule>
    <cfRule type="expression" dxfId="5050" priority="5051" stopIfTrue="1">
      <formula>IF(AND(COUNTIF(MetalSmelter,B50&amp;C50)=0,LEN(C50)&gt;0), TRUE, FALSE)</formula>
    </cfRule>
  </conditionalFormatting>
  <conditionalFormatting sqref="G50">
    <cfRule type="expression" dxfId="5049" priority="5052" stopIfTrue="1">
      <formula>IF(FIND("Enter smelter details",G50),TRUE)</formula>
    </cfRule>
  </conditionalFormatting>
  <conditionalFormatting sqref="F50">
    <cfRule type="expression" dxfId="5048" priority="5049" stopIfTrue="1">
      <formula>IF(AND(LEN($A50)&gt;0,$A50&lt;&gt;$F50),TRUE,FALSE)</formula>
    </cfRule>
  </conditionalFormatting>
  <conditionalFormatting sqref="C50">
    <cfRule type="expression" dxfId="5047" priority="5048" stopIfTrue="1">
      <formula>IF(AND(B50&lt;&gt;"",C50=""),TRUE)</formula>
    </cfRule>
  </conditionalFormatting>
  <conditionalFormatting sqref="B50">
    <cfRule type="expression" dxfId="5046" priority="5045" stopIfTrue="1">
      <formula>IF(B50="",TRUE)</formula>
    </cfRule>
    <cfRule type="expression" dxfId="5045" priority="5046" stopIfTrue="1">
      <formula>IF(AND(COUNTIF(MetalSmelter,B50&amp;C50)=0,LEN(C50)&gt;0), TRUE, FALSE)</formula>
    </cfRule>
  </conditionalFormatting>
  <conditionalFormatting sqref="G50">
    <cfRule type="expression" dxfId="5044" priority="5047" stopIfTrue="1">
      <formula>IF(FIND("Enter smelter details",G50),TRUE)</formula>
    </cfRule>
  </conditionalFormatting>
  <conditionalFormatting sqref="F50">
    <cfRule type="expression" dxfId="5043" priority="5044" stopIfTrue="1">
      <formula>IF(AND(LEN($A50)&gt;0,$A50&lt;&gt;$F50),TRUE,FALSE)</formula>
    </cfRule>
  </conditionalFormatting>
  <conditionalFormatting sqref="C50">
    <cfRule type="expression" dxfId="5042" priority="5043" stopIfTrue="1">
      <formula>IF(AND(B50&lt;&gt;"",C50=""),TRUE)</formula>
    </cfRule>
  </conditionalFormatting>
  <conditionalFormatting sqref="B51">
    <cfRule type="expression" dxfId="5041" priority="5040" stopIfTrue="1">
      <formula>IF(B51="",TRUE)</formula>
    </cfRule>
    <cfRule type="expression" dxfId="5040" priority="5041" stopIfTrue="1">
      <formula>IF(AND(COUNTIF(MetalSmelter,B51&amp;C51)=0,LEN(C51)&gt;0), TRUE, FALSE)</formula>
    </cfRule>
  </conditionalFormatting>
  <conditionalFormatting sqref="G51">
    <cfRule type="expression" dxfId="5039" priority="5042" stopIfTrue="1">
      <formula>IF(FIND("Enter smelter details",G51),TRUE)</formula>
    </cfRule>
  </conditionalFormatting>
  <conditionalFormatting sqref="F51">
    <cfRule type="expression" dxfId="5038" priority="5039" stopIfTrue="1">
      <formula>IF(AND(LEN($A51)&gt;0,$A51&lt;&gt;$F51),TRUE,FALSE)</formula>
    </cfRule>
  </conditionalFormatting>
  <conditionalFormatting sqref="C51">
    <cfRule type="expression" dxfId="5037" priority="5038" stopIfTrue="1">
      <formula>IF(AND(B51&lt;&gt;"",C51=""),TRUE)</formula>
    </cfRule>
  </conditionalFormatting>
  <conditionalFormatting sqref="B51">
    <cfRule type="expression" dxfId="5036" priority="5035" stopIfTrue="1">
      <formula>IF(B51="",TRUE)</formula>
    </cfRule>
    <cfRule type="expression" dxfId="5035" priority="5036" stopIfTrue="1">
      <formula>IF(AND(COUNTIF(MetalSmelter,B51&amp;C51)=0,LEN(C51)&gt;0), TRUE, FALSE)</formula>
    </cfRule>
  </conditionalFormatting>
  <conditionalFormatting sqref="G51">
    <cfRule type="expression" dxfId="5034" priority="5037" stopIfTrue="1">
      <formula>IF(FIND("Enter smelter details",G51),TRUE)</formula>
    </cfRule>
  </conditionalFormatting>
  <conditionalFormatting sqref="F51">
    <cfRule type="expression" dxfId="5033" priority="5034" stopIfTrue="1">
      <formula>IF(AND(LEN($A51)&gt;0,$A51&lt;&gt;$F51),TRUE,FALSE)</formula>
    </cfRule>
  </conditionalFormatting>
  <conditionalFormatting sqref="C51">
    <cfRule type="expression" dxfId="5032" priority="5033" stopIfTrue="1">
      <formula>IF(AND(B51&lt;&gt;"",C51=""),TRUE)</formula>
    </cfRule>
  </conditionalFormatting>
  <conditionalFormatting sqref="B51">
    <cfRule type="expression" dxfId="5031" priority="5031" stopIfTrue="1">
      <formula>IF(B51="",TRUE)</formula>
    </cfRule>
    <cfRule type="expression" dxfId="5030" priority="5032" stopIfTrue="1">
      <formula>IF(AND(COUNTIF(MetalSmelter,B51&amp;C51)=0,LEN(C51)&gt;0), TRUE, FALSE)</formula>
    </cfRule>
  </conditionalFormatting>
  <conditionalFormatting sqref="F51">
    <cfRule type="expression" dxfId="5029" priority="5030" stopIfTrue="1">
      <formula>IF(AND(LEN($A51)&gt;0,$A51&lt;&gt;$F51),TRUE,FALSE)</formula>
    </cfRule>
  </conditionalFormatting>
  <conditionalFormatting sqref="C51">
    <cfRule type="expression" dxfId="5028" priority="5029" stopIfTrue="1">
      <formula>IF(AND(B51&lt;&gt;"",C51=""),TRUE)</formula>
    </cfRule>
  </conditionalFormatting>
  <conditionalFormatting sqref="G51">
    <cfRule type="expression" dxfId="5027" priority="5028" stopIfTrue="1">
      <formula>IF(FIND("Enter smelter details",G51),TRUE)</formula>
    </cfRule>
  </conditionalFormatting>
  <conditionalFormatting sqref="B52">
    <cfRule type="expression" dxfId="5026" priority="5025" stopIfTrue="1">
      <formula>IF(B52="",TRUE)</formula>
    </cfRule>
    <cfRule type="expression" dxfId="5025" priority="5026" stopIfTrue="1">
      <formula>IF(AND(COUNTIF(MetalSmelter,B52&amp;C52)=0,LEN(C52)&gt;0), TRUE, FALSE)</formula>
    </cfRule>
  </conditionalFormatting>
  <conditionalFormatting sqref="G52">
    <cfRule type="expression" dxfId="5024" priority="5027" stopIfTrue="1">
      <formula>IF(FIND("Enter smelter details",G52),TRUE)</formula>
    </cfRule>
  </conditionalFormatting>
  <conditionalFormatting sqref="F52">
    <cfRule type="expression" dxfId="5023" priority="5024" stopIfTrue="1">
      <formula>IF(AND(LEN($A52)&gt;0,$A52&lt;&gt;$F52),TRUE,FALSE)</formula>
    </cfRule>
  </conditionalFormatting>
  <conditionalFormatting sqref="C52">
    <cfRule type="expression" dxfId="5022" priority="5023" stopIfTrue="1">
      <formula>IF(AND(B52&lt;&gt;"",C52=""),TRUE)</formula>
    </cfRule>
  </conditionalFormatting>
  <conditionalFormatting sqref="B52">
    <cfRule type="expression" dxfId="5021" priority="5020" stopIfTrue="1">
      <formula>IF(B52="",TRUE)</formula>
    </cfRule>
    <cfRule type="expression" dxfId="5020" priority="5021" stopIfTrue="1">
      <formula>IF(AND(COUNTIF(MetalSmelter,B52&amp;C52)=0,LEN(C52)&gt;0), TRUE, FALSE)</formula>
    </cfRule>
  </conditionalFormatting>
  <conditionalFormatting sqref="G52">
    <cfRule type="expression" dxfId="5019" priority="5022" stopIfTrue="1">
      <formula>IF(FIND("Enter smelter details",G52),TRUE)</formula>
    </cfRule>
  </conditionalFormatting>
  <conditionalFormatting sqref="F52">
    <cfRule type="expression" dxfId="5018" priority="5019" stopIfTrue="1">
      <formula>IF(AND(LEN($A52)&gt;0,$A52&lt;&gt;$F52),TRUE,FALSE)</formula>
    </cfRule>
  </conditionalFormatting>
  <conditionalFormatting sqref="C52">
    <cfRule type="expression" dxfId="5017" priority="5018" stopIfTrue="1">
      <formula>IF(AND(B52&lt;&gt;"",C52=""),TRUE)</formula>
    </cfRule>
  </conditionalFormatting>
  <conditionalFormatting sqref="B52">
    <cfRule type="expression" dxfId="5016" priority="5015" stopIfTrue="1">
      <formula>IF(B52="",TRUE)</formula>
    </cfRule>
    <cfRule type="expression" dxfId="5015" priority="5016" stopIfTrue="1">
      <formula>IF(AND(COUNTIF(MetalSmelter,B52&amp;C52)=0,LEN(C52)&gt;0), TRUE, FALSE)</formula>
    </cfRule>
  </conditionalFormatting>
  <conditionalFormatting sqref="G52">
    <cfRule type="expression" dxfId="5014" priority="5017" stopIfTrue="1">
      <formula>IF(FIND("Enter smelter details",G52),TRUE)</formula>
    </cfRule>
  </conditionalFormatting>
  <conditionalFormatting sqref="F52">
    <cfRule type="expression" dxfId="5013" priority="5014" stopIfTrue="1">
      <formula>IF(AND(LEN($A52)&gt;0,$A52&lt;&gt;$F52),TRUE,FALSE)</formula>
    </cfRule>
  </conditionalFormatting>
  <conditionalFormatting sqref="C52">
    <cfRule type="expression" dxfId="5012" priority="5013" stopIfTrue="1">
      <formula>IF(AND(B52&lt;&gt;"",C52=""),TRUE)</formula>
    </cfRule>
  </conditionalFormatting>
  <conditionalFormatting sqref="B50">
    <cfRule type="expression" dxfId="5011" priority="5010" stopIfTrue="1">
      <formula>IF(B50="",TRUE)</formula>
    </cfRule>
    <cfRule type="expression" dxfId="5010" priority="5011" stopIfTrue="1">
      <formula>IF(AND(COUNTIF(MetalSmelter,B50&amp;C50)=0,LEN(C50)&gt;0), TRUE, FALSE)</formula>
    </cfRule>
  </conditionalFormatting>
  <conditionalFormatting sqref="G50">
    <cfRule type="expression" dxfId="5009" priority="5012" stopIfTrue="1">
      <formula>IF(FIND("Enter smelter details",G50),TRUE)</formula>
    </cfRule>
  </conditionalFormatting>
  <conditionalFormatting sqref="F50">
    <cfRule type="expression" dxfId="5008" priority="5009" stopIfTrue="1">
      <formula>IF(AND(LEN($A50)&gt;0,$A50&lt;&gt;$F50),TRUE,FALSE)</formula>
    </cfRule>
  </conditionalFormatting>
  <conditionalFormatting sqref="C50">
    <cfRule type="expression" dxfId="5007" priority="5008" stopIfTrue="1">
      <formula>IF(AND(B50&lt;&gt;"",C50=""),TRUE)</formula>
    </cfRule>
  </conditionalFormatting>
  <conditionalFormatting sqref="B50">
    <cfRule type="expression" dxfId="5006" priority="5005" stopIfTrue="1">
      <formula>IF(B50="",TRUE)</formula>
    </cfRule>
    <cfRule type="expression" dxfId="5005" priority="5006" stopIfTrue="1">
      <formula>IF(AND(COUNTIF(MetalSmelter,B50&amp;C50)=0,LEN(C50)&gt;0), TRUE, FALSE)</formula>
    </cfRule>
  </conditionalFormatting>
  <conditionalFormatting sqref="G50">
    <cfRule type="expression" dxfId="5004" priority="5007" stopIfTrue="1">
      <formula>IF(FIND("Enter smelter details",G50),TRUE)</formula>
    </cfRule>
  </conditionalFormatting>
  <conditionalFormatting sqref="F50">
    <cfRule type="expression" dxfId="5003" priority="5004" stopIfTrue="1">
      <formula>IF(AND(LEN($A50)&gt;0,$A50&lt;&gt;$F50),TRUE,FALSE)</formula>
    </cfRule>
  </conditionalFormatting>
  <conditionalFormatting sqref="C50">
    <cfRule type="expression" dxfId="5002" priority="5003" stopIfTrue="1">
      <formula>IF(AND(B50&lt;&gt;"",C50=""),TRUE)</formula>
    </cfRule>
  </conditionalFormatting>
  <conditionalFormatting sqref="B50">
    <cfRule type="expression" dxfId="5001" priority="5001" stopIfTrue="1">
      <formula>IF(B50="",TRUE)</formula>
    </cfRule>
    <cfRule type="expression" dxfId="5000" priority="5002" stopIfTrue="1">
      <formula>IF(AND(COUNTIF(MetalSmelter,B50&amp;C50)=0,LEN(C50)&gt;0), TRUE, FALSE)</formula>
    </cfRule>
  </conditionalFormatting>
  <conditionalFormatting sqref="F50">
    <cfRule type="expression" dxfId="4999" priority="5000" stopIfTrue="1">
      <formula>IF(AND(LEN($A50)&gt;0,$A50&lt;&gt;$F50),TRUE,FALSE)</formula>
    </cfRule>
  </conditionalFormatting>
  <conditionalFormatting sqref="C50">
    <cfRule type="expression" dxfId="4998" priority="4999" stopIfTrue="1">
      <formula>IF(AND(B50&lt;&gt;"",C50=""),TRUE)</formula>
    </cfRule>
  </conditionalFormatting>
  <conditionalFormatting sqref="G50">
    <cfRule type="expression" dxfId="4997" priority="4998" stopIfTrue="1">
      <formula>IF(FIND("Enter smelter details",G50),TRUE)</formula>
    </cfRule>
  </conditionalFormatting>
  <conditionalFormatting sqref="B51">
    <cfRule type="expression" dxfId="4996" priority="4995" stopIfTrue="1">
      <formula>IF(B51="",TRUE)</formula>
    </cfRule>
    <cfRule type="expression" dxfId="4995" priority="4996" stopIfTrue="1">
      <formula>IF(AND(COUNTIF(MetalSmelter,B51&amp;C51)=0,LEN(C51)&gt;0), TRUE, FALSE)</formula>
    </cfRule>
  </conditionalFormatting>
  <conditionalFormatting sqref="G51">
    <cfRule type="expression" dxfId="4994" priority="4997" stopIfTrue="1">
      <formula>IF(FIND("Enter smelter details",G51),TRUE)</formula>
    </cfRule>
  </conditionalFormatting>
  <conditionalFormatting sqref="F51">
    <cfRule type="expression" dxfId="4993" priority="4994" stopIfTrue="1">
      <formula>IF(AND(LEN($A51)&gt;0,$A51&lt;&gt;$F51),TRUE,FALSE)</formula>
    </cfRule>
  </conditionalFormatting>
  <conditionalFormatting sqref="C51">
    <cfRule type="expression" dxfId="4992" priority="4993" stopIfTrue="1">
      <formula>IF(AND(B51&lt;&gt;"",C51=""),TRUE)</formula>
    </cfRule>
  </conditionalFormatting>
  <conditionalFormatting sqref="B51">
    <cfRule type="expression" dxfId="4991" priority="4990" stopIfTrue="1">
      <formula>IF(B51="",TRUE)</formula>
    </cfRule>
    <cfRule type="expression" dxfId="4990" priority="4991" stopIfTrue="1">
      <formula>IF(AND(COUNTIF(MetalSmelter,B51&amp;C51)=0,LEN(C51)&gt;0), TRUE, FALSE)</formula>
    </cfRule>
  </conditionalFormatting>
  <conditionalFormatting sqref="G51">
    <cfRule type="expression" dxfId="4989" priority="4992" stopIfTrue="1">
      <formula>IF(FIND("Enter smelter details",G51),TRUE)</formula>
    </cfRule>
  </conditionalFormatting>
  <conditionalFormatting sqref="F51">
    <cfRule type="expression" dxfId="4988" priority="4989" stopIfTrue="1">
      <formula>IF(AND(LEN($A51)&gt;0,$A51&lt;&gt;$F51),TRUE,FALSE)</formula>
    </cfRule>
  </conditionalFormatting>
  <conditionalFormatting sqref="C51">
    <cfRule type="expression" dxfId="4987" priority="4988" stopIfTrue="1">
      <formula>IF(AND(B51&lt;&gt;"",C51=""),TRUE)</formula>
    </cfRule>
  </conditionalFormatting>
  <conditionalFormatting sqref="B51">
    <cfRule type="expression" dxfId="4986" priority="4985" stopIfTrue="1">
      <formula>IF(B51="",TRUE)</formula>
    </cfRule>
    <cfRule type="expression" dxfId="4985" priority="4986" stopIfTrue="1">
      <formula>IF(AND(COUNTIF(MetalSmelter,B51&amp;C51)=0,LEN(C51)&gt;0), TRUE, FALSE)</formula>
    </cfRule>
  </conditionalFormatting>
  <conditionalFormatting sqref="G51">
    <cfRule type="expression" dxfId="4984" priority="4987" stopIfTrue="1">
      <formula>IF(FIND("Enter smelter details",G51),TRUE)</formula>
    </cfRule>
  </conditionalFormatting>
  <conditionalFormatting sqref="F51">
    <cfRule type="expression" dxfId="4983" priority="4984" stopIfTrue="1">
      <formula>IF(AND(LEN($A51)&gt;0,$A51&lt;&gt;$F51),TRUE,FALSE)</formula>
    </cfRule>
  </conditionalFormatting>
  <conditionalFormatting sqref="C51">
    <cfRule type="expression" dxfId="4982" priority="4983" stopIfTrue="1">
      <formula>IF(AND(B51&lt;&gt;"",C51=""),TRUE)</formula>
    </cfRule>
  </conditionalFormatting>
  <conditionalFormatting sqref="B50">
    <cfRule type="expression" dxfId="4981" priority="4980" stopIfTrue="1">
      <formula>IF(B50="",TRUE)</formula>
    </cfRule>
    <cfRule type="expression" dxfId="4980" priority="4981" stopIfTrue="1">
      <formula>IF(AND(COUNTIF(MetalSmelter,B50&amp;C50)=0,LEN(C50)&gt;0), TRUE, FALSE)</formula>
    </cfRule>
  </conditionalFormatting>
  <conditionalFormatting sqref="G50">
    <cfRule type="expression" dxfId="4979" priority="4982" stopIfTrue="1">
      <formula>IF(FIND("Enter smelter details",G50),TRUE)</formula>
    </cfRule>
  </conditionalFormatting>
  <conditionalFormatting sqref="F50">
    <cfRule type="expression" dxfId="4978" priority="4979" stopIfTrue="1">
      <formula>IF(AND(LEN($A50)&gt;0,$A50&lt;&gt;$F50),TRUE,FALSE)</formula>
    </cfRule>
  </conditionalFormatting>
  <conditionalFormatting sqref="C50">
    <cfRule type="expression" dxfId="4977" priority="4978" stopIfTrue="1">
      <formula>IF(AND(B50&lt;&gt;"",C50=""),TRUE)</formula>
    </cfRule>
  </conditionalFormatting>
  <conditionalFormatting sqref="B51">
    <cfRule type="expression" dxfId="4976" priority="4975" stopIfTrue="1">
      <formula>IF(B51="",TRUE)</formula>
    </cfRule>
    <cfRule type="expression" dxfId="4975" priority="4976" stopIfTrue="1">
      <formula>IF(AND(COUNTIF(MetalSmelter,B51&amp;C51)=0,LEN(C51)&gt;0), TRUE, FALSE)</formula>
    </cfRule>
  </conditionalFormatting>
  <conditionalFormatting sqref="G51">
    <cfRule type="expression" dxfId="4974" priority="4977" stopIfTrue="1">
      <formula>IF(FIND("Enter smelter details",G51),TRUE)</formula>
    </cfRule>
  </conditionalFormatting>
  <conditionalFormatting sqref="F51">
    <cfRule type="expression" dxfId="4973" priority="4974" stopIfTrue="1">
      <formula>IF(AND(LEN($A51)&gt;0,$A51&lt;&gt;$F51),TRUE,FALSE)</formula>
    </cfRule>
  </conditionalFormatting>
  <conditionalFormatting sqref="C51">
    <cfRule type="expression" dxfId="4972" priority="4973" stopIfTrue="1">
      <formula>IF(AND(B51&lt;&gt;"",C51=""),TRUE)</formula>
    </cfRule>
  </conditionalFormatting>
  <conditionalFormatting sqref="B51">
    <cfRule type="expression" dxfId="4971" priority="4970" stopIfTrue="1">
      <formula>IF(B51="",TRUE)</formula>
    </cfRule>
    <cfRule type="expression" dxfId="4970" priority="4971" stopIfTrue="1">
      <formula>IF(AND(COUNTIF(MetalSmelter,B51&amp;C51)=0,LEN(C51)&gt;0), TRUE, FALSE)</formula>
    </cfRule>
  </conditionalFormatting>
  <conditionalFormatting sqref="G51">
    <cfRule type="expression" dxfId="4969" priority="4972" stopIfTrue="1">
      <formula>IF(FIND("Enter smelter details",G51),TRUE)</formula>
    </cfRule>
  </conditionalFormatting>
  <conditionalFormatting sqref="F51">
    <cfRule type="expression" dxfId="4968" priority="4969" stopIfTrue="1">
      <formula>IF(AND(LEN($A51)&gt;0,$A51&lt;&gt;$F51),TRUE,FALSE)</formula>
    </cfRule>
  </conditionalFormatting>
  <conditionalFormatting sqref="C51">
    <cfRule type="expression" dxfId="4967" priority="4968" stopIfTrue="1">
      <formula>IF(AND(B51&lt;&gt;"",C51=""),TRUE)</formula>
    </cfRule>
  </conditionalFormatting>
  <conditionalFormatting sqref="B50">
    <cfRule type="expression" dxfId="4966" priority="4965" stopIfTrue="1">
      <formula>IF(B50="",TRUE)</formula>
    </cfRule>
    <cfRule type="expression" dxfId="4965" priority="4966" stopIfTrue="1">
      <formula>IF(AND(COUNTIF(MetalSmelter,B50&amp;C50)=0,LEN(C50)&gt;0), TRUE, FALSE)</formula>
    </cfRule>
  </conditionalFormatting>
  <conditionalFormatting sqref="G50">
    <cfRule type="expression" dxfId="4964" priority="4967" stopIfTrue="1">
      <formula>IF(FIND("Enter smelter details",G50),TRUE)</formula>
    </cfRule>
  </conditionalFormatting>
  <conditionalFormatting sqref="F50">
    <cfRule type="expression" dxfId="4963" priority="4964" stopIfTrue="1">
      <formula>IF(AND(LEN($A50)&gt;0,$A50&lt;&gt;$F50),TRUE,FALSE)</formula>
    </cfRule>
  </conditionalFormatting>
  <conditionalFormatting sqref="C50">
    <cfRule type="expression" dxfId="4962" priority="4963" stopIfTrue="1">
      <formula>IF(AND(B50&lt;&gt;"",C50=""),TRUE)</formula>
    </cfRule>
  </conditionalFormatting>
  <conditionalFormatting sqref="G50">
    <cfRule type="expression" dxfId="4961" priority="4962" stopIfTrue="1">
      <formula>IF(FIND("Enter smelter details",G50),TRUE)</formula>
    </cfRule>
  </conditionalFormatting>
  <conditionalFormatting sqref="B51">
    <cfRule type="expression" dxfId="4960" priority="4959" stopIfTrue="1">
      <formula>IF(B51="",TRUE)</formula>
    </cfRule>
    <cfRule type="expression" dxfId="4959" priority="4960" stopIfTrue="1">
      <formula>IF(AND(COUNTIF(MetalSmelter,B51&amp;C51)=0,LEN(C51)&gt;0), TRUE, FALSE)</formula>
    </cfRule>
  </conditionalFormatting>
  <conditionalFormatting sqref="G51">
    <cfRule type="expression" dxfId="4958" priority="4961" stopIfTrue="1">
      <formula>IF(FIND("Enter smelter details",G51),TRUE)</formula>
    </cfRule>
  </conditionalFormatting>
  <conditionalFormatting sqref="F51">
    <cfRule type="expression" dxfId="4957" priority="4958" stopIfTrue="1">
      <formula>IF(AND(LEN($A51)&gt;0,$A51&lt;&gt;$F51),TRUE,FALSE)</formula>
    </cfRule>
  </conditionalFormatting>
  <conditionalFormatting sqref="C51">
    <cfRule type="expression" dxfId="4956" priority="4957" stopIfTrue="1">
      <formula>IF(AND(B51&lt;&gt;"",C51=""),TRUE)</formula>
    </cfRule>
  </conditionalFormatting>
  <conditionalFormatting sqref="B52">
    <cfRule type="expression" dxfId="4955" priority="4954" stopIfTrue="1">
      <formula>IF(B52="",TRUE)</formula>
    </cfRule>
    <cfRule type="expression" dxfId="4954" priority="4955" stopIfTrue="1">
      <formula>IF(AND(COUNTIF(MetalSmelter,B52&amp;C52)=0,LEN(C52)&gt;0), TRUE, FALSE)</formula>
    </cfRule>
  </conditionalFormatting>
  <conditionalFormatting sqref="G52">
    <cfRule type="expression" dxfId="4953" priority="4956" stopIfTrue="1">
      <formula>IF(FIND("Enter smelter details",G52),TRUE)</formula>
    </cfRule>
  </conditionalFormatting>
  <conditionalFormatting sqref="F52">
    <cfRule type="expression" dxfId="4952" priority="4953" stopIfTrue="1">
      <formula>IF(AND(LEN($A52)&gt;0,$A52&lt;&gt;$F52),TRUE,FALSE)</formula>
    </cfRule>
  </conditionalFormatting>
  <conditionalFormatting sqref="C52">
    <cfRule type="expression" dxfId="4951" priority="4952" stopIfTrue="1">
      <formula>IF(AND(B52&lt;&gt;"",C52=""),TRUE)</formula>
    </cfRule>
  </conditionalFormatting>
  <conditionalFormatting sqref="B52">
    <cfRule type="expression" dxfId="4950" priority="4949" stopIfTrue="1">
      <formula>IF(B52="",TRUE)</formula>
    </cfRule>
    <cfRule type="expression" dxfId="4949" priority="4950" stopIfTrue="1">
      <formula>IF(AND(COUNTIF(MetalSmelter,B52&amp;C52)=0,LEN(C52)&gt;0), TRUE, FALSE)</formula>
    </cfRule>
  </conditionalFormatting>
  <conditionalFormatting sqref="G52">
    <cfRule type="expression" dxfId="4948" priority="4951" stopIfTrue="1">
      <formula>IF(FIND("Enter smelter details",G52),TRUE)</formula>
    </cfRule>
  </conditionalFormatting>
  <conditionalFormatting sqref="F52">
    <cfRule type="expression" dxfId="4947" priority="4948" stopIfTrue="1">
      <formula>IF(AND(LEN($A52)&gt;0,$A52&lt;&gt;$F52),TRUE,FALSE)</formula>
    </cfRule>
  </conditionalFormatting>
  <conditionalFormatting sqref="C52">
    <cfRule type="expression" dxfId="4946" priority="4947" stopIfTrue="1">
      <formula>IF(AND(B52&lt;&gt;"",C52=""),TRUE)</formula>
    </cfRule>
  </conditionalFormatting>
  <conditionalFormatting sqref="B52">
    <cfRule type="expression" dxfId="4945" priority="4945" stopIfTrue="1">
      <formula>IF(B52="",TRUE)</formula>
    </cfRule>
    <cfRule type="expression" dxfId="4944" priority="4946" stopIfTrue="1">
      <formula>IF(AND(COUNTIF(MetalSmelter,B52&amp;C52)=0,LEN(C52)&gt;0), TRUE, FALSE)</formula>
    </cfRule>
  </conditionalFormatting>
  <conditionalFormatting sqref="F52">
    <cfRule type="expression" dxfId="4943" priority="4944" stopIfTrue="1">
      <formula>IF(AND(LEN($A52)&gt;0,$A52&lt;&gt;$F52),TRUE,FALSE)</formula>
    </cfRule>
  </conditionalFormatting>
  <conditionalFormatting sqref="C52">
    <cfRule type="expression" dxfId="4942" priority="4943" stopIfTrue="1">
      <formula>IF(AND(B52&lt;&gt;"",C52=""),TRUE)</formula>
    </cfRule>
  </conditionalFormatting>
  <conditionalFormatting sqref="G52">
    <cfRule type="expression" dxfId="4941" priority="4942" stopIfTrue="1">
      <formula>IF(FIND("Enter smelter details",G52),TRUE)</formula>
    </cfRule>
  </conditionalFormatting>
  <conditionalFormatting sqref="B53">
    <cfRule type="expression" dxfId="4940" priority="4939" stopIfTrue="1">
      <formula>IF(B53="",TRUE)</formula>
    </cfRule>
    <cfRule type="expression" dxfId="4939" priority="4940" stopIfTrue="1">
      <formula>IF(AND(COUNTIF(MetalSmelter,B53&amp;C53)=0,LEN(C53)&gt;0), TRUE, FALSE)</formula>
    </cfRule>
  </conditionalFormatting>
  <conditionalFormatting sqref="G53">
    <cfRule type="expression" dxfId="4938" priority="4941" stopIfTrue="1">
      <formula>IF(FIND("Enter smelter details",G53),TRUE)</formula>
    </cfRule>
  </conditionalFormatting>
  <conditionalFormatting sqref="F53">
    <cfRule type="expression" dxfId="4937" priority="4938" stopIfTrue="1">
      <formula>IF(AND(LEN($A53)&gt;0,$A53&lt;&gt;$F53),TRUE,FALSE)</formula>
    </cfRule>
  </conditionalFormatting>
  <conditionalFormatting sqref="C53">
    <cfRule type="expression" dxfId="4936" priority="4937" stopIfTrue="1">
      <formula>IF(AND(B53&lt;&gt;"",C53=""),TRUE)</formula>
    </cfRule>
  </conditionalFormatting>
  <conditionalFormatting sqref="B53">
    <cfRule type="expression" dxfId="4935" priority="4934" stopIfTrue="1">
      <formula>IF(B53="",TRUE)</formula>
    </cfRule>
    <cfRule type="expression" dxfId="4934" priority="4935" stopIfTrue="1">
      <formula>IF(AND(COUNTIF(MetalSmelter,B53&amp;C53)=0,LEN(C53)&gt;0), TRUE, FALSE)</formula>
    </cfRule>
  </conditionalFormatting>
  <conditionalFormatting sqref="G53">
    <cfRule type="expression" dxfId="4933" priority="4936" stopIfTrue="1">
      <formula>IF(FIND("Enter smelter details",G53),TRUE)</formula>
    </cfRule>
  </conditionalFormatting>
  <conditionalFormatting sqref="F53">
    <cfRule type="expression" dxfId="4932" priority="4933" stopIfTrue="1">
      <formula>IF(AND(LEN($A53)&gt;0,$A53&lt;&gt;$F53),TRUE,FALSE)</formula>
    </cfRule>
  </conditionalFormatting>
  <conditionalFormatting sqref="C53">
    <cfRule type="expression" dxfId="4931" priority="4932" stopIfTrue="1">
      <formula>IF(AND(B53&lt;&gt;"",C53=""),TRUE)</formula>
    </cfRule>
  </conditionalFormatting>
  <conditionalFormatting sqref="B53">
    <cfRule type="expression" dxfId="4930" priority="4929" stopIfTrue="1">
      <formula>IF(B53="",TRUE)</formula>
    </cfRule>
    <cfRule type="expression" dxfId="4929" priority="4930" stopIfTrue="1">
      <formula>IF(AND(COUNTIF(MetalSmelter,B53&amp;C53)=0,LEN(C53)&gt;0), TRUE, FALSE)</formula>
    </cfRule>
  </conditionalFormatting>
  <conditionalFormatting sqref="G53">
    <cfRule type="expression" dxfId="4928" priority="4931" stopIfTrue="1">
      <formula>IF(FIND("Enter smelter details",G53),TRUE)</formula>
    </cfRule>
  </conditionalFormatting>
  <conditionalFormatting sqref="F53">
    <cfRule type="expression" dxfId="4927" priority="4928" stopIfTrue="1">
      <formula>IF(AND(LEN($A53)&gt;0,$A53&lt;&gt;$F53),TRUE,FALSE)</formula>
    </cfRule>
  </conditionalFormatting>
  <conditionalFormatting sqref="C53">
    <cfRule type="expression" dxfId="4926" priority="4927" stopIfTrue="1">
      <formula>IF(AND(B53&lt;&gt;"",C53=""),TRUE)</formula>
    </cfRule>
  </conditionalFormatting>
  <conditionalFormatting sqref="B51">
    <cfRule type="expression" dxfId="4925" priority="4924" stopIfTrue="1">
      <formula>IF(B51="",TRUE)</formula>
    </cfRule>
    <cfRule type="expression" dxfId="4924" priority="4925" stopIfTrue="1">
      <formula>IF(AND(COUNTIF(MetalSmelter,B51&amp;C51)=0,LEN(C51)&gt;0), TRUE, FALSE)</formula>
    </cfRule>
  </conditionalFormatting>
  <conditionalFormatting sqref="G51">
    <cfRule type="expression" dxfId="4923" priority="4926" stopIfTrue="1">
      <formula>IF(FIND("Enter smelter details",G51),TRUE)</formula>
    </cfRule>
  </conditionalFormatting>
  <conditionalFormatting sqref="F51">
    <cfRule type="expression" dxfId="4922" priority="4923" stopIfTrue="1">
      <formula>IF(AND(LEN($A51)&gt;0,$A51&lt;&gt;$F51),TRUE,FALSE)</formula>
    </cfRule>
  </conditionalFormatting>
  <conditionalFormatting sqref="C51">
    <cfRule type="expression" dxfId="4921" priority="4922" stopIfTrue="1">
      <formula>IF(AND(B51&lt;&gt;"",C51=""),TRUE)</formula>
    </cfRule>
  </conditionalFormatting>
  <conditionalFormatting sqref="B51">
    <cfRule type="expression" dxfId="4920" priority="4919" stopIfTrue="1">
      <formula>IF(B51="",TRUE)</formula>
    </cfRule>
    <cfRule type="expression" dxfId="4919" priority="4920" stopIfTrue="1">
      <formula>IF(AND(COUNTIF(MetalSmelter,B51&amp;C51)=0,LEN(C51)&gt;0), TRUE, FALSE)</formula>
    </cfRule>
  </conditionalFormatting>
  <conditionalFormatting sqref="G51">
    <cfRule type="expression" dxfId="4918" priority="4921" stopIfTrue="1">
      <formula>IF(FIND("Enter smelter details",G51),TRUE)</formula>
    </cfRule>
  </conditionalFormatting>
  <conditionalFormatting sqref="F51">
    <cfRule type="expression" dxfId="4917" priority="4918" stopIfTrue="1">
      <formula>IF(AND(LEN($A51)&gt;0,$A51&lt;&gt;$F51),TRUE,FALSE)</formula>
    </cfRule>
  </conditionalFormatting>
  <conditionalFormatting sqref="C51">
    <cfRule type="expression" dxfId="4916" priority="4917" stopIfTrue="1">
      <formula>IF(AND(B51&lt;&gt;"",C51=""),TRUE)</formula>
    </cfRule>
  </conditionalFormatting>
  <conditionalFormatting sqref="B51">
    <cfRule type="expression" dxfId="4915" priority="4915" stopIfTrue="1">
      <formula>IF(B51="",TRUE)</formula>
    </cfRule>
    <cfRule type="expression" dxfId="4914" priority="4916" stopIfTrue="1">
      <formula>IF(AND(COUNTIF(MetalSmelter,B51&amp;C51)=0,LEN(C51)&gt;0), TRUE, FALSE)</formula>
    </cfRule>
  </conditionalFormatting>
  <conditionalFormatting sqref="F51">
    <cfRule type="expression" dxfId="4913" priority="4914" stopIfTrue="1">
      <formula>IF(AND(LEN($A51)&gt;0,$A51&lt;&gt;$F51),TRUE,FALSE)</formula>
    </cfRule>
  </conditionalFormatting>
  <conditionalFormatting sqref="C51">
    <cfRule type="expression" dxfId="4912" priority="4913" stopIfTrue="1">
      <formula>IF(AND(B51&lt;&gt;"",C51=""),TRUE)</formula>
    </cfRule>
  </conditionalFormatting>
  <conditionalFormatting sqref="G51">
    <cfRule type="expression" dxfId="4911" priority="4912" stopIfTrue="1">
      <formula>IF(FIND("Enter smelter details",G51),TRUE)</formula>
    </cfRule>
  </conditionalFormatting>
  <conditionalFormatting sqref="B52">
    <cfRule type="expression" dxfId="4910" priority="4909" stopIfTrue="1">
      <formula>IF(B52="",TRUE)</formula>
    </cfRule>
    <cfRule type="expression" dxfId="4909" priority="4910" stopIfTrue="1">
      <formula>IF(AND(COUNTIF(MetalSmelter,B52&amp;C52)=0,LEN(C52)&gt;0), TRUE, FALSE)</formula>
    </cfRule>
  </conditionalFormatting>
  <conditionalFormatting sqref="G52">
    <cfRule type="expression" dxfId="4908" priority="4911" stopIfTrue="1">
      <formula>IF(FIND("Enter smelter details",G52),TRUE)</formula>
    </cfRule>
  </conditionalFormatting>
  <conditionalFormatting sqref="F52">
    <cfRule type="expression" dxfId="4907" priority="4908" stopIfTrue="1">
      <formula>IF(AND(LEN($A52)&gt;0,$A52&lt;&gt;$F52),TRUE,FALSE)</formula>
    </cfRule>
  </conditionalFormatting>
  <conditionalFormatting sqref="C52">
    <cfRule type="expression" dxfId="4906" priority="4907" stopIfTrue="1">
      <formula>IF(AND(B52&lt;&gt;"",C52=""),TRUE)</formula>
    </cfRule>
  </conditionalFormatting>
  <conditionalFormatting sqref="B52">
    <cfRule type="expression" dxfId="4905" priority="4904" stopIfTrue="1">
      <formula>IF(B52="",TRUE)</formula>
    </cfRule>
    <cfRule type="expression" dxfId="4904" priority="4905" stopIfTrue="1">
      <formula>IF(AND(COUNTIF(MetalSmelter,B52&amp;C52)=0,LEN(C52)&gt;0), TRUE, FALSE)</formula>
    </cfRule>
  </conditionalFormatting>
  <conditionalFormatting sqref="G52">
    <cfRule type="expression" dxfId="4903" priority="4906" stopIfTrue="1">
      <formula>IF(FIND("Enter smelter details",G52),TRUE)</formula>
    </cfRule>
  </conditionalFormatting>
  <conditionalFormatting sqref="F52">
    <cfRule type="expression" dxfId="4902" priority="4903" stopIfTrue="1">
      <formula>IF(AND(LEN($A52)&gt;0,$A52&lt;&gt;$F52),TRUE,FALSE)</formula>
    </cfRule>
  </conditionalFormatting>
  <conditionalFormatting sqref="C52">
    <cfRule type="expression" dxfId="4901" priority="4902" stopIfTrue="1">
      <formula>IF(AND(B52&lt;&gt;"",C52=""),TRUE)</formula>
    </cfRule>
  </conditionalFormatting>
  <conditionalFormatting sqref="B52">
    <cfRule type="expression" dxfId="4900" priority="4899" stopIfTrue="1">
      <formula>IF(B52="",TRUE)</formula>
    </cfRule>
    <cfRule type="expression" dxfId="4899" priority="4900" stopIfTrue="1">
      <formula>IF(AND(COUNTIF(MetalSmelter,B52&amp;C52)=0,LEN(C52)&gt;0), TRUE, FALSE)</formula>
    </cfRule>
  </conditionalFormatting>
  <conditionalFormatting sqref="G52">
    <cfRule type="expression" dxfId="4898" priority="4901" stopIfTrue="1">
      <formula>IF(FIND("Enter smelter details",G52),TRUE)</formula>
    </cfRule>
  </conditionalFormatting>
  <conditionalFormatting sqref="F52">
    <cfRule type="expression" dxfId="4897" priority="4898" stopIfTrue="1">
      <formula>IF(AND(LEN($A52)&gt;0,$A52&lt;&gt;$F52),TRUE,FALSE)</formula>
    </cfRule>
  </conditionalFormatting>
  <conditionalFormatting sqref="C52">
    <cfRule type="expression" dxfId="4896" priority="4897" stopIfTrue="1">
      <formula>IF(AND(B52&lt;&gt;"",C52=""),TRUE)</formula>
    </cfRule>
  </conditionalFormatting>
  <conditionalFormatting sqref="B53">
    <cfRule type="expression" dxfId="4895" priority="4894" stopIfTrue="1">
      <formula>IF(B53="",TRUE)</formula>
    </cfRule>
    <cfRule type="expression" dxfId="4894" priority="4895" stopIfTrue="1">
      <formula>IF(AND(COUNTIF(MetalSmelter,B53&amp;C53)=0,LEN(C53)&gt;0), TRUE, FALSE)</formula>
    </cfRule>
  </conditionalFormatting>
  <conditionalFormatting sqref="G53">
    <cfRule type="expression" dxfId="4893" priority="4896" stopIfTrue="1">
      <formula>IF(FIND("Enter smelter details",G53),TRUE)</formula>
    </cfRule>
  </conditionalFormatting>
  <conditionalFormatting sqref="F53">
    <cfRule type="expression" dxfId="4892" priority="4893" stopIfTrue="1">
      <formula>IF(AND(LEN($A53)&gt;0,$A53&lt;&gt;$F53),TRUE,FALSE)</formula>
    </cfRule>
  </conditionalFormatting>
  <conditionalFormatting sqref="C53">
    <cfRule type="expression" dxfId="4891" priority="4892" stopIfTrue="1">
      <formula>IF(AND(B53&lt;&gt;"",C53=""),TRUE)</formula>
    </cfRule>
  </conditionalFormatting>
  <conditionalFormatting sqref="B53">
    <cfRule type="expression" dxfId="4890" priority="4889" stopIfTrue="1">
      <formula>IF(B53="",TRUE)</formula>
    </cfRule>
    <cfRule type="expression" dxfId="4889" priority="4890" stopIfTrue="1">
      <formula>IF(AND(COUNTIF(MetalSmelter,B53&amp;C53)=0,LEN(C53)&gt;0), TRUE, FALSE)</formula>
    </cfRule>
  </conditionalFormatting>
  <conditionalFormatting sqref="G53">
    <cfRule type="expression" dxfId="4888" priority="4891" stopIfTrue="1">
      <formula>IF(FIND("Enter smelter details",G53),TRUE)</formula>
    </cfRule>
  </conditionalFormatting>
  <conditionalFormatting sqref="F53">
    <cfRule type="expression" dxfId="4887" priority="4888" stopIfTrue="1">
      <formula>IF(AND(LEN($A53)&gt;0,$A53&lt;&gt;$F53),TRUE,FALSE)</formula>
    </cfRule>
  </conditionalFormatting>
  <conditionalFormatting sqref="C53">
    <cfRule type="expression" dxfId="4886" priority="4887" stopIfTrue="1">
      <formula>IF(AND(B53&lt;&gt;"",C53=""),TRUE)</formula>
    </cfRule>
  </conditionalFormatting>
  <conditionalFormatting sqref="B53">
    <cfRule type="expression" dxfId="4885" priority="4885" stopIfTrue="1">
      <formula>IF(B53="",TRUE)</formula>
    </cfRule>
    <cfRule type="expression" dxfId="4884" priority="4886" stopIfTrue="1">
      <formula>IF(AND(COUNTIF(MetalSmelter,B53&amp;C53)=0,LEN(C53)&gt;0), TRUE, FALSE)</formula>
    </cfRule>
  </conditionalFormatting>
  <conditionalFormatting sqref="F53">
    <cfRule type="expression" dxfId="4883" priority="4884" stopIfTrue="1">
      <formula>IF(AND(LEN($A53)&gt;0,$A53&lt;&gt;$F53),TRUE,FALSE)</formula>
    </cfRule>
  </conditionalFormatting>
  <conditionalFormatting sqref="C53">
    <cfRule type="expression" dxfId="4882" priority="4883" stopIfTrue="1">
      <formula>IF(AND(B53&lt;&gt;"",C53=""),TRUE)</formula>
    </cfRule>
  </conditionalFormatting>
  <conditionalFormatting sqref="G53">
    <cfRule type="expression" dxfId="4881" priority="4882" stopIfTrue="1">
      <formula>IF(FIND("Enter smelter details",G53),TRUE)</formula>
    </cfRule>
  </conditionalFormatting>
  <conditionalFormatting sqref="B54">
    <cfRule type="expression" dxfId="4880" priority="4879" stopIfTrue="1">
      <formula>IF(B54="",TRUE)</formula>
    </cfRule>
    <cfRule type="expression" dxfId="4879" priority="4880" stopIfTrue="1">
      <formula>IF(AND(COUNTIF(MetalSmelter,B54&amp;C54)=0,LEN(C54)&gt;0), TRUE, FALSE)</formula>
    </cfRule>
  </conditionalFormatting>
  <conditionalFormatting sqref="G54">
    <cfRule type="expression" dxfId="4878" priority="4881" stopIfTrue="1">
      <formula>IF(FIND("Enter smelter details",G54),TRUE)</formula>
    </cfRule>
  </conditionalFormatting>
  <conditionalFormatting sqref="F54">
    <cfRule type="expression" dxfId="4877" priority="4878" stopIfTrue="1">
      <formula>IF(AND(LEN($A54)&gt;0,$A54&lt;&gt;$F54),TRUE,FALSE)</formula>
    </cfRule>
  </conditionalFormatting>
  <conditionalFormatting sqref="C54">
    <cfRule type="expression" dxfId="4876" priority="4877" stopIfTrue="1">
      <formula>IF(AND(B54&lt;&gt;"",C54=""),TRUE)</formula>
    </cfRule>
  </conditionalFormatting>
  <conditionalFormatting sqref="B54">
    <cfRule type="expression" dxfId="4875" priority="4874" stopIfTrue="1">
      <formula>IF(B54="",TRUE)</formula>
    </cfRule>
    <cfRule type="expression" dxfId="4874" priority="4875" stopIfTrue="1">
      <formula>IF(AND(COUNTIF(MetalSmelter,B54&amp;C54)=0,LEN(C54)&gt;0), TRUE, FALSE)</formula>
    </cfRule>
  </conditionalFormatting>
  <conditionalFormatting sqref="G54">
    <cfRule type="expression" dxfId="4873" priority="4876" stopIfTrue="1">
      <formula>IF(FIND("Enter smelter details",G54),TRUE)</formula>
    </cfRule>
  </conditionalFormatting>
  <conditionalFormatting sqref="F54">
    <cfRule type="expression" dxfId="4872" priority="4873" stopIfTrue="1">
      <formula>IF(AND(LEN($A54)&gt;0,$A54&lt;&gt;$F54),TRUE,FALSE)</formula>
    </cfRule>
  </conditionalFormatting>
  <conditionalFormatting sqref="C54">
    <cfRule type="expression" dxfId="4871" priority="4872" stopIfTrue="1">
      <formula>IF(AND(B54&lt;&gt;"",C54=""),TRUE)</formula>
    </cfRule>
  </conditionalFormatting>
  <conditionalFormatting sqref="B54">
    <cfRule type="expression" dxfId="4870" priority="4869" stopIfTrue="1">
      <formula>IF(B54="",TRUE)</formula>
    </cfRule>
    <cfRule type="expression" dxfId="4869" priority="4870" stopIfTrue="1">
      <formula>IF(AND(COUNTIF(MetalSmelter,B54&amp;C54)=0,LEN(C54)&gt;0), TRUE, FALSE)</formula>
    </cfRule>
  </conditionalFormatting>
  <conditionalFormatting sqref="G54">
    <cfRule type="expression" dxfId="4868" priority="4871" stopIfTrue="1">
      <formula>IF(FIND("Enter smelter details",G54),TRUE)</formula>
    </cfRule>
  </conditionalFormatting>
  <conditionalFormatting sqref="F54">
    <cfRule type="expression" dxfId="4867" priority="4868" stopIfTrue="1">
      <formula>IF(AND(LEN($A54)&gt;0,$A54&lt;&gt;$F54),TRUE,FALSE)</formula>
    </cfRule>
  </conditionalFormatting>
  <conditionalFormatting sqref="C54">
    <cfRule type="expression" dxfId="4866" priority="4867" stopIfTrue="1">
      <formula>IF(AND(B54&lt;&gt;"",C54=""),TRUE)</formula>
    </cfRule>
  </conditionalFormatting>
  <conditionalFormatting sqref="B52">
    <cfRule type="expression" dxfId="4865" priority="4864" stopIfTrue="1">
      <formula>IF(B52="",TRUE)</formula>
    </cfRule>
    <cfRule type="expression" dxfId="4864" priority="4865" stopIfTrue="1">
      <formula>IF(AND(COUNTIF(MetalSmelter,B52&amp;C52)=0,LEN(C52)&gt;0), TRUE, FALSE)</formula>
    </cfRule>
  </conditionalFormatting>
  <conditionalFormatting sqref="G52">
    <cfRule type="expression" dxfId="4863" priority="4866" stopIfTrue="1">
      <formula>IF(FIND("Enter smelter details",G52),TRUE)</formula>
    </cfRule>
  </conditionalFormatting>
  <conditionalFormatting sqref="F52">
    <cfRule type="expression" dxfId="4862" priority="4863" stopIfTrue="1">
      <formula>IF(AND(LEN($A52)&gt;0,$A52&lt;&gt;$F52),TRUE,FALSE)</formula>
    </cfRule>
  </conditionalFormatting>
  <conditionalFormatting sqref="C52">
    <cfRule type="expression" dxfId="4861" priority="4862" stopIfTrue="1">
      <formula>IF(AND(B52&lt;&gt;"",C52=""),TRUE)</formula>
    </cfRule>
  </conditionalFormatting>
  <conditionalFormatting sqref="B52">
    <cfRule type="expression" dxfId="4860" priority="4859" stopIfTrue="1">
      <formula>IF(B52="",TRUE)</formula>
    </cfRule>
    <cfRule type="expression" dxfId="4859" priority="4860" stopIfTrue="1">
      <formula>IF(AND(COUNTIF(MetalSmelter,B52&amp;C52)=0,LEN(C52)&gt;0), TRUE, FALSE)</formula>
    </cfRule>
  </conditionalFormatting>
  <conditionalFormatting sqref="G52">
    <cfRule type="expression" dxfId="4858" priority="4861" stopIfTrue="1">
      <formula>IF(FIND("Enter smelter details",G52),TRUE)</formula>
    </cfRule>
  </conditionalFormatting>
  <conditionalFormatting sqref="F52">
    <cfRule type="expression" dxfId="4857" priority="4858" stopIfTrue="1">
      <formula>IF(AND(LEN($A52)&gt;0,$A52&lt;&gt;$F52),TRUE,FALSE)</formula>
    </cfRule>
  </conditionalFormatting>
  <conditionalFormatting sqref="C52">
    <cfRule type="expression" dxfId="4856" priority="4857" stopIfTrue="1">
      <formula>IF(AND(B52&lt;&gt;"",C52=""),TRUE)</formula>
    </cfRule>
  </conditionalFormatting>
  <conditionalFormatting sqref="B52">
    <cfRule type="expression" dxfId="4855" priority="4855" stopIfTrue="1">
      <formula>IF(B52="",TRUE)</formula>
    </cfRule>
    <cfRule type="expression" dxfId="4854" priority="4856" stopIfTrue="1">
      <formula>IF(AND(COUNTIF(MetalSmelter,B52&amp;C52)=0,LEN(C52)&gt;0), TRUE, FALSE)</formula>
    </cfRule>
  </conditionalFormatting>
  <conditionalFormatting sqref="F52">
    <cfRule type="expression" dxfId="4853" priority="4854" stopIfTrue="1">
      <formula>IF(AND(LEN($A52)&gt;0,$A52&lt;&gt;$F52),TRUE,FALSE)</formula>
    </cfRule>
  </conditionalFormatting>
  <conditionalFormatting sqref="C52">
    <cfRule type="expression" dxfId="4852" priority="4853" stopIfTrue="1">
      <formula>IF(AND(B52&lt;&gt;"",C52=""),TRUE)</formula>
    </cfRule>
  </conditionalFormatting>
  <conditionalFormatting sqref="G52">
    <cfRule type="expression" dxfId="4851" priority="4852" stopIfTrue="1">
      <formula>IF(FIND("Enter smelter details",G52),TRUE)</formula>
    </cfRule>
  </conditionalFormatting>
  <conditionalFormatting sqref="B53">
    <cfRule type="expression" dxfId="4850" priority="4849" stopIfTrue="1">
      <formula>IF(B53="",TRUE)</formula>
    </cfRule>
    <cfRule type="expression" dxfId="4849" priority="4850" stopIfTrue="1">
      <formula>IF(AND(COUNTIF(MetalSmelter,B53&amp;C53)=0,LEN(C53)&gt;0), TRUE, FALSE)</formula>
    </cfRule>
  </conditionalFormatting>
  <conditionalFormatting sqref="G53">
    <cfRule type="expression" dxfId="4848" priority="4851" stopIfTrue="1">
      <formula>IF(FIND("Enter smelter details",G53),TRUE)</formula>
    </cfRule>
  </conditionalFormatting>
  <conditionalFormatting sqref="F53">
    <cfRule type="expression" dxfId="4847" priority="4848" stopIfTrue="1">
      <formula>IF(AND(LEN($A53)&gt;0,$A53&lt;&gt;$F53),TRUE,FALSE)</formula>
    </cfRule>
  </conditionalFormatting>
  <conditionalFormatting sqref="C53">
    <cfRule type="expression" dxfId="4846" priority="4847" stopIfTrue="1">
      <formula>IF(AND(B53&lt;&gt;"",C53=""),TRUE)</formula>
    </cfRule>
  </conditionalFormatting>
  <conditionalFormatting sqref="B53">
    <cfRule type="expression" dxfId="4845" priority="4844" stopIfTrue="1">
      <formula>IF(B53="",TRUE)</formula>
    </cfRule>
    <cfRule type="expression" dxfId="4844" priority="4845" stopIfTrue="1">
      <formula>IF(AND(COUNTIF(MetalSmelter,B53&amp;C53)=0,LEN(C53)&gt;0), TRUE, FALSE)</formula>
    </cfRule>
  </conditionalFormatting>
  <conditionalFormatting sqref="G53">
    <cfRule type="expression" dxfId="4843" priority="4846" stopIfTrue="1">
      <formula>IF(FIND("Enter smelter details",G53),TRUE)</formula>
    </cfRule>
  </conditionalFormatting>
  <conditionalFormatting sqref="F53">
    <cfRule type="expression" dxfId="4842" priority="4843" stopIfTrue="1">
      <formula>IF(AND(LEN($A53)&gt;0,$A53&lt;&gt;$F53),TRUE,FALSE)</formula>
    </cfRule>
  </conditionalFormatting>
  <conditionalFormatting sqref="C53">
    <cfRule type="expression" dxfId="4841" priority="4842" stopIfTrue="1">
      <formula>IF(AND(B53&lt;&gt;"",C53=""),TRUE)</formula>
    </cfRule>
  </conditionalFormatting>
  <conditionalFormatting sqref="B53">
    <cfRule type="expression" dxfId="4840" priority="4839" stopIfTrue="1">
      <formula>IF(B53="",TRUE)</formula>
    </cfRule>
    <cfRule type="expression" dxfId="4839" priority="4840" stopIfTrue="1">
      <formula>IF(AND(COUNTIF(MetalSmelter,B53&amp;C53)=0,LEN(C53)&gt;0), TRUE, FALSE)</formula>
    </cfRule>
  </conditionalFormatting>
  <conditionalFormatting sqref="G53">
    <cfRule type="expression" dxfId="4838" priority="4841" stopIfTrue="1">
      <formula>IF(FIND("Enter smelter details",G53),TRUE)</formula>
    </cfRule>
  </conditionalFormatting>
  <conditionalFormatting sqref="F53">
    <cfRule type="expression" dxfId="4837" priority="4838" stopIfTrue="1">
      <formula>IF(AND(LEN($A53)&gt;0,$A53&lt;&gt;$F53),TRUE,FALSE)</formula>
    </cfRule>
  </conditionalFormatting>
  <conditionalFormatting sqref="C53">
    <cfRule type="expression" dxfId="4836" priority="4837" stopIfTrue="1">
      <formula>IF(AND(B53&lt;&gt;"",C53=""),TRUE)</formula>
    </cfRule>
  </conditionalFormatting>
  <conditionalFormatting sqref="B51">
    <cfRule type="expression" dxfId="4835" priority="4834" stopIfTrue="1">
      <formula>IF(B51="",TRUE)</formula>
    </cfRule>
    <cfRule type="expression" dxfId="4834" priority="4835" stopIfTrue="1">
      <formula>IF(AND(COUNTIF(MetalSmelter,B51&amp;C51)=0,LEN(C51)&gt;0), TRUE, FALSE)</formula>
    </cfRule>
  </conditionalFormatting>
  <conditionalFormatting sqref="G51">
    <cfRule type="expression" dxfId="4833" priority="4836" stopIfTrue="1">
      <formula>IF(FIND("Enter smelter details",G51),TRUE)</formula>
    </cfRule>
  </conditionalFormatting>
  <conditionalFormatting sqref="F51">
    <cfRule type="expression" dxfId="4832" priority="4833" stopIfTrue="1">
      <formula>IF(AND(LEN($A51)&gt;0,$A51&lt;&gt;$F51),TRUE,FALSE)</formula>
    </cfRule>
  </conditionalFormatting>
  <conditionalFormatting sqref="C51">
    <cfRule type="expression" dxfId="4831" priority="4832" stopIfTrue="1">
      <formula>IF(AND(B51&lt;&gt;"",C51=""),TRUE)</formula>
    </cfRule>
  </conditionalFormatting>
  <conditionalFormatting sqref="B51">
    <cfRule type="expression" dxfId="4830" priority="4829" stopIfTrue="1">
      <formula>IF(B51="",TRUE)</formula>
    </cfRule>
    <cfRule type="expression" dxfId="4829" priority="4830" stopIfTrue="1">
      <formula>IF(AND(COUNTIF(MetalSmelter,B51&amp;C51)=0,LEN(C51)&gt;0), TRUE, FALSE)</formula>
    </cfRule>
  </conditionalFormatting>
  <conditionalFormatting sqref="G51">
    <cfRule type="expression" dxfId="4828" priority="4831" stopIfTrue="1">
      <formula>IF(FIND("Enter smelter details",G51),TRUE)</formula>
    </cfRule>
  </conditionalFormatting>
  <conditionalFormatting sqref="F51">
    <cfRule type="expression" dxfId="4827" priority="4828" stopIfTrue="1">
      <formula>IF(AND(LEN($A51)&gt;0,$A51&lt;&gt;$F51),TRUE,FALSE)</formula>
    </cfRule>
  </conditionalFormatting>
  <conditionalFormatting sqref="C51">
    <cfRule type="expression" dxfId="4826" priority="4827" stopIfTrue="1">
      <formula>IF(AND(B51&lt;&gt;"",C51=""),TRUE)</formula>
    </cfRule>
  </conditionalFormatting>
  <conditionalFormatting sqref="B51">
    <cfRule type="expression" dxfId="4825" priority="4825" stopIfTrue="1">
      <formula>IF(B51="",TRUE)</formula>
    </cfRule>
    <cfRule type="expression" dxfId="4824" priority="4826" stopIfTrue="1">
      <formula>IF(AND(COUNTIF(MetalSmelter,B51&amp;C51)=0,LEN(C51)&gt;0), TRUE, FALSE)</formula>
    </cfRule>
  </conditionalFormatting>
  <conditionalFormatting sqref="F51">
    <cfRule type="expression" dxfId="4823" priority="4824" stopIfTrue="1">
      <formula>IF(AND(LEN($A51)&gt;0,$A51&lt;&gt;$F51),TRUE,FALSE)</formula>
    </cfRule>
  </conditionalFormatting>
  <conditionalFormatting sqref="C51">
    <cfRule type="expression" dxfId="4822" priority="4823" stopIfTrue="1">
      <formula>IF(AND(B51&lt;&gt;"",C51=""),TRUE)</formula>
    </cfRule>
  </conditionalFormatting>
  <conditionalFormatting sqref="G51">
    <cfRule type="expression" dxfId="4821" priority="4822" stopIfTrue="1">
      <formula>IF(FIND("Enter smelter details",G51),TRUE)</formula>
    </cfRule>
  </conditionalFormatting>
  <conditionalFormatting sqref="B52">
    <cfRule type="expression" dxfId="4820" priority="4819" stopIfTrue="1">
      <formula>IF(B52="",TRUE)</formula>
    </cfRule>
    <cfRule type="expression" dxfId="4819" priority="4820" stopIfTrue="1">
      <formula>IF(AND(COUNTIF(MetalSmelter,B52&amp;C52)=0,LEN(C52)&gt;0), TRUE, FALSE)</formula>
    </cfRule>
  </conditionalFormatting>
  <conditionalFormatting sqref="G52">
    <cfRule type="expression" dxfId="4818" priority="4821" stopIfTrue="1">
      <formula>IF(FIND("Enter smelter details",G52),TRUE)</formula>
    </cfRule>
  </conditionalFormatting>
  <conditionalFormatting sqref="F52">
    <cfRule type="expression" dxfId="4817" priority="4818" stopIfTrue="1">
      <formula>IF(AND(LEN($A52)&gt;0,$A52&lt;&gt;$F52),TRUE,FALSE)</formula>
    </cfRule>
  </conditionalFormatting>
  <conditionalFormatting sqref="C52">
    <cfRule type="expression" dxfId="4816" priority="4817" stopIfTrue="1">
      <formula>IF(AND(B52&lt;&gt;"",C52=""),TRUE)</formula>
    </cfRule>
  </conditionalFormatting>
  <conditionalFormatting sqref="B52">
    <cfRule type="expression" dxfId="4815" priority="4814" stopIfTrue="1">
      <formula>IF(B52="",TRUE)</formula>
    </cfRule>
    <cfRule type="expression" dxfId="4814" priority="4815" stopIfTrue="1">
      <formula>IF(AND(COUNTIF(MetalSmelter,B52&amp;C52)=0,LEN(C52)&gt;0), TRUE, FALSE)</formula>
    </cfRule>
  </conditionalFormatting>
  <conditionalFormatting sqref="G52">
    <cfRule type="expression" dxfId="4813" priority="4816" stopIfTrue="1">
      <formula>IF(FIND("Enter smelter details",G52),TRUE)</formula>
    </cfRule>
  </conditionalFormatting>
  <conditionalFormatting sqref="F52">
    <cfRule type="expression" dxfId="4812" priority="4813" stopIfTrue="1">
      <formula>IF(AND(LEN($A52)&gt;0,$A52&lt;&gt;$F52),TRUE,FALSE)</formula>
    </cfRule>
  </conditionalFormatting>
  <conditionalFormatting sqref="C52">
    <cfRule type="expression" dxfId="4811" priority="4812" stopIfTrue="1">
      <formula>IF(AND(B52&lt;&gt;"",C52=""),TRUE)</formula>
    </cfRule>
  </conditionalFormatting>
  <conditionalFormatting sqref="B52">
    <cfRule type="expression" dxfId="4810" priority="4809" stopIfTrue="1">
      <formula>IF(B52="",TRUE)</formula>
    </cfRule>
    <cfRule type="expression" dxfId="4809" priority="4810" stopIfTrue="1">
      <formula>IF(AND(COUNTIF(MetalSmelter,B52&amp;C52)=0,LEN(C52)&gt;0), TRUE, FALSE)</formula>
    </cfRule>
  </conditionalFormatting>
  <conditionalFormatting sqref="G52">
    <cfRule type="expression" dxfId="4808" priority="4811" stopIfTrue="1">
      <formula>IF(FIND("Enter smelter details",G52),TRUE)</formula>
    </cfRule>
  </conditionalFormatting>
  <conditionalFormatting sqref="F52">
    <cfRule type="expression" dxfId="4807" priority="4808" stopIfTrue="1">
      <formula>IF(AND(LEN($A52)&gt;0,$A52&lt;&gt;$F52),TRUE,FALSE)</formula>
    </cfRule>
  </conditionalFormatting>
  <conditionalFormatting sqref="C52">
    <cfRule type="expression" dxfId="4806" priority="4807" stopIfTrue="1">
      <formula>IF(AND(B52&lt;&gt;"",C52=""),TRUE)</formula>
    </cfRule>
  </conditionalFormatting>
  <conditionalFormatting sqref="B50">
    <cfRule type="expression" dxfId="4805" priority="4804" stopIfTrue="1">
      <formula>IF(B50="",TRUE)</formula>
    </cfRule>
    <cfRule type="expression" dxfId="4804" priority="4805" stopIfTrue="1">
      <formula>IF(AND(COUNTIF(MetalSmelter,B50&amp;C50)=0,LEN(C50)&gt;0), TRUE, FALSE)</formula>
    </cfRule>
  </conditionalFormatting>
  <conditionalFormatting sqref="G50">
    <cfRule type="expression" dxfId="4803" priority="4806" stopIfTrue="1">
      <formula>IF(FIND("Enter smelter details",G50),TRUE)</formula>
    </cfRule>
  </conditionalFormatting>
  <conditionalFormatting sqref="F50">
    <cfRule type="expression" dxfId="4802" priority="4803" stopIfTrue="1">
      <formula>IF(AND(LEN($A50)&gt;0,$A50&lt;&gt;$F50),TRUE,FALSE)</formula>
    </cfRule>
  </conditionalFormatting>
  <conditionalFormatting sqref="C50">
    <cfRule type="expression" dxfId="4801" priority="4802" stopIfTrue="1">
      <formula>IF(AND(B50&lt;&gt;"",C50=""),TRUE)</formula>
    </cfRule>
  </conditionalFormatting>
  <conditionalFormatting sqref="B50">
    <cfRule type="expression" dxfId="4800" priority="4799" stopIfTrue="1">
      <formula>IF(B50="",TRUE)</formula>
    </cfRule>
    <cfRule type="expression" dxfId="4799" priority="4800" stopIfTrue="1">
      <formula>IF(AND(COUNTIF(MetalSmelter,B50&amp;C50)=0,LEN(C50)&gt;0), TRUE, FALSE)</formula>
    </cfRule>
  </conditionalFormatting>
  <conditionalFormatting sqref="G50">
    <cfRule type="expression" dxfId="4798" priority="4801" stopIfTrue="1">
      <formula>IF(FIND("Enter smelter details",G50),TRUE)</formula>
    </cfRule>
  </conditionalFormatting>
  <conditionalFormatting sqref="F50">
    <cfRule type="expression" dxfId="4797" priority="4798" stopIfTrue="1">
      <formula>IF(AND(LEN($A50)&gt;0,$A50&lt;&gt;$F50),TRUE,FALSE)</formula>
    </cfRule>
  </conditionalFormatting>
  <conditionalFormatting sqref="C50">
    <cfRule type="expression" dxfId="4796" priority="4797" stopIfTrue="1">
      <formula>IF(AND(B50&lt;&gt;"",C50=""),TRUE)</formula>
    </cfRule>
  </conditionalFormatting>
  <conditionalFormatting sqref="B50">
    <cfRule type="expression" dxfId="4795" priority="4795" stopIfTrue="1">
      <formula>IF(B50="",TRUE)</formula>
    </cfRule>
    <cfRule type="expression" dxfId="4794" priority="4796" stopIfTrue="1">
      <formula>IF(AND(COUNTIF(MetalSmelter,B50&amp;C50)=0,LEN(C50)&gt;0), TRUE, FALSE)</formula>
    </cfRule>
  </conditionalFormatting>
  <conditionalFormatting sqref="F50">
    <cfRule type="expression" dxfId="4793" priority="4794" stopIfTrue="1">
      <formula>IF(AND(LEN($A50)&gt;0,$A50&lt;&gt;$F50),TRUE,FALSE)</formula>
    </cfRule>
  </conditionalFormatting>
  <conditionalFormatting sqref="C50">
    <cfRule type="expression" dxfId="4792" priority="4793" stopIfTrue="1">
      <formula>IF(AND(B50&lt;&gt;"",C50=""),TRUE)</formula>
    </cfRule>
  </conditionalFormatting>
  <conditionalFormatting sqref="G50">
    <cfRule type="expression" dxfId="4791" priority="4792" stopIfTrue="1">
      <formula>IF(FIND("Enter smelter details",G50),TRUE)</formula>
    </cfRule>
  </conditionalFormatting>
  <conditionalFormatting sqref="B51">
    <cfRule type="expression" dxfId="4790" priority="4789" stopIfTrue="1">
      <formula>IF(B51="",TRUE)</formula>
    </cfRule>
    <cfRule type="expression" dxfId="4789" priority="4790" stopIfTrue="1">
      <formula>IF(AND(COUNTIF(MetalSmelter,B51&amp;C51)=0,LEN(C51)&gt;0), TRUE, FALSE)</formula>
    </cfRule>
  </conditionalFormatting>
  <conditionalFormatting sqref="G51">
    <cfRule type="expression" dxfId="4788" priority="4791" stopIfTrue="1">
      <formula>IF(FIND("Enter smelter details",G51),TRUE)</formula>
    </cfRule>
  </conditionalFormatting>
  <conditionalFormatting sqref="F51">
    <cfRule type="expression" dxfId="4787" priority="4788" stopIfTrue="1">
      <formula>IF(AND(LEN($A51)&gt;0,$A51&lt;&gt;$F51),TRUE,FALSE)</formula>
    </cfRule>
  </conditionalFormatting>
  <conditionalFormatting sqref="C51">
    <cfRule type="expression" dxfId="4786" priority="4787" stopIfTrue="1">
      <formula>IF(AND(B51&lt;&gt;"",C51=""),TRUE)</formula>
    </cfRule>
  </conditionalFormatting>
  <conditionalFormatting sqref="B51">
    <cfRule type="expression" dxfId="4785" priority="4784" stopIfTrue="1">
      <formula>IF(B51="",TRUE)</formula>
    </cfRule>
    <cfRule type="expression" dxfId="4784" priority="4785" stopIfTrue="1">
      <formula>IF(AND(COUNTIF(MetalSmelter,B51&amp;C51)=0,LEN(C51)&gt;0), TRUE, FALSE)</formula>
    </cfRule>
  </conditionalFormatting>
  <conditionalFormatting sqref="G51">
    <cfRule type="expression" dxfId="4783" priority="4786" stopIfTrue="1">
      <formula>IF(FIND("Enter smelter details",G51),TRUE)</formula>
    </cfRule>
  </conditionalFormatting>
  <conditionalFormatting sqref="F51">
    <cfRule type="expression" dxfId="4782" priority="4783" stopIfTrue="1">
      <formula>IF(AND(LEN($A51)&gt;0,$A51&lt;&gt;$F51),TRUE,FALSE)</formula>
    </cfRule>
  </conditionalFormatting>
  <conditionalFormatting sqref="C51">
    <cfRule type="expression" dxfId="4781" priority="4782" stopIfTrue="1">
      <formula>IF(AND(B51&lt;&gt;"",C51=""),TRUE)</formula>
    </cfRule>
  </conditionalFormatting>
  <conditionalFormatting sqref="B51">
    <cfRule type="expression" dxfId="4780" priority="4779" stopIfTrue="1">
      <formula>IF(B51="",TRUE)</formula>
    </cfRule>
    <cfRule type="expression" dxfId="4779" priority="4780" stopIfTrue="1">
      <formula>IF(AND(COUNTIF(MetalSmelter,B51&amp;C51)=0,LEN(C51)&gt;0), TRUE, FALSE)</formula>
    </cfRule>
  </conditionalFormatting>
  <conditionalFormatting sqref="G51">
    <cfRule type="expression" dxfId="4778" priority="4781" stopIfTrue="1">
      <formula>IF(FIND("Enter smelter details",G51),TRUE)</formula>
    </cfRule>
  </conditionalFormatting>
  <conditionalFormatting sqref="F51">
    <cfRule type="expression" dxfId="4777" priority="4778" stopIfTrue="1">
      <formula>IF(AND(LEN($A51)&gt;0,$A51&lt;&gt;$F51),TRUE,FALSE)</formula>
    </cfRule>
  </conditionalFormatting>
  <conditionalFormatting sqref="C51">
    <cfRule type="expression" dxfId="4776" priority="4777" stopIfTrue="1">
      <formula>IF(AND(B51&lt;&gt;"",C51=""),TRUE)</formula>
    </cfRule>
  </conditionalFormatting>
  <conditionalFormatting sqref="B52">
    <cfRule type="expression" dxfId="4775" priority="4774" stopIfTrue="1">
      <formula>IF(B52="",TRUE)</formula>
    </cfRule>
    <cfRule type="expression" dxfId="4774" priority="4775" stopIfTrue="1">
      <formula>IF(AND(COUNTIF(MetalSmelter,B52&amp;C52)=0,LEN(C52)&gt;0), TRUE, FALSE)</formula>
    </cfRule>
  </conditionalFormatting>
  <conditionalFormatting sqref="G52">
    <cfRule type="expression" dxfId="4773" priority="4776" stopIfTrue="1">
      <formula>IF(FIND("Enter smelter details",G52),TRUE)</formula>
    </cfRule>
  </conditionalFormatting>
  <conditionalFormatting sqref="F52">
    <cfRule type="expression" dxfId="4772" priority="4773" stopIfTrue="1">
      <formula>IF(AND(LEN($A52)&gt;0,$A52&lt;&gt;$F52),TRUE,FALSE)</formula>
    </cfRule>
  </conditionalFormatting>
  <conditionalFormatting sqref="C52">
    <cfRule type="expression" dxfId="4771" priority="4772" stopIfTrue="1">
      <formula>IF(AND(B52&lt;&gt;"",C52=""),TRUE)</formula>
    </cfRule>
  </conditionalFormatting>
  <conditionalFormatting sqref="B52">
    <cfRule type="expression" dxfId="4770" priority="4769" stopIfTrue="1">
      <formula>IF(B52="",TRUE)</formula>
    </cfRule>
    <cfRule type="expression" dxfId="4769" priority="4770" stopIfTrue="1">
      <formula>IF(AND(COUNTIF(MetalSmelter,B52&amp;C52)=0,LEN(C52)&gt;0), TRUE, FALSE)</formula>
    </cfRule>
  </conditionalFormatting>
  <conditionalFormatting sqref="G52">
    <cfRule type="expression" dxfId="4768" priority="4771" stopIfTrue="1">
      <formula>IF(FIND("Enter smelter details",G52),TRUE)</formula>
    </cfRule>
  </conditionalFormatting>
  <conditionalFormatting sqref="F52">
    <cfRule type="expression" dxfId="4767" priority="4768" stopIfTrue="1">
      <formula>IF(AND(LEN($A52)&gt;0,$A52&lt;&gt;$F52),TRUE,FALSE)</formula>
    </cfRule>
  </conditionalFormatting>
  <conditionalFormatting sqref="C52">
    <cfRule type="expression" dxfId="4766" priority="4767" stopIfTrue="1">
      <formula>IF(AND(B52&lt;&gt;"",C52=""),TRUE)</formula>
    </cfRule>
  </conditionalFormatting>
  <conditionalFormatting sqref="B52">
    <cfRule type="expression" dxfId="4765" priority="4765" stopIfTrue="1">
      <formula>IF(B52="",TRUE)</formula>
    </cfRule>
    <cfRule type="expression" dxfId="4764" priority="4766" stopIfTrue="1">
      <formula>IF(AND(COUNTIF(MetalSmelter,B52&amp;C52)=0,LEN(C52)&gt;0), TRUE, FALSE)</formula>
    </cfRule>
  </conditionalFormatting>
  <conditionalFormatting sqref="F52">
    <cfRule type="expression" dxfId="4763" priority="4764" stopIfTrue="1">
      <formula>IF(AND(LEN($A52)&gt;0,$A52&lt;&gt;$F52),TRUE,FALSE)</formula>
    </cfRule>
  </conditionalFormatting>
  <conditionalFormatting sqref="C52">
    <cfRule type="expression" dxfId="4762" priority="4763" stopIfTrue="1">
      <formula>IF(AND(B52&lt;&gt;"",C52=""),TRUE)</formula>
    </cfRule>
  </conditionalFormatting>
  <conditionalFormatting sqref="G52">
    <cfRule type="expression" dxfId="4761" priority="4762" stopIfTrue="1">
      <formula>IF(FIND("Enter smelter details",G52),TRUE)</formula>
    </cfRule>
  </conditionalFormatting>
  <conditionalFormatting sqref="B53">
    <cfRule type="expression" dxfId="4760" priority="4759" stopIfTrue="1">
      <formula>IF(B53="",TRUE)</formula>
    </cfRule>
    <cfRule type="expression" dxfId="4759" priority="4760" stopIfTrue="1">
      <formula>IF(AND(COUNTIF(MetalSmelter,B53&amp;C53)=0,LEN(C53)&gt;0), TRUE, FALSE)</formula>
    </cfRule>
  </conditionalFormatting>
  <conditionalFormatting sqref="G53">
    <cfRule type="expression" dxfId="4758" priority="4761" stopIfTrue="1">
      <formula>IF(FIND("Enter smelter details",G53),TRUE)</formula>
    </cfRule>
  </conditionalFormatting>
  <conditionalFormatting sqref="F53">
    <cfRule type="expression" dxfId="4757" priority="4758" stopIfTrue="1">
      <formula>IF(AND(LEN($A53)&gt;0,$A53&lt;&gt;$F53),TRUE,FALSE)</formula>
    </cfRule>
  </conditionalFormatting>
  <conditionalFormatting sqref="C53">
    <cfRule type="expression" dxfId="4756" priority="4757" stopIfTrue="1">
      <formula>IF(AND(B53&lt;&gt;"",C53=""),TRUE)</formula>
    </cfRule>
  </conditionalFormatting>
  <conditionalFormatting sqref="B53">
    <cfRule type="expression" dxfId="4755" priority="4754" stopIfTrue="1">
      <formula>IF(B53="",TRUE)</formula>
    </cfRule>
    <cfRule type="expression" dxfId="4754" priority="4755" stopIfTrue="1">
      <formula>IF(AND(COUNTIF(MetalSmelter,B53&amp;C53)=0,LEN(C53)&gt;0), TRUE, FALSE)</formula>
    </cfRule>
  </conditionalFormatting>
  <conditionalFormatting sqref="G53">
    <cfRule type="expression" dxfId="4753" priority="4756" stopIfTrue="1">
      <formula>IF(FIND("Enter smelter details",G53),TRUE)</formula>
    </cfRule>
  </conditionalFormatting>
  <conditionalFormatting sqref="F53">
    <cfRule type="expression" dxfId="4752" priority="4753" stopIfTrue="1">
      <formula>IF(AND(LEN($A53)&gt;0,$A53&lt;&gt;$F53),TRUE,FALSE)</formula>
    </cfRule>
  </conditionalFormatting>
  <conditionalFormatting sqref="C53">
    <cfRule type="expression" dxfId="4751" priority="4752" stopIfTrue="1">
      <formula>IF(AND(B53&lt;&gt;"",C53=""),TRUE)</formula>
    </cfRule>
  </conditionalFormatting>
  <conditionalFormatting sqref="B53">
    <cfRule type="expression" dxfId="4750" priority="4749" stopIfTrue="1">
      <formula>IF(B53="",TRUE)</formula>
    </cfRule>
    <cfRule type="expression" dxfId="4749" priority="4750" stopIfTrue="1">
      <formula>IF(AND(COUNTIF(MetalSmelter,B53&amp;C53)=0,LEN(C53)&gt;0), TRUE, FALSE)</formula>
    </cfRule>
  </conditionalFormatting>
  <conditionalFormatting sqref="G53">
    <cfRule type="expression" dxfId="4748" priority="4751" stopIfTrue="1">
      <formula>IF(FIND("Enter smelter details",G53),TRUE)</formula>
    </cfRule>
  </conditionalFormatting>
  <conditionalFormatting sqref="F53">
    <cfRule type="expression" dxfId="4747" priority="4748" stopIfTrue="1">
      <formula>IF(AND(LEN($A53)&gt;0,$A53&lt;&gt;$F53),TRUE,FALSE)</formula>
    </cfRule>
  </conditionalFormatting>
  <conditionalFormatting sqref="C53">
    <cfRule type="expression" dxfId="4746" priority="4747" stopIfTrue="1">
      <formula>IF(AND(B53&lt;&gt;"",C53=""),TRUE)</formula>
    </cfRule>
  </conditionalFormatting>
  <conditionalFormatting sqref="B51">
    <cfRule type="expression" dxfId="4745" priority="4744" stopIfTrue="1">
      <formula>IF(B51="",TRUE)</formula>
    </cfRule>
    <cfRule type="expression" dxfId="4744" priority="4745" stopIfTrue="1">
      <formula>IF(AND(COUNTIF(MetalSmelter,B51&amp;C51)=0,LEN(C51)&gt;0), TRUE, FALSE)</formula>
    </cfRule>
  </conditionalFormatting>
  <conditionalFormatting sqref="G51">
    <cfRule type="expression" dxfId="4743" priority="4746" stopIfTrue="1">
      <formula>IF(FIND("Enter smelter details",G51),TRUE)</formula>
    </cfRule>
  </conditionalFormatting>
  <conditionalFormatting sqref="F51">
    <cfRule type="expression" dxfId="4742" priority="4743" stopIfTrue="1">
      <formula>IF(AND(LEN($A51)&gt;0,$A51&lt;&gt;$F51),TRUE,FALSE)</formula>
    </cfRule>
  </conditionalFormatting>
  <conditionalFormatting sqref="C51">
    <cfRule type="expression" dxfId="4741" priority="4742" stopIfTrue="1">
      <formula>IF(AND(B51&lt;&gt;"",C51=""),TRUE)</formula>
    </cfRule>
  </conditionalFormatting>
  <conditionalFormatting sqref="B51">
    <cfRule type="expression" dxfId="4740" priority="4739" stopIfTrue="1">
      <formula>IF(B51="",TRUE)</formula>
    </cfRule>
    <cfRule type="expression" dxfId="4739" priority="4740" stopIfTrue="1">
      <formula>IF(AND(COUNTIF(MetalSmelter,B51&amp;C51)=0,LEN(C51)&gt;0), TRUE, FALSE)</formula>
    </cfRule>
  </conditionalFormatting>
  <conditionalFormatting sqref="G51">
    <cfRule type="expression" dxfId="4738" priority="4741" stopIfTrue="1">
      <formula>IF(FIND("Enter smelter details",G51),TRUE)</formula>
    </cfRule>
  </conditionalFormatting>
  <conditionalFormatting sqref="F51">
    <cfRule type="expression" dxfId="4737" priority="4738" stopIfTrue="1">
      <formula>IF(AND(LEN($A51)&gt;0,$A51&lt;&gt;$F51),TRUE,FALSE)</formula>
    </cfRule>
  </conditionalFormatting>
  <conditionalFormatting sqref="C51">
    <cfRule type="expression" dxfId="4736" priority="4737" stopIfTrue="1">
      <formula>IF(AND(B51&lt;&gt;"",C51=""),TRUE)</formula>
    </cfRule>
  </conditionalFormatting>
  <conditionalFormatting sqref="B51">
    <cfRule type="expression" dxfId="4735" priority="4735" stopIfTrue="1">
      <formula>IF(B51="",TRUE)</formula>
    </cfRule>
    <cfRule type="expression" dxfId="4734" priority="4736" stopIfTrue="1">
      <formula>IF(AND(COUNTIF(MetalSmelter,B51&amp;C51)=0,LEN(C51)&gt;0), TRUE, FALSE)</formula>
    </cfRule>
  </conditionalFormatting>
  <conditionalFormatting sqref="F51">
    <cfRule type="expression" dxfId="4733" priority="4734" stopIfTrue="1">
      <formula>IF(AND(LEN($A51)&gt;0,$A51&lt;&gt;$F51),TRUE,FALSE)</formula>
    </cfRule>
  </conditionalFormatting>
  <conditionalFormatting sqref="C51">
    <cfRule type="expression" dxfId="4732" priority="4733" stopIfTrue="1">
      <formula>IF(AND(B51&lt;&gt;"",C51=""),TRUE)</formula>
    </cfRule>
  </conditionalFormatting>
  <conditionalFormatting sqref="G51">
    <cfRule type="expression" dxfId="4731" priority="4732" stopIfTrue="1">
      <formula>IF(FIND("Enter smelter details",G51),TRUE)</formula>
    </cfRule>
  </conditionalFormatting>
  <conditionalFormatting sqref="B52">
    <cfRule type="expression" dxfId="4730" priority="4729" stopIfTrue="1">
      <formula>IF(B52="",TRUE)</formula>
    </cfRule>
    <cfRule type="expression" dxfId="4729" priority="4730" stopIfTrue="1">
      <formula>IF(AND(COUNTIF(MetalSmelter,B52&amp;C52)=0,LEN(C52)&gt;0), TRUE, FALSE)</formula>
    </cfRule>
  </conditionalFormatting>
  <conditionalFormatting sqref="G52">
    <cfRule type="expression" dxfId="4728" priority="4731" stopIfTrue="1">
      <formula>IF(FIND("Enter smelter details",G52),TRUE)</formula>
    </cfRule>
  </conditionalFormatting>
  <conditionalFormatting sqref="F52">
    <cfRule type="expression" dxfId="4727" priority="4728" stopIfTrue="1">
      <formula>IF(AND(LEN($A52)&gt;0,$A52&lt;&gt;$F52),TRUE,FALSE)</formula>
    </cfRule>
  </conditionalFormatting>
  <conditionalFormatting sqref="C52">
    <cfRule type="expression" dxfId="4726" priority="4727" stopIfTrue="1">
      <formula>IF(AND(B52&lt;&gt;"",C52=""),TRUE)</formula>
    </cfRule>
  </conditionalFormatting>
  <conditionalFormatting sqref="B52">
    <cfRule type="expression" dxfId="4725" priority="4724" stopIfTrue="1">
      <formula>IF(B52="",TRUE)</formula>
    </cfRule>
    <cfRule type="expression" dxfId="4724" priority="4725" stopIfTrue="1">
      <formula>IF(AND(COUNTIF(MetalSmelter,B52&amp;C52)=0,LEN(C52)&gt;0), TRUE, FALSE)</formula>
    </cfRule>
  </conditionalFormatting>
  <conditionalFormatting sqref="G52">
    <cfRule type="expression" dxfId="4723" priority="4726" stopIfTrue="1">
      <formula>IF(FIND("Enter smelter details",G52),TRUE)</formula>
    </cfRule>
  </conditionalFormatting>
  <conditionalFormatting sqref="F52">
    <cfRule type="expression" dxfId="4722" priority="4723" stopIfTrue="1">
      <formula>IF(AND(LEN($A52)&gt;0,$A52&lt;&gt;$F52),TRUE,FALSE)</formula>
    </cfRule>
  </conditionalFormatting>
  <conditionalFormatting sqref="C52">
    <cfRule type="expression" dxfId="4721" priority="4722" stopIfTrue="1">
      <formula>IF(AND(B52&lt;&gt;"",C52=""),TRUE)</formula>
    </cfRule>
  </conditionalFormatting>
  <conditionalFormatting sqref="B52">
    <cfRule type="expression" dxfId="4720" priority="4719" stopIfTrue="1">
      <formula>IF(B52="",TRUE)</formula>
    </cfRule>
    <cfRule type="expression" dxfId="4719" priority="4720" stopIfTrue="1">
      <formula>IF(AND(COUNTIF(MetalSmelter,B52&amp;C52)=0,LEN(C52)&gt;0), TRUE, FALSE)</formula>
    </cfRule>
  </conditionalFormatting>
  <conditionalFormatting sqref="G52">
    <cfRule type="expression" dxfId="4718" priority="4721" stopIfTrue="1">
      <formula>IF(FIND("Enter smelter details",G52),TRUE)</formula>
    </cfRule>
  </conditionalFormatting>
  <conditionalFormatting sqref="F52">
    <cfRule type="expression" dxfId="4717" priority="4718" stopIfTrue="1">
      <formula>IF(AND(LEN($A52)&gt;0,$A52&lt;&gt;$F52),TRUE,FALSE)</formula>
    </cfRule>
  </conditionalFormatting>
  <conditionalFormatting sqref="C52">
    <cfRule type="expression" dxfId="4716" priority="4717" stopIfTrue="1">
      <formula>IF(AND(B52&lt;&gt;"",C52=""),TRUE)</formula>
    </cfRule>
  </conditionalFormatting>
  <conditionalFormatting sqref="B50">
    <cfRule type="expression" dxfId="4715" priority="4714" stopIfTrue="1">
      <formula>IF(B50="",TRUE)</formula>
    </cfRule>
    <cfRule type="expression" dxfId="4714" priority="4715" stopIfTrue="1">
      <formula>IF(AND(COUNTIF(MetalSmelter,B50&amp;C50)=0,LEN(C50)&gt;0), TRUE, FALSE)</formula>
    </cfRule>
  </conditionalFormatting>
  <conditionalFormatting sqref="G50">
    <cfRule type="expression" dxfId="4713" priority="4716" stopIfTrue="1">
      <formula>IF(FIND("Enter smelter details",G50),TRUE)</formula>
    </cfRule>
  </conditionalFormatting>
  <conditionalFormatting sqref="F50">
    <cfRule type="expression" dxfId="4712" priority="4713" stopIfTrue="1">
      <formula>IF(AND(LEN($A50)&gt;0,$A50&lt;&gt;$F50),TRUE,FALSE)</formula>
    </cfRule>
  </conditionalFormatting>
  <conditionalFormatting sqref="C50">
    <cfRule type="expression" dxfId="4711" priority="4712" stopIfTrue="1">
      <formula>IF(AND(B50&lt;&gt;"",C50=""),TRUE)</formula>
    </cfRule>
  </conditionalFormatting>
  <conditionalFormatting sqref="B50">
    <cfRule type="expression" dxfId="4710" priority="4709" stopIfTrue="1">
      <formula>IF(B50="",TRUE)</formula>
    </cfRule>
    <cfRule type="expression" dxfId="4709" priority="4710" stopIfTrue="1">
      <formula>IF(AND(COUNTIF(MetalSmelter,B50&amp;C50)=0,LEN(C50)&gt;0), TRUE, FALSE)</formula>
    </cfRule>
  </conditionalFormatting>
  <conditionalFormatting sqref="G50">
    <cfRule type="expression" dxfId="4708" priority="4711" stopIfTrue="1">
      <formula>IF(FIND("Enter smelter details",G50),TRUE)</formula>
    </cfRule>
  </conditionalFormatting>
  <conditionalFormatting sqref="F50">
    <cfRule type="expression" dxfId="4707" priority="4708" stopIfTrue="1">
      <formula>IF(AND(LEN($A50)&gt;0,$A50&lt;&gt;$F50),TRUE,FALSE)</formula>
    </cfRule>
  </conditionalFormatting>
  <conditionalFormatting sqref="C50">
    <cfRule type="expression" dxfId="4706" priority="4707" stopIfTrue="1">
      <formula>IF(AND(B50&lt;&gt;"",C50=""),TRUE)</formula>
    </cfRule>
  </conditionalFormatting>
  <conditionalFormatting sqref="B50">
    <cfRule type="expression" dxfId="4705" priority="4705" stopIfTrue="1">
      <formula>IF(B50="",TRUE)</formula>
    </cfRule>
    <cfRule type="expression" dxfId="4704" priority="4706" stopIfTrue="1">
      <formula>IF(AND(COUNTIF(MetalSmelter,B50&amp;C50)=0,LEN(C50)&gt;0), TRUE, FALSE)</formula>
    </cfRule>
  </conditionalFormatting>
  <conditionalFormatting sqref="F50">
    <cfRule type="expression" dxfId="4703" priority="4704" stopIfTrue="1">
      <formula>IF(AND(LEN($A50)&gt;0,$A50&lt;&gt;$F50),TRUE,FALSE)</formula>
    </cfRule>
  </conditionalFormatting>
  <conditionalFormatting sqref="C50">
    <cfRule type="expression" dxfId="4702" priority="4703" stopIfTrue="1">
      <formula>IF(AND(B50&lt;&gt;"",C50=""),TRUE)</formula>
    </cfRule>
  </conditionalFormatting>
  <conditionalFormatting sqref="G50">
    <cfRule type="expression" dxfId="4701" priority="4702" stopIfTrue="1">
      <formula>IF(FIND("Enter smelter details",G50),TRUE)</formula>
    </cfRule>
  </conditionalFormatting>
  <conditionalFormatting sqref="B51">
    <cfRule type="expression" dxfId="4700" priority="4699" stopIfTrue="1">
      <formula>IF(B51="",TRUE)</formula>
    </cfRule>
    <cfRule type="expression" dxfId="4699" priority="4700" stopIfTrue="1">
      <formula>IF(AND(COUNTIF(MetalSmelter,B51&amp;C51)=0,LEN(C51)&gt;0), TRUE, FALSE)</formula>
    </cfRule>
  </conditionalFormatting>
  <conditionalFormatting sqref="G51">
    <cfRule type="expression" dxfId="4698" priority="4701" stopIfTrue="1">
      <formula>IF(FIND("Enter smelter details",G51),TRUE)</formula>
    </cfRule>
  </conditionalFormatting>
  <conditionalFormatting sqref="F51">
    <cfRule type="expression" dxfId="4697" priority="4698" stopIfTrue="1">
      <formula>IF(AND(LEN($A51)&gt;0,$A51&lt;&gt;$F51),TRUE,FALSE)</formula>
    </cfRule>
  </conditionalFormatting>
  <conditionalFormatting sqref="C51">
    <cfRule type="expression" dxfId="4696" priority="4697" stopIfTrue="1">
      <formula>IF(AND(B51&lt;&gt;"",C51=""),TRUE)</formula>
    </cfRule>
  </conditionalFormatting>
  <conditionalFormatting sqref="B51">
    <cfRule type="expression" dxfId="4695" priority="4694" stopIfTrue="1">
      <formula>IF(B51="",TRUE)</formula>
    </cfRule>
    <cfRule type="expression" dxfId="4694" priority="4695" stopIfTrue="1">
      <formula>IF(AND(COUNTIF(MetalSmelter,B51&amp;C51)=0,LEN(C51)&gt;0), TRUE, FALSE)</formula>
    </cfRule>
  </conditionalFormatting>
  <conditionalFormatting sqref="G51">
    <cfRule type="expression" dxfId="4693" priority="4696" stopIfTrue="1">
      <formula>IF(FIND("Enter smelter details",G51),TRUE)</formula>
    </cfRule>
  </conditionalFormatting>
  <conditionalFormatting sqref="F51">
    <cfRule type="expression" dxfId="4692" priority="4693" stopIfTrue="1">
      <formula>IF(AND(LEN($A51)&gt;0,$A51&lt;&gt;$F51),TRUE,FALSE)</formula>
    </cfRule>
  </conditionalFormatting>
  <conditionalFormatting sqref="C51">
    <cfRule type="expression" dxfId="4691" priority="4692" stopIfTrue="1">
      <formula>IF(AND(B51&lt;&gt;"",C51=""),TRUE)</formula>
    </cfRule>
  </conditionalFormatting>
  <conditionalFormatting sqref="B51">
    <cfRule type="expression" dxfId="4690" priority="4689" stopIfTrue="1">
      <formula>IF(B51="",TRUE)</formula>
    </cfRule>
    <cfRule type="expression" dxfId="4689" priority="4690" stopIfTrue="1">
      <formula>IF(AND(COUNTIF(MetalSmelter,B51&amp;C51)=0,LEN(C51)&gt;0), TRUE, FALSE)</formula>
    </cfRule>
  </conditionalFormatting>
  <conditionalFormatting sqref="G51">
    <cfRule type="expression" dxfId="4688" priority="4691" stopIfTrue="1">
      <formula>IF(FIND("Enter smelter details",G51),TRUE)</formula>
    </cfRule>
  </conditionalFormatting>
  <conditionalFormatting sqref="F51">
    <cfRule type="expression" dxfId="4687" priority="4688" stopIfTrue="1">
      <formula>IF(AND(LEN($A51)&gt;0,$A51&lt;&gt;$F51),TRUE,FALSE)</formula>
    </cfRule>
  </conditionalFormatting>
  <conditionalFormatting sqref="C51">
    <cfRule type="expression" dxfId="4686" priority="4687" stopIfTrue="1">
      <formula>IF(AND(B51&lt;&gt;"",C51=""),TRUE)</formula>
    </cfRule>
  </conditionalFormatting>
  <conditionalFormatting sqref="B50">
    <cfRule type="expression" dxfId="4685" priority="4684" stopIfTrue="1">
      <formula>IF(B50="",TRUE)</formula>
    </cfRule>
    <cfRule type="expression" dxfId="4684" priority="4685" stopIfTrue="1">
      <formula>IF(AND(COUNTIF(MetalSmelter,B50&amp;C50)=0,LEN(C50)&gt;0), TRUE, FALSE)</formula>
    </cfRule>
  </conditionalFormatting>
  <conditionalFormatting sqref="G50">
    <cfRule type="expression" dxfId="4683" priority="4686" stopIfTrue="1">
      <formula>IF(FIND("Enter smelter details",G50),TRUE)</formula>
    </cfRule>
  </conditionalFormatting>
  <conditionalFormatting sqref="F50">
    <cfRule type="expression" dxfId="4682" priority="4683" stopIfTrue="1">
      <formula>IF(AND(LEN($A50)&gt;0,$A50&lt;&gt;$F50),TRUE,FALSE)</formula>
    </cfRule>
  </conditionalFormatting>
  <conditionalFormatting sqref="C50">
    <cfRule type="expression" dxfId="4681" priority="4682" stopIfTrue="1">
      <formula>IF(AND(B50&lt;&gt;"",C50=""),TRUE)</formula>
    </cfRule>
  </conditionalFormatting>
  <conditionalFormatting sqref="B50">
    <cfRule type="expression" dxfId="4680" priority="4679" stopIfTrue="1">
      <formula>IF(B50="",TRUE)</formula>
    </cfRule>
    <cfRule type="expression" dxfId="4679" priority="4680" stopIfTrue="1">
      <formula>IF(AND(COUNTIF(MetalSmelter,B50&amp;C50)=0,LEN(C50)&gt;0), TRUE, FALSE)</formula>
    </cfRule>
  </conditionalFormatting>
  <conditionalFormatting sqref="G50">
    <cfRule type="expression" dxfId="4678" priority="4681" stopIfTrue="1">
      <formula>IF(FIND("Enter smelter details",G50),TRUE)</formula>
    </cfRule>
  </conditionalFormatting>
  <conditionalFormatting sqref="F50">
    <cfRule type="expression" dxfId="4677" priority="4678" stopIfTrue="1">
      <formula>IF(AND(LEN($A50)&gt;0,$A50&lt;&gt;$F50),TRUE,FALSE)</formula>
    </cfRule>
  </conditionalFormatting>
  <conditionalFormatting sqref="C50">
    <cfRule type="expression" dxfId="4676" priority="4677" stopIfTrue="1">
      <formula>IF(AND(B50&lt;&gt;"",C50=""),TRUE)</formula>
    </cfRule>
  </conditionalFormatting>
  <conditionalFormatting sqref="B50">
    <cfRule type="expression" dxfId="4675" priority="4674" stopIfTrue="1">
      <formula>IF(B50="",TRUE)</formula>
    </cfRule>
    <cfRule type="expression" dxfId="4674" priority="4675" stopIfTrue="1">
      <formula>IF(AND(COUNTIF(MetalSmelter,B50&amp;C50)=0,LEN(C50)&gt;0), TRUE, FALSE)</formula>
    </cfRule>
  </conditionalFormatting>
  <conditionalFormatting sqref="G50">
    <cfRule type="expression" dxfId="4673" priority="4676" stopIfTrue="1">
      <formula>IF(FIND("Enter smelter details",G50),TRUE)</formula>
    </cfRule>
  </conditionalFormatting>
  <conditionalFormatting sqref="F50">
    <cfRule type="expression" dxfId="4672" priority="4673" stopIfTrue="1">
      <formula>IF(AND(LEN($A50)&gt;0,$A50&lt;&gt;$F50),TRUE,FALSE)</formula>
    </cfRule>
  </conditionalFormatting>
  <conditionalFormatting sqref="C50">
    <cfRule type="expression" dxfId="4671" priority="4672" stopIfTrue="1">
      <formula>IF(AND(B50&lt;&gt;"",C50=""),TRUE)</formula>
    </cfRule>
  </conditionalFormatting>
  <conditionalFormatting sqref="B51">
    <cfRule type="expression" dxfId="4670" priority="4669" stopIfTrue="1">
      <formula>IF(B51="",TRUE)</formula>
    </cfRule>
    <cfRule type="expression" dxfId="4669" priority="4670" stopIfTrue="1">
      <formula>IF(AND(COUNTIF(MetalSmelter,B51&amp;C51)=0,LEN(C51)&gt;0), TRUE, FALSE)</formula>
    </cfRule>
  </conditionalFormatting>
  <conditionalFormatting sqref="G51">
    <cfRule type="expression" dxfId="4668" priority="4671" stopIfTrue="1">
      <formula>IF(FIND("Enter smelter details",G51),TRUE)</formula>
    </cfRule>
  </conditionalFormatting>
  <conditionalFormatting sqref="F51">
    <cfRule type="expression" dxfId="4667" priority="4668" stopIfTrue="1">
      <formula>IF(AND(LEN($A51)&gt;0,$A51&lt;&gt;$F51),TRUE,FALSE)</formula>
    </cfRule>
  </conditionalFormatting>
  <conditionalFormatting sqref="C51">
    <cfRule type="expression" dxfId="4666" priority="4667" stopIfTrue="1">
      <formula>IF(AND(B51&lt;&gt;"",C51=""),TRUE)</formula>
    </cfRule>
  </conditionalFormatting>
  <conditionalFormatting sqref="B51">
    <cfRule type="expression" dxfId="4665" priority="4664" stopIfTrue="1">
      <formula>IF(B51="",TRUE)</formula>
    </cfRule>
    <cfRule type="expression" dxfId="4664" priority="4665" stopIfTrue="1">
      <formula>IF(AND(COUNTIF(MetalSmelter,B51&amp;C51)=0,LEN(C51)&gt;0), TRUE, FALSE)</formula>
    </cfRule>
  </conditionalFormatting>
  <conditionalFormatting sqref="G51">
    <cfRule type="expression" dxfId="4663" priority="4666" stopIfTrue="1">
      <formula>IF(FIND("Enter smelter details",G51),TRUE)</formula>
    </cfRule>
  </conditionalFormatting>
  <conditionalFormatting sqref="F51">
    <cfRule type="expression" dxfId="4662" priority="4663" stopIfTrue="1">
      <formula>IF(AND(LEN($A51)&gt;0,$A51&lt;&gt;$F51),TRUE,FALSE)</formula>
    </cfRule>
  </conditionalFormatting>
  <conditionalFormatting sqref="C51">
    <cfRule type="expression" dxfId="4661" priority="4662" stopIfTrue="1">
      <formula>IF(AND(B51&lt;&gt;"",C51=""),TRUE)</formula>
    </cfRule>
  </conditionalFormatting>
  <conditionalFormatting sqref="B51">
    <cfRule type="expression" dxfId="4660" priority="4660" stopIfTrue="1">
      <formula>IF(B51="",TRUE)</formula>
    </cfRule>
    <cfRule type="expression" dxfId="4659" priority="4661" stopIfTrue="1">
      <formula>IF(AND(COUNTIF(MetalSmelter,B51&amp;C51)=0,LEN(C51)&gt;0), TRUE, FALSE)</formula>
    </cfRule>
  </conditionalFormatting>
  <conditionalFormatting sqref="F51">
    <cfRule type="expression" dxfId="4658" priority="4659" stopIfTrue="1">
      <formula>IF(AND(LEN($A51)&gt;0,$A51&lt;&gt;$F51),TRUE,FALSE)</formula>
    </cfRule>
  </conditionalFormatting>
  <conditionalFormatting sqref="C51">
    <cfRule type="expression" dxfId="4657" priority="4658" stopIfTrue="1">
      <formula>IF(AND(B51&lt;&gt;"",C51=""),TRUE)</formula>
    </cfRule>
  </conditionalFormatting>
  <conditionalFormatting sqref="G51">
    <cfRule type="expression" dxfId="4656" priority="4657" stopIfTrue="1">
      <formula>IF(FIND("Enter smelter details",G51),TRUE)</formula>
    </cfRule>
  </conditionalFormatting>
  <conditionalFormatting sqref="B52">
    <cfRule type="expression" dxfId="4655" priority="4654" stopIfTrue="1">
      <formula>IF(B52="",TRUE)</formula>
    </cfRule>
    <cfRule type="expression" dxfId="4654" priority="4655" stopIfTrue="1">
      <formula>IF(AND(COUNTIF(MetalSmelter,B52&amp;C52)=0,LEN(C52)&gt;0), TRUE, FALSE)</formula>
    </cfRule>
  </conditionalFormatting>
  <conditionalFormatting sqref="G52">
    <cfRule type="expression" dxfId="4653" priority="4656" stopIfTrue="1">
      <formula>IF(FIND("Enter smelter details",G52),TRUE)</formula>
    </cfRule>
  </conditionalFormatting>
  <conditionalFormatting sqref="F52">
    <cfRule type="expression" dxfId="4652" priority="4653" stopIfTrue="1">
      <formula>IF(AND(LEN($A52)&gt;0,$A52&lt;&gt;$F52),TRUE,FALSE)</formula>
    </cfRule>
  </conditionalFormatting>
  <conditionalFormatting sqref="C52">
    <cfRule type="expression" dxfId="4651" priority="4652" stopIfTrue="1">
      <formula>IF(AND(B52&lt;&gt;"",C52=""),TRUE)</formula>
    </cfRule>
  </conditionalFormatting>
  <conditionalFormatting sqref="B52">
    <cfRule type="expression" dxfId="4650" priority="4649" stopIfTrue="1">
      <formula>IF(B52="",TRUE)</formula>
    </cfRule>
    <cfRule type="expression" dxfId="4649" priority="4650" stopIfTrue="1">
      <formula>IF(AND(COUNTIF(MetalSmelter,B52&amp;C52)=0,LEN(C52)&gt;0), TRUE, FALSE)</formula>
    </cfRule>
  </conditionalFormatting>
  <conditionalFormatting sqref="G52">
    <cfRule type="expression" dxfId="4648" priority="4651" stopIfTrue="1">
      <formula>IF(FIND("Enter smelter details",G52),TRUE)</formula>
    </cfRule>
  </conditionalFormatting>
  <conditionalFormatting sqref="F52">
    <cfRule type="expression" dxfId="4647" priority="4648" stopIfTrue="1">
      <formula>IF(AND(LEN($A52)&gt;0,$A52&lt;&gt;$F52),TRUE,FALSE)</formula>
    </cfRule>
  </conditionalFormatting>
  <conditionalFormatting sqref="C52">
    <cfRule type="expression" dxfId="4646" priority="4647" stopIfTrue="1">
      <formula>IF(AND(B52&lt;&gt;"",C52=""),TRUE)</formula>
    </cfRule>
  </conditionalFormatting>
  <conditionalFormatting sqref="B52">
    <cfRule type="expression" dxfId="4645" priority="4644" stopIfTrue="1">
      <formula>IF(B52="",TRUE)</formula>
    </cfRule>
    <cfRule type="expression" dxfId="4644" priority="4645" stopIfTrue="1">
      <formula>IF(AND(COUNTIF(MetalSmelter,B52&amp;C52)=0,LEN(C52)&gt;0), TRUE, FALSE)</formula>
    </cfRule>
  </conditionalFormatting>
  <conditionalFormatting sqref="G52">
    <cfRule type="expression" dxfId="4643" priority="4646" stopIfTrue="1">
      <formula>IF(FIND("Enter smelter details",G52),TRUE)</formula>
    </cfRule>
  </conditionalFormatting>
  <conditionalFormatting sqref="F52">
    <cfRule type="expression" dxfId="4642" priority="4643" stopIfTrue="1">
      <formula>IF(AND(LEN($A52)&gt;0,$A52&lt;&gt;$F52),TRUE,FALSE)</formula>
    </cfRule>
  </conditionalFormatting>
  <conditionalFormatting sqref="C52">
    <cfRule type="expression" dxfId="4641" priority="4642" stopIfTrue="1">
      <formula>IF(AND(B52&lt;&gt;"",C52=""),TRUE)</formula>
    </cfRule>
  </conditionalFormatting>
  <conditionalFormatting sqref="B50">
    <cfRule type="expression" dxfId="4640" priority="4639" stopIfTrue="1">
      <formula>IF(B50="",TRUE)</formula>
    </cfRule>
    <cfRule type="expression" dxfId="4639" priority="4640" stopIfTrue="1">
      <formula>IF(AND(COUNTIF(MetalSmelter,B50&amp;C50)=0,LEN(C50)&gt;0), TRUE, FALSE)</formula>
    </cfRule>
  </conditionalFormatting>
  <conditionalFormatting sqref="G50">
    <cfRule type="expression" dxfId="4638" priority="4641" stopIfTrue="1">
      <formula>IF(FIND("Enter smelter details",G50),TRUE)</formula>
    </cfRule>
  </conditionalFormatting>
  <conditionalFormatting sqref="F50">
    <cfRule type="expression" dxfId="4637" priority="4638" stopIfTrue="1">
      <formula>IF(AND(LEN($A50)&gt;0,$A50&lt;&gt;$F50),TRUE,FALSE)</formula>
    </cfRule>
  </conditionalFormatting>
  <conditionalFormatting sqref="C50">
    <cfRule type="expression" dxfId="4636" priority="4637" stopIfTrue="1">
      <formula>IF(AND(B50&lt;&gt;"",C50=""),TRUE)</formula>
    </cfRule>
  </conditionalFormatting>
  <conditionalFormatting sqref="B50">
    <cfRule type="expression" dxfId="4635" priority="4634" stopIfTrue="1">
      <formula>IF(B50="",TRUE)</formula>
    </cfRule>
    <cfRule type="expression" dxfId="4634" priority="4635" stopIfTrue="1">
      <formula>IF(AND(COUNTIF(MetalSmelter,B50&amp;C50)=0,LEN(C50)&gt;0), TRUE, FALSE)</formula>
    </cfRule>
  </conditionalFormatting>
  <conditionalFormatting sqref="G50">
    <cfRule type="expression" dxfId="4633" priority="4636" stopIfTrue="1">
      <formula>IF(FIND("Enter smelter details",G50),TRUE)</formula>
    </cfRule>
  </conditionalFormatting>
  <conditionalFormatting sqref="F50">
    <cfRule type="expression" dxfId="4632" priority="4633" stopIfTrue="1">
      <formula>IF(AND(LEN($A50)&gt;0,$A50&lt;&gt;$F50),TRUE,FALSE)</formula>
    </cfRule>
  </conditionalFormatting>
  <conditionalFormatting sqref="C50">
    <cfRule type="expression" dxfId="4631" priority="4632" stopIfTrue="1">
      <formula>IF(AND(B50&lt;&gt;"",C50=""),TRUE)</formula>
    </cfRule>
  </conditionalFormatting>
  <conditionalFormatting sqref="B50">
    <cfRule type="expression" dxfId="4630" priority="4630" stopIfTrue="1">
      <formula>IF(B50="",TRUE)</formula>
    </cfRule>
    <cfRule type="expression" dxfId="4629" priority="4631" stopIfTrue="1">
      <formula>IF(AND(COUNTIF(MetalSmelter,B50&amp;C50)=0,LEN(C50)&gt;0), TRUE, FALSE)</formula>
    </cfRule>
  </conditionalFormatting>
  <conditionalFormatting sqref="F50">
    <cfRule type="expression" dxfId="4628" priority="4629" stopIfTrue="1">
      <formula>IF(AND(LEN($A50)&gt;0,$A50&lt;&gt;$F50),TRUE,FALSE)</formula>
    </cfRule>
  </conditionalFormatting>
  <conditionalFormatting sqref="C50">
    <cfRule type="expression" dxfId="4627" priority="4628" stopIfTrue="1">
      <formula>IF(AND(B50&lt;&gt;"",C50=""),TRUE)</formula>
    </cfRule>
  </conditionalFormatting>
  <conditionalFormatting sqref="G50">
    <cfRule type="expression" dxfId="4626" priority="4627" stopIfTrue="1">
      <formula>IF(FIND("Enter smelter details",G50),TRUE)</formula>
    </cfRule>
  </conditionalFormatting>
  <conditionalFormatting sqref="B51">
    <cfRule type="expression" dxfId="4625" priority="4624" stopIfTrue="1">
      <formula>IF(B51="",TRUE)</formula>
    </cfRule>
    <cfRule type="expression" dxfId="4624" priority="4625" stopIfTrue="1">
      <formula>IF(AND(COUNTIF(MetalSmelter,B51&amp;C51)=0,LEN(C51)&gt;0), TRUE, FALSE)</formula>
    </cfRule>
  </conditionalFormatting>
  <conditionalFormatting sqref="G51">
    <cfRule type="expression" dxfId="4623" priority="4626" stopIfTrue="1">
      <formula>IF(FIND("Enter smelter details",G51),TRUE)</formula>
    </cfRule>
  </conditionalFormatting>
  <conditionalFormatting sqref="F51">
    <cfRule type="expression" dxfId="4622" priority="4623" stopIfTrue="1">
      <formula>IF(AND(LEN($A51)&gt;0,$A51&lt;&gt;$F51),TRUE,FALSE)</formula>
    </cfRule>
  </conditionalFormatting>
  <conditionalFormatting sqref="C51">
    <cfRule type="expression" dxfId="4621" priority="4622" stopIfTrue="1">
      <formula>IF(AND(B51&lt;&gt;"",C51=""),TRUE)</formula>
    </cfRule>
  </conditionalFormatting>
  <conditionalFormatting sqref="B51">
    <cfRule type="expression" dxfId="4620" priority="4619" stopIfTrue="1">
      <formula>IF(B51="",TRUE)</formula>
    </cfRule>
    <cfRule type="expression" dxfId="4619" priority="4620" stopIfTrue="1">
      <formula>IF(AND(COUNTIF(MetalSmelter,B51&amp;C51)=0,LEN(C51)&gt;0), TRUE, FALSE)</formula>
    </cfRule>
  </conditionalFormatting>
  <conditionalFormatting sqref="G51">
    <cfRule type="expression" dxfId="4618" priority="4621" stopIfTrue="1">
      <formula>IF(FIND("Enter smelter details",G51),TRUE)</formula>
    </cfRule>
  </conditionalFormatting>
  <conditionalFormatting sqref="F51">
    <cfRule type="expression" dxfId="4617" priority="4618" stopIfTrue="1">
      <formula>IF(AND(LEN($A51)&gt;0,$A51&lt;&gt;$F51),TRUE,FALSE)</formula>
    </cfRule>
  </conditionalFormatting>
  <conditionalFormatting sqref="C51">
    <cfRule type="expression" dxfId="4616" priority="4617" stopIfTrue="1">
      <formula>IF(AND(B51&lt;&gt;"",C51=""),TRUE)</formula>
    </cfRule>
  </conditionalFormatting>
  <conditionalFormatting sqref="B51">
    <cfRule type="expression" dxfId="4615" priority="4614" stopIfTrue="1">
      <formula>IF(B51="",TRUE)</formula>
    </cfRule>
    <cfRule type="expression" dxfId="4614" priority="4615" stopIfTrue="1">
      <formula>IF(AND(COUNTIF(MetalSmelter,B51&amp;C51)=0,LEN(C51)&gt;0), TRUE, FALSE)</formula>
    </cfRule>
  </conditionalFormatting>
  <conditionalFormatting sqref="G51">
    <cfRule type="expression" dxfId="4613" priority="4616" stopIfTrue="1">
      <formula>IF(FIND("Enter smelter details",G51),TRUE)</formula>
    </cfRule>
  </conditionalFormatting>
  <conditionalFormatting sqref="F51">
    <cfRule type="expression" dxfId="4612" priority="4613" stopIfTrue="1">
      <formula>IF(AND(LEN($A51)&gt;0,$A51&lt;&gt;$F51),TRUE,FALSE)</formula>
    </cfRule>
  </conditionalFormatting>
  <conditionalFormatting sqref="C51">
    <cfRule type="expression" dxfId="4611" priority="4612" stopIfTrue="1">
      <formula>IF(AND(B51&lt;&gt;"",C51=""),TRUE)</formula>
    </cfRule>
  </conditionalFormatting>
  <conditionalFormatting sqref="B50">
    <cfRule type="expression" dxfId="4610" priority="4609" stopIfTrue="1">
      <formula>IF(B50="",TRUE)</formula>
    </cfRule>
    <cfRule type="expression" dxfId="4609" priority="4610" stopIfTrue="1">
      <formula>IF(AND(COUNTIF(MetalSmelter,B50&amp;C50)=0,LEN(C50)&gt;0), TRUE, FALSE)</formula>
    </cfRule>
  </conditionalFormatting>
  <conditionalFormatting sqref="G50">
    <cfRule type="expression" dxfId="4608" priority="4611" stopIfTrue="1">
      <formula>IF(FIND("Enter smelter details",G50),TRUE)</formula>
    </cfRule>
  </conditionalFormatting>
  <conditionalFormatting sqref="F50">
    <cfRule type="expression" dxfId="4607" priority="4608" stopIfTrue="1">
      <formula>IF(AND(LEN($A50)&gt;0,$A50&lt;&gt;$F50),TRUE,FALSE)</formula>
    </cfRule>
  </conditionalFormatting>
  <conditionalFormatting sqref="C50">
    <cfRule type="expression" dxfId="4606" priority="4607" stopIfTrue="1">
      <formula>IF(AND(B50&lt;&gt;"",C50=""),TRUE)</formula>
    </cfRule>
  </conditionalFormatting>
  <conditionalFormatting sqref="B50">
    <cfRule type="expression" dxfId="4605" priority="4604" stopIfTrue="1">
      <formula>IF(B50="",TRUE)</formula>
    </cfRule>
    <cfRule type="expression" dxfId="4604" priority="4605" stopIfTrue="1">
      <formula>IF(AND(COUNTIF(MetalSmelter,B50&amp;C50)=0,LEN(C50)&gt;0), TRUE, FALSE)</formula>
    </cfRule>
  </conditionalFormatting>
  <conditionalFormatting sqref="G50">
    <cfRule type="expression" dxfId="4603" priority="4606" stopIfTrue="1">
      <formula>IF(FIND("Enter smelter details",G50),TRUE)</formula>
    </cfRule>
  </conditionalFormatting>
  <conditionalFormatting sqref="F50">
    <cfRule type="expression" dxfId="4602" priority="4603" stopIfTrue="1">
      <formula>IF(AND(LEN($A50)&gt;0,$A50&lt;&gt;$F50),TRUE,FALSE)</formula>
    </cfRule>
  </conditionalFormatting>
  <conditionalFormatting sqref="C50">
    <cfRule type="expression" dxfId="4601" priority="4602" stopIfTrue="1">
      <formula>IF(AND(B50&lt;&gt;"",C50=""),TRUE)</formula>
    </cfRule>
  </conditionalFormatting>
  <conditionalFormatting sqref="B50">
    <cfRule type="expression" dxfId="4600" priority="4599" stopIfTrue="1">
      <formula>IF(B50="",TRUE)</formula>
    </cfRule>
    <cfRule type="expression" dxfId="4599" priority="4600" stopIfTrue="1">
      <formula>IF(AND(COUNTIF(MetalSmelter,B50&amp;C50)=0,LEN(C50)&gt;0), TRUE, FALSE)</formula>
    </cfRule>
  </conditionalFormatting>
  <conditionalFormatting sqref="G50">
    <cfRule type="expression" dxfId="4598" priority="4601" stopIfTrue="1">
      <formula>IF(FIND("Enter smelter details",G50),TRUE)</formula>
    </cfRule>
  </conditionalFormatting>
  <conditionalFormatting sqref="F50">
    <cfRule type="expression" dxfId="4597" priority="4598" stopIfTrue="1">
      <formula>IF(AND(LEN($A50)&gt;0,$A50&lt;&gt;$F50),TRUE,FALSE)</formula>
    </cfRule>
  </conditionalFormatting>
  <conditionalFormatting sqref="C50">
    <cfRule type="expression" dxfId="4596" priority="4597" stopIfTrue="1">
      <formula>IF(AND(B50&lt;&gt;"",C50=""),TRUE)</formula>
    </cfRule>
  </conditionalFormatting>
  <conditionalFormatting sqref="B50">
    <cfRule type="expression" dxfId="4595" priority="4594" stopIfTrue="1">
      <formula>IF(B50="",TRUE)</formula>
    </cfRule>
    <cfRule type="expression" dxfId="4594" priority="4595" stopIfTrue="1">
      <formula>IF(AND(COUNTIF(MetalSmelter,B50&amp;C50)=0,LEN(C50)&gt;0), TRUE, FALSE)</formula>
    </cfRule>
  </conditionalFormatting>
  <conditionalFormatting sqref="G50">
    <cfRule type="expression" dxfId="4593" priority="4596" stopIfTrue="1">
      <formula>IF(FIND("Enter smelter details",G50),TRUE)</formula>
    </cfRule>
  </conditionalFormatting>
  <conditionalFormatting sqref="F50">
    <cfRule type="expression" dxfId="4592" priority="4593" stopIfTrue="1">
      <formula>IF(AND(LEN($A50)&gt;0,$A50&lt;&gt;$F50),TRUE,FALSE)</formula>
    </cfRule>
  </conditionalFormatting>
  <conditionalFormatting sqref="C50">
    <cfRule type="expression" dxfId="4591" priority="4592" stopIfTrue="1">
      <formula>IF(AND(B50&lt;&gt;"",C50=""),TRUE)</formula>
    </cfRule>
  </conditionalFormatting>
  <conditionalFormatting sqref="B50">
    <cfRule type="expression" dxfId="4590" priority="4589" stopIfTrue="1">
      <formula>IF(B50="",TRUE)</formula>
    </cfRule>
    <cfRule type="expression" dxfId="4589" priority="4590" stopIfTrue="1">
      <formula>IF(AND(COUNTIF(MetalSmelter,B50&amp;C50)=0,LEN(C50)&gt;0), TRUE, FALSE)</formula>
    </cfRule>
  </conditionalFormatting>
  <conditionalFormatting sqref="G50">
    <cfRule type="expression" dxfId="4588" priority="4591" stopIfTrue="1">
      <formula>IF(FIND("Enter smelter details",G50),TRUE)</formula>
    </cfRule>
  </conditionalFormatting>
  <conditionalFormatting sqref="F50">
    <cfRule type="expression" dxfId="4587" priority="4588" stopIfTrue="1">
      <formula>IF(AND(LEN($A50)&gt;0,$A50&lt;&gt;$F50),TRUE,FALSE)</formula>
    </cfRule>
  </conditionalFormatting>
  <conditionalFormatting sqref="C50">
    <cfRule type="expression" dxfId="4586" priority="4587" stopIfTrue="1">
      <formula>IF(AND(B50&lt;&gt;"",C50=""),TRUE)</formula>
    </cfRule>
  </conditionalFormatting>
  <conditionalFormatting sqref="B50">
    <cfRule type="expression" dxfId="4585" priority="4585" stopIfTrue="1">
      <formula>IF(B50="",TRUE)</formula>
    </cfRule>
    <cfRule type="expression" dxfId="4584" priority="4586" stopIfTrue="1">
      <formula>IF(AND(COUNTIF(MetalSmelter,B50&amp;C50)=0,LEN(C50)&gt;0), TRUE, FALSE)</formula>
    </cfRule>
  </conditionalFormatting>
  <conditionalFormatting sqref="F50">
    <cfRule type="expression" dxfId="4583" priority="4584" stopIfTrue="1">
      <formula>IF(AND(LEN($A50)&gt;0,$A50&lt;&gt;$F50),TRUE,FALSE)</formula>
    </cfRule>
  </conditionalFormatting>
  <conditionalFormatting sqref="C50">
    <cfRule type="expression" dxfId="4582" priority="4583" stopIfTrue="1">
      <formula>IF(AND(B50&lt;&gt;"",C50=""),TRUE)</formula>
    </cfRule>
  </conditionalFormatting>
  <conditionalFormatting sqref="G50">
    <cfRule type="expression" dxfId="4581" priority="4582" stopIfTrue="1">
      <formula>IF(FIND("Enter smelter details",G50),TRUE)</formula>
    </cfRule>
  </conditionalFormatting>
  <conditionalFormatting sqref="B51">
    <cfRule type="expression" dxfId="4580" priority="4579" stopIfTrue="1">
      <formula>IF(B51="",TRUE)</formula>
    </cfRule>
    <cfRule type="expression" dxfId="4579" priority="4580" stopIfTrue="1">
      <formula>IF(AND(COUNTIF(MetalSmelter,B51&amp;C51)=0,LEN(C51)&gt;0), TRUE, FALSE)</formula>
    </cfRule>
  </conditionalFormatting>
  <conditionalFormatting sqref="G51">
    <cfRule type="expression" dxfId="4578" priority="4581" stopIfTrue="1">
      <formula>IF(FIND("Enter smelter details",G51),TRUE)</formula>
    </cfRule>
  </conditionalFormatting>
  <conditionalFormatting sqref="F51">
    <cfRule type="expression" dxfId="4577" priority="4578" stopIfTrue="1">
      <formula>IF(AND(LEN($A51)&gt;0,$A51&lt;&gt;$F51),TRUE,FALSE)</formula>
    </cfRule>
  </conditionalFormatting>
  <conditionalFormatting sqref="C51">
    <cfRule type="expression" dxfId="4576" priority="4577" stopIfTrue="1">
      <formula>IF(AND(B51&lt;&gt;"",C51=""),TRUE)</formula>
    </cfRule>
  </conditionalFormatting>
  <conditionalFormatting sqref="B51">
    <cfRule type="expression" dxfId="4575" priority="4574" stopIfTrue="1">
      <formula>IF(B51="",TRUE)</formula>
    </cfRule>
    <cfRule type="expression" dxfId="4574" priority="4575" stopIfTrue="1">
      <formula>IF(AND(COUNTIF(MetalSmelter,B51&amp;C51)=0,LEN(C51)&gt;0), TRUE, FALSE)</formula>
    </cfRule>
  </conditionalFormatting>
  <conditionalFormatting sqref="G51">
    <cfRule type="expression" dxfId="4573" priority="4576" stopIfTrue="1">
      <formula>IF(FIND("Enter smelter details",G51),TRUE)</formula>
    </cfRule>
  </conditionalFormatting>
  <conditionalFormatting sqref="F51">
    <cfRule type="expression" dxfId="4572" priority="4573" stopIfTrue="1">
      <formula>IF(AND(LEN($A51)&gt;0,$A51&lt;&gt;$F51),TRUE,FALSE)</formula>
    </cfRule>
  </conditionalFormatting>
  <conditionalFormatting sqref="C51">
    <cfRule type="expression" dxfId="4571" priority="4572" stopIfTrue="1">
      <formula>IF(AND(B51&lt;&gt;"",C51=""),TRUE)</formula>
    </cfRule>
  </conditionalFormatting>
  <conditionalFormatting sqref="B51">
    <cfRule type="expression" dxfId="4570" priority="4569" stopIfTrue="1">
      <formula>IF(B51="",TRUE)</formula>
    </cfRule>
    <cfRule type="expression" dxfId="4569" priority="4570" stopIfTrue="1">
      <formula>IF(AND(COUNTIF(MetalSmelter,B51&amp;C51)=0,LEN(C51)&gt;0), TRUE, FALSE)</formula>
    </cfRule>
  </conditionalFormatting>
  <conditionalFormatting sqref="G51">
    <cfRule type="expression" dxfId="4568" priority="4571" stopIfTrue="1">
      <formula>IF(FIND("Enter smelter details",G51),TRUE)</formula>
    </cfRule>
  </conditionalFormatting>
  <conditionalFormatting sqref="F51">
    <cfRule type="expression" dxfId="4567" priority="4568" stopIfTrue="1">
      <formula>IF(AND(LEN($A51)&gt;0,$A51&lt;&gt;$F51),TRUE,FALSE)</formula>
    </cfRule>
  </conditionalFormatting>
  <conditionalFormatting sqref="C51">
    <cfRule type="expression" dxfId="4566" priority="4567" stopIfTrue="1">
      <formula>IF(AND(B51&lt;&gt;"",C51=""),TRUE)</formula>
    </cfRule>
  </conditionalFormatting>
  <conditionalFormatting sqref="B50">
    <cfRule type="expression" dxfId="4565" priority="4564" stopIfTrue="1">
      <formula>IF(B50="",TRUE)</formula>
    </cfRule>
    <cfRule type="expression" dxfId="4564" priority="4565" stopIfTrue="1">
      <formula>IF(AND(COUNTIF(MetalSmelter,B50&amp;C50)=0,LEN(C50)&gt;0), TRUE, FALSE)</formula>
    </cfRule>
  </conditionalFormatting>
  <conditionalFormatting sqref="G50">
    <cfRule type="expression" dxfId="4563" priority="4566" stopIfTrue="1">
      <formula>IF(FIND("Enter smelter details",G50),TRUE)</formula>
    </cfRule>
  </conditionalFormatting>
  <conditionalFormatting sqref="F50">
    <cfRule type="expression" dxfId="4562" priority="4563" stopIfTrue="1">
      <formula>IF(AND(LEN($A50)&gt;0,$A50&lt;&gt;$F50),TRUE,FALSE)</formula>
    </cfRule>
  </conditionalFormatting>
  <conditionalFormatting sqref="C50">
    <cfRule type="expression" dxfId="4561" priority="4562" stopIfTrue="1">
      <formula>IF(AND(B50&lt;&gt;"",C50=""),TRUE)</formula>
    </cfRule>
  </conditionalFormatting>
  <conditionalFormatting sqref="B50">
    <cfRule type="expression" dxfId="4560" priority="4559" stopIfTrue="1">
      <formula>IF(B50="",TRUE)</formula>
    </cfRule>
    <cfRule type="expression" dxfId="4559" priority="4560" stopIfTrue="1">
      <formula>IF(AND(COUNTIF(MetalSmelter,B50&amp;C50)=0,LEN(C50)&gt;0), TRUE, FALSE)</formula>
    </cfRule>
  </conditionalFormatting>
  <conditionalFormatting sqref="G50">
    <cfRule type="expression" dxfId="4558" priority="4561" stopIfTrue="1">
      <formula>IF(FIND("Enter smelter details",G50),TRUE)</formula>
    </cfRule>
  </conditionalFormatting>
  <conditionalFormatting sqref="F50">
    <cfRule type="expression" dxfId="4557" priority="4558" stopIfTrue="1">
      <formula>IF(AND(LEN($A50)&gt;0,$A50&lt;&gt;$F50),TRUE,FALSE)</formula>
    </cfRule>
  </conditionalFormatting>
  <conditionalFormatting sqref="C50">
    <cfRule type="expression" dxfId="4556" priority="4557" stopIfTrue="1">
      <formula>IF(AND(B50&lt;&gt;"",C50=""),TRUE)</formula>
    </cfRule>
  </conditionalFormatting>
  <conditionalFormatting sqref="B50">
    <cfRule type="expression" dxfId="4555" priority="4554" stopIfTrue="1">
      <formula>IF(B50="",TRUE)</formula>
    </cfRule>
    <cfRule type="expression" dxfId="4554" priority="4555" stopIfTrue="1">
      <formula>IF(AND(COUNTIF(MetalSmelter,B50&amp;C50)=0,LEN(C50)&gt;0), TRUE, FALSE)</formula>
    </cfRule>
  </conditionalFormatting>
  <conditionalFormatting sqref="G50">
    <cfRule type="expression" dxfId="4553" priority="4556" stopIfTrue="1">
      <formula>IF(FIND("Enter smelter details",G50),TRUE)</formula>
    </cfRule>
  </conditionalFormatting>
  <conditionalFormatting sqref="F50">
    <cfRule type="expression" dxfId="4552" priority="4553" stopIfTrue="1">
      <formula>IF(AND(LEN($A50)&gt;0,$A50&lt;&gt;$F50),TRUE,FALSE)</formula>
    </cfRule>
  </conditionalFormatting>
  <conditionalFormatting sqref="C50">
    <cfRule type="expression" dxfId="4551" priority="4552" stopIfTrue="1">
      <formula>IF(AND(B50&lt;&gt;"",C50=""),TRUE)</formula>
    </cfRule>
  </conditionalFormatting>
  <conditionalFormatting sqref="B50">
    <cfRule type="expression" dxfId="4550" priority="4549" stopIfTrue="1">
      <formula>IF(B50="",TRUE)</formula>
    </cfRule>
    <cfRule type="expression" dxfId="4549" priority="4550" stopIfTrue="1">
      <formula>IF(AND(COUNTIF(MetalSmelter,B50&amp;C50)=0,LEN(C50)&gt;0), TRUE, FALSE)</formula>
    </cfRule>
  </conditionalFormatting>
  <conditionalFormatting sqref="G50">
    <cfRule type="expression" dxfId="4548" priority="4551" stopIfTrue="1">
      <formula>IF(FIND("Enter smelter details",G50),TRUE)</formula>
    </cfRule>
  </conditionalFormatting>
  <conditionalFormatting sqref="F50">
    <cfRule type="expression" dxfId="4547" priority="4548" stopIfTrue="1">
      <formula>IF(AND(LEN($A50)&gt;0,$A50&lt;&gt;$F50),TRUE,FALSE)</formula>
    </cfRule>
  </conditionalFormatting>
  <conditionalFormatting sqref="C50">
    <cfRule type="expression" dxfId="4546" priority="4547" stopIfTrue="1">
      <formula>IF(AND(B50&lt;&gt;"",C50=""),TRUE)</formula>
    </cfRule>
  </conditionalFormatting>
  <conditionalFormatting sqref="B51">
    <cfRule type="expression" dxfId="4545" priority="4544" stopIfTrue="1">
      <formula>IF(B51="",TRUE)</formula>
    </cfRule>
    <cfRule type="expression" dxfId="4544" priority="4545" stopIfTrue="1">
      <formula>IF(AND(COUNTIF(MetalSmelter,B51&amp;C51)=0,LEN(C51)&gt;0), TRUE, FALSE)</formula>
    </cfRule>
  </conditionalFormatting>
  <conditionalFormatting sqref="G51">
    <cfRule type="expression" dxfId="4543" priority="4546" stopIfTrue="1">
      <formula>IF(FIND("Enter smelter details",G51),TRUE)</formula>
    </cfRule>
  </conditionalFormatting>
  <conditionalFormatting sqref="F51">
    <cfRule type="expression" dxfId="4542" priority="4543" stopIfTrue="1">
      <formula>IF(AND(LEN($A51)&gt;0,$A51&lt;&gt;$F51),TRUE,FALSE)</formula>
    </cfRule>
  </conditionalFormatting>
  <conditionalFormatting sqref="C51">
    <cfRule type="expression" dxfId="4541" priority="4542" stopIfTrue="1">
      <formula>IF(AND(B51&lt;&gt;"",C51=""),TRUE)</formula>
    </cfRule>
  </conditionalFormatting>
  <conditionalFormatting sqref="B51">
    <cfRule type="expression" dxfId="4540" priority="4539" stopIfTrue="1">
      <formula>IF(B51="",TRUE)</formula>
    </cfRule>
    <cfRule type="expression" dxfId="4539" priority="4540" stopIfTrue="1">
      <formula>IF(AND(COUNTIF(MetalSmelter,B51&amp;C51)=0,LEN(C51)&gt;0), TRUE, FALSE)</formula>
    </cfRule>
  </conditionalFormatting>
  <conditionalFormatting sqref="G51">
    <cfRule type="expression" dxfId="4538" priority="4541" stopIfTrue="1">
      <formula>IF(FIND("Enter smelter details",G51),TRUE)</formula>
    </cfRule>
  </conditionalFormatting>
  <conditionalFormatting sqref="F51">
    <cfRule type="expression" dxfId="4537" priority="4538" stopIfTrue="1">
      <formula>IF(AND(LEN($A51)&gt;0,$A51&lt;&gt;$F51),TRUE,FALSE)</formula>
    </cfRule>
  </conditionalFormatting>
  <conditionalFormatting sqref="C51">
    <cfRule type="expression" dxfId="4536" priority="4537" stopIfTrue="1">
      <formula>IF(AND(B51&lt;&gt;"",C51=""),TRUE)</formula>
    </cfRule>
  </conditionalFormatting>
  <conditionalFormatting sqref="B50">
    <cfRule type="expression" dxfId="4535" priority="4534" stopIfTrue="1">
      <formula>IF(B50="",TRUE)</formula>
    </cfRule>
    <cfRule type="expression" dxfId="4534" priority="4535" stopIfTrue="1">
      <formula>IF(AND(COUNTIF(MetalSmelter,B50&amp;C50)=0,LEN(C50)&gt;0), TRUE, FALSE)</formula>
    </cfRule>
  </conditionalFormatting>
  <conditionalFormatting sqref="G50">
    <cfRule type="expression" dxfId="4533" priority="4536" stopIfTrue="1">
      <formula>IF(FIND("Enter smelter details",G50),TRUE)</formula>
    </cfRule>
  </conditionalFormatting>
  <conditionalFormatting sqref="F50">
    <cfRule type="expression" dxfId="4532" priority="4533" stopIfTrue="1">
      <formula>IF(AND(LEN($A50)&gt;0,$A50&lt;&gt;$F50),TRUE,FALSE)</formula>
    </cfRule>
  </conditionalFormatting>
  <conditionalFormatting sqref="C50">
    <cfRule type="expression" dxfId="4531" priority="4532" stopIfTrue="1">
      <formula>IF(AND(B50&lt;&gt;"",C50=""),TRUE)</formula>
    </cfRule>
  </conditionalFormatting>
  <conditionalFormatting sqref="G50">
    <cfRule type="expression" dxfId="4530" priority="4531" stopIfTrue="1">
      <formula>IF(FIND("Enter smelter details",G50),TRUE)</formula>
    </cfRule>
  </conditionalFormatting>
  <conditionalFormatting sqref="B51">
    <cfRule type="expression" dxfId="4529" priority="4528" stopIfTrue="1">
      <formula>IF(B51="",TRUE)</formula>
    </cfRule>
    <cfRule type="expression" dxfId="4528" priority="4529" stopIfTrue="1">
      <formula>IF(AND(COUNTIF(MetalSmelter,B51&amp;C51)=0,LEN(C51)&gt;0), TRUE, FALSE)</formula>
    </cfRule>
  </conditionalFormatting>
  <conditionalFormatting sqref="G51">
    <cfRule type="expression" dxfId="4527" priority="4530" stopIfTrue="1">
      <formula>IF(FIND("Enter smelter details",G51),TRUE)</formula>
    </cfRule>
  </conditionalFormatting>
  <conditionalFormatting sqref="F51">
    <cfRule type="expression" dxfId="4526" priority="4527" stopIfTrue="1">
      <formula>IF(AND(LEN($A51)&gt;0,$A51&lt;&gt;$F51),TRUE,FALSE)</formula>
    </cfRule>
  </conditionalFormatting>
  <conditionalFormatting sqref="C51">
    <cfRule type="expression" dxfId="4525" priority="4526" stopIfTrue="1">
      <formula>IF(AND(B51&lt;&gt;"",C51=""),TRUE)</formula>
    </cfRule>
  </conditionalFormatting>
  <conditionalFormatting sqref="B52">
    <cfRule type="expression" dxfId="4524" priority="4523" stopIfTrue="1">
      <formula>IF(B52="",TRUE)</formula>
    </cfRule>
    <cfRule type="expression" dxfId="4523" priority="4524" stopIfTrue="1">
      <formula>IF(AND(COUNTIF(MetalSmelter,B52&amp;C52)=0,LEN(C52)&gt;0), TRUE, FALSE)</formula>
    </cfRule>
  </conditionalFormatting>
  <conditionalFormatting sqref="G52">
    <cfRule type="expression" dxfId="4522" priority="4525" stopIfTrue="1">
      <formula>IF(FIND("Enter smelter details",G52),TRUE)</formula>
    </cfRule>
  </conditionalFormatting>
  <conditionalFormatting sqref="F52">
    <cfRule type="expression" dxfId="4521" priority="4522" stopIfTrue="1">
      <formula>IF(AND(LEN($A52)&gt;0,$A52&lt;&gt;$F52),TRUE,FALSE)</formula>
    </cfRule>
  </conditionalFormatting>
  <conditionalFormatting sqref="C52">
    <cfRule type="expression" dxfId="4520" priority="4521" stopIfTrue="1">
      <formula>IF(AND(B52&lt;&gt;"",C52=""),TRUE)</formula>
    </cfRule>
  </conditionalFormatting>
  <conditionalFormatting sqref="B52">
    <cfRule type="expression" dxfId="4519" priority="4518" stopIfTrue="1">
      <formula>IF(B52="",TRUE)</formula>
    </cfRule>
    <cfRule type="expression" dxfId="4518" priority="4519" stopIfTrue="1">
      <formula>IF(AND(COUNTIF(MetalSmelter,B52&amp;C52)=0,LEN(C52)&gt;0), TRUE, FALSE)</formula>
    </cfRule>
  </conditionalFormatting>
  <conditionalFormatting sqref="G52">
    <cfRule type="expression" dxfId="4517" priority="4520" stopIfTrue="1">
      <formula>IF(FIND("Enter smelter details",G52),TRUE)</formula>
    </cfRule>
  </conditionalFormatting>
  <conditionalFormatting sqref="F52">
    <cfRule type="expression" dxfId="4516" priority="4517" stopIfTrue="1">
      <formula>IF(AND(LEN($A52)&gt;0,$A52&lt;&gt;$F52),TRUE,FALSE)</formula>
    </cfRule>
  </conditionalFormatting>
  <conditionalFormatting sqref="C52">
    <cfRule type="expression" dxfId="4515" priority="4516" stopIfTrue="1">
      <formula>IF(AND(B52&lt;&gt;"",C52=""),TRUE)</formula>
    </cfRule>
  </conditionalFormatting>
  <conditionalFormatting sqref="B52">
    <cfRule type="expression" dxfId="4514" priority="4514" stopIfTrue="1">
      <formula>IF(B52="",TRUE)</formula>
    </cfRule>
    <cfRule type="expression" dxfId="4513" priority="4515" stopIfTrue="1">
      <formula>IF(AND(COUNTIF(MetalSmelter,B52&amp;C52)=0,LEN(C52)&gt;0), TRUE, FALSE)</formula>
    </cfRule>
  </conditionalFormatting>
  <conditionalFormatting sqref="F52">
    <cfRule type="expression" dxfId="4512" priority="4513" stopIfTrue="1">
      <formula>IF(AND(LEN($A52)&gt;0,$A52&lt;&gt;$F52),TRUE,FALSE)</formula>
    </cfRule>
  </conditionalFormatting>
  <conditionalFormatting sqref="C52">
    <cfRule type="expression" dxfId="4511" priority="4512" stopIfTrue="1">
      <formula>IF(AND(B52&lt;&gt;"",C52=""),TRUE)</formula>
    </cfRule>
  </conditionalFormatting>
  <conditionalFormatting sqref="G52">
    <cfRule type="expression" dxfId="4510" priority="4511" stopIfTrue="1">
      <formula>IF(FIND("Enter smelter details",G52),TRUE)</formula>
    </cfRule>
  </conditionalFormatting>
  <conditionalFormatting sqref="B53">
    <cfRule type="expression" dxfId="4509" priority="4508" stopIfTrue="1">
      <formula>IF(B53="",TRUE)</formula>
    </cfRule>
    <cfRule type="expression" dxfId="4508" priority="4509" stopIfTrue="1">
      <formula>IF(AND(COUNTIF(MetalSmelter,B53&amp;C53)=0,LEN(C53)&gt;0), TRUE, FALSE)</formula>
    </cfRule>
  </conditionalFormatting>
  <conditionalFormatting sqref="G53">
    <cfRule type="expression" dxfId="4507" priority="4510" stopIfTrue="1">
      <formula>IF(FIND("Enter smelter details",G53),TRUE)</formula>
    </cfRule>
  </conditionalFormatting>
  <conditionalFormatting sqref="F53">
    <cfRule type="expression" dxfId="4506" priority="4507" stopIfTrue="1">
      <formula>IF(AND(LEN($A53)&gt;0,$A53&lt;&gt;$F53),TRUE,FALSE)</formula>
    </cfRule>
  </conditionalFormatting>
  <conditionalFormatting sqref="C53">
    <cfRule type="expression" dxfId="4505" priority="4506" stopIfTrue="1">
      <formula>IF(AND(B53&lt;&gt;"",C53=""),TRUE)</formula>
    </cfRule>
  </conditionalFormatting>
  <conditionalFormatting sqref="B53">
    <cfRule type="expression" dxfId="4504" priority="4503" stopIfTrue="1">
      <formula>IF(B53="",TRUE)</formula>
    </cfRule>
    <cfRule type="expression" dxfId="4503" priority="4504" stopIfTrue="1">
      <formula>IF(AND(COUNTIF(MetalSmelter,B53&amp;C53)=0,LEN(C53)&gt;0), TRUE, FALSE)</formula>
    </cfRule>
  </conditionalFormatting>
  <conditionalFormatting sqref="G53">
    <cfRule type="expression" dxfId="4502" priority="4505" stopIfTrue="1">
      <formula>IF(FIND("Enter smelter details",G53),TRUE)</formula>
    </cfRule>
  </conditionalFormatting>
  <conditionalFormatting sqref="F53">
    <cfRule type="expression" dxfId="4501" priority="4502" stopIfTrue="1">
      <formula>IF(AND(LEN($A53)&gt;0,$A53&lt;&gt;$F53),TRUE,FALSE)</formula>
    </cfRule>
  </conditionalFormatting>
  <conditionalFormatting sqref="C53">
    <cfRule type="expression" dxfId="4500" priority="4501" stopIfTrue="1">
      <formula>IF(AND(B53&lt;&gt;"",C53=""),TRUE)</formula>
    </cfRule>
  </conditionalFormatting>
  <conditionalFormatting sqref="B53">
    <cfRule type="expression" dxfId="4499" priority="4498" stopIfTrue="1">
      <formula>IF(B53="",TRUE)</formula>
    </cfRule>
    <cfRule type="expression" dxfId="4498" priority="4499" stopIfTrue="1">
      <formula>IF(AND(COUNTIF(MetalSmelter,B53&amp;C53)=0,LEN(C53)&gt;0), TRUE, FALSE)</formula>
    </cfRule>
  </conditionalFormatting>
  <conditionalFormatting sqref="G53">
    <cfRule type="expression" dxfId="4497" priority="4500" stopIfTrue="1">
      <formula>IF(FIND("Enter smelter details",G53),TRUE)</formula>
    </cfRule>
  </conditionalFormatting>
  <conditionalFormatting sqref="F53">
    <cfRule type="expression" dxfId="4496" priority="4497" stopIfTrue="1">
      <formula>IF(AND(LEN($A53)&gt;0,$A53&lt;&gt;$F53),TRUE,FALSE)</formula>
    </cfRule>
  </conditionalFormatting>
  <conditionalFormatting sqref="C53">
    <cfRule type="expression" dxfId="4495" priority="4496" stopIfTrue="1">
      <formula>IF(AND(B53&lt;&gt;"",C53=""),TRUE)</formula>
    </cfRule>
  </conditionalFormatting>
  <conditionalFormatting sqref="B51">
    <cfRule type="expression" dxfId="4494" priority="4493" stopIfTrue="1">
      <formula>IF(B51="",TRUE)</formula>
    </cfRule>
    <cfRule type="expression" dxfId="4493" priority="4494" stopIfTrue="1">
      <formula>IF(AND(COUNTIF(MetalSmelter,B51&amp;C51)=0,LEN(C51)&gt;0), TRUE, FALSE)</formula>
    </cfRule>
  </conditionalFormatting>
  <conditionalFormatting sqref="G51">
    <cfRule type="expression" dxfId="4492" priority="4495" stopIfTrue="1">
      <formula>IF(FIND("Enter smelter details",G51),TRUE)</formula>
    </cfRule>
  </conditionalFormatting>
  <conditionalFormatting sqref="F51">
    <cfRule type="expression" dxfId="4491" priority="4492" stopIfTrue="1">
      <formula>IF(AND(LEN($A51)&gt;0,$A51&lt;&gt;$F51),TRUE,FALSE)</formula>
    </cfRule>
  </conditionalFormatting>
  <conditionalFormatting sqref="C51">
    <cfRule type="expression" dxfId="4490" priority="4491" stopIfTrue="1">
      <formula>IF(AND(B51&lt;&gt;"",C51=""),TRUE)</formula>
    </cfRule>
  </conditionalFormatting>
  <conditionalFormatting sqref="B51">
    <cfRule type="expression" dxfId="4489" priority="4488" stopIfTrue="1">
      <formula>IF(B51="",TRUE)</formula>
    </cfRule>
    <cfRule type="expression" dxfId="4488" priority="4489" stopIfTrue="1">
      <formula>IF(AND(COUNTIF(MetalSmelter,B51&amp;C51)=0,LEN(C51)&gt;0), TRUE, FALSE)</formula>
    </cfRule>
  </conditionalFormatting>
  <conditionalFormatting sqref="G51">
    <cfRule type="expression" dxfId="4487" priority="4490" stopIfTrue="1">
      <formula>IF(FIND("Enter smelter details",G51),TRUE)</formula>
    </cfRule>
  </conditionalFormatting>
  <conditionalFormatting sqref="F51">
    <cfRule type="expression" dxfId="4486" priority="4487" stopIfTrue="1">
      <formula>IF(AND(LEN($A51)&gt;0,$A51&lt;&gt;$F51),TRUE,FALSE)</formula>
    </cfRule>
  </conditionalFormatting>
  <conditionalFormatting sqref="C51">
    <cfRule type="expression" dxfId="4485" priority="4486" stopIfTrue="1">
      <formula>IF(AND(B51&lt;&gt;"",C51=""),TRUE)</formula>
    </cfRule>
  </conditionalFormatting>
  <conditionalFormatting sqref="B51">
    <cfRule type="expression" dxfId="4484" priority="4484" stopIfTrue="1">
      <formula>IF(B51="",TRUE)</formula>
    </cfRule>
    <cfRule type="expression" dxfId="4483" priority="4485" stopIfTrue="1">
      <formula>IF(AND(COUNTIF(MetalSmelter,B51&amp;C51)=0,LEN(C51)&gt;0), TRUE, FALSE)</formula>
    </cfRule>
  </conditionalFormatting>
  <conditionalFormatting sqref="F51">
    <cfRule type="expression" dxfId="4482" priority="4483" stopIfTrue="1">
      <formula>IF(AND(LEN($A51)&gt;0,$A51&lt;&gt;$F51),TRUE,FALSE)</formula>
    </cfRule>
  </conditionalFormatting>
  <conditionalFormatting sqref="C51">
    <cfRule type="expression" dxfId="4481" priority="4482" stopIfTrue="1">
      <formula>IF(AND(B51&lt;&gt;"",C51=""),TRUE)</formula>
    </cfRule>
  </conditionalFormatting>
  <conditionalFormatting sqref="G51">
    <cfRule type="expression" dxfId="4480" priority="4481" stopIfTrue="1">
      <formula>IF(FIND("Enter smelter details",G51),TRUE)</formula>
    </cfRule>
  </conditionalFormatting>
  <conditionalFormatting sqref="B52">
    <cfRule type="expression" dxfId="4479" priority="4478" stopIfTrue="1">
      <formula>IF(B52="",TRUE)</formula>
    </cfRule>
    <cfRule type="expression" dxfId="4478" priority="4479" stopIfTrue="1">
      <formula>IF(AND(COUNTIF(MetalSmelter,B52&amp;C52)=0,LEN(C52)&gt;0), TRUE, FALSE)</formula>
    </cfRule>
  </conditionalFormatting>
  <conditionalFormatting sqref="G52">
    <cfRule type="expression" dxfId="4477" priority="4480" stopIfTrue="1">
      <formula>IF(FIND("Enter smelter details",G52),TRUE)</formula>
    </cfRule>
  </conditionalFormatting>
  <conditionalFormatting sqref="F52">
    <cfRule type="expression" dxfId="4476" priority="4477" stopIfTrue="1">
      <formula>IF(AND(LEN($A52)&gt;0,$A52&lt;&gt;$F52),TRUE,FALSE)</formula>
    </cfRule>
  </conditionalFormatting>
  <conditionalFormatting sqref="C52">
    <cfRule type="expression" dxfId="4475" priority="4476" stopIfTrue="1">
      <formula>IF(AND(B52&lt;&gt;"",C52=""),TRUE)</formula>
    </cfRule>
  </conditionalFormatting>
  <conditionalFormatting sqref="B52">
    <cfRule type="expression" dxfId="4474" priority="4473" stopIfTrue="1">
      <formula>IF(B52="",TRUE)</formula>
    </cfRule>
    <cfRule type="expression" dxfId="4473" priority="4474" stopIfTrue="1">
      <formula>IF(AND(COUNTIF(MetalSmelter,B52&amp;C52)=0,LEN(C52)&gt;0), TRUE, FALSE)</formula>
    </cfRule>
  </conditionalFormatting>
  <conditionalFormatting sqref="G52">
    <cfRule type="expression" dxfId="4472" priority="4475" stopIfTrue="1">
      <formula>IF(FIND("Enter smelter details",G52),TRUE)</formula>
    </cfRule>
  </conditionalFormatting>
  <conditionalFormatting sqref="F52">
    <cfRule type="expression" dxfId="4471" priority="4472" stopIfTrue="1">
      <formula>IF(AND(LEN($A52)&gt;0,$A52&lt;&gt;$F52),TRUE,FALSE)</formula>
    </cfRule>
  </conditionalFormatting>
  <conditionalFormatting sqref="C52">
    <cfRule type="expression" dxfId="4470" priority="4471" stopIfTrue="1">
      <formula>IF(AND(B52&lt;&gt;"",C52=""),TRUE)</formula>
    </cfRule>
  </conditionalFormatting>
  <conditionalFormatting sqref="B52">
    <cfRule type="expression" dxfId="4469" priority="4468" stopIfTrue="1">
      <formula>IF(B52="",TRUE)</formula>
    </cfRule>
    <cfRule type="expression" dxfId="4468" priority="4469" stopIfTrue="1">
      <formula>IF(AND(COUNTIF(MetalSmelter,B52&amp;C52)=0,LEN(C52)&gt;0), TRUE, FALSE)</formula>
    </cfRule>
  </conditionalFormatting>
  <conditionalFormatting sqref="G52">
    <cfRule type="expression" dxfId="4467" priority="4470" stopIfTrue="1">
      <formula>IF(FIND("Enter smelter details",G52),TRUE)</formula>
    </cfRule>
  </conditionalFormatting>
  <conditionalFormatting sqref="F52">
    <cfRule type="expression" dxfId="4466" priority="4467" stopIfTrue="1">
      <formula>IF(AND(LEN($A52)&gt;0,$A52&lt;&gt;$F52),TRUE,FALSE)</formula>
    </cfRule>
  </conditionalFormatting>
  <conditionalFormatting sqref="C52">
    <cfRule type="expression" dxfId="4465" priority="4466" stopIfTrue="1">
      <formula>IF(AND(B52&lt;&gt;"",C52=""),TRUE)</formula>
    </cfRule>
  </conditionalFormatting>
  <conditionalFormatting sqref="B53">
    <cfRule type="expression" dxfId="4464" priority="4463" stopIfTrue="1">
      <formula>IF(B53="",TRUE)</formula>
    </cfRule>
    <cfRule type="expression" dxfId="4463" priority="4464" stopIfTrue="1">
      <formula>IF(AND(COUNTIF(MetalSmelter,B53&amp;C53)=0,LEN(C53)&gt;0), TRUE, FALSE)</formula>
    </cfRule>
  </conditionalFormatting>
  <conditionalFormatting sqref="G53">
    <cfRule type="expression" dxfId="4462" priority="4465" stopIfTrue="1">
      <formula>IF(FIND("Enter smelter details",G53),TRUE)</formula>
    </cfRule>
  </conditionalFormatting>
  <conditionalFormatting sqref="F53">
    <cfRule type="expression" dxfId="4461" priority="4462" stopIfTrue="1">
      <formula>IF(AND(LEN($A53)&gt;0,$A53&lt;&gt;$F53),TRUE,FALSE)</formula>
    </cfRule>
  </conditionalFormatting>
  <conditionalFormatting sqref="C53">
    <cfRule type="expression" dxfId="4460" priority="4461" stopIfTrue="1">
      <formula>IF(AND(B53&lt;&gt;"",C53=""),TRUE)</formula>
    </cfRule>
  </conditionalFormatting>
  <conditionalFormatting sqref="B53">
    <cfRule type="expression" dxfId="4459" priority="4458" stopIfTrue="1">
      <formula>IF(B53="",TRUE)</formula>
    </cfRule>
    <cfRule type="expression" dxfId="4458" priority="4459" stopIfTrue="1">
      <formula>IF(AND(COUNTIF(MetalSmelter,B53&amp;C53)=0,LEN(C53)&gt;0), TRUE, FALSE)</formula>
    </cfRule>
  </conditionalFormatting>
  <conditionalFormatting sqref="G53">
    <cfRule type="expression" dxfId="4457" priority="4460" stopIfTrue="1">
      <formula>IF(FIND("Enter smelter details",G53),TRUE)</formula>
    </cfRule>
  </conditionalFormatting>
  <conditionalFormatting sqref="F53">
    <cfRule type="expression" dxfId="4456" priority="4457" stopIfTrue="1">
      <formula>IF(AND(LEN($A53)&gt;0,$A53&lt;&gt;$F53),TRUE,FALSE)</formula>
    </cfRule>
  </conditionalFormatting>
  <conditionalFormatting sqref="C53">
    <cfRule type="expression" dxfId="4455" priority="4456" stopIfTrue="1">
      <formula>IF(AND(B53&lt;&gt;"",C53=""),TRUE)</formula>
    </cfRule>
  </conditionalFormatting>
  <conditionalFormatting sqref="B53">
    <cfRule type="expression" dxfId="4454" priority="4454" stopIfTrue="1">
      <formula>IF(B53="",TRUE)</formula>
    </cfRule>
    <cfRule type="expression" dxfId="4453" priority="4455" stopIfTrue="1">
      <formula>IF(AND(COUNTIF(MetalSmelter,B53&amp;C53)=0,LEN(C53)&gt;0), TRUE, FALSE)</formula>
    </cfRule>
  </conditionalFormatting>
  <conditionalFormatting sqref="F53">
    <cfRule type="expression" dxfId="4452" priority="4453" stopIfTrue="1">
      <formula>IF(AND(LEN($A53)&gt;0,$A53&lt;&gt;$F53),TRUE,FALSE)</formula>
    </cfRule>
  </conditionalFormatting>
  <conditionalFormatting sqref="C53">
    <cfRule type="expression" dxfId="4451" priority="4452" stopIfTrue="1">
      <formula>IF(AND(B53&lt;&gt;"",C53=""),TRUE)</formula>
    </cfRule>
  </conditionalFormatting>
  <conditionalFormatting sqref="G53">
    <cfRule type="expression" dxfId="4450" priority="4451" stopIfTrue="1">
      <formula>IF(FIND("Enter smelter details",G53),TRUE)</formula>
    </cfRule>
  </conditionalFormatting>
  <conditionalFormatting sqref="B54">
    <cfRule type="expression" dxfId="4449" priority="4448" stopIfTrue="1">
      <formula>IF(B54="",TRUE)</formula>
    </cfRule>
    <cfRule type="expression" dxfId="4448" priority="4449" stopIfTrue="1">
      <formula>IF(AND(COUNTIF(MetalSmelter,B54&amp;C54)=0,LEN(C54)&gt;0), TRUE, FALSE)</formula>
    </cfRule>
  </conditionalFormatting>
  <conditionalFormatting sqref="G54">
    <cfRule type="expression" dxfId="4447" priority="4450" stopIfTrue="1">
      <formula>IF(FIND("Enter smelter details",G54),TRUE)</formula>
    </cfRule>
  </conditionalFormatting>
  <conditionalFormatting sqref="F54">
    <cfRule type="expression" dxfId="4446" priority="4447" stopIfTrue="1">
      <formula>IF(AND(LEN($A54)&gt;0,$A54&lt;&gt;$F54),TRUE,FALSE)</formula>
    </cfRule>
  </conditionalFormatting>
  <conditionalFormatting sqref="C54">
    <cfRule type="expression" dxfId="4445" priority="4446" stopIfTrue="1">
      <formula>IF(AND(B54&lt;&gt;"",C54=""),TRUE)</formula>
    </cfRule>
  </conditionalFormatting>
  <conditionalFormatting sqref="B54">
    <cfRule type="expression" dxfId="4444" priority="4443" stopIfTrue="1">
      <formula>IF(B54="",TRUE)</formula>
    </cfRule>
    <cfRule type="expression" dxfId="4443" priority="4444" stopIfTrue="1">
      <formula>IF(AND(COUNTIF(MetalSmelter,B54&amp;C54)=0,LEN(C54)&gt;0), TRUE, FALSE)</formula>
    </cfRule>
  </conditionalFormatting>
  <conditionalFormatting sqref="G54">
    <cfRule type="expression" dxfId="4442" priority="4445" stopIfTrue="1">
      <formula>IF(FIND("Enter smelter details",G54),TRUE)</formula>
    </cfRule>
  </conditionalFormatting>
  <conditionalFormatting sqref="F54">
    <cfRule type="expression" dxfId="4441" priority="4442" stopIfTrue="1">
      <formula>IF(AND(LEN($A54)&gt;0,$A54&lt;&gt;$F54),TRUE,FALSE)</formula>
    </cfRule>
  </conditionalFormatting>
  <conditionalFormatting sqref="C54">
    <cfRule type="expression" dxfId="4440" priority="4441" stopIfTrue="1">
      <formula>IF(AND(B54&lt;&gt;"",C54=""),TRUE)</formula>
    </cfRule>
  </conditionalFormatting>
  <conditionalFormatting sqref="B54">
    <cfRule type="expression" dxfId="4439" priority="4438" stopIfTrue="1">
      <formula>IF(B54="",TRUE)</formula>
    </cfRule>
    <cfRule type="expression" dxfId="4438" priority="4439" stopIfTrue="1">
      <formula>IF(AND(COUNTIF(MetalSmelter,B54&amp;C54)=0,LEN(C54)&gt;0), TRUE, FALSE)</formula>
    </cfRule>
  </conditionalFormatting>
  <conditionalFormatting sqref="G54">
    <cfRule type="expression" dxfId="4437" priority="4440" stopIfTrue="1">
      <formula>IF(FIND("Enter smelter details",G54),TRUE)</formula>
    </cfRule>
  </conditionalFormatting>
  <conditionalFormatting sqref="F54">
    <cfRule type="expression" dxfId="4436" priority="4437" stopIfTrue="1">
      <formula>IF(AND(LEN($A54)&gt;0,$A54&lt;&gt;$F54),TRUE,FALSE)</formula>
    </cfRule>
  </conditionalFormatting>
  <conditionalFormatting sqref="C54">
    <cfRule type="expression" dxfId="4435" priority="4436" stopIfTrue="1">
      <formula>IF(AND(B54&lt;&gt;"",C54=""),TRUE)</formula>
    </cfRule>
  </conditionalFormatting>
  <conditionalFormatting sqref="B52">
    <cfRule type="expression" dxfId="4434" priority="4433" stopIfTrue="1">
      <formula>IF(B52="",TRUE)</formula>
    </cfRule>
    <cfRule type="expression" dxfId="4433" priority="4434" stopIfTrue="1">
      <formula>IF(AND(COUNTIF(MetalSmelter,B52&amp;C52)=0,LEN(C52)&gt;0), TRUE, FALSE)</formula>
    </cfRule>
  </conditionalFormatting>
  <conditionalFormatting sqref="G52">
    <cfRule type="expression" dxfId="4432" priority="4435" stopIfTrue="1">
      <formula>IF(FIND("Enter smelter details",G52),TRUE)</formula>
    </cfRule>
  </conditionalFormatting>
  <conditionalFormatting sqref="F52">
    <cfRule type="expression" dxfId="4431" priority="4432" stopIfTrue="1">
      <formula>IF(AND(LEN($A52)&gt;0,$A52&lt;&gt;$F52),TRUE,FALSE)</formula>
    </cfRule>
  </conditionalFormatting>
  <conditionalFormatting sqref="C52">
    <cfRule type="expression" dxfId="4430" priority="4431" stopIfTrue="1">
      <formula>IF(AND(B52&lt;&gt;"",C52=""),TRUE)</formula>
    </cfRule>
  </conditionalFormatting>
  <conditionalFormatting sqref="B52">
    <cfRule type="expression" dxfId="4429" priority="4428" stopIfTrue="1">
      <formula>IF(B52="",TRUE)</formula>
    </cfRule>
    <cfRule type="expression" dxfId="4428" priority="4429" stopIfTrue="1">
      <formula>IF(AND(COUNTIF(MetalSmelter,B52&amp;C52)=0,LEN(C52)&gt;0), TRUE, FALSE)</formula>
    </cfRule>
  </conditionalFormatting>
  <conditionalFormatting sqref="G52">
    <cfRule type="expression" dxfId="4427" priority="4430" stopIfTrue="1">
      <formula>IF(FIND("Enter smelter details",G52),TRUE)</formula>
    </cfRule>
  </conditionalFormatting>
  <conditionalFormatting sqref="F52">
    <cfRule type="expression" dxfId="4426" priority="4427" stopIfTrue="1">
      <formula>IF(AND(LEN($A52)&gt;0,$A52&lt;&gt;$F52),TRUE,FALSE)</formula>
    </cfRule>
  </conditionalFormatting>
  <conditionalFormatting sqref="C52">
    <cfRule type="expression" dxfId="4425" priority="4426" stopIfTrue="1">
      <formula>IF(AND(B52&lt;&gt;"",C52=""),TRUE)</formula>
    </cfRule>
  </conditionalFormatting>
  <conditionalFormatting sqref="B52">
    <cfRule type="expression" dxfId="4424" priority="4424" stopIfTrue="1">
      <formula>IF(B52="",TRUE)</formula>
    </cfRule>
    <cfRule type="expression" dxfId="4423" priority="4425" stopIfTrue="1">
      <formula>IF(AND(COUNTIF(MetalSmelter,B52&amp;C52)=0,LEN(C52)&gt;0), TRUE, FALSE)</formula>
    </cfRule>
  </conditionalFormatting>
  <conditionalFormatting sqref="F52">
    <cfRule type="expression" dxfId="4422" priority="4423" stopIfTrue="1">
      <formula>IF(AND(LEN($A52)&gt;0,$A52&lt;&gt;$F52),TRUE,FALSE)</formula>
    </cfRule>
  </conditionalFormatting>
  <conditionalFormatting sqref="C52">
    <cfRule type="expression" dxfId="4421" priority="4422" stopIfTrue="1">
      <formula>IF(AND(B52&lt;&gt;"",C52=""),TRUE)</formula>
    </cfRule>
  </conditionalFormatting>
  <conditionalFormatting sqref="G52">
    <cfRule type="expression" dxfId="4420" priority="4421" stopIfTrue="1">
      <formula>IF(FIND("Enter smelter details",G52),TRUE)</formula>
    </cfRule>
  </conditionalFormatting>
  <conditionalFormatting sqref="B53">
    <cfRule type="expression" dxfId="4419" priority="4418" stopIfTrue="1">
      <formula>IF(B53="",TRUE)</formula>
    </cfRule>
    <cfRule type="expression" dxfId="4418" priority="4419" stopIfTrue="1">
      <formula>IF(AND(COUNTIF(MetalSmelter,B53&amp;C53)=0,LEN(C53)&gt;0), TRUE, FALSE)</formula>
    </cfRule>
  </conditionalFormatting>
  <conditionalFormatting sqref="G53">
    <cfRule type="expression" dxfId="4417" priority="4420" stopIfTrue="1">
      <formula>IF(FIND("Enter smelter details",G53),TRUE)</formula>
    </cfRule>
  </conditionalFormatting>
  <conditionalFormatting sqref="F53">
    <cfRule type="expression" dxfId="4416" priority="4417" stopIfTrue="1">
      <formula>IF(AND(LEN($A53)&gt;0,$A53&lt;&gt;$F53),TRUE,FALSE)</formula>
    </cfRule>
  </conditionalFormatting>
  <conditionalFormatting sqref="C53">
    <cfRule type="expression" dxfId="4415" priority="4416" stopIfTrue="1">
      <formula>IF(AND(B53&lt;&gt;"",C53=""),TRUE)</formula>
    </cfRule>
  </conditionalFormatting>
  <conditionalFormatting sqref="B53">
    <cfRule type="expression" dxfId="4414" priority="4413" stopIfTrue="1">
      <formula>IF(B53="",TRUE)</formula>
    </cfRule>
    <cfRule type="expression" dxfId="4413" priority="4414" stopIfTrue="1">
      <formula>IF(AND(COUNTIF(MetalSmelter,B53&amp;C53)=0,LEN(C53)&gt;0), TRUE, FALSE)</formula>
    </cfRule>
  </conditionalFormatting>
  <conditionalFormatting sqref="G53">
    <cfRule type="expression" dxfId="4412" priority="4415" stopIfTrue="1">
      <formula>IF(FIND("Enter smelter details",G53),TRUE)</formula>
    </cfRule>
  </conditionalFormatting>
  <conditionalFormatting sqref="F53">
    <cfRule type="expression" dxfId="4411" priority="4412" stopIfTrue="1">
      <formula>IF(AND(LEN($A53)&gt;0,$A53&lt;&gt;$F53),TRUE,FALSE)</formula>
    </cfRule>
  </conditionalFormatting>
  <conditionalFormatting sqref="C53">
    <cfRule type="expression" dxfId="4410" priority="4411" stopIfTrue="1">
      <formula>IF(AND(B53&lt;&gt;"",C53=""),TRUE)</formula>
    </cfRule>
  </conditionalFormatting>
  <conditionalFormatting sqref="B53">
    <cfRule type="expression" dxfId="4409" priority="4408" stopIfTrue="1">
      <formula>IF(B53="",TRUE)</formula>
    </cfRule>
    <cfRule type="expression" dxfId="4408" priority="4409" stopIfTrue="1">
      <formula>IF(AND(COUNTIF(MetalSmelter,B53&amp;C53)=0,LEN(C53)&gt;0), TRUE, FALSE)</formula>
    </cfRule>
  </conditionalFormatting>
  <conditionalFormatting sqref="G53">
    <cfRule type="expression" dxfId="4407" priority="4410" stopIfTrue="1">
      <formula>IF(FIND("Enter smelter details",G53),TRUE)</formula>
    </cfRule>
  </conditionalFormatting>
  <conditionalFormatting sqref="F53">
    <cfRule type="expression" dxfId="4406" priority="4407" stopIfTrue="1">
      <formula>IF(AND(LEN($A53)&gt;0,$A53&lt;&gt;$F53),TRUE,FALSE)</formula>
    </cfRule>
  </conditionalFormatting>
  <conditionalFormatting sqref="C53">
    <cfRule type="expression" dxfId="4405" priority="4406" stopIfTrue="1">
      <formula>IF(AND(B53&lt;&gt;"",C53=""),TRUE)</formula>
    </cfRule>
  </conditionalFormatting>
  <conditionalFormatting sqref="B51">
    <cfRule type="expression" dxfId="4404" priority="4403" stopIfTrue="1">
      <formula>IF(B51="",TRUE)</formula>
    </cfRule>
    <cfRule type="expression" dxfId="4403" priority="4404" stopIfTrue="1">
      <formula>IF(AND(COUNTIF(MetalSmelter,B51&amp;C51)=0,LEN(C51)&gt;0), TRUE, FALSE)</formula>
    </cfRule>
  </conditionalFormatting>
  <conditionalFormatting sqref="G51">
    <cfRule type="expression" dxfId="4402" priority="4405" stopIfTrue="1">
      <formula>IF(FIND("Enter smelter details",G51),TRUE)</formula>
    </cfRule>
  </conditionalFormatting>
  <conditionalFormatting sqref="F51">
    <cfRule type="expression" dxfId="4401" priority="4402" stopIfTrue="1">
      <formula>IF(AND(LEN($A51)&gt;0,$A51&lt;&gt;$F51),TRUE,FALSE)</formula>
    </cfRule>
  </conditionalFormatting>
  <conditionalFormatting sqref="C51">
    <cfRule type="expression" dxfId="4400" priority="4401" stopIfTrue="1">
      <formula>IF(AND(B51&lt;&gt;"",C51=""),TRUE)</formula>
    </cfRule>
  </conditionalFormatting>
  <conditionalFormatting sqref="B51">
    <cfRule type="expression" dxfId="4399" priority="4398" stopIfTrue="1">
      <formula>IF(B51="",TRUE)</formula>
    </cfRule>
    <cfRule type="expression" dxfId="4398" priority="4399" stopIfTrue="1">
      <formula>IF(AND(COUNTIF(MetalSmelter,B51&amp;C51)=0,LEN(C51)&gt;0), TRUE, FALSE)</formula>
    </cfRule>
  </conditionalFormatting>
  <conditionalFormatting sqref="G51">
    <cfRule type="expression" dxfId="4397" priority="4400" stopIfTrue="1">
      <formula>IF(FIND("Enter smelter details",G51),TRUE)</formula>
    </cfRule>
  </conditionalFormatting>
  <conditionalFormatting sqref="F51">
    <cfRule type="expression" dxfId="4396" priority="4397" stopIfTrue="1">
      <formula>IF(AND(LEN($A51)&gt;0,$A51&lt;&gt;$F51),TRUE,FALSE)</formula>
    </cfRule>
  </conditionalFormatting>
  <conditionalFormatting sqref="C51">
    <cfRule type="expression" dxfId="4395" priority="4396" stopIfTrue="1">
      <formula>IF(AND(B51&lt;&gt;"",C51=""),TRUE)</formula>
    </cfRule>
  </conditionalFormatting>
  <conditionalFormatting sqref="B51">
    <cfRule type="expression" dxfId="4394" priority="4394" stopIfTrue="1">
      <formula>IF(B51="",TRUE)</formula>
    </cfRule>
    <cfRule type="expression" dxfId="4393" priority="4395" stopIfTrue="1">
      <formula>IF(AND(COUNTIF(MetalSmelter,B51&amp;C51)=0,LEN(C51)&gt;0), TRUE, FALSE)</formula>
    </cfRule>
  </conditionalFormatting>
  <conditionalFormatting sqref="F51">
    <cfRule type="expression" dxfId="4392" priority="4393" stopIfTrue="1">
      <formula>IF(AND(LEN($A51)&gt;0,$A51&lt;&gt;$F51),TRUE,FALSE)</formula>
    </cfRule>
  </conditionalFormatting>
  <conditionalFormatting sqref="C51">
    <cfRule type="expression" dxfId="4391" priority="4392" stopIfTrue="1">
      <formula>IF(AND(B51&lt;&gt;"",C51=""),TRUE)</formula>
    </cfRule>
  </conditionalFormatting>
  <conditionalFormatting sqref="G51">
    <cfRule type="expression" dxfId="4390" priority="4391" stopIfTrue="1">
      <formula>IF(FIND("Enter smelter details",G51),TRUE)</formula>
    </cfRule>
  </conditionalFormatting>
  <conditionalFormatting sqref="B52">
    <cfRule type="expression" dxfId="4389" priority="4388" stopIfTrue="1">
      <formula>IF(B52="",TRUE)</formula>
    </cfRule>
    <cfRule type="expression" dxfId="4388" priority="4389" stopIfTrue="1">
      <formula>IF(AND(COUNTIF(MetalSmelter,B52&amp;C52)=0,LEN(C52)&gt;0), TRUE, FALSE)</formula>
    </cfRule>
  </conditionalFormatting>
  <conditionalFormatting sqref="G52">
    <cfRule type="expression" dxfId="4387" priority="4390" stopIfTrue="1">
      <formula>IF(FIND("Enter smelter details",G52),TRUE)</formula>
    </cfRule>
  </conditionalFormatting>
  <conditionalFormatting sqref="F52">
    <cfRule type="expression" dxfId="4386" priority="4387" stopIfTrue="1">
      <formula>IF(AND(LEN($A52)&gt;0,$A52&lt;&gt;$F52),TRUE,FALSE)</formula>
    </cfRule>
  </conditionalFormatting>
  <conditionalFormatting sqref="C52">
    <cfRule type="expression" dxfId="4385" priority="4386" stopIfTrue="1">
      <formula>IF(AND(B52&lt;&gt;"",C52=""),TRUE)</formula>
    </cfRule>
  </conditionalFormatting>
  <conditionalFormatting sqref="B52">
    <cfRule type="expression" dxfId="4384" priority="4383" stopIfTrue="1">
      <formula>IF(B52="",TRUE)</formula>
    </cfRule>
    <cfRule type="expression" dxfId="4383" priority="4384" stopIfTrue="1">
      <formula>IF(AND(COUNTIF(MetalSmelter,B52&amp;C52)=0,LEN(C52)&gt;0), TRUE, FALSE)</formula>
    </cfRule>
  </conditionalFormatting>
  <conditionalFormatting sqref="G52">
    <cfRule type="expression" dxfId="4382" priority="4385" stopIfTrue="1">
      <formula>IF(FIND("Enter smelter details",G52),TRUE)</formula>
    </cfRule>
  </conditionalFormatting>
  <conditionalFormatting sqref="F52">
    <cfRule type="expression" dxfId="4381" priority="4382" stopIfTrue="1">
      <formula>IF(AND(LEN($A52)&gt;0,$A52&lt;&gt;$F52),TRUE,FALSE)</formula>
    </cfRule>
  </conditionalFormatting>
  <conditionalFormatting sqref="C52">
    <cfRule type="expression" dxfId="4380" priority="4381" stopIfTrue="1">
      <formula>IF(AND(B52&lt;&gt;"",C52=""),TRUE)</formula>
    </cfRule>
  </conditionalFormatting>
  <conditionalFormatting sqref="B52">
    <cfRule type="expression" dxfId="4379" priority="4378" stopIfTrue="1">
      <formula>IF(B52="",TRUE)</formula>
    </cfRule>
    <cfRule type="expression" dxfId="4378" priority="4379" stopIfTrue="1">
      <formula>IF(AND(COUNTIF(MetalSmelter,B52&amp;C52)=0,LEN(C52)&gt;0), TRUE, FALSE)</formula>
    </cfRule>
  </conditionalFormatting>
  <conditionalFormatting sqref="G52">
    <cfRule type="expression" dxfId="4377" priority="4380" stopIfTrue="1">
      <formula>IF(FIND("Enter smelter details",G52),TRUE)</formula>
    </cfRule>
  </conditionalFormatting>
  <conditionalFormatting sqref="F52">
    <cfRule type="expression" dxfId="4376" priority="4377" stopIfTrue="1">
      <formula>IF(AND(LEN($A52)&gt;0,$A52&lt;&gt;$F52),TRUE,FALSE)</formula>
    </cfRule>
  </conditionalFormatting>
  <conditionalFormatting sqref="C52">
    <cfRule type="expression" dxfId="4375" priority="4376" stopIfTrue="1">
      <formula>IF(AND(B52&lt;&gt;"",C52=""),TRUE)</formula>
    </cfRule>
  </conditionalFormatting>
  <conditionalFormatting sqref="B50">
    <cfRule type="expression" dxfId="4374" priority="4373" stopIfTrue="1">
      <formula>IF(B50="",TRUE)</formula>
    </cfRule>
    <cfRule type="expression" dxfId="4373" priority="4374" stopIfTrue="1">
      <formula>IF(AND(COUNTIF(MetalSmelter,B50&amp;C50)=0,LEN(C50)&gt;0), TRUE, FALSE)</formula>
    </cfRule>
  </conditionalFormatting>
  <conditionalFormatting sqref="G50">
    <cfRule type="expression" dxfId="4372" priority="4375" stopIfTrue="1">
      <formula>IF(FIND("Enter smelter details",G50),TRUE)</formula>
    </cfRule>
  </conditionalFormatting>
  <conditionalFormatting sqref="F50">
    <cfRule type="expression" dxfId="4371" priority="4372" stopIfTrue="1">
      <formula>IF(AND(LEN($A50)&gt;0,$A50&lt;&gt;$F50),TRUE,FALSE)</formula>
    </cfRule>
  </conditionalFormatting>
  <conditionalFormatting sqref="C50">
    <cfRule type="expression" dxfId="4370" priority="4371" stopIfTrue="1">
      <formula>IF(AND(B50&lt;&gt;"",C50=""),TRUE)</formula>
    </cfRule>
  </conditionalFormatting>
  <conditionalFormatting sqref="B50">
    <cfRule type="expression" dxfId="4369" priority="4368" stopIfTrue="1">
      <formula>IF(B50="",TRUE)</formula>
    </cfRule>
    <cfRule type="expression" dxfId="4368" priority="4369" stopIfTrue="1">
      <formula>IF(AND(COUNTIF(MetalSmelter,B50&amp;C50)=0,LEN(C50)&gt;0), TRUE, FALSE)</formula>
    </cfRule>
  </conditionalFormatting>
  <conditionalFormatting sqref="G50">
    <cfRule type="expression" dxfId="4367" priority="4370" stopIfTrue="1">
      <formula>IF(FIND("Enter smelter details",G50),TRUE)</formula>
    </cfRule>
  </conditionalFormatting>
  <conditionalFormatting sqref="F50">
    <cfRule type="expression" dxfId="4366" priority="4367" stopIfTrue="1">
      <formula>IF(AND(LEN($A50)&gt;0,$A50&lt;&gt;$F50),TRUE,FALSE)</formula>
    </cfRule>
  </conditionalFormatting>
  <conditionalFormatting sqref="C50">
    <cfRule type="expression" dxfId="4365" priority="4366" stopIfTrue="1">
      <formula>IF(AND(B50&lt;&gt;"",C50=""),TRUE)</formula>
    </cfRule>
  </conditionalFormatting>
  <conditionalFormatting sqref="B50">
    <cfRule type="expression" dxfId="4364" priority="4364" stopIfTrue="1">
      <formula>IF(B50="",TRUE)</formula>
    </cfRule>
    <cfRule type="expression" dxfId="4363" priority="4365" stopIfTrue="1">
      <formula>IF(AND(COUNTIF(MetalSmelter,B50&amp;C50)=0,LEN(C50)&gt;0), TRUE, FALSE)</formula>
    </cfRule>
  </conditionalFormatting>
  <conditionalFormatting sqref="F50">
    <cfRule type="expression" dxfId="4362" priority="4363" stopIfTrue="1">
      <formula>IF(AND(LEN($A50)&gt;0,$A50&lt;&gt;$F50),TRUE,FALSE)</formula>
    </cfRule>
  </conditionalFormatting>
  <conditionalFormatting sqref="C50">
    <cfRule type="expression" dxfId="4361" priority="4362" stopIfTrue="1">
      <formula>IF(AND(B50&lt;&gt;"",C50=""),TRUE)</formula>
    </cfRule>
  </conditionalFormatting>
  <conditionalFormatting sqref="G50">
    <cfRule type="expression" dxfId="4360" priority="4361" stopIfTrue="1">
      <formula>IF(FIND("Enter smelter details",G50),TRUE)</formula>
    </cfRule>
  </conditionalFormatting>
  <conditionalFormatting sqref="B51">
    <cfRule type="expression" dxfId="4359" priority="4358" stopIfTrue="1">
      <formula>IF(B51="",TRUE)</formula>
    </cfRule>
    <cfRule type="expression" dxfId="4358" priority="4359" stopIfTrue="1">
      <formula>IF(AND(COUNTIF(MetalSmelter,B51&amp;C51)=0,LEN(C51)&gt;0), TRUE, FALSE)</formula>
    </cfRule>
  </conditionalFormatting>
  <conditionalFormatting sqref="G51">
    <cfRule type="expression" dxfId="4357" priority="4360" stopIfTrue="1">
      <formula>IF(FIND("Enter smelter details",G51),TRUE)</formula>
    </cfRule>
  </conditionalFormatting>
  <conditionalFormatting sqref="F51">
    <cfRule type="expression" dxfId="4356" priority="4357" stopIfTrue="1">
      <formula>IF(AND(LEN($A51)&gt;0,$A51&lt;&gt;$F51),TRUE,FALSE)</formula>
    </cfRule>
  </conditionalFormatting>
  <conditionalFormatting sqref="C51">
    <cfRule type="expression" dxfId="4355" priority="4356" stopIfTrue="1">
      <formula>IF(AND(B51&lt;&gt;"",C51=""),TRUE)</formula>
    </cfRule>
  </conditionalFormatting>
  <conditionalFormatting sqref="B51">
    <cfRule type="expression" dxfId="4354" priority="4353" stopIfTrue="1">
      <formula>IF(B51="",TRUE)</formula>
    </cfRule>
    <cfRule type="expression" dxfId="4353" priority="4354" stopIfTrue="1">
      <formula>IF(AND(COUNTIF(MetalSmelter,B51&amp;C51)=0,LEN(C51)&gt;0), TRUE, FALSE)</formula>
    </cfRule>
  </conditionalFormatting>
  <conditionalFormatting sqref="G51">
    <cfRule type="expression" dxfId="4352" priority="4355" stopIfTrue="1">
      <formula>IF(FIND("Enter smelter details",G51),TRUE)</formula>
    </cfRule>
  </conditionalFormatting>
  <conditionalFormatting sqref="F51">
    <cfRule type="expression" dxfId="4351" priority="4352" stopIfTrue="1">
      <formula>IF(AND(LEN($A51)&gt;0,$A51&lt;&gt;$F51),TRUE,FALSE)</formula>
    </cfRule>
  </conditionalFormatting>
  <conditionalFormatting sqref="C51">
    <cfRule type="expression" dxfId="4350" priority="4351" stopIfTrue="1">
      <formula>IF(AND(B51&lt;&gt;"",C51=""),TRUE)</formula>
    </cfRule>
  </conditionalFormatting>
  <conditionalFormatting sqref="B51">
    <cfRule type="expression" dxfId="4349" priority="4348" stopIfTrue="1">
      <formula>IF(B51="",TRUE)</formula>
    </cfRule>
    <cfRule type="expression" dxfId="4348" priority="4349" stopIfTrue="1">
      <formula>IF(AND(COUNTIF(MetalSmelter,B51&amp;C51)=0,LEN(C51)&gt;0), TRUE, FALSE)</formula>
    </cfRule>
  </conditionalFormatting>
  <conditionalFormatting sqref="G51">
    <cfRule type="expression" dxfId="4347" priority="4350" stopIfTrue="1">
      <formula>IF(FIND("Enter smelter details",G51),TRUE)</formula>
    </cfRule>
  </conditionalFormatting>
  <conditionalFormatting sqref="F51">
    <cfRule type="expression" dxfId="4346" priority="4347" stopIfTrue="1">
      <formula>IF(AND(LEN($A51)&gt;0,$A51&lt;&gt;$F51),TRUE,FALSE)</formula>
    </cfRule>
  </conditionalFormatting>
  <conditionalFormatting sqref="C51">
    <cfRule type="expression" dxfId="4345" priority="4346" stopIfTrue="1">
      <formula>IF(AND(B51&lt;&gt;"",C51=""),TRUE)</formula>
    </cfRule>
  </conditionalFormatting>
  <conditionalFormatting sqref="B52">
    <cfRule type="expression" dxfId="4344" priority="4343" stopIfTrue="1">
      <formula>IF(B52="",TRUE)</formula>
    </cfRule>
    <cfRule type="expression" dxfId="4343" priority="4344" stopIfTrue="1">
      <formula>IF(AND(COUNTIF(MetalSmelter,B52&amp;C52)=0,LEN(C52)&gt;0), TRUE, FALSE)</formula>
    </cfRule>
  </conditionalFormatting>
  <conditionalFormatting sqref="G52">
    <cfRule type="expression" dxfId="4342" priority="4345" stopIfTrue="1">
      <formula>IF(FIND("Enter smelter details",G52),TRUE)</formula>
    </cfRule>
  </conditionalFormatting>
  <conditionalFormatting sqref="F52">
    <cfRule type="expression" dxfId="4341" priority="4342" stopIfTrue="1">
      <formula>IF(AND(LEN($A52)&gt;0,$A52&lt;&gt;$F52),TRUE,FALSE)</formula>
    </cfRule>
  </conditionalFormatting>
  <conditionalFormatting sqref="C52">
    <cfRule type="expression" dxfId="4340" priority="4341" stopIfTrue="1">
      <formula>IF(AND(B52&lt;&gt;"",C52=""),TRUE)</formula>
    </cfRule>
  </conditionalFormatting>
  <conditionalFormatting sqref="B52">
    <cfRule type="expression" dxfId="4339" priority="4338" stopIfTrue="1">
      <formula>IF(B52="",TRUE)</formula>
    </cfRule>
    <cfRule type="expression" dxfId="4338" priority="4339" stopIfTrue="1">
      <formula>IF(AND(COUNTIF(MetalSmelter,B52&amp;C52)=0,LEN(C52)&gt;0), TRUE, FALSE)</formula>
    </cfRule>
  </conditionalFormatting>
  <conditionalFormatting sqref="G52">
    <cfRule type="expression" dxfId="4337" priority="4340" stopIfTrue="1">
      <formula>IF(FIND("Enter smelter details",G52),TRUE)</formula>
    </cfRule>
  </conditionalFormatting>
  <conditionalFormatting sqref="F52">
    <cfRule type="expression" dxfId="4336" priority="4337" stopIfTrue="1">
      <formula>IF(AND(LEN($A52)&gt;0,$A52&lt;&gt;$F52),TRUE,FALSE)</formula>
    </cfRule>
  </conditionalFormatting>
  <conditionalFormatting sqref="C52">
    <cfRule type="expression" dxfId="4335" priority="4336" stopIfTrue="1">
      <formula>IF(AND(B52&lt;&gt;"",C52=""),TRUE)</formula>
    </cfRule>
  </conditionalFormatting>
  <conditionalFormatting sqref="B52">
    <cfRule type="expression" dxfId="4334" priority="4334" stopIfTrue="1">
      <formula>IF(B52="",TRUE)</formula>
    </cfRule>
    <cfRule type="expression" dxfId="4333" priority="4335" stopIfTrue="1">
      <formula>IF(AND(COUNTIF(MetalSmelter,B52&amp;C52)=0,LEN(C52)&gt;0), TRUE, FALSE)</formula>
    </cfRule>
  </conditionalFormatting>
  <conditionalFormatting sqref="F52">
    <cfRule type="expression" dxfId="4332" priority="4333" stopIfTrue="1">
      <formula>IF(AND(LEN($A52)&gt;0,$A52&lt;&gt;$F52),TRUE,FALSE)</formula>
    </cfRule>
  </conditionalFormatting>
  <conditionalFormatting sqref="C52">
    <cfRule type="expression" dxfId="4331" priority="4332" stopIfTrue="1">
      <formula>IF(AND(B52&lt;&gt;"",C52=""),TRUE)</formula>
    </cfRule>
  </conditionalFormatting>
  <conditionalFormatting sqref="G52">
    <cfRule type="expression" dxfId="4330" priority="4331" stopIfTrue="1">
      <formula>IF(FIND("Enter smelter details",G52),TRUE)</formula>
    </cfRule>
  </conditionalFormatting>
  <conditionalFormatting sqref="B53">
    <cfRule type="expression" dxfId="4329" priority="4328" stopIfTrue="1">
      <formula>IF(B53="",TRUE)</formula>
    </cfRule>
    <cfRule type="expression" dxfId="4328" priority="4329" stopIfTrue="1">
      <formula>IF(AND(COUNTIF(MetalSmelter,B53&amp;C53)=0,LEN(C53)&gt;0), TRUE, FALSE)</formula>
    </cfRule>
  </conditionalFormatting>
  <conditionalFormatting sqref="G53">
    <cfRule type="expression" dxfId="4327" priority="4330" stopIfTrue="1">
      <formula>IF(FIND("Enter smelter details",G53),TRUE)</formula>
    </cfRule>
  </conditionalFormatting>
  <conditionalFormatting sqref="F53">
    <cfRule type="expression" dxfId="4326" priority="4327" stopIfTrue="1">
      <formula>IF(AND(LEN($A53)&gt;0,$A53&lt;&gt;$F53),TRUE,FALSE)</formula>
    </cfRule>
  </conditionalFormatting>
  <conditionalFormatting sqref="C53">
    <cfRule type="expression" dxfId="4325" priority="4326" stopIfTrue="1">
      <formula>IF(AND(B53&lt;&gt;"",C53=""),TRUE)</formula>
    </cfRule>
  </conditionalFormatting>
  <conditionalFormatting sqref="B53">
    <cfRule type="expression" dxfId="4324" priority="4323" stopIfTrue="1">
      <formula>IF(B53="",TRUE)</formula>
    </cfRule>
    <cfRule type="expression" dxfId="4323" priority="4324" stopIfTrue="1">
      <formula>IF(AND(COUNTIF(MetalSmelter,B53&amp;C53)=0,LEN(C53)&gt;0), TRUE, FALSE)</formula>
    </cfRule>
  </conditionalFormatting>
  <conditionalFormatting sqref="G53">
    <cfRule type="expression" dxfId="4322" priority="4325" stopIfTrue="1">
      <formula>IF(FIND("Enter smelter details",G53),TRUE)</formula>
    </cfRule>
  </conditionalFormatting>
  <conditionalFormatting sqref="F53">
    <cfRule type="expression" dxfId="4321" priority="4322" stopIfTrue="1">
      <formula>IF(AND(LEN($A53)&gt;0,$A53&lt;&gt;$F53),TRUE,FALSE)</formula>
    </cfRule>
  </conditionalFormatting>
  <conditionalFormatting sqref="C53">
    <cfRule type="expression" dxfId="4320" priority="4321" stopIfTrue="1">
      <formula>IF(AND(B53&lt;&gt;"",C53=""),TRUE)</formula>
    </cfRule>
  </conditionalFormatting>
  <conditionalFormatting sqref="B53">
    <cfRule type="expression" dxfId="4319" priority="4318" stopIfTrue="1">
      <formula>IF(B53="",TRUE)</formula>
    </cfRule>
    <cfRule type="expression" dxfId="4318" priority="4319" stopIfTrue="1">
      <formula>IF(AND(COUNTIF(MetalSmelter,B53&amp;C53)=0,LEN(C53)&gt;0), TRUE, FALSE)</formula>
    </cfRule>
  </conditionalFormatting>
  <conditionalFormatting sqref="G53">
    <cfRule type="expression" dxfId="4317" priority="4320" stopIfTrue="1">
      <formula>IF(FIND("Enter smelter details",G53),TRUE)</formula>
    </cfRule>
  </conditionalFormatting>
  <conditionalFormatting sqref="F53">
    <cfRule type="expression" dxfId="4316" priority="4317" stopIfTrue="1">
      <formula>IF(AND(LEN($A53)&gt;0,$A53&lt;&gt;$F53),TRUE,FALSE)</formula>
    </cfRule>
  </conditionalFormatting>
  <conditionalFormatting sqref="C53">
    <cfRule type="expression" dxfId="4315" priority="4316" stopIfTrue="1">
      <formula>IF(AND(B53&lt;&gt;"",C53=""),TRUE)</formula>
    </cfRule>
  </conditionalFormatting>
  <conditionalFormatting sqref="B51">
    <cfRule type="expression" dxfId="4314" priority="4313" stopIfTrue="1">
      <formula>IF(B51="",TRUE)</formula>
    </cfRule>
    <cfRule type="expression" dxfId="4313" priority="4314" stopIfTrue="1">
      <formula>IF(AND(COUNTIF(MetalSmelter,B51&amp;C51)=0,LEN(C51)&gt;0), TRUE, FALSE)</formula>
    </cfRule>
  </conditionalFormatting>
  <conditionalFormatting sqref="G51">
    <cfRule type="expression" dxfId="4312" priority="4315" stopIfTrue="1">
      <formula>IF(FIND("Enter smelter details",G51),TRUE)</formula>
    </cfRule>
  </conditionalFormatting>
  <conditionalFormatting sqref="F51">
    <cfRule type="expression" dxfId="4311" priority="4312" stopIfTrue="1">
      <formula>IF(AND(LEN($A51)&gt;0,$A51&lt;&gt;$F51),TRUE,FALSE)</formula>
    </cfRule>
  </conditionalFormatting>
  <conditionalFormatting sqref="C51">
    <cfRule type="expression" dxfId="4310" priority="4311" stopIfTrue="1">
      <formula>IF(AND(B51&lt;&gt;"",C51=""),TRUE)</formula>
    </cfRule>
  </conditionalFormatting>
  <conditionalFormatting sqref="B51">
    <cfRule type="expression" dxfId="4309" priority="4308" stopIfTrue="1">
      <formula>IF(B51="",TRUE)</formula>
    </cfRule>
    <cfRule type="expression" dxfId="4308" priority="4309" stopIfTrue="1">
      <formula>IF(AND(COUNTIF(MetalSmelter,B51&amp;C51)=0,LEN(C51)&gt;0), TRUE, FALSE)</formula>
    </cfRule>
  </conditionalFormatting>
  <conditionalFormatting sqref="G51">
    <cfRule type="expression" dxfId="4307" priority="4310" stopIfTrue="1">
      <formula>IF(FIND("Enter smelter details",G51),TRUE)</formula>
    </cfRule>
  </conditionalFormatting>
  <conditionalFormatting sqref="F51">
    <cfRule type="expression" dxfId="4306" priority="4307" stopIfTrue="1">
      <formula>IF(AND(LEN($A51)&gt;0,$A51&lt;&gt;$F51),TRUE,FALSE)</formula>
    </cfRule>
  </conditionalFormatting>
  <conditionalFormatting sqref="C51">
    <cfRule type="expression" dxfId="4305" priority="4306" stopIfTrue="1">
      <formula>IF(AND(B51&lt;&gt;"",C51=""),TRUE)</formula>
    </cfRule>
  </conditionalFormatting>
  <conditionalFormatting sqref="B51">
    <cfRule type="expression" dxfId="4304" priority="4304" stopIfTrue="1">
      <formula>IF(B51="",TRUE)</formula>
    </cfRule>
    <cfRule type="expression" dxfId="4303" priority="4305" stopIfTrue="1">
      <formula>IF(AND(COUNTIF(MetalSmelter,B51&amp;C51)=0,LEN(C51)&gt;0), TRUE, FALSE)</formula>
    </cfRule>
  </conditionalFormatting>
  <conditionalFormatting sqref="F51">
    <cfRule type="expression" dxfId="4302" priority="4303" stopIfTrue="1">
      <formula>IF(AND(LEN($A51)&gt;0,$A51&lt;&gt;$F51),TRUE,FALSE)</formula>
    </cfRule>
  </conditionalFormatting>
  <conditionalFormatting sqref="C51">
    <cfRule type="expression" dxfId="4301" priority="4302" stopIfTrue="1">
      <formula>IF(AND(B51&lt;&gt;"",C51=""),TRUE)</formula>
    </cfRule>
  </conditionalFormatting>
  <conditionalFormatting sqref="G51">
    <cfRule type="expression" dxfId="4300" priority="4301" stopIfTrue="1">
      <formula>IF(FIND("Enter smelter details",G51),TRUE)</formula>
    </cfRule>
  </conditionalFormatting>
  <conditionalFormatting sqref="B52">
    <cfRule type="expression" dxfId="4299" priority="4298" stopIfTrue="1">
      <formula>IF(B52="",TRUE)</formula>
    </cfRule>
    <cfRule type="expression" dxfId="4298" priority="4299" stopIfTrue="1">
      <formula>IF(AND(COUNTIF(MetalSmelter,B52&amp;C52)=0,LEN(C52)&gt;0), TRUE, FALSE)</formula>
    </cfRule>
  </conditionalFormatting>
  <conditionalFormatting sqref="G52">
    <cfRule type="expression" dxfId="4297" priority="4300" stopIfTrue="1">
      <formula>IF(FIND("Enter smelter details",G52),TRUE)</formula>
    </cfRule>
  </conditionalFormatting>
  <conditionalFormatting sqref="F52">
    <cfRule type="expression" dxfId="4296" priority="4297" stopIfTrue="1">
      <formula>IF(AND(LEN($A52)&gt;0,$A52&lt;&gt;$F52),TRUE,FALSE)</formula>
    </cfRule>
  </conditionalFormatting>
  <conditionalFormatting sqref="C52">
    <cfRule type="expression" dxfId="4295" priority="4296" stopIfTrue="1">
      <formula>IF(AND(B52&lt;&gt;"",C52=""),TRUE)</formula>
    </cfRule>
  </conditionalFormatting>
  <conditionalFormatting sqref="B52">
    <cfRule type="expression" dxfId="4294" priority="4293" stopIfTrue="1">
      <formula>IF(B52="",TRUE)</formula>
    </cfRule>
    <cfRule type="expression" dxfId="4293" priority="4294" stopIfTrue="1">
      <formula>IF(AND(COUNTIF(MetalSmelter,B52&amp;C52)=0,LEN(C52)&gt;0), TRUE, FALSE)</formula>
    </cfRule>
  </conditionalFormatting>
  <conditionalFormatting sqref="G52">
    <cfRule type="expression" dxfId="4292" priority="4295" stopIfTrue="1">
      <formula>IF(FIND("Enter smelter details",G52),TRUE)</formula>
    </cfRule>
  </conditionalFormatting>
  <conditionalFormatting sqref="F52">
    <cfRule type="expression" dxfId="4291" priority="4292" stopIfTrue="1">
      <formula>IF(AND(LEN($A52)&gt;0,$A52&lt;&gt;$F52),TRUE,FALSE)</formula>
    </cfRule>
  </conditionalFormatting>
  <conditionalFormatting sqref="C52">
    <cfRule type="expression" dxfId="4290" priority="4291" stopIfTrue="1">
      <formula>IF(AND(B52&lt;&gt;"",C52=""),TRUE)</formula>
    </cfRule>
  </conditionalFormatting>
  <conditionalFormatting sqref="B52">
    <cfRule type="expression" dxfId="4289" priority="4288" stopIfTrue="1">
      <formula>IF(B52="",TRUE)</formula>
    </cfRule>
    <cfRule type="expression" dxfId="4288" priority="4289" stopIfTrue="1">
      <formula>IF(AND(COUNTIF(MetalSmelter,B52&amp;C52)=0,LEN(C52)&gt;0), TRUE, FALSE)</formula>
    </cfRule>
  </conditionalFormatting>
  <conditionalFormatting sqref="G52">
    <cfRule type="expression" dxfId="4287" priority="4290" stopIfTrue="1">
      <formula>IF(FIND("Enter smelter details",G52),TRUE)</formula>
    </cfRule>
  </conditionalFormatting>
  <conditionalFormatting sqref="F52">
    <cfRule type="expression" dxfId="4286" priority="4287" stopIfTrue="1">
      <formula>IF(AND(LEN($A52)&gt;0,$A52&lt;&gt;$F52),TRUE,FALSE)</formula>
    </cfRule>
  </conditionalFormatting>
  <conditionalFormatting sqref="C52">
    <cfRule type="expression" dxfId="4285" priority="4286" stopIfTrue="1">
      <formula>IF(AND(B52&lt;&gt;"",C52=""),TRUE)</formula>
    </cfRule>
  </conditionalFormatting>
  <conditionalFormatting sqref="B50">
    <cfRule type="expression" dxfId="4284" priority="4283" stopIfTrue="1">
      <formula>IF(B50="",TRUE)</formula>
    </cfRule>
    <cfRule type="expression" dxfId="4283" priority="4284" stopIfTrue="1">
      <formula>IF(AND(COUNTIF(MetalSmelter,B50&amp;C50)=0,LEN(C50)&gt;0), TRUE, FALSE)</formula>
    </cfRule>
  </conditionalFormatting>
  <conditionalFormatting sqref="G50">
    <cfRule type="expression" dxfId="4282" priority="4285" stopIfTrue="1">
      <formula>IF(FIND("Enter smelter details",G50),TRUE)</formula>
    </cfRule>
  </conditionalFormatting>
  <conditionalFormatting sqref="F50">
    <cfRule type="expression" dxfId="4281" priority="4282" stopIfTrue="1">
      <formula>IF(AND(LEN($A50)&gt;0,$A50&lt;&gt;$F50),TRUE,FALSE)</formula>
    </cfRule>
  </conditionalFormatting>
  <conditionalFormatting sqref="C50">
    <cfRule type="expression" dxfId="4280" priority="4281" stopIfTrue="1">
      <formula>IF(AND(B50&lt;&gt;"",C50=""),TRUE)</formula>
    </cfRule>
  </conditionalFormatting>
  <conditionalFormatting sqref="B50">
    <cfRule type="expression" dxfId="4279" priority="4278" stopIfTrue="1">
      <formula>IF(B50="",TRUE)</formula>
    </cfRule>
    <cfRule type="expression" dxfId="4278" priority="4279" stopIfTrue="1">
      <formula>IF(AND(COUNTIF(MetalSmelter,B50&amp;C50)=0,LEN(C50)&gt;0), TRUE, FALSE)</formula>
    </cfRule>
  </conditionalFormatting>
  <conditionalFormatting sqref="G50">
    <cfRule type="expression" dxfId="4277" priority="4280" stopIfTrue="1">
      <formula>IF(FIND("Enter smelter details",G50),TRUE)</formula>
    </cfRule>
  </conditionalFormatting>
  <conditionalFormatting sqref="F50">
    <cfRule type="expression" dxfId="4276" priority="4277" stopIfTrue="1">
      <formula>IF(AND(LEN($A50)&gt;0,$A50&lt;&gt;$F50),TRUE,FALSE)</formula>
    </cfRule>
  </conditionalFormatting>
  <conditionalFormatting sqref="C50">
    <cfRule type="expression" dxfId="4275" priority="4276" stopIfTrue="1">
      <formula>IF(AND(B50&lt;&gt;"",C50=""),TRUE)</formula>
    </cfRule>
  </conditionalFormatting>
  <conditionalFormatting sqref="B50">
    <cfRule type="expression" dxfId="4274" priority="4274" stopIfTrue="1">
      <formula>IF(B50="",TRUE)</formula>
    </cfRule>
    <cfRule type="expression" dxfId="4273" priority="4275" stopIfTrue="1">
      <formula>IF(AND(COUNTIF(MetalSmelter,B50&amp;C50)=0,LEN(C50)&gt;0), TRUE, FALSE)</formula>
    </cfRule>
  </conditionalFormatting>
  <conditionalFormatting sqref="F50">
    <cfRule type="expression" dxfId="4272" priority="4273" stopIfTrue="1">
      <formula>IF(AND(LEN($A50)&gt;0,$A50&lt;&gt;$F50),TRUE,FALSE)</formula>
    </cfRule>
  </conditionalFormatting>
  <conditionalFormatting sqref="C50">
    <cfRule type="expression" dxfId="4271" priority="4272" stopIfTrue="1">
      <formula>IF(AND(B50&lt;&gt;"",C50=""),TRUE)</formula>
    </cfRule>
  </conditionalFormatting>
  <conditionalFormatting sqref="G50">
    <cfRule type="expression" dxfId="4270" priority="4271" stopIfTrue="1">
      <formula>IF(FIND("Enter smelter details",G50),TRUE)</formula>
    </cfRule>
  </conditionalFormatting>
  <conditionalFormatting sqref="B51">
    <cfRule type="expression" dxfId="4269" priority="4268" stopIfTrue="1">
      <formula>IF(B51="",TRUE)</formula>
    </cfRule>
    <cfRule type="expression" dxfId="4268" priority="4269" stopIfTrue="1">
      <formula>IF(AND(COUNTIF(MetalSmelter,B51&amp;C51)=0,LEN(C51)&gt;0), TRUE, FALSE)</formula>
    </cfRule>
  </conditionalFormatting>
  <conditionalFormatting sqref="G51">
    <cfRule type="expression" dxfId="4267" priority="4270" stopIfTrue="1">
      <formula>IF(FIND("Enter smelter details",G51),TRUE)</formula>
    </cfRule>
  </conditionalFormatting>
  <conditionalFormatting sqref="F51">
    <cfRule type="expression" dxfId="4266" priority="4267" stopIfTrue="1">
      <formula>IF(AND(LEN($A51)&gt;0,$A51&lt;&gt;$F51),TRUE,FALSE)</formula>
    </cfRule>
  </conditionalFormatting>
  <conditionalFormatting sqref="C51">
    <cfRule type="expression" dxfId="4265" priority="4266" stopIfTrue="1">
      <formula>IF(AND(B51&lt;&gt;"",C51=""),TRUE)</formula>
    </cfRule>
  </conditionalFormatting>
  <conditionalFormatting sqref="B51">
    <cfRule type="expression" dxfId="4264" priority="4263" stopIfTrue="1">
      <formula>IF(B51="",TRUE)</formula>
    </cfRule>
    <cfRule type="expression" dxfId="4263" priority="4264" stopIfTrue="1">
      <formula>IF(AND(COUNTIF(MetalSmelter,B51&amp;C51)=0,LEN(C51)&gt;0), TRUE, FALSE)</formula>
    </cfRule>
  </conditionalFormatting>
  <conditionalFormatting sqref="G51">
    <cfRule type="expression" dxfId="4262" priority="4265" stopIfTrue="1">
      <formula>IF(FIND("Enter smelter details",G51),TRUE)</formula>
    </cfRule>
  </conditionalFormatting>
  <conditionalFormatting sqref="F51">
    <cfRule type="expression" dxfId="4261" priority="4262" stopIfTrue="1">
      <formula>IF(AND(LEN($A51)&gt;0,$A51&lt;&gt;$F51),TRUE,FALSE)</formula>
    </cfRule>
  </conditionalFormatting>
  <conditionalFormatting sqref="C51">
    <cfRule type="expression" dxfId="4260" priority="4261" stopIfTrue="1">
      <formula>IF(AND(B51&lt;&gt;"",C51=""),TRUE)</formula>
    </cfRule>
  </conditionalFormatting>
  <conditionalFormatting sqref="B51">
    <cfRule type="expression" dxfId="4259" priority="4258" stopIfTrue="1">
      <formula>IF(B51="",TRUE)</formula>
    </cfRule>
    <cfRule type="expression" dxfId="4258" priority="4259" stopIfTrue="1">
      <formula>IF(AND(COUNTIF(MetalSmelter,B51&amp;C51)=0,LEN(C51)&gt;0), TRUE, FALSE)</formula>
    </cfRule>
  </conditionalFormatting>
  <conditionalFormatting sqref="G51">
    <cfRule type="expression" dxfId="4257" priority="4260" stopIfTrue="1">
      <formula>IF(FIND("Enter smelter details",G51),TRUE)</formula>
    </cfRule>
  </conditionalFormatting>
  <conditionalFormatting sqref="F51">
    <cfRule type="expression" dxfId="4256" priority="4257" stopIfTrue="1">
      <formula>IF(AND(LEN($A51)&gt;0,$A51&lt;&gt;$F51),TRUE,FALSE)</formula>
    </cfRule>
  </conditionalFormatting>
  <conditionalFormatting sqref="C51">
    <cfRule type="expression" dxfId="4255" priority="4256" stopIfTrue="1">
      <formula>IF(AND(B51&lt;&gt;"",C51=""),TRUE)</formula>
    </cfRule>
  </conditionalFormatting>
  <conditionalFormatting sqref="B50">
    <cfRule type="expression" dxfId="4254" priority="4253" stopIfTrue="1">
      <formula>IF(B50="",TRUE)</formula>
    </cfRule>
    <cfRule type="expression" dxfId="4253" priority="4254" stopIfTrue="1">
      <formula>IF(AND(COUNTIF(MetalSmelter,B50&amp;C50)=0,LEN(C50)&gt;0), TRUE, FALSE)</formula>
    </cfRule>
  </conditionalFormatting>
  <conditionalFormatting sqref="G50">
    <cfRule type="expression" dxfId="4252" priority="4255" stopIfTrue="1">
      <formula>IF(FIND("Enter smelter details",G50),TRUE)</formula>
    </cfRule>
  </conditionalFormatting>
  <conditionalFormatting sqref="F50">
    <cfRule type="expression" dxfId="4251" priority="4252" stopIfTrue="1">
      <formula>IF(AND(LEN($A50)&gt;0,$A50&lt;&gt;$F50),TRUE,FALSE)</formula>
    </cfRule>
  </conditionalFormatting>
  <conditionalFormatting sqref="C50">
    <cfRule type="expression" dxfId="4250" priority="4251" stopIfTrue="1">
      <formula>IF(AND(B50&lt;&gt;"",C50=""),TRUE)</formula>
    </cfRule>
  </conditionalFormatting>
  <conditionalFormatting sqref="B50">
    <cfRule type="expression" dxfId="4249" priority="4248" stopIfTrue="1">
      <formula>IF(B50="",TRUE)</formula>
    </cfRule>
    <cfRule type="expression" dxfId="4248" priority="4249" stopIfTrue="1">
      <formula>IF(AND(COUNTIF(MetalSmelter,B50&amp;C50)=0,LEN(C50)&gt;0), TRUE, FALSE)</formula>
    </cfRule>
  </conditionalFormatting>
  <conditionalFormatting sqref="G50">
    <cfRule type="expression" dxfId="4247" priority="4250" stopIfTrue="1">
      <formula>IF(FIND("Enter smelter details",G50),TRUE)</formula>
    </cfRule>
  </conditionalFormatting>
  <conditionalFormatting sqref="F50">
    <cfRule type="expression" dxfId="4246" priority="4247" stopIfTrue="1">
      <formula>IF(AND(LEN($A50)&gt;0,$A50&lt;&gt;$F50),TRUE,FALSE)</formula>
    </cfRule>
  </conditionalFormatting>
  <conditionalFormatting sqref="C50">
    <cfRule type="expression" dxfId="4245" priority="4246" stopIfTrue="1">
      <formula>IF(AND(B50&lt;&gt;"",C50=""),TRUE)</formula>
    </cfRule>
  </conditionalFormatting>
  <conditionalFormatting sqref="B50">
    <cfRule type="expression" dxfId="4244" priority="4243" stopIfTrue="1">
      <formula>IF(B50="",TRUE)</formula>
    </cfRule>
    <cfRule type="expression" dxfId="4243" priority="4244" stopIfTrue="1">
      <formula>IF(AND(COUNTIF(MetalSmelter,B50&amp;C50)=0,LEN(C50)&gt;0), TRUE, FALSE)</formula>
    </cfRule>
  </conditionalFormatting>
  <conditionalFormatting sqref="G50">
    <cfRule type="expression" dxfId="4242" priority="4245" stopIfTrue="1">
      <formula>IF(FIND("Enter smelter details",G50),TRUE)</formula>
    </cfRule>
  </conditionalFormatting>
  <conditionalFormatting sqref="F50">
    <cfRule type="expression" dxfId="4241" priority="4242" stopIfTrue="1">
      <formula>IF(AND(LEN($A50)&gt;0,$A50&lt;&gt;$F50),TRUE,FALSE)</formula>
    </cfRule>
  </conditionalFormatting>
  <conditionalFormatting sqref="C50">
    <cfRule type="expression" dxfId="4240" priority="4241" stopIfTrue="1">
      <formula>IF(AND(B50&lt;&gt;"",C50=""),TRUE)</formula>
    </cfRule>
  </conditionalFormatting>
  <conditionalFormatting sqref="B51">
    <cfRule type="expression" dxfId="4239" priority="4238" stopIfTrue="1">
      <formula>IF(B51="",TRUE)</formula>
    </cfRule>
    <cfRule type="expression" dxfId="4238" priority="4239" stopIfTrue="1">
      <formula>IF(AND(COUNTIF(MetalSmelter,B51&amp;C51)=0,LEN(C51)&gt;0), TRUE, FALSE)</formula>
    </cfRule>
  </conditionalFormatting>
  <conditionalFormatting sqref="G51">
    <cfRule type="expression" dxfId="4237" priority="4240" stopIfTrue="1">
      <formula>IF(FIND("Enter smelter details",G51),TRUE)</formula>
    </cfRule>
  </conditionalFormatting>
  <conditionalFormatting sqref="F51">
    <cfRule type="expression" dxfId="4236" priority="4237" stopIfTrue="1">
      <formula>IF(AND(LEN($A51)&gt;0,$A51&lt;&gt;$F51),TRUE,FALSE)</formula>
    </cfRule>
  </conditionalFormatting>
  <conditionalFormatting sqref="C51">
    <cfRule type="expression" dxfId="4235" priority="4236" stopIfTrue="1">
      <formula>IF(AND(B51&lt;&gt;"",C51=""),TRUE)</formula>
    </cfRule>
  </conditionalFormatting>
  <conditionalFormatting sqref="B51">
    <cfRule type="expression" dxfId="4234" priority="4233" stopIfTrue="1">
      <formula>IF(B51="",TRUE)</formula>
    </cfRule>
    <cfRule type="expression" dxfId="4233" priority="4234" stopIfTrue="1">
      <formula>IF(AND(COUNTIF(MetalSmelter,B51&amp;C51)=0,LEN(C51)&gt;0), TRUE, FALSE)</formula>
    </cfRule>
  </conditionalFormatting>
  <conditionalFormatting sqref="G51">
    <cfRule type="expression" dxfId="4232" priority="4235" stopIfTrue="1">
      <formula>IF(FIND("Enter smelter details",G51),TRUE)</formula>
    </cfRule>
  </conditionalFormatting>
  <conditionalFormatting sqref="F51">
    <cfRule type="expression" dxfId="4231" priority="4232" stopIfTrue="1">
      <formula>IF(AND(LEN($A51)&gt;0,$A51&lt;&gt;$F51),TRUE,FALSE)</formula>
    </cfRule>
  </conditionalFormatting>
  <conditionalFormatting sqref="C51">
    <cfRule type="expression" dxfId="4230" priority="4231" stopIfTrue="1">
      <formula>IF(AND(B51&lt;&gt;"",C51=""),TRUE)</formula>
    </cfRule>
  </conditionalFormatting>
  <conditionalFormatting sqref="B51">
    <cfRule type="expression" dxfId="4229" priority="4229" stopIfTrue="1">
      <formula>IF(B51="",TRUE)</formula>
    </cfRule>
    <cfRule type="expression" dxfId="4228" priority="4230" stopIfTrue="1">
      <formula>IF(AND(COUNTIF(MetalSmelter,B51&amp;C51)=0,LEN(C51)&gt;0), TRUE, FALSE)</formula>
    </cfRule>
  </conditionalFormatting>
  <conditionalFormatting sqref="F51">
    <cfRule type="expression" dxfId="4227" priority="4228" stopIfTrue="1">
      <formula>IF(AND(LEN($A51)&gt;0,$A51&lt;&gt;$F51),TRUE,FALSE)</formula>
    </cfRule>
  </conditionalFormatting>
  <conditionalFormatting sqref="C51">
    <cfRule type="expression" dxfId="4226" priority="4227" stopIfTrue="1">
      <formula>IF(AND(B51&lt;&gt;"",C51=""),TRUE)</formula>
    </cfRule>
  </conditionalFormatting>
  <conditionalFormatting sqref="G51">
    <cfRule type="expression" dxfId="4225" priority="4226" stopIfTrue="1">
      <formula>IF(FIND("Enter smelter details",G51),TRUE)</formula>
    </cfRule>
  </conditionalFormatting>
  <conditionalFormatting sqref="B52">
    <cfRule type="expression" dxfId="4224" priority="4223" stopIfTrue="1">
      <formula>IF(B52="",TRUE)</formula>
    </cfRule>
    <cfRule type="expression" dxfId="4223" priority="4224" stopIfTrue="1">
      <formula>IF(AND(COUNTIF(MetalSmelter,B52&amp;C52)=0,LEN(C52)&gt;0), TRUE, FALSE)</formula>
    </cfRule>
  </conditionalFormatting>
  <conditionalFormatting sqref="G52">
    <cfRule type="expression" dxfId="4222" priority="4225" stopIfTrue="1">
      <formula>IF(FIND("Enter smelter details",G52),TRUE)</formula>
    </cfRule>
  </conditionalFormatting>
  <conditionalFormatting sqref="F52">
    <cfRule type="expression" dxfId="4221" priority="4222" stopIfTrue="1">
      <formula>IF(AND(LEN($A52)&gt;0,$A52&lt;&gt;$F52),TRUE,FALSE)</formula>
    </cfRule>
  </conditionalFormatting>
  <conditionalFormatting sqref="C52">
    <cfRule type="expression" dxfId="4220" priority="4221" stopIfTrue="1">
      <formula>IF(AND(B52&lt;&gt;"",C52=""),TRUE)</formula>
    </cfRule>
  </conditionalFormatting>
  <conditionalFormatting sqref="B52">
    <cfRule type="expression" dxfId="4219" priority="4218" stopIfTrue="1">
      <formula>IF(B52="",TRUE)</formula>
    </cfRule>
    <cfRule type="expression" dxfId="4218" priority="4219" stopIfTrue="1">
      <formula>IF(AND(COUNTIF(MetalSmelter,B52&amp;C52)=0,LEN(C52)&gt;0), TRUE, FALSE)</formula>
    </cfRule>
  </conditionalFormatting>
  <conditionalFormatting sqref="G52">
    <cfRule type="expression" dxfId="4217" priority="4220" stopIfTrue="1">
      <formula>IF(FIND("Enter smelter details",G52),TRUE)</formula>
    </cfRule>
  </conditionalFormatting>
  <conditionalFormatting sqref="F52">
    <cfRule type="expression" dxfId="4216" priority="4217" stopIfTrue="1">
      <formula>IF(AND(LEN($A52)&gt;0,$A52&lt;&gt;$F52),TRUE,FALSE)</formula>
    </cfRule>
  </conditionalFormatting>
  <conditionalFormatting sqref="C52">
    <cfRule type="expression" dxfId="4215" priority="4216" stopIfTrue="1">
      <formula>IF(AND(B52&lt;&gt;"",C52=""),TRUE)</formula>
    </cfRule>
  </conditionalFormatting>
  <conditionalFormatting sqref="B52">
    <cfRule type="expression" dxfId="4214" priority="4213" stopIfTrue="1">
      <formula>IF(B52="",TRUE)</formula>
    </cfRule>
    <cfRule type="expression" dxfId="4213" priority="4214" stopIfTrue="1">
      <formula>IF(AND(COUNTIF(MetalSmelter,B52&amp;C52)=0,LEN(C52)&gt;0), TRUE, FALSE)</formula>
    </cfRule>
  </conditionalFormatting>
  <conditionalFormatting sqref="G52">
    <cfRule type="expression" dxfId="4212" priority="4215" stopIfTrue="1">
      <formula>IF(FIND("Enter smelter details",G52),TRUE)</formula>
    </cfRule>
  </conditionalFormatting>
  <conditionalFormatting sqref="F52">
    <cfRule type="expression" dxfId="4211" priority="4212" stopIfTrue="1">
      <formula>IF(AND(LEN($A52)&gt;0,$A52&lt;&gt;$F52),TRUE,FALSE)</formula>
    </cfRule>
  </conditionalFormatting>
  <conditionalFormatting sqref="C52">
    <cfRule type="expression" dxfId="4210" priority="4211" stopIfTrue="1">
      <formula>IF(AND(B52&lt;&gt;"",C52=""),TRUE)</formula>
    </cfRule>
  </conditionalFormatting>
  <conditionalFormatting sqref="B50">
    <cfRule type="expression" dxfId="4209" priority="4208" stopIfTrue="1">
      <formula>IF(B50="",TRUE)</formula>
    </cfRule>
    <cfRule type="expression" dxfId="4208" priority="4209" stopIfTrue="1">
      <formula>IF(AND(COUNTIF(MetalSmelter,B50&amp;C50)=0,LEN(C50)&gt;0), TRUE, FALSE)</formula>
    </cfRule>
  </conditionalFormatting>
  <conditionalFormatting sqref="G50">
    <cfRule type="expression" dxfId="4207" priority="4210" stopIfTrue="1">
      <formula>IF(FIND("Enter smelter details",G50),TRUE)</formula>
    </cfRule>
  </conditionalFormatting>
  <conditionalFormatting sqref="F50">
    <cfRule type="expression" dxfId="4206" priority="4207" stopIfTrue="1">
      <formula>IF(AND(LEN($A50)&gt;0,$A50&lt;&gt;$F50),TRUE,FALSE)</formula>
    </cfRule>
  </conditionalFormatting>
  <conditionalFormatting sqref="C50">
    <cfRule type="expression" dxfId="4205" priority="4206" stopIfTrue="1">
      <formula>IF(AND(B50&lt;&gt;"",C50=""),TRUE)</formula>
    </cfRule>
  </conditionalFormatting>
  <conditionalFormatting sqref="B50">
    <cfRule type="expression" dxfId="4204" priority="4203" stopIfTrue="1">
      <formula>IF(B50="",TRUE)</formula>
    </cfRule>
    <cfRule type="expression" dxfId="4203" priority="4204" stopIfTrue="1">
      <formula>IF(AND(COUNTIF(MetalSmelter,B50&amp;C50)=0,LEN(C50)&gt;0), TRUE, FALSE)</formula>
    </cfRule>
  </conditionalFormatting>
  <conditionalFormatting sqref="G50">
    <cfRule type="expression" dxfId="4202" priority="4205" stopIfTrue="1">
      <formula>IF(FIND("Enter smelter details",G50),TRUE)</formula>
    </cfRule>
  </conditionalFormatting>
  <conditionalFormatting sqref="F50">
    <cfRule type="expression" dxfId="4201" priority="4202" stopIfTrue="1">
      <formula>IF(AND(LEN($A50)&gt;0,$A50&lt;&gt;$F50),TRUE,FALSE)</formula>
    </cfRule>
  </conditionalFormatting>
  <conditionalFormatting sqref="C50">
    <cfRule type="expression" dxfId="4200" priority="4201" stopIfTrue="1">
      <formula>IF(AND(B50&lt;&gt;"",C50=""),TRUE)</formula>
    </cfRule>
  </conditionalFormatting>
  <conditionalFormatting sqref="B50">
    <cfRule type="expression" dxfId="4199" priority="4199" stopIfTrue="1">
      <formula>IF(B50="",TRUE)</formula>
    </cfRule>
    <cfRule type="expression" dxfId="4198" priority="4200" stopIfTrue="1">
      <formula>IF(AND(COUNTIF(MetalSmelter,B50&amp;C50)=0,LEN(C50)&gt;0), TRUE, FALSE)</formula>
    </cfRule>
  </conditionalFormatting>
  <conditionalFormatting sqref="F50">
    <cfRule type="expression" dxfId="4197" priority="4198" stopIfTrue="1">
      <formula>IF(AND(LEN($A50)&gt;0,$A50&lt;&gt;$F50),TRUE,FALSE)</formula>
    </cfRule>
  </conditionalFormatting>
  <conditionalFormatting sqref="C50">
    <cfRule type="expression" dxfId="4196" priority="4197" stopIfTrue="1">
      <formula>IF(AND(B50&lt;&gt;"",C50=""),TRUE)</formula>
    </cfRule>
  </conditionalFormatting>
  <conditionalFormatting sqref="G50">
    <cfRule type="expression" dxfId="4195" priority="4196" stopIfTrue="1">
      <formula>IF(FIND("Enter smelter details",G50),TRUE)</formula>
    </cfRule>
  </conditionalFormatting>
  <conditionalFormatting sqref="B51">
    <cfRule type="expression" dxfId="4194" priority="4193" stopIfTrue="1">
      <formula>IF(B51="",TRUE)</formula>
    </cfRule>
    <cfRule type="expression" dxfId="4193" priority="4194" stopIfTrue="1">
      <formula>IF(AND(COUNTIF(MetalSmelter,B51&amp;C51)=0,LEN(C51)&gt;0), TRUE, FALSE)</formula>
    </cfRule>
  </conditionalFormatting>
  <conditionalFormatting sqref="G51">
    <cfRule type="expression" dxfId="4192" priority="4195" stopIfTrue="1">
      <formula>IF(FIND("Enter smelter details",G51),TRUE)</formula>
    </cfRule>
  </conditionalFormatting>
  <conditionalFormatting sqref="F51">
    <cfRule type="expression" dxfId="4191" priority="4192" stopIfTrue="1">
      <formula>IF(AND(LEN($A51)&gt;0,$A51&lt;&gt;$F51),TRUE,FALSE)</formula>
    </cfRule>
  </conditionalFormatting>
  <conditionalFormatting sqref="C51">
    <cfRule type="expression" dxfId="4190" priority="4191" stopIfTrue="1">
      <formula>IF(AND(B51&lt;&gt;"",C51=""),TRUE)</formula>
    </cfRule>
  </conditionalFormatting>
  <conditionalFormatting sqref="B51">
    <cfRule type="expression" dxfId="4189" priority="4188" stopIfTrue="1">
      <formula>IF(B51="",TRUE)</formula>
    </cfRule>
    <cfRule type="expression" dxfId="4188" priority="4189" stopIfTrue="1">
      <formula>IF(AND(COUNTIF(MetalSmelter,B51&amp;C51)=0,LEN(C51)&gt;0), TRUE, FALSE)</formula>
    </cfRule>
  </conditionalFormatting>
  <conditionalFormatting sqref="G51">
    <cfRule type="expression" dxfId="4187" priority="4190" stopIfTrue="1">
      <formula>IF(FIND("Enter smelter details",G51),TRUE)</formula>
    </cfRule>
  </conditionalFormatting>
  <conditionalFormatting sqref="F51">
    <cfRule type="expression" dxfId="4186" priority="4187" stopIfTrue="1">
      <formula>IF(AND(LEN($A51)&gt;0,$A51&lt;&gt;$F51),TRUE,FALSE)</formula>
    </cfRule>
  </conditionalFormatting>
  <conditionalFormatting sqref="C51">
    <cfRule type="expression" dxfId="4185" priority="4186" stopIfTrue="1">
      <formula>IF(AND(B51&lt;&gt;"",C51=""),TRUE)</formula>
    </cfRule>
  </conditionalFormatting>
  <conditionalFormatting sqref="B51">
    <cfRule type="expression" dxfId="4184" priority="4183" stopIfTrue="1">
      <formula>IF(B51="",TRUE)</formula>
    </cfRule>
    <cfRule type="expression" dxfId="4183" priority="4184" stopIfTrue="1">
      <formula>IF(AND(COUNTIF(MetalSmelter,B51&amp;C51)=0,LEN(C51)&gt;0), TRUE, FALSE)</formula>
    </cfRule>
  </conditionalFormatting>
  <conditionalFormatting sqref="G51">
    <cfRule type="expression" dxfId="4182" priority="4185" stopIfTrue="1">
      <formula>IF(FIND("Enter smelter details",G51),TRUE)</formula>
    </cfRule>
  </conditionalFormatting>
  <conditionalFormatting sqref="F51">
    <cfRule type="expression" dxfId="4181" priority="4182" stopIfTrue="1">
      <formula>IF(AND(LEN($A51)&gt;0,$A51&lt;&gt;$F51),TRUE,FALSE)</formula>
    </cfRule>
  </conditionalFormatting>
  <conditionalFormatting sqref="C51">
    <cfRule type="expression" dxfId="4180" priority="4181" stopIfTrue="1">
      <formula>IF(AND(B51&lt;&gt;"",C51=""),TRUE)</formula>
    </cfRule>
  </conditionalFormatting>
  <conditionalFormatting sqref="B50">
    <cfRule type="expression" dxfId="4179" priority="4178" stopIfTrue="1">
      <formula>IF(B50="",TRUE)</formula>
    </cfRule>
    <cfRule type="expression" dxfId="4178" priority="4179" stopIfTrue="1">
      <formula>IF(AND(COUNTIF(MetalSmelter,B50&amp;C50)=0,LEN(C50)&gt;0), TRUE, FALSE)</formula>
    </cfRule>
  </conditionalFormatting>
  <conditionalFormatting sqref="G50">
    <cfRule type="expression" dxfId="4177" priority="4180" stopIfTrue="1">
      <formula>IF(FIND("Enter smelter details",G50),TRUE)</formula>
    </cfRule>
  </conditionalFormatting>
  <conditionalFormatting sqref="F50">
    <cfRule type="expression" dxfId="4176" priority="4177" stopIfTrue="1">
      <formula>IF(AND(LEN($A50)&gt;0,$A50&lt;&gt;$F50),TRUE,FALSE)</formula>
    </cfRule>
  </conditionalFormatting>
  <conditionalFormatting sqref="C50">
    <cfRule type="expression" dxfId="4175" priority="4176" stopIfTrue="1">
      <formula>IF(AND(B50&lt;&gt;"",C50=""),TRUE)</formula>
    </cfRule>
  </conditionalFormatting>
  <conditionalFormatting sqref="B50">
    <cfRule type="expression" dxfId="4174" priority="4173" stopIfTrue="1">
      <formula>IF(B50="",TRUE)</formula>
    </cfRule>
    <cfRule type="expression" dxfId="4173" priority="4174" stopIfTrue="1">
      <formula>IF(AND(COUNTIF(MetalSmelter,B50&amp;C50)=0,LEN(C50)&gt;0), TRUE, FALSE)</formula>
    </cfRule>
  </conditionalFormatting>
  <conditionalFormatting sqref="G50">
    <cfRule type="expression" dxfId="4172" priority="4175" stopIfTrue="1">
      <formula>IF(FIND("Enter smelter details",G50),TRUE)</formula>
    </cfRule>
  </conditionalFormatting>
  <conditionalFormatting sqref="F50">
    <cfRule type="expression" dxfId="4171" priority="4172" stopIfTrue="1">
      <formula>IF(AND(LEN($A50)&gt;0,$A50&lt;&gt;$F50),TRUE,FALSE)</formula>
    </cfRule>
  </conditionalFormatting>
  <conditionalFormatting sqref="C50">
    <cfRule type="expression" dxfId="4170" priority="4171" stopIfTrue="1">
      <formula>IF(AND(B50&lt;&gt;"",C50=""),TRUE)</formula>
    </cfRule>
  </conditionalFormatting>
  <conditionalFormatting sqref="B50">
    <cfRule type="expression" dxfId="4169" priority="4168" stopIfTrue="1">
      <formula>IF(B50="",TRUE)</formula>
    </cfRule>
    <cfRule type="expression" dxfId="4168" priority="4169" stopIfTrue="1">
      <formula>IF(AND(COUNTIF(MetalSmelter,B50&amp;C50)=0,LEN(C50)&gt;0), TRUE, FALSE)</formula>
    </cfRule>
  </conditionalFormatting>
  <conditionalFormatting sqref="G50">
    <cfRule type="expression" dxfId="4167" priority="4170" stopIfTrue="1">
      <formula>IF(FIND("Enter smelter details",G50),TRUE)</formula>
    </cfRule>
  </conditionalFormatting>
  <conditionalFormatting sqref="F50">
    <cfRule type="expression" dxfId="4166" priority="4167" stopIfTrue="1">
      <formula>IF(AND(LEN($A50)&gt;0,$A50&lt;&gt;$F50),TRUE,FALSE)</formula>
    </cfRule>
  </conditionalFormatting>
  <conditionalFormatting sqref="C50">
    <cfRule type="expression" dxfId="4165" priority="4166" stopIfTrue="1">
      <formula>IF(AND(B50&lt;&gt;"",C50=""),TRUE)</formula>
    </cfRule>
  </conditionalFormatting>
  <conditionalFormatting sqref="B50">
    <cfRule type="expression" dxfId="4164" priority="4163" stopIfTrue="1">
      <formula>IF(B50="",TRUE)</formula>
    </cfRule>
    <cfRule type="expression" dxfId="4163" priority="4164" stopIfTrue="1">
      <formula>IF(AND(COUNTIF(MetalSmelter,B50&amp;C50)=0,LEN(C50)&gt;0), TRUE, FALSE)</formula>
    </cfRule>
  </conditionalFormatting>
  <conditionalFormatting sqref="G50">
    <cfRule type="expression" dxfId="4162" priority="4165" stopIfTrue="1">
      <formula>IF(FIND("Enter smelter details",G50),TRUE)</formula>
    </cfRule>
  </conditionalFormatting>
  <conditionalFormatting sqref="F50">
    <cfRule type="expression" dxfId="4161" priority="4162" stopIfTrue="1">
      <formula>IF(AND(LEN($A50)&gt;0,$A50&lt;&gt;$F50),TRUE,FALSE)</formula>
    </cfRule>
  </conditionalFormatting>
  <conditionalFormatting sqref="C50">
    <cfRule type="expression" dxfId="4160" priority="4161" stopIfTrue="1">
      <formula>IF(AND(B50&lt;&gt;"",C50=""),TRUE)</formula>
    </cfRule>
  </conditionalFormatting>
  <conditionalFormatting sqref="B50">
    <cfRule type="expression" dxfId="4159" priority="4158" stopIfTrue="1">
      <formula>IF(B50="",TRUE)</formula>
    </cfRule>
    <cfRule type="expression" dxfId="4158" priority="4159" stopIfTrue="1">
      <formula>IF(AND(COUNTIF(MetalSmelter,B50&amp;C50)=0,LEN(C50)&gt;0), TRUE, FALSE)</formula>
    </cfRule>
  </conditionalFormatting>
  <conditionalFormatting sqref="G50">
    <cfRule type="expression" dxfId="4157" priority="4160" stopIfTrue="1">
      <formula>IF(FIND("Enter smelter details",G50),TRUE)</formula>
    </cfRule>
  </conditionalFormatting>
  <conditionalFormatting sqref="F50">
    <cfRule type="expression" dxfId="4156" priority="4157" stopIfTrue="1">
      <formula>IF(AND(LEN($A50)&gt;0,$A50&lt;&gt;$F50),TRUE,FALSE)</formula>
    </cfRule>
  </conditionalFormatting>
  <conditionalFormatting sqref="C50">
    <cfRule type="expression" dxfId="4155" priority="4156" stopIfTrue="1">
      <formula>IF(AND(B50&lt;&gt;"",C50=""),TRUE)</formula>
    </cfRule>
  </conditionalFormatting>
  <conditionalFormatting sqref="B50">
    <cfRule type="expression" dxfId="4154" priority="4154" stopIfTrue="1">
      <formula>IF(B50="",TRUE)</formula>
    </cfRule>
    <cfRule type="expression" dxfId="4153" priority="4155" stopIfTrue="1">
      <formula>IF(AND(COUNTIF(MetalSmelter,B50&amp;C50)=0,LEN(C50)&gt;0), TRUE, FALSE)</formula>
    </cfRule>
  </conditionalFormatting>
  <conditionalFormatting sqref="F50">
    <cfRule type="expression" dxfId="4152" priority="4153" stopIfTrue="1">
      <formula>IF(AND(LEN($A50)&gt;0,$A50&lt;&gt;$F50),TRUE,FALSE)</formula>
    </cfRule>
  </conditionalFormatting>
  <conditionalFormatting sqref="C50">
    <cfRule type="expression" dxfId="4151" priority="4152" stopIfTrue="1">
      <formula>IF(AND(B50&lt;&gt;"",C50=""),TRUE)</formula>
    </cfRule>
  </conditionalFormatting>
  <conditionalFormatting sqref="G50">
    <cfRule type="expression" dxfId="4150" priority="4151" stopIfTrue="1">
      <formula>IF(FIND("Enter smelter details",G50),TRUE)</formula>
    </cfRule>
  </conditionalFormatting>
  <conditionalFormatting sqref="B51">
    <cfRule type="expression" dxfId="4149" priority="4148" stopIfTrue="1">
      <formula>IF(B51="",TRUE)</formula>
    </cfRule>
    <cfRule type="expression" dxfId="4148" priority="4149" stopIfTrue="1">
      <formula>IF(AND(COUNTIF(MetalSmelter,B51&amp;C51)=0,LEN(C51)&gt;0), TRUE, FALSE)</formula>
    </cfRule>
  </conditionalFormatting>
  <conditionalFormatting sqref="G51">
    <cfRule type="expression" dxfId="4147" priority="4150" stopIfTrue="1">
      <formula>IF(FIND("Enter smelter details",G51),TRUE)</formula>
    </cfRule>
  </conditionalFormatting>
  <conditionalFormatting sqref="F51">
    <cfRule type="expression" dxfId="4146" priority="4147" stopIfTrue="1">
      <formula>IF(AND(LEN($A51)&gt;0,$A51&lt;&gt;$F51),TRUE,FALSE)</formula>
    </cfRule>
  </conditionalFormatting>
  <conditionalFormatting sqref="C51">
    <cfRule type="expression" dxfId="4145" priority="4146" stopIfTrue="1">
      <formula>IF(AND(B51&lt;&gt;"",C51=""),TRUE)</formula>
    </cfRule>
  </conditionalFormatting>
  <conditionalFormatting sqref="B51">
    <cfRule type="expression" dxfId="4144" priority="4143" stopIfTrue="1">
      <formula>IF(B51="",TRUE)</formula>
    </cfRule>
    <cfRule type="expression" dxfId="4143" priority="4144" stopIfTrue="1">
      <formula>IF(AND(COUNTIF(MetalSmelter,B51&amp;C51)=0,LEN(C51)&gt;0), TRUE, FALSE)</formula>
    </cfRule>
  </conditionalFormatting>
  <conditionalFormatting sqref="G51">
    <cfRule type="expression" dxfId="4142" priority="4145" stopIfTrue="1">
      <formula>IF(FIND("Enter smelter details",G51),TRUE)</formula>
    </cfRule>
  </conditionalFormatting>
  <conditionalFormatting sqref="F51">
    <cfRule type="expression" dxfId="4141" priority="4142" stopIfTrue="1">
      <formula>IF(AND(LEN($A51)&gt;0,$A51&lt;&gt;$F51),TRUE,FALSE)</formula>
    </cfRule>
  </conditionalFormatting>
  <conditionalFormatting sqref="C51">
    <cfRule type="expression" dxfId="4140" priority="4141" stopIfTrue="1">
      <formula>IF(AND(B51&lt;&gt;"",C51=""),TRUE)</formula>
    </cfRule>
  </conditionalFormatting>
  <conditionalFormatting sqref="B51">
    <cfRule type="expression" dxfId="4139" priority="4138" stopIfTrue="1">
      <formula>IF(B51="",TRUE)</formula>
    </cfRule>
    <cfRule type="expression" dxfId="4138" priority="4139" stopIfTrue="1">
      <formula>IF(AND(COUNTIF(MetalSmelter,B51&amp;C51)=0,LEN(C51)&gt;0), TRUE, FALSE)</formula>
    </cfRule>
  </conditionalFormatting>
  <conditionalFormatting sqref="G51">
    <cfRule type="expression" dxfId="4137" priority="4140" stopIfTrue="1">
      <formula>IF(FIND("Enter smelter details",G51),TRUE)</formula>
    </cfRule>
  </conditionalFormatting>
  <conditionalFormatting sqref="F51">
    <cfRule type="expression" dxfId="4136" priority="4137" stopIfTrue="1">
      <formula>IF(AND(LEN($A51)&gt;0,$A51&lt;&gt;$F51),TRUE,FALSE)</formula>
    </cfRule>
  </conditionalFormatting>
  <conditionalFormatting sqref="C51">
    <cfRule type="expression" dxfId="4135" priority="4136" stopIfTrue="1">
      <formula>IF(AND(B51&lt;&gt;"",C51=""),TRUE)</formula>
    </cfRule>
  </conditionalFormatting>
  <conditionalFormatting sqref="B50">
    <cfRule type="expression" dxfId="4134" priority="4133" stopIfTrue="1">
      <formula>IF(B50="",TRUE)</formula>
    </cfRule>
    <cfRule type="expression" dxfId="4133" priority="4134" stopIfTrue="1">
      <formula>IF(AND(COUNTIF(MetalSmelter,B50&amp;C50)=0,LEN(C50)&gt;0), TRUE, FALSE)</formula>
    </cfRule>
  </conditionalFormatting>
  <conditionalFormatting sqref="G50">
    <cfRule type="expression" dxfId="4132" priority="4135" stopIfTrue="1">
      <formula>IF(FIND("Enter smelter details",G50),TRUE)</formula>
    </cfRule>
  </conditionalFormatting>
  <conditionalFormatting sqref="F50">
    <cfRule type="expression" dxfId="4131" priority="4132" stopIfTrue="1">
      <formula>IF(AND(LEN($A50)&gt;0,$A50&lt;&gt;$F50),TRUE,FALSE)</formula>
    </cfRule>
  </conditionalFormatting>
  <conditionalFormatting sqref="C50">
    <cfRule type="expression" dxfId="4130" priority="4131" stopIfTrue="1">
      <formula>IF(AND(B50&lt;&gt;"",C50=""),TRUE)</formula>
    </cfRule>
  </conditionalFormatting>
  <conditionalFormatting sqref="B50">
    <cfRule type="expression" dxfId="4129" priority="4128" stopIfTrue="1">
      <formula>IF(B50="",TRUE)</formula>
    </cfRule>
    <cfRule type="expression" dxfId="4128" priority="4129" stopIfTrue="1">
      <formula>IF(AND(COUNTIF(MetalSmelter,B50&amp;C50)=0,LEN(C50)&gt;0), TRUE, FALSE)</formula>
    </cfRule>
  </conditionalFormatting>
  <conditionalFormatting sqref="G50">
    <cfRule type="expression" dxfId="4127" priority="4130" stopIfTrue="1">
      <formula>IF(FIND("Enter smelter details",G50),TRUE)</formula>
    </cfRule>
  </conditionalFormatting>
  <conditionalFormatting sqref="F50">
    <cfRule type="expression" dxfId="4126" priority="4127" stopIfTrue="1">
      <formula>IF(AND(LEN($A50)&gt;0,$A50&lt;&gt;$F50),TRUE,FALSE)</formula>
    </cfRule>
  </conditionalFormatting>
  <conditionalFormatting sqref="C50">
    <cfRule type="expression" dxfId="4125" priority="4126" stopIfTrue="1">
      <formula>IF(AND(B50&lt;&gt;"",C50=""),TRUE)</formula>
    </cfRule>
  </conditionalFormatting>
  <conditionalFormatting sqref="B50">
    <cfRule type="expression" dxfId="4124" priority="4123" stopIfTrue="1">
      <formula>IF(B50="",TRUE)</formula>
    </cfRule>
    <cfRule type="expression" dxfId="4123" priority="4124" stopIfTrue="1">
      <formula>IF(AND(COUNTIF(MetalSmelter,B50&amp;C50)=0,LEN(C50)&gt;0), TRUE, FALSE)</formula>
    </cfRule>
  </conditionalFormatting>
  <conditionalFormatting sqref="G50">
    <cfRule type="expression" dxfId="4122" priority="4125" stopIfTrue="1">
      <formula>IF(FIND("Enter smelter details",G50),TRUE)</formula>
    </cfRule>
  </conditionalFormatting>
  <conditionalFormatting sqref="F50">
    <cfRule type="expression" dxfId="4121" priority="4122" stopIfTrue="1">
      <formula>IF(AND(LEN($A50)&gt;0,$A50&lt;&gt;$F50),TRUE,FALSE)</formula>
    </cfRule>
  </conditionalFormatting>
  <conditionalFormatting sqref="C50">
    <cfRule type="expression" dxfId="4120" priority="4121" stopIfTrue="1">
      <formula>IF(AND(B50&lt;&gt;"",C50=""),TRUE)</formula>
    </cfRule>
  </conditionalFormatting>
  <conditionalFormatting sqref="B50">
    <cfRule type="expression" dxfId="4119" priority="4118" stopIfTrue="1">
      <formula>IF(B50="",TRUE)</formula>
    </cfRule>
    <cfRule type="expression" dxfId="4118" priority="4119" stopIfTrue="1">
      <formula>IF(AND(COUNTIF(MetalSmelter,B50&amp;C50)=0,LEN(C50)&gt;0), TRUE, FALSE)</formula>
    </cfRule>
  </conditionalFormatting>
  <conditionalFormatting sqref="G50">
    <cfRule type="expression" dxfId="4117" priority="4120" stopIfTrue="1">
      <formula>IF(FIND("Enter smelter details",G50),TRUE)</formula>
    </cfRule>
  </conditionalFormatting>
  <conditionalFormatting sqref="F50">
    <cfRule type="expression" dxfId="4116" priority="4117" stopIfTrue="1">
      <formula>IF(AND(LEN($A50)&gt;0,$A50&lt;&gt;$F50),TRUE,FALSE)</formula>
    </cfRule>
  </conditionalFormatting>
  <conditionalFormatting sqref="C50">
    <cfRule type="expression" dxfId="4115" priority="4116" stopIfTrue="1">
      <formula>IF(AND(B50&lt;&gt;"",C50=""),TRUE)</formula>
    </cfRule>
  </conditionalFormatting>
  <conditionalFormatting sqref="B50">
    <cfRule type="expression" dxfId="4114" priority="4113" stopIfTrue="1">
      <formula>IF(B50="",TRUE)</formula>
    </cfRule>
    <cfRule type="expression" dxfId="4113" priority="4114" stopIfTrue="1">
      <formula>IF(AND(COUNTIF(MetalSmelter,B50&amp;C50)=0,LEN(C50)&gt;0), TRUE, FALSE)</formula>
    </cfRule>
  </conditionalFormatting>
  <conditionalFormatting sqref="G50">
    <cfRule type="expression" dxfId="4112" priority="4115" stopIfTrue="1">
      <formula>IF(FIND("Enter smelter details",G50),TRUE)</formula>
    </cfRule>
  </conditionalFormatting>
  <conditionalFormatting sqref="F50">
    <cfRule type="expression" dxfId="4111" priority="4112" stopIfTrue="1">
      <formula>IF(AND(LEN($A50)&gt;0,$A50&lt;&gt;$F50),TRUE,FALSE)</formula>
    </cfRule>
  </conditionalFormatting>
  <conditionalFormatting sqref="C50">
    <cfRule type="expression" dxfId="4110" priority="4111" stopIfTrue="1">
      <formula>IF(AND(B50&lt;&gt;"",C50=""),TRUE)</formula>
    </cfRule>
  </conditionalFormatting>
  <conditionalFormatting sqref="B50">
    <cfRule type="expression" dxfId="4109" priority="4108" stopIfTrue="1">
      <formula>IF(B50="",TRUE)</formula>
    </cfRule>
    <cfRule type="expression" dxfId="4108" priority="4109" stopIfTrue="1">
      <formula>IF(AND(COUNTIF(MetalSmelter,B50&amp;C50)=0,LEN(C50)&gt;0), TRUE, FALSE)</formula>
    </cfRule>
  </conditionalFormatting>
  <conditionalFormatting sqref="G50">
    <cfRule type="expression" dxfId="4107" priority="4110" stopIfTrue="1">
      <formula>IF(FIND("Enter smelter details",G50),TRUE)</formula>
    </cfRule>
  </conditionalFormatting>
  <conditionalFormatting sqref="F50">
    <cfRule type="expression" dxfId="4106" priority="4107" stopIfTrue="1">
      <formula>IF(AND(LEN($A50)&gt;0,$A50&lt;&gt;$F50),TRUE,FALSE)</formula>
    </cfRule>
  </conditionalFormatting>
  <conditionalFormatting sqref="C50">
    <cfRule type="expression" dxfId="4105" priority="4106" stopIfTrue="1">
      <formula>IF(AND(B50&lt;&gt;"",C50=""),TRUE)</formula>
    </cfRule>
  </conditionalFormatting>
  <conditionalFormatting sqref="B51">
    <cfRule type="expression" dxfId="4104" priority="4103" stopIfTrue="1">
      <formula>IF(B51="",TRUE)</formula>
    </cfRule>
    <cfRule type="expression" dxfId="4103" priority="4104" stopIfTrue="1">
      <formula>IF(AND(COUNTIF(MetalSmelter,B51&amp;C51)=0,LEN(C51)&gt;0), TRUE, FALSE)</formula>
    </cfRule>
  </conditionalFormatting>
  <conditionalFormatting sqref="G51">
    <cfRule type="expression" dxfId="4102" priority="4105" stopIfTrue="1">
      <formula>IF(FIND("Enter smelter details",G51),TRUE)</formula>
    </cfRule>
  </conditionalFormatting>
  <conditionalFormatting sqref="F51">
    <cfRule type="expression" dxfId="4101" priority="4102" stopIfTrue="1">
      <formula>IF(AND(LEN($A51)&gt;0,$A51&lt;&gt;$F51),TRUE,FALSE)</formula>
    </cfRule>
  </conditionalFormatting>
  <conditionalFormatting sqref="C51">
    <cfRule type="expression" dxfId="4100" priority="4101" stopIfTrue="1">
      <formula>IF(AND(B51&lt;&gt;"",C51=""),TRUE)</formula>
    </cfRule>
  </conditionalFormatting>
  <conditionalFormatting sqref="B51">
    <cfRule type="expression" dxfId="4099" priority="4098" stopIfTrue="1">
      <formula>IF(B51="",TRUE)</formula>
    </cfRule>
    <cfRule type="expression" dxfId="4098" priority="4099" stopIfTrue="1">
      <formula>IF(AND(COUNTIF(MetalSmelter,B51&amp;C51)=0,LEN(C51)&gt;0), TRUE, FALSE)</formula>
    </cfRule>
  </conditionalFormatting>
  <conditionalFormatting sqref="G51">
    <cfRule type="expression" dxfId="4097" priority="4100" stopIfTrue="1">
      <formula>IF(FIND("Enter smelter details",G51),TRUE)</formula>
    </cfRule>
  </conditionalFormatting>
  <conditionalFormatting sqref="F51">
    <cfRule type="expression" dxfId="4096" priority="4097" stopIfTrue="1">
      <formula>IF(AND(LEN($A51)&gt;0,$A51&lt;&gt;$F51),TRUE,FALSE)</formula>
    </cfRule>
  </conditionalFormatting>
  <conditionalFormatting sqref="C51">
    <cfRule type="expression" dxfId="4095" priority="4096" stopIfTrue="1">
      <formula>IF(AND(B51&lt;&gt;"",C51=""),TRUE)</formula>
    </cfRule>
  </conditionalFormatting>
  <conditionalFormatting sqref="B51">
    <cfRule type="expression" dxfId="4094" priority="4094" stopIfTrue="1">
      <formula>IF(B51="",TRUE)</formula>
    </cfRule>
    <cfRule type="expression" dxfId="4093" priority="4095" stopIfTrue="1">
      <formula>IF(AND(COUNTIF(MetalSmelter,B51&amp;C51)=0,LEN(C51)&gt;0), TRUE, FALSE)</formula>
    </cfRule>
  </conditionalFormatting>
  <conditionalFormatting sqref="F51">
    <cfRule type="expression" dxfId="4092" priority="4093" stopIfTrue="1">
      <formula>IF(AND(LEN($A51)&gt;0,$A51&lt;&gt;$F51),TRUE,FALSE)</formula>
    </cfRule>
  </conditionalFormatting>
  <conditionalFormatting sqref="C51">
    <cfRule type="expression" dxfId="4091" priority="4092" stopIfTrue="1">
      <formula>IF(AND(B51&lt;&gt;"",C51=""),TRUE)</formula>
    </cfRule>
  </conditionalFormatting>
  <conditionalFormatting sqref="G51">
    <cfRule type="expression" dxfId="4090" priority="4091" stopIfTrue="1">
      <formula>IF(FIND("Enter smelter details",G51),TRUE)</formula>
    </cfRule>
  </conditionalFormatting>
  <conditionalFormatting sqref="B52">
    <cfRule type="expression" dxfId="4089" priority="4088" stopIfTrue="1">
      <formula>IF(B52="",TRUE)</formula>
    </cfRule>
    <cfRule type="expression" dxfId="4088" priority="4089" stopIfTrue="1">
      <formula>IF(AND(COUNTIF(MetalSmelter,B52&amp;C52)=0,LEN(C52)&gt;0), TRUE, FALSE)</formula>
    </cfRule>
  </conditionalFormatting>
  <conditionalFormatting sqref="G52">
    <cfRule type="expression" dxfId="4087" priority="4090" stopIfTrue="1">
      <formula>IF(FIND("Enter smelter details",G52),TRUE)</formula>
    </cfRule>
  </conditionalFormatting>
  <conditionalFormatting sqref="F52">
    <cfRule type="expression" dxfId="4086" priority="4087" stopIfTrue="1">
      <formula>IF(AND(LEN($A52)&gt;0,$A52&lt;&gt;$F52),TRUE,FALSE)</formula>
    </cfRule>
  </conditionalFormatting>
  <conditionalFormatting sqref="C52">
    <cfRule type="expression" dxfId="4085" priority="4086" stopIfTrue="1">
      <formula>IF(AND(B52&lt;&gt;"",C52=""),TRUE)</formula>
    </cfRule>
  </conditionalFormatting>
  <conditionalFormatting sqref="B52">
    <cfRule type="expression" dxfId="4084" priority="4083" stopIfTrue="1">
      <formula>IF(B52="",TRUE)</formula>
    </cfRule>
    <cfRule type="expression" dxfId="4083" priority="4084" stopIfTrue="1">
      <formula>IF(AND(COUNTIF(MetalSmelter,B52&amp;C52)=0,LEN(C52)&gt;0), TRUE, FALSE)</formula>
    </cfRule>
  </conditionalFormatting>
  <conditionalFormatting sqref="G52">
    <cfRule type="expression" dxfId="4082" priority="4085" stopIfTrue="1">
      <formula>IF(FIND("Enter smelter details",G52),TRUE)</formula>
    </cfRule>
  </conditionalFormatting>
  <conditionalFormatting sqref="F52">
    <cfRule type="expression" dxfId="4081" priority="4082" stopIfTrue="1">
      <formula>IF(AND(LEN($A52)&gt;0,$A52&lt;&gt;$F52),TRUE,FALSE)</formula>
    </cfRule>
  </conditionalFormatting>
  <conditionalFormatting sqref="C52">
    <cfRule type="expression" dxfId="4080" priority="4081" stopIfTrue="1">
      <formula>IF(AND(B52&lt;&gt;"",C52=""),TRUE)</formula>
    </cfRule>
  </conditionalFormatting>
  <conditionalFormatting sqref="B52">
    <cfRule type="expression" dxfId="4079" priority="4078" stopIfTrue="1">
      <formula>IF(B52="",TRUE)</formula>
    </cfRule>
    <cfRule type="expression" dxfId="4078" priority="4079" stopIfTrue="1">
      <formula>IF(AND(COUNTIF(MetalSmelter,B52&amp;C52)=0,LEN(C52)&gt;0), TRUE, FALSE)</formula>
    </cfRule>
  </conditionalFormatting>
  <conditionalFormatting sqref="G52">
    <cfRule type="expression" dxfId="4077" priority="4080" stopIfTrue="1">
      <formula>IF(FIND("Enter smelter details",G52),TRUE)</formula>
    </cfRule>
  </conditionalFormatting>
  <conditionalFormatting sqref="F52">
    <cfRule type="expression" dxfId="4076" priority="4077" stopIfTrue="1">
      <formula>IF(AND(LEN($A52)&gt;0,$A52&lt;&gt;$F52),TRUE,FALSE)</formula>
    </cfRule>
  </conditionalFormatting>
  <conditionalFormatting sqref="C52">
    <cfRule type="expression" dxfId="4075" priority="4076" stopIfTrue="1">
      <formula>IF(AND(B52&lt;&gt;"",C52=""),TRUE)</formula>
    </cfRule>
  </conditionalFormatting>
  <conditionalFormatting sqref="B50">
    <cfRule type="expression" dxfId="4074" priority="4073" stopIfTrue="1">
      <formula>IF(B50="",TRUE)</formula>
    </cfRule>
    <cfRule type="expression" dxfId="4073" priority="4074" stopIfTrue="1">
      <formula>IF(AND(COUNTIF(MetalSmelter,B50&amp;C50)=0,LEN(C50)&gt;0), TRUE, FALSE)</formula>
    </cfRule>
  </conditionalFormatting>
  <conditionalFormatting sqref="G50">
    <cfRule type="expression" dxfId="4072" priority="4075" stopIfTrue="1">
      <formula>IF(FIND("Enter smelter details",G50),TRUE)</formula>
    </cfRule>
  </conditionalFormatting>
  <conditionalFormatting sqref="F50">
    <cfRule type="expression" dxfId="4071" priority="4072" stopIfTrue="1">
      <formula>IF(AND(LEN($A50)&gt;0,$A50&lt;&gt;$F50),TRUE,FALSE)</formula>
    </cfRule>
  </conditionalFormatting>
  <conditionalFormatting sqref="C50">
    <cfRule type="expression" dxfId="4070" priority="4071" stopIfTrue="1">
      <formula>IF(AND(B50&lt;&gt;"",C50=""),TRUE)</formula>
    </cfRule>
  </conditionalFormatting>
  <conditionalFormatting sqref="B50">
    <cfRule type="expression" dxfId="4069" priority="4068" stopIfTrue="1">
      <formula>IF(B50="",TRUE)</formula>
    </cfRule>
    <cfRule type="expression" dxfId="4068" priority="4069" stopIfTrue="1">
      <formula>IF(AND(COUNTIF(MetalSmelter,B50&amp;C50)=0,LEN(C50)&gt;0), TRUE, FALSE)</formula>
    </cfRule>
  </conditionalFormatting>
  <conditionalFormatting sqref="G50">
    <cfRule type="expression" dxfId="4067" priority="4070" stopIfTrue="1">
      <formula>IF(FIND("Enter smelter details",G50),TRUE)</formula>
    </cfRule>
  </conditionalFormatting>
  <conditionalFormatting sqref="F50">
    <cfRule type="expression" dxfId="4066" priority="4067" stopIfTrue="1">
      <formula>IF(AND(LEN($A50)&gt;0,$A50&lt;&gt;$F50),TRUE,FALSE)</formula>
    </cfRule>
  </conditionalFormatting>
  <conditionalFormatting sqref="C50">
    <cfRule type="expression" dxfId="4065" priority="4066" stopIfTrue="1">
      <formula>IF(AND(B50&lt;&gt;"",C50=""),TRUE)</formula>
    </cfRule>
  </conditionalFormatting>
  <conditionalFormatting sqref="B50">
    <cfRule type="expression" dxfId="4064" priority="4064" stopIfTrue="1">
      <formula>IF(B50="",TRUE)</formula>
    </cfRule>
    <cfRule type="expression" dxfId="4063" priority="4065" stopIfTrue="1">
      <formula>IF(AND(COUNTIF(MetalSmelter,B50&amp;C50)=0,LEN(C50)&gt;0), TRUE, FALSE)</formula>
    </cfRule>
  </conditionalFormatting>
  <conditionalFormatting sqref="F50">
    <cfRule type="expression" dxfId="4062" priority="4063" stopIfTrue="1">
      <formula>IF(AND(LEN($A50)&gt;0,$A50&lt;&gt;$F50),TRUE,FALSE)</formula>
    </cfRule>
  </conditionalFormatting>
  <conditionalFormatting sqref="C50">
    <cfRule type="expression" dxfId="4061" priority="4062" stopIfTrue="1">
      <formula>IF(AND(B50&lt;&gt;"",C50=""),TRUE)</formula>
    </cfRule>
  </conditionalFormatting>
  <conditionalFormatting sqref="G50">
    <cfRule type="expression" dxfId="4060" priority="4061" stopIfTrue="1">
      <formula>IF(FIND("Enter smelter details",G50),TRUE)</formula>
    </cfRule>
  </conditionalFormatting>
  <conditionalFormatting sqref="B51">
    <cfRule type="expression" dxfId="4059" priority="4058" stopIfTrue="1">
      <formula>IF(B51="",TRUE)</formula>
    </cfRule>
    <cfRule type="expression" dxfId="4058" priority="4059" stopIfTrue="1">
      <formula>IF(AND(COUNTIF(MetalSmelter,B51&amp;C51)=0,LEN(C51)&gt;0), TRUE, FALSE)</formula>
    </cfRule>
  </conditionalFormatting>
  <conditionalFormatting sqref="G51">
    <cfRule type="expression" dxfId="4057" priority="4060" stopIfTrue="1">
      <formula>IF(FIND("Enter smelter details",G51),TRUE)</formula>
    </cfRule>
  </conditionalFormatting>
  <conditionalFormatting sqref="F51">
    <cfRule type="expression" dxfId="4056" priority="4057" stopIfTrue="1">
      <formula>IF(AND(LEN($A51)&gt;0,$A51&lt;&gt;$F51),TRUE,FALSE)</formula>
    </cfRule>
  </conditionalFormatting>
  <conditionalFormatting sqref="C51">
    <cfRule type="expression" dxfId="4055" priority="4056" stopIfTrue="1">
      <formula>IF(AND(B51&lt;&gt;"",C51=""),TRUE)</formula>
    </cfRule>
  </conditionalFormatting>
  <conditionalFormatting sqref="B51">
    <cfRule type="expression" dxfId="4054" priority="4053" stopIfTrue="1">
      <formula>IF(B51="",TRUE)</formula>
    </cfRule>
    <cfRule type="expression" dxfId="4053" priority="4054" stopIfTrue="1">
      <formula>IF(AND(COUNTIF(MetalSmelter,B51&amp;C51)=0,LEN(C51)&gt;0), TRUE, FALSE)</formula>
    </cfRule>
  </conditionalFormatting>
  <conditionalFormatting sqref="G51">
    <cfRule type="expression" dxfId="4052" priority="4055" stopIfTrue="1">
      <formula>IF(FIND("Enter smelter details",G51),TRUE)</formula>
    </cfRule>
  </conditionalFormatting>
  <conditionalFormatting sqref="F51">
    <cfRule type="expression" dxfId="4051" priority="4052" stopIfTrue="1">
      <formula>IF(AND(LEN($A51)&gt;0,$A51&lt;&gt;$F51),TRUE,FALSE)</formula>
    </cfRule>
  </conditionalFormatting>
  <conditionalFormatting sqref="C51">
    <cfRule type="expression" dxfId="4050" priority="4051" stopIfTrue="1">
      <formula>IF(AND(B51&lt;&gt;"",C51=""),TRUE)</formula>
    </cfRule>
  </conditionalFormatting>
  <conditionalFormatting sqref="B51">
    <cfRule type="expression" dxfId="4049" priority="4048" stopIfTrue="1">
      <formula>IF(B51="",TRUE)</formula>
    </cfRule>
    <cfRule type="expression" dxfId="4048" priority="4049" stopIfTrue="1">
      <formula>IF(AND(COUNTIF(MetalSmelter,B51&amp;C51)=0,LEN(C51)&gt;0), TRUE, FALSE)</formula>
    </cfRule>
  </conditionalFormatting>
  <conditionalFormatting sqref="G51">
    <cfRule type="expression" dxfId="4047" priority="4050" stopIfTrue="1">
      <formula>IF(FIND("Enter smelter details",G51),TRUE)</formula>
    </cfRule>
  </conditionalFormatting>
  <conditionalFormatting sqref="F51">
    <cfRule type="expression" dxfId="4046" priority="4047" stopIfTrue="1">
      <formula>IF(AND(LEN($A51)&gt;0,$A51&lt;&gt;$F51),TRUE,FALSE)</formula>
    </cfRule>
  </conditionalFormatting>
  <conditionalFormatting sqref="C51">
    <cfRule type="expression" dxfId="4045" priority="4046" stopIfTrue="1">
      <formula>IF(AND(B51&lt;&gt;"",C51=""),TRUE)</formula>
    </cfRule>
  </conditionalFormatting>
  <conditionalFormatting sqref="B52">
    <cfRule type="expression" dxfId="4044" priority="4043" stopIfTrue="1">
      <formula>IF(B52="",TRUE)</formula>
    </cfRule>
    <cfRule type="expression" dxfId="4043" priority="4044" stopIfTrue="1">
      <formula>IF(AND(COUNTIF(MetalSmelter,B52&amp;C52)=0,LEN(C52)&gt;0), TRUE, FALSE)</formula>
    </cfRule>
  </conditionalFormatting>
  <conditionalFormatting sqref="G52">
    <cfRule type="expression" dxfId="4042" priority="4045" stopIfTrue="1">
      <formula>IF(FIND("Enter smelter details",G52),TRUE)</formula>
    </cfRule>
  </conditionalFormatting>
  <conditionalFormatting sqref="F52">
    <cfRule type="expression" dxfId="4041" priority="4042" stopIfTrue="1">
      <formula>IF(AND(LEN($A52)&gt;0,$A52&lt;&gt;$F52),TRUE,FALSE)</formula>
    </cfRule>
  </conditionalFormatting>
  <conditionalFormatting sqref="C52">
    <cfRule type="expression" dxfId="4040" priority="4041" stopIfTrue="1">
      <formula>IF(AND(B52&lt;&gt;"",C52=""),TRUE)</formula>
    </cfRule>
  </conditionalFormatting>
  <conditionalFormatting sqref="B52">
    <cfRule type="expression" dxfId="4039" priority="4038" stopIfTrue="1">
      <formula>IF(B52="",TRUE)</formula>
    </cfRule>
    <cfRule type="expression" dxfId="4038" priority="4039" stopIfTrue="1">
      <formula>IF(AND(COUNTIF(MetalSmelter,B52&amp;C52)=0,LEN(C52)&gt;0), TRUE, FALSE)</formula>
    </cfRule>
  </conditionalFormatting>
  <conditionalFormatting sqref="G52">
    <cfRule type="expression" dxfId="4037" priority="4040" stopIfTrue="1">
      <formula>IF(FIND("Enter smelter details",G52),TRUE)</formula>
    </cfRule>
  </conditionalFormatting>
  <conditionalFormatting sqref="F52">
    <cfRule type="expression" dxfId="4036" priority="4037" stopIfTrue="1">
      <formula>IF(AND(LEN($A52)&gt;0,$A52&lt;&gt;$F52),TRUE,FALSE)</formula>
    </cfRule>
  </conditionalFormatting>
  <conditionalFormatting sqref="C52">
    <cfRule type="expression" dxfId="4035" priority="4036" stopIfTrue="1">
      <formula>IF(AND(B52&lt;&gt;"",C52=""),TRUE)</formula>
    </cfRule>
  </conditionalFormatting>
  <conditionalFormatting sqref="B52">
    <cfRule type="expression" dxfId="4034" priority="4034" stopIfTrue="1">
      <formula>IF(B52="",TRUE)</formula>
    </cfRule>
    <cfRule type="expression" dxfId="4033" priority="4035" stopIfTrue="1">
      <formula>IF(AND(COUNTIF(MetalSmelter,B52&amp;C52)=0,LEN(C52)&gt;0), TRUE, FALSE)</formula>
    </cfRule>
  </conditionalFormatting>
  <conditionalFormatting sqref="F52">
    <cfRule type="expression" dxfId="4032" priority="4033" stopIfTrue="1">
      <formula>IF(AND(LEN($A52)&gt;0,$A52&lt;&gt;$F52),TRUE,FALSE)</formula>
    </cfRule>
  </conditionalFormatting>
  <conditionalFormatting sqref="C52">
    <cfRule type="expression" dxfId="4031" priority="4032" stopIfTrue="1">
      <formula>IF(AND(B52&lt;&gt;"",C52=""),TRUE)</formula>
    </cfRule>
  </conditionalFormatting>
  <conditionalFormatting sqref="G52">
    <cfRule type="expression" dxfId="4030" priority="4031" stopIfTrue="1">
      <formula>IF(FIND("Enter smelter details",G52),TRUE)</formula>
    </cfRule>
  </conditionalFormatting>
  <conditionalFormatting sqref="B53">
    <cfRule type="expression" dxfId="4029" priority="4028" stopIfTrue="1">
      <formula>IF(B53="",TRUE)</formula>
    </cfRule>
    <cfRule type="expression" dxfId="4028" priority="4029" stopIfTrue="1">
      <formula>IF(AND(COUNTIF(MetalSmelter,B53&amp;C53)=0,LEN(C53)&gt;0), TRUE, FALSE)</formula>
    </cfRule>
  </conditionalFormatting>
  <conditionalFormatting sqref="G53">
    <cfRule type="expression" dxfId="4027" priority="4030" stopIfTrue="1">
      <formula>IF(FIND("Enter smelter details",G53),TRUE)</formula>
    </cfRule>
  </conditionalFormatting>
  <conditionalFormatting sqref="F53">
    <cfRule type="expression" dxfId="4026" priority="4027" stopIfTrue="1">
      <formula>IF(AND(LEN($A53)&gt;0,$A53&lt;&gt;$F53),TRUE,FALSE)</formula>
    </cfRule>
  </conditionalFormatting>
  <conditionalFormatting sqref="C53">
    <cfRule type="expression" dxfId="4025" priority="4026" stopIfTrue="1">
      <formula>IF(AND(B53&lt;&gt;"",C53=""),TRUE)</formula>
    </cfRule>
  </conditionalFormatting>
  <conditionalFormatting sqref="B53">
    <cfRule type="expression" dxfId="4024" priority="4023" stopIfTrue="1">
      <formula>IF(B53="",TRUE)</formula>
    </cfRule>
    <cfRule type="expression" dxfId="4023" priority="4024" stopIfTrue="1">
      <formula>IF(AND(COUNTIF(MetalSmelter,B53&amp;C53)=0,LEN(C53)&gt;0), TRUE, FALSE)</formula>
    </cfRule>
  </conditionalFormatting>
  <conditionalFormatting sqref="G53">
    <cfRule type="expression" dxfId="4022" priority="4025" stopIfTrue="1">
      <formula>IF(FIND("Enter smelter details",G53),TRUE)</formula>
    </cfRule>
  </conditionalFormatting>
  <conditionalFormatting sqref="F53">
    <cfRule type="expression" dxfId="4021" priority="4022" stopIfTrue="1">
      <formula>IF(AND(LEN($A53)&gt;0,$A53&lt;&gt;$F53),TRUE,FALSE)</formula>
    </cfRule>
  </conditionalFormatting>
  <conditionalFormatting sqref="C53">
    <cfRule type="expression" dxfId="4020" priority="4021" stopIfTrue="1">
      <formula>IF(AND(B53&lt;&gt;"",C53=""),TRUE)</formula>
    </cfRule>
  </conditionalFormatting>
  <conditionalFormatting sqref="B53">
    <cfRule type="expression" dxfId="4019" priority="4018" stopIfTrue="1">
      <formula>IF(B53="",TRUE)</formula>
    </cfRule>
    <cfRule type="expression" dxfId="4018" priority="4019" stopIfTrue="1">
      <formula>IF(AND(COUNTIF(MetalSmelter,B53&amp;C53)=0,LEN(C53)&gt;0), TRUE, FALSE)</formula>
    </cfRule>
  </conditionalFormatting>
  <conditionalFormatting sqref="G53">
    <cfRule type="expression" dxfId="4017" priority="4020" stopIfTrue="1">
      <formula>IF(FIND("Enter smelter details",G53),TRUE)</formula>
    </cfRule>
  </conditionalFormatting>
  <conditionalFormatting sqref="F53">
    <cfRule type="expression" dxfId="4016" priority="4017" stopIfTrue="1">
      <formula>IF(AND(LEN($A53)&gt;0,$A53&lt;&gt;$F53),TRUE,FALSE)</formula>
    </cfRule>
  </conditionalFormatting>
  <conditionalFormatting sqref="C53">
    <cfRule type="expression" dxfId="4015" priority="4016" stopIfTrue="1">
      <formula>IF(AND(B53&lt;&gt;"",C53=""),TRUE)</formula>
    </cfRule>
  </conditionalFormatting>
  <conditionalFormatting sqref="B51">
    <cfRule type="expression" dxfId="4014" priority="4013" stopIfTrue="1">
      <formula>IF(B51="",TRUE)</formula>
    </cfRule>
    <cfRule type="expression" dxfId="4013" priority="4014" stopIfTrue="1">
      <formula>IF(AND(COUNTIF(MetalSmelter,B51&amp;C51)=0,LEN(C51)&gt;0), TRUE, FALSE)</formula>
    </cfRule>
  </conditionalFormatting>
  <conditionalFormatting sqref="G51">
    <cfRule type="expression" dxfId="4012" priority="4015" stopIfTrue="1">
      <formula>IF(FIND("Enter smelter details",G51),TRUE)</formula>
    </cfRule>
  </conditionalFormatting>
  <conditionalFormatting sqref="F51">
    <cfRule type="expression" dxfId="4011" priority="4012" stopIfTrue="1">
      <formula>IF(AND(LEN($A51)&gt;0,$A51&lt;&gt;$F51),TRUE,FALSE)</formula>
    </cfRule>
  </conditionalFormatting>
  <conditionalFormatting sqref="C51">
    <cfRule type="expression" dxfId="4010" priority="4011" stopIfTrue="1">
      <formula>IF(AND(B51&lt;&gt;"",C51=""),TRUE)</formula>
    </cfRule>
  </conditionalFormatting>
  <conditionalFormatting sqref="B51">
    <cfRule type="expression" dxfId="4009" priority="4008" stopIfTrue="1">
      <formula>IF(B51="",TRUE)</formula>
    </cfRule>
    <cfRule type="expression" dxfId="4008" priority="4009" stopIfTrue="1">
      <formula>IF(AND(COUNTIF(MetalSmelter,B51&amp;C51)=0,LEN(C51)&gt;0), TRUE, FALSE)</formula>
    </cfRule>
  </conditionalFormatting>
  <conditionalFormatting sqref="G51">
    <cfRule type="expression" dxfId="4007" priority="4010" stopIfTrue="1">
      <formula>IF(FIND("Enter smelter details",G51),TRUE)</formula>
    </cfRule>
  </conditionalFormatting>
  <conditionalFormatting sqref="F51">
    <cfRule type="expression" dxfId="4006" priority="4007" stopIfTrue="1">
      <formula>IF(AND(LEN($A51)&gt;0,$A51&lt;&gt;$F51),TRUE,FALSE)</formula>
    </cfRule>
  </conditionalFormatting>
  <conditionalFormatting sqref="C51">
    <cfRule type="expression" dxfId="4005" priority="4006" stopIfTrue="1">
      <formula>IF(AND(B51&lt;&gt;"",C51=""),TRUE)</formula>
    </cfRule>
  </conditionalFormatting>
  <conditionalFormatting sqref="B51">
    <cfRule type="expression" dxfId="4004" priority="4004" stopIfTrue="1">
      <formula>IF(B51="",TRUE)</formula>
    </cfRule>
    <cfRule type="expression" dxfId="4003" priority="4005" stopIfTrue="1">
      <formula>IF(AND(COUNTIF(MetalSmelter,B51&amp;C51)=0,LEN(C51)&gt;0), TRUE, FALSE)</formula>
    </cfRule>
  </conditionalFormatting>
  <conditionalFormatting sqref="F51">
    <cfRule type="expression" dxfId="4002" priority="4003" stopIfTrue="1">
      <formula>IF(AND(LEN($A51)&gt;0,$A51&lt;&gt;$F51),TRUE,FALSE)</formula>
    </cfRule>
  </conditionalFormatting>
  <conditionalFormatting sqref="C51">
    <cfRule type="expression" dxfId="4001" priority="4002" stopIfTrue="1">
      <formula>IF(AND(B51&lt;&gt;"",C51=""),TRUE)</formula>
    </cfRule>
  </conditionalFormatting>
  <conditionalFormatting sqref="G51">
    <cfRule type="expression" dxfId="4000" priority="4001" stopIfTrue="1">
      <formula>IF(FIND("Enter smelter details",G51),TRUE)</formula>
    </cfRule>
  </conditionalFormatting>
  <conditionalFormatting sqref="B52">
    <cfRule type="expression" dxfId="3999" priority="3998" stopIfTrue="1">
      <formula>IF(B52="",TRUE)</formula>
    </cfRule>
    <cfRule type="expression" dxfId="3998" priority="3999" stopIfTrue="1">
      <formula>IF(AND(COUNTIF(MetalSmelter,B52&amp;C52)=0,LEN(C52)&gt;0), TRUE, FALSE)</formula>
    </cfRule>
  </conditionalFormatting>
  <conditionalFormatting sqref="G52">
    <cfRule type="expression" dxfId="3997" priority="4000" stopIfTrue="1">
      <formula>IF(FIND("Enter smelter details",G52),TRUE)</formula>
    </cfRule>
  </conditionalFormatting>
  <conditionalFormatting sqref="F52">
    <cfRule type="expression" dxfId="3996" priority="3997" stopIfTrue="1">
      <formula>IF(AND(LEN($A52)&gt;0,$A52&lt;&gt;$F52),TRUE,FALSE)</formula>
    </cfRule>
  </conditionalFormatting>
  <conditionalFormatting sqref="C52">
    <cfRule type="expression" dxfId="3995" priority="3996" stopIfTrue="1">
      <formula>IF(AND(B52&lt;&gt;"",C52=""),TRUE)</formula>
    </cfRule>
  </conditionalFormatting>
  <conditionalFormatting sqref="B52">
    <cfRule type="expression" dxfId="3994" priority="3993" stopIfTrue="1">
      <formula>IF(B52="",TRUE)</formula>
    </cfRule>
    <cfRule type="expression" dxfId="3993" priority="3994" stopIfTrue="1">
      <formula>IF(AND(COUNTIF(MetalSmelter,B52&amp;C52)=0,LEN(C52)&gt;0), TRUE, FALSE)</formula>
    </cfRule>
  </conditionalFormatting>
  <conditionalFormatting sqref="G52">
    <cfRule type="expression" dxfId="3992" priority="3995" stopIfTrue="1">
      <formula>IF(FIND("Enter smelter details",G52),TRUE)</formula>
    </cfRule>
  </conditionalFormatting>
  <conditionalFormatting sqref="F52">
    <cfRule type="expression" dxfId="3991" priority="3992" stopIfTrue="1">
      <formula>IF(AND(LEN($A52)&gt;0,$A52&lt;&gt;$F52),TRUE,FALSE)</formula>
    </cfRule>
  </conditionalFormatting>
  <conditionalFormatting sqref="C52">
    <cfRule type="expression" dxfId="3990" priority="3991" stopIfTrue="1">
      <formula>IF(AND(B52&lt;&gt;"",C52=""),TRUE)</formula>
    </cfRule>
  </conditionalFormatting>
  <conditionalFormatting sqref="B52">
    <cfRule type="expression" dxfId="3989" priority="3988" stopIfTrue="1">
      <formula>IF(B52="",TRUE)</formula>
    </cfRule>
    <cfRule type="expression" dxfId="3988" priority="3989" stopIfTrue="1">
      <formula>IF(AND(COUNTIF(MetalSmelter,B52&amp;C52)=0,LEN(C52)&gt;0), TRUE, FALSE)</formula>
    </cfRule>
  </conditionalFormatting>
  <conditionalFormatting sqref="G52">
    <cfRule type="expression" dxfId="3987" priority="3990" stopIfTrue="1">
      <formula>IF(FIND("Enter smelter details",G52),TRUE)</formula>
    </cfRule>
  </conditionalFormatting>
  <conditionalFormatting sqref="F52">
    <cfRule type="expression" dxfId="3986" priority="3987" stopIfTrue="1">
      <formula>IF(AND(LEN($A52)&gt;0,$A52&lt;&gt;$F52),TRUE,FALSE)</formula>
    </cfRule>
  </conditionalFormatting>
  <conditionalFormatting sqref="C52">
    <cfRule type="expression" dxfId="3985" priority="3986" stopIfTrue="1">
      <formula>IF(AND(B52&lt;&gt;"",C52=""),TRUE)</formula>
    </cfRule>
  </conditionalFormatting>
  <conditionalFormatting sqref="B50">
    <cfRule type="expression" dxfId="3984" priority="3983" stopIfTrue="1">
      <formula>IF(B50="",TRUE)</formula>
    </cfRule>
    <cfRule type="expression" dxfId="3983" priority="3984" stopIfTrue="1">
      <formula>IF(AND(COUNTIF(MetalSmelter,B50&amp;C50)=0,LEN(C50)&gt;0), TRUE, FALSE)</formula>
    </cfRule>
  </conditionalFormatting>
  <conditionalFormatting sqref="G50">
    <cfRule type="expression" dxfId="3982" priority="3985" stopIfTrue="1">
      <formula>IF(FIND("Enter smelter details",G50),TRUE)</formula>
    </cfRule>
  </conditionalFormatting>
  <conditionalFormatting sqref="F50">
    <cfRule type="expression" dxfId="3981" priority="3982" stopIfTrue="1">
      <formula>IF(AND(LEN($A50)&gt;0,$A50&lt;&gt;$F50),TRUE,FALSE)</formula>
    </cfRule>
  </conditionalFormatting>
  <conditionalFormatting sqref="C50">
    <cfRule type="expression" dxfId="3980" priority="3981" stopIfTrue="1">
      <formula>IF(AND(B50&lt;&gt;"",C50=""),TRUE)</formula>
    </cfRule>
  </conditionalFormatting>
  <conditionalFormatting sqref="B50">
    <cfRule type="expression" dxfId="3979" priority="3978" stopIfTrue="1">
      <formula>IF(B50="",TRUE)</formula>
    </cfRule>
    <cfRule type="expression" dxfId="3978" priority="3979" stopIfTrue="1">
      <formula>IF(AND(COUNTIF(MetalSmelter,B50&amp;C50)=0,LEN(C50)&gt;0), TRUE, FALSE)</formula>
    </cfRule>
  </conditionalFormatting>
  <conditionalFormatting sqref="G50">
    <cfRule type="expression" dxfId="3977" priority="3980" stopIfTrue="1">
      <formula>IF(FIND("Enter smelter details",G50),TRUE)</formula>
    </cfRule>
  </conditionalFormatting>
  <conditionalFormatting sqref="F50">
    <cfRule type="expression" dxfId="3976" priority="3977" stopIfTrue="1">
      <formula>IF(AND(LEN($A50)&gt;0,$A50&lt;&gt;$F50),TRUE,FALSE)</formula>
    </cfRule>
  </conditionalFormatting>
  <conditionalFormatting sqref="C50">
    <cfRule type="expression" dxfId="3975" priority="3976" stopIfTrue="1">
      <formula>IF(AND(B50&lt;&gt;"",C50=""),TRUE)</formula>
    </cfRule>
  </conditionalFormatting>
  <conditionalFormatting sqref="B50">
    <cfRule type="expression" dxfId="3974" priority="3974" stopIfTrue="1">
      <formula>IF(B50="",TRUE)</formula>
    </cfRule>
    <cfRule type="expression" dxfId="3973" priority="3975" stopIfTrue="1">
      <formula>IF(AND(COUNTIF(MetalSmelter,B50&amp;C50)=0,LEN(C50)&gt;0), TRUE, FALSE)</formula>
    </cfRule>
  </conditionalFormatting>
  <conditionalFormatting sqref="F50">
    <cfRule type="expression" dxfId="3972" priority="3973" stopIfTrue="1">
      <formula>IF(AND(LEN($A50)&gt;0,$A50&lt;&gt;$F50),TRUE,FALSE)</formula>
    </cfRule>
  </conditionalFormatting>
  <conditionalFormatting sqref="C50">
    <cfRule type="expression" dxfId="3971" priority="3972" stopIfTrue="1">
      <formula>IF(AND(B50&lt;&gt;"",C50=""),TRUE)</formula>
    </cfRule>
  </conditionalFormatting>
  <conditionalFormatting sqref="G50">
    <cfRule type="expression" dxfId="3970" priority="3971" stopIfTrue="1">
      <formula>IF(FIND("Enter smelter details",G50),TRUE)</formula>
    </cfRule>
  </conditionalFormatting>
  <conditionalFormatting sqref="B51">
    <cfRule type="expression" dxfId="3969" priority="3968" stopIfTrue="1">
      <formula>IF(B51="",TRUE)</formula>
    </cfRule>
    <cfRule type="expression" dxfId="3968" priority="3969" stopIfTrue="1">
      <formula>IF(AND(COUNTIF(MetalSmelter,B51&amp;C51)=0,LEN(C51)&gt;0), TRUE, FALSE)</formula>
    </cfRule>
  </conditionalFormatting>
  <conditionalFormatting sqref="G51">
    <cfRule type="expression" dxfId="3967" priority="3970" stopIfTrue="1">
      <formula>IF(FIND("Enter smelter details",G51),TRUE)</formula>
    </cfRule>
  </conditionalFormatting>
  <conditionalFormatting sqref="F51">
    <cfRule type="expression" dxfId="3966" priority="3967" stopIfTrue="1">
      <formula>IF(AND(LEN($A51)&gt;0,$A51&lt;&gt;$F51),TRUE,FALSE)</formula>
    </cfRule>
  </conditionalFormatting>
  <conditionalFormatting sqref="C51">
    <cfRule type="expression" dxfId="3965" priority="3966" stopIfTrue="1">
      <formula>IF(AND(B51&lt;&gt;"",C51=""),TRUE)</formula>
    </cfRule>
  </conditionalFormatting>
  <conditionalFormatting sqref="B51">
    <cfRule type="expression" dxfId="3964" priority="3963" stopIfTrue="1">
      <formula>IF(B51="",TRUE)</formula>
    </cfRule>
    <cfRule type="expression" dxfId="3963" priority="3964" stopIfTrue="1">
      <formula>IF(AND(COUNTIF(MetalSmelter,B51&amp;C51)=0,LEN(C51)&gt;0), TRUE, FALSE)</formula>
    </cfRule>
  </conditionalFormatting>
  <conditionalFormatting sqref="G51">
    <cfRule type="expression" dxfId="3962" priority="3965" stopIfTrue="1">
      <formula>IF(FIND("Enter smelter details",G51),TRUE)</formula>
    </cfRule>
  </conditionalFormatting>
  <conditionalFormatting sqref="F51">
    <cfRule type="expression" dxfId="3961" priority="3962" stopIfTrue="1">
      <formula>IF(AND(LEN($A51)&gt;0,$A51&lt;&gt;$F51),TRUE,FALSE)</formula>
    </cfRule>
  </conditionalFormatting>
  <conditionalFormatting sqref="C51">
    <cfRule type="expression" dxfId="3960" priority="3961" stopIfTrue="1">
      <formula>IF(AND(B51&lt;&gt;"",C51=""),TRUE)</formula>
    </cfRule>
  </conditionalFormatting>
  <conditionalFormatting sqref="B51">
    <cfRule type="expression" dxfId="3959" priority="3958" stopIfTrue="1">
      <formula>IF(B51="",TRUE)</formula>
    </cfRule>
    <cfRule type="expression" dxfId="3958" priority="3959" stopIfTrue="1">
      <formula>IF(AND(COUNTIF(MetalSmelter,B51&amp;C51)=0,LEN(C51)&gt;0), TRUE, FALSE)</formula>
    </cfRule>
  </conditionalFormatting>
  <conditionalFormatting sqref="G51">
    <cfRule type="expression" dxfId="3957" priority="3960" stopIfTrue="1">
      <formula>IF(FIND("Enter smelter details",G51),TRUE)</formula>
    </cfRule>
  </conditionalFormatting>
  <conditionalFormatting sqref="F51">
    <cfRule type="expression" dxfId="3956" priority="3957" stopIfTrue="1">
      <formula>IF(AND(LEN($A51)&gt;0,$A51&lt;&gt;$F51),TRUE,FALSE)</formula>
    </cfRule>
  </conditionalFormatting>
  <conditionalFormatting sqref="C51">
    <cfRule type="expression" dxfId="3955" priority="3956" stopIfTrue="1">
      <formula>IF(AND(B51&lt;&gt;"",C51=""),TRUE)</formula>
    </cfRule>
  </conditionalFormatting>
  <conditionalFormatting sqref="B50">
    <cfRule type="expression" dxfId="3954" priority="3953" stopIfTrue="1">
      <formula>IF(B50="",TRUE)</formula>
    </cfRule>
    <cfRule type="expression" dxfId="3953" priority="3954" stopIfTrue="1">
      <formula>IF(AND(COUNTIF(MetalSmelter,B50&amp;C50)=0,LEN(C50)&gt;0), TRUE, FALSE)</formula>
    </cfRule>
  </conditionalFormatting>
  <conditionalFormatting sqref="G50">
    <cfRule type="expression" dxfId="3952" priority="3955" stopIfTrue="1">
      <formula>IF(FIND("Enter smelter details",G50),TRUE)</formula>
    </cfRule>
  </conditionalFormatting>
  <conditionalFormatting sqref="F50">
    <cfRule type="expression" dxfId="3951" priority="3952" stopIfTrue="1">
      <formula>IF(AND(LEN($A50)&gt;0,$A50&lt;&gt;$F50),TRUE,FALSE)</formula>
    </cfRule>
  </conditionalFormatting>
  <conditionalFormatting sqref="C50">
    <cfRule type="expression" dxfId="3950" priority="3951" stopIfTrue="1">
      <formula>IF(AND(B50&lt;&gt;"",C50=""),TRUE)</formula>
    </cfRule>
  </conditionalFormatting>
  <conditionalFormatting sqref="B50">
    <cfRule type="expression" dxfId="3949" priority="3948" stopIfTrue="1">
      <formula>IF(B50="",TRUE)</formula>
    </cfRule>
    <cfRule type="expression" dxfId="3948" priority="3949" stopIfTrue="1">
      <formula>IF(AND(COUNTIF(MetalSmelter,B50&amp;C50)=0,LEN(C50)&gt;0), TRUE, FALSE)</formula>
    </cfRule>
  </conditionalFormatting>
  <conditionalFormatting sqref="G50">
    <cfRule type="expression" dxfId="3947" priority="3950" stopIfTrue="1">
      <formula>IF(FIND("Enter smelter details",G50),TRUE)</formula>
    </cfRule>
  </conditionalFormatting>
  <conditionalFormatting sqref="F50">
    <cfRule type="expression" dxfId="3946" priority="3947" stopIfTrue="1">
      <formula>IF(AND(LEN($A50)&gt;0,$A50&lt;&gt;$F50),TRUE,FALSE)</formula>
    </cfRule>
  </conditionalFormatting>
  <conditionalFormatting sqref="C50">
    <cfRule type="expression" dxfId="3945" priority="3946" stopIfTrue="1">
      <formula>IF(AND(B50&lt;&gt;"",C50=""),TRUE)</formula>
    </cfRule>
  </conditionalFormatting>
  <conditionalFormatting sqref="B50">
    <cfRule type="expression" dxfId="3944" priority="3943" stopIfTrue="1">
      <formula>IF(B50="",TRUE)</formula>
    </cfRule>
    <cfRule type="expression" dxfId="3943" priority="3944" stopIfTrue="1">
      <formula>IF(AND(COUNTIF(MetalSmelter,B50&amp;C50)=0,LEN(C50)&gt;0), TRUE, FALSE)</formula>
    </cfRule>
  </conditionalFormatting>
  <conditionalFormatting sqref="G50">
    <cfRule type="expression" dxfId="3942" priority="3945" stopIfTrue="1">
      <formula>IF(FIND("Enter smelter details",G50),TRUE)</formula>
    </cfRule>
  </conditionalFormatting>
  <conditionalFormatting sqref="F50">
    <cfRule type="expression" dxfId="3941" priority="3942" stopIfTrue="1">
      <formula>IF(AND(LEN($A50)&gt;0,$A50&lt;&gt;$F50),TRUE,FALSE)</formula>
    </cfRule>
  </conditionalFormatting>
  <conditionalFormatting sqref="C50">
    <cfRule type="expression" dxfId="3940" priority="3941" stopIfTrue="1">
      <formula>IF(AND(B50&lt;&gt;"",C50=""),TRUE)</formula>
    </cfRule>
  </conditionalFormatting>
  <conditionalFormatting sqref="B51">
    <cfRule type="expression" dxfId="3939" priority="3938" stopIfTrue="1">
      <formula>IF(B51="",TRUE)</formula>
    </cfRule>
    <cfRule type="expression" dxfId="3938" priority="3939" stopIfTrue="1">
      <formula>IF(AND(COUNTIF(MetalSmelter,B51&amp;C51)=0,LEN(C51)&gt;0), TRUE, FALSE)</formula>
    </cfRule>
  </conditionalFormatting>
  <conditionalFormatting sqref="G51">
    <cfRule type="expression" dxfId="3937" priority="3940" stopIfTrue="1">
      <formula>IF(FIND("Enter smelter details",G51),TRUE)</formula>
    </cfRule>
  </conditionalFormatting>
  <conditionalFormatting sqref="F51">
    <cfRule type="expression" dxfId="3936" priority="3937" stopIfTrue="1">
      <formula>IF(AND(LEN($A51)&gt;0,$A51&lt;&gt;$F51),TRUE,FALSE)</formula>
    </cfRule>
  </conditionalFormatting>
  <conditionalFormatting sqref="C51">
    <cfRule type="expression" dxfId="3935" priority="3936" stopIfTrue="1">
      <formula>IF(AND(B51&lt;&gt;"",C51=""),TRUE)</formula>
    </cfRule>
  </conditionalFormatting>
  <conditionalFormatting sqref="B51">
    <cfRule type="expression" dxfId="3934" priority="3933" stopIfTrue="1">
      <formula>IF(B51="",TRUE)</formula>
    </cfRule>
    <cfRule type="expression" dxfId="3933" priority="3934" stopIfTrue="1">
      <formula>IF(AND(COUNTIF(MetalSmelter,B51&amp;C51)=0,LEN(C51)&gt;0), TRUE, FALSE)</formula>
    </cfRule>
  </conditionalFormatting>
  <conditionalFormatting sqref="G51">
    <cfRule type="expression" dxfId="3932" priority="3935" stopIfTrue="1">
      <formula>IF(FIND("Enter smelter details",G51),TRUE)</formula>
    </cfRule>
  </conditionalFormatting>
  <conditionalFormatting sqref="F51">
    <cfRule type="expression" dxfId="3931" priority="3932" stopIfTrue="1">
      <formula>IF(AND(LEN($A51)&gt;0,$A51&lt;&gt;$F51),TRUE,FALSE)</formula>
    </cfRule>
  </conditionalFormatting>
  <conditionalFormatting sqref="C51">
    <cfRule type="expression" dxfId="3930" priority="3931" stopIfTrue="1">
      <formula>IF(AND(B51&lt;&gt;"",C51=""),TRUE)</formula>
    </cfRule>
  </conditionalFormatting>
  <conditionalFormatting sqref="B51">
    <cfRule type="expression" dxfId="3929" priority="3929" stopIfTrue="1">
      <formula>IF(B51="",TRUE)</formula>
    </cfRule>
    <cfRule type="expression" dxfId="3928" priority="3930" stopIfTrue="1">
      <formula>IF(AND(COUNTIF(MetalSmelter,B51&amp;C51)=0,LEN(C51)&gt;0), TRUE, FALSE)</formula>
    </cfRule>
  </conditionalFormatting>
  <conditionalFormatting sqref="F51">
    <cfRule type="expression" dxfId="3927" priority="3928" stopIfTrue="1">
      <formula>IF(AND(LEN($A51)&gt;0,$A51&lt;&gt;$F51),TRUE,FALSE)</formula>
    </cfRule>
  </conditionalFormatting>
  <conditionalFormatting sqref="C51">
    <cfRule type="expression" dxfId="3926" priority="3927" stopIfTrue="1">
      <formula>IF(AND(B51&lt;&gt;"",C51=""),TRUE)</formula>
    </cfRule>
  </conditionalFormatting>
  <conditionalFormatting sqref="G51">
    <cfRule type="expression" dxfId="3925" priority="3926" stopIfTrue="1">
      <formula>IF(FIND("Enter smelter details",G51),TRUE)</formula>
    </cfRule>
  </conditionalFormatting>
  <conditionalFormatting sqref="B52">
    <cfRule type="expression" dxfId="3924" priority="3923" stopIfTrue="1">
      <formula>IF(B52="",TRUE)</formula>
    </cfRule>
    <cfRule type="expression" dxfId="3923" priority="3924" stopIfTrue="1">
      <formula>IF(AND(COUNTIF(MetalSmelter,B52&amp;C52)=0,LEN(C52)&gt;0), TRUE, FALSE)</formula>
    </cfRule>
  </conditionalFormatting>
  <conditionalFormatting sqref="G52">
    <cfRule type="expression" dxfId="3922" priority="3925" stopIfTrue="1">
      <formula>IF(FIND("Enter smelter details",G52),TRUE)</formula>
    </cfRule>
  </conditionalFormatting>
  <conditionalFormatting sqref="F52">
    <cfRule type="expression" dxfId="3921" priority="3922" stopIfTrue="1">
      <formula>IF(AND(LEN($A52)&gt;0,$A52&lt;&gt;$F52),TRUE,FALSE)</formula>
    </cfRule>
  </conditionalFormatting>
  <conditionalFormatting sqref="C52">
    <cfRule type="expression" dxfId="3920" priority="3921" stopIfTrue="1">
      <formula>IF(AND(B52&lt;&gt;"",C52=""),TRUE)</formula>
    </cfRule>
  </conditionalFormatting>
  <conditionalFormatting sqref="B52">
    <cfRule type="expression" dxfId="3919" priority="3918" stopIfTrue="1">
      <formula>IF(B52="",TRUE)</formula>
    </cfRule>
    <cfRule type="expression" dxfId="3918" priority="3919" stopIfTrue="1">
      <formula>IF(AND(COUNTIF(MetalSmelter,B52&amp;C52)=0,LEN(C52)&gt;0), TRUE, FALSE)</formula>
    </cfRule>
  </conditionalFormatting>
  <conditionalFormatting sqref="G52">
    <cfRule type="expression" dxfId="3917" priority="3920" stopIfTrue="1">
      <formula>IF(FIND("Enter smelter details",G52),TRUE)</formula>
    </cfRule>
  </conditionalFormatting>
  <conditionalFormatting sqref="F52">
    <cfRule type="expression" dxfId="3916" priority="3917" stopIfTrue="1">
      <formula>IF(AND(LEN($A52)&gt;0,$A52&lt;&gt;$F52),TRUE,FALSE)</formula>
    </cfRule>
  </conditionalFormatting>
  <conditionalFormatting sqref="C52">
    <cfRule type="expression" dxfId="3915" priority="3916" stopIfTrue="1">
      <formula>IF(AND(B52&lt;&gt;"",C52=""),TRUE)</formula>
    </cfRule>
  </conditionalFormatting>
  <conditionalFormatting sqref="B52">
    <cfRule type="expression" dxfId="3914" priority="3913" stopIfTrue="1">
      <formula>IF(B52="",TRUE)</formula>
    </cfRule>
    <cfRule type="expression" dxfId="3913" priority="3914" stopIfTrue="1">
      <formula>IF(AND(COUNTIF(MetalSmelter,B52&amp;C52)=0,LEN(C52)&gt;0), TRUE, FALSE)</formula>
    </cfRule>
  </conditionalFormatting>
  <conditionalFormatting sqref="G52">
    <cfRule type="expression" dxfId="3912" priority="3915" stopIfTrue="1">
      <formula>IF(FIND("Enter smelter details",G52),TRUE)</formula>
    </cfRule>
  </conditionalFormatting>
  <conditionalFormatting sqref="F52">
    <cfRule type="expression" dxfId="3911" priority="3912" stopIfTrue="1">
      <formula>IF(AND(LEN($A52)&gt;0,$A52&lt;&gt;$F52),TRUE,FALSE)</formula>
    </cfRule>
  </conditionalFormatting>
  <conditionalFormatting sqref="C52">
    <cfRule type="expression" dxfId="3910" priority="3911" stopIfTrue="1">
      <formula>IF(AND(B52&lt;&gt;"",C52=""),TRUE)</formula>
    </cfRule>
  </conditionalFormatting>
  <conditionalFormatting sqref="B50">
    <cfRule type="expression" dxfId="3909" priority="3908" stopIfTrue="1">
      <formula>IF(B50="",TRUE)</formula>
    </cfRule>
    <cfRule type="expression" dxfId="3908" priority="3909" stopIfTrue="1">
      <formula>IF(AND(COUNTIF(MetalSmelter,B50&amp;C50)=0,LEN(C50)&gt;0), TRUE, FALSE)</formula>
    </cfRule>
  </conditionalFormatting>
  <conditionalFormatting sqref="G50">
    <cfRule type="expression" dxfId="3907" priority="3910" stopIfTrue="1">
      <formula>IF(FIND("Enter smelter details",G50),TRUE)</formula>
    </cfRule>
  </conditionalFormatting>
  <conditionalFormatting sqref="F50">
    <cfRule type="expression" dxfId="3906" priority="3907" stopIfTrue="1">
      <formula>IF(AND(LEN($A50)&gt;0,$A50&lt;&gt;$F50),TRUE,FALSE)</formula>
    </cfRule>
  </conditionalFormatting>
  <conditionalFormatting sqref="C50">
    <cfRule type="expression" dxfId="3905" priority="3906" stopIfTrue="1">
      <formula>IF(AND(B50&lt;&gt;"",C50=""),TRUE)</formula>
    </cfRule>
  </conditionalFormatting>
  <conditionalFormatting sqref="B50">
    <cfRule type="expression" dxfId="3904" priority="3903" stopIfTrue="1">
      <formula>IF(B50="",TRUE)</formula>
    </cfRule>
    <cfRule type="expression" dxfId="3903" priority="3904" stopIfTrue="1">
      <formula>IF(AND(COUNTIF(MetalSmelter,B50&amp;C50)=0,LEN(C50)&gt;0), TRUE, FALSE)</formula>
    </cfRule>
  </conditionalFormatting>
  <conditionalFormatting sqref="G50">
    <cfRule type="expression" dxfId="3902" priority="3905" stopIfTrue="1">
      <formula>IF(FIND("Enter smelter details",G50),TRUE)</formula>
    </cfRule>
  </conditionalFormatting>
  <conditionalFormatting sqref="F50">
    <cfRule type="expression" dxfId="3901" priority="3902" stopIfTrue="1">
      <formula>IF(AND(LEN($A50)&gt;0,$A50&lt;&gt;$F50),TRUE,FALSE)</formula>
    </cfRule>
  </conditionalFormatting>
  <conditionalFormatting sqref="C50">
    <cfRule type="expression" dxfId="3900" priority="3901" stopIfTrue="1">
      <formula>IF(AND(B50&lt;&gt;"",C50=""),TRUE)</formula>
    </cfRule>
  </conditionalFormatting>
  <conditionalFormatting sqref="B50">
    <cfRule type="expression" dxfId="3899" priority="3899" stopIfTrue="1">
      <formula>IF(B50="",TRUE)</formula>
    </cfRule>
    <cfRule type="expression" dxfId="3898" priority="3900" stopIfTrue="1">
      <formula>IF(AND(COUNTIF(MetalSmelter,B50&amp;C50)=0,LEN(C50)&gt;0), TRUE, FALSE)</formula>
    </cfRule>
  </conditionalFormatting>
  <conditionalFormatting sqref="F50">
    <cfRule type="expression" dxfId="3897" priority="3898" stopIfTrue="1">
      <formula>IF(AND(LEN($A50)&gt;0,$A50&lt;&gt;$F50),TRUE,FALSE)</formula>
    </cfRule>
  </conditionalFormatting>
  <conditionalFormatting sqref="C50">
    <cfRule type="expression" dxfId="3896" priority="3897" stopIfTrue="1">
      <formula>IF(AND(B50&lt;&gt;"",C50=""),TRUE)</formula>
    </cfRule>
  </conditionalFormatting>
  <conditionalFormatting sqref="G50">
    <cfRule type="expression" dxfId="3895" priority="3896" stopIfTrue="1">
      <formula>IF(FIND("Enter smelter details",G50),TRUE)</formula>
    </cfRule>
  </conditionalFormatting>
  <conditionalFormatting sqref="B51">
    <cfRule type="expression" dxfId="3894" priority="3893" stopIfTrue="1">
      <formula>IF(B51="",TRUE)</formula>
    </cfRule>
    <cfRule type="expression" dxfId="3893" priority="3894" stopIfTrue="1">
      <formula>IF(AND(COUNTIF(MetalSmelter,B51&amp;C51)=0,LEN(C51)&gt;0), TRUE, FALSE)</formula>
    </cfRule>
  </conditionalFormatting>
  <conditionalFormatting sqref="G51">
    <cfRule type="expression" dxfId="3892" priority="3895" stopIfTrue="1">
      <formula>IF(FIND("Enter smelter details",G51),TRUE)</formula>
    </cfRule>
  </conditionalFormatting>
  <conditionalFormatting sqref="F51">
    <cfRule type="expression" dxfId="3891" priority="3892" stopIfTrue="1">
      <formula>IF(AND(LEN($A51)&gt;0,$A51&lt;&gt;$F51),TRUE,FALSE)</formula>
    </cfRule>
  </conditionalFormatting>
  <conditionalFormatting sqref="C51">
    <cfRule type="expression" dxfId="3890" priority="3891" stopIfTrue="1">
      <formula>IF(AND(B51&lt;&gt;"",C51=""),TRUE)</formula>
    </cfRule>
  </conditionalFormatting>
  <conditionalFormatting sqref="B51">
    <cfRule type="expression" dxfId="3889" priority="3888" stopIfTrue="1">
      <formula>IF(B51="",TRUE)</formula>
    </cfRule>
    <cfRule type="expression" dxfId="3888" priority="3889" stopIfTrue="1">
      <formula>IF(AND(COUNTIF(MetalSmelter,B51&amp;C51)=0,LEN(C51)&gt;0), TRUE, FALSE)</formula>
    </cfRule>
  </conditionalFormatting>
  <conditionalFormatting sqref="G51">
    <cfRule type="expression" dxfId="3887" priority="3890" stopIfTrue="1">
      <formula>IF(FIND("Enter smelter details",G51),TRUE)</formula>
    </cfRule>
  </conditionalFormatting>
  <conditionalFormatting sqref="F51">
    <cfRule type="expression" dxfId="3886" priority="3887" stopIfTrue="1">
      <formula>IF(AND(LEN($A51)&gt;0,$A51&lt;&gt;$F51),TRUE,FALSE)</formula>
    </cfRule>
  </conditionalFormatting>
  <conditionalFormatting sqref="C51">
    <cfRule type="expression" dxfId="3885" priority="3886" stopIfTrue="1">
      <formula>IF(AND(B51&lt;&gt;"",C51=""),TRUE)</formula>
    </cfRule>
  </conditionalFormatting>
  <conditionalFormatting sqref="B51">
    <cfRule type="expression" dxfId="3884" priority="3883" stopIfTrue="1">
      <formula>IF(B51="",TRUE)</formula>
    </cfRule>
    <cfRule type="expression" dxfId="3883" priority="3884" stopIfTrue="1">
      <formula>IF(AND(COUNTIF(MetalSmelter,B51&amp;C51)=0,LEN(C51)&gt;0), TRUE, FALSE)</formula>
    </cfRule>
  </conditionalFormatting>
  <conditionalFormatting sqref="G51">
    <cfRule type="expression" dxfId="3882" priority="3885" stopIfTrue="1">
      <formula>IF(FIND("Enter smelter details",G51),TRUE)</formula>
    </cfRule>
  </conditionalFormatting>
  <conditionalFormatting sqref="F51">
    <cfRule type="expression" dxfId="3881" priority="3882" stopIfTrue="1">
      <formula>IF(AND(LEN($A51)&gt;0,$A51&lt;&gt;$F51),TRUE,FALSE)</formula>
    </cfRule>
  </conditionalFormatting>
  <conditionalFormatting sqref="C51">
    <cfRule type="expression" dxfId="3880" priority="3881" stopIfTrue="1">
      <formula>IF(AND(B51&lt;&gt;"",C51=""),TRUE)</formula>
    </cfRule>
  </conditionalFormatting>
  <conditionalFormatting sqref="B50">
    <cfRule type="expression" dxfId="3879" priority="3878" stopIfTrue="1">
      <formula>IF(B50="",TRUE)</formula>
    </cfRule>
    <cfRule type="expression" dxfId="3878" priority="3879" stopIfTrue="1">
      <formula>IF(AND(COUNTIF(MetalSmelter,B50&amp;C50)=0,LEN(C50)&gt;0), TRUE, FALSE)</formula>
    </cfRule>
  </conditionalFormatting>
  <conditionalFormatting sqref="G50">
    <cfRule type="expression" dxfId="3877" priority="3880" stopIfTrue="1">
      <formula>IF(FIND("Enter smelter details",G50),TRUE)</formula>
    </cfRule>
  </conditionalFormatting>
  <conditionalFormatting sqref="F50">
    <cfRule type="expression" dxfId="3876" priority="3877" stopIfTrue="1">
      <formula>IF(AND(LEN($A50)&gt;0,$A50&lt;&gt;$F50),TRUE,FALSE)</formula>
    </cfRule>
  </conditionalFormatting>
  <conditionalFormatting sqref="C50">
    <cfRule type="expression" dxfId="3875" priority="3876" stopIfTrue="1">
      <formula>IF(AND(B50&lt;&gt;"",C50=""),TRUE)</formula>
    </cfRule>
  </conditionalFormatting>
  <conditionalFormatting sqref="B50">
    <cfRule type="expression" dxfId="3874" priority="3873" stopIfTrue="1">
      <formula>IF(B50="",TRUE)</formula>
    </cfRule>
    <cfRule type="expression" dxfId="3873" priority="3874" stopIfTrue="1">
      <formula>IF(AND(COUNTIF(MetalSmelter,B50&amp;C50)=0,LEN(C50)&gt;0), TRUE, FALSE)</formula>
    </cfRule>
  </conditionalFormatting>
  <conditionalFormatting sqref="G50">
    <cfRule type="expression" dxfId="3872" priority="3875" stopIfTrue="1">
      <formula>IF(FIND("Enter smelter details",G50),TRUE)</formula>
    </cfRule>
  </conditionalFormatting>
  <conditionalFormatting sqref="F50">
    <cfRule type="expression" dxfId="3871" priority="3872" stopIfTrue="1">
      <formula>IF(AND(LEN($A50)&gt;0,$A50&lt;&gt;$F50),TRUE,FALSE)</formula>
    </cfRule>
  </conditionalFormatting>
  <conditionalFormatting sqref="C50">
    <cfRule type="expression" dxfId="3870" priority="3871" stopIfTrue="1">
      <formula>IF(AND(B50&lt;&gt;"",C50=""),TRUE)</formula>
    </cfRule>
  </conditionalFormatting>
  <conditionalFormatting sqref="B50">
    <cfRule type="expression" dxfId="3869" priority="3868" stopIfTrue="1">
      <formula>IF(B50="",TRUE)</formula>
    </cfRule>
    <cfRule type="expression" dxfId="3868" priority="3869" stopIfTrue="1">
      <formula>IF(AND(COUNTIF(MetalSmelter,B50&amp;C50)=0,LEN(C50)&gt;0), TRUE, FALSE)</formula>
    </cfRule>
  </conditionalFormatting>
  <conditionalFormatting sqref="G50">
    <cfRule type="expression" dxfId="3867" priority="3870" stopIfTrue="1">
      <formula>IF(FIND("Enter smelter details",G50),TRUE)</formula>
    </cfRule>
  </conditionalFormatting>
  <conditionalFormatting sqref="F50">
    <cfRule type="expression" dxfId="3866" priority="3867" stopIfTrue="1">
      <formula>IF(AND(LEN($A50)&gt;0,$A50&lt;&gt;$F50),TRUE,FALSE)</formula>
    </cfRule>
  </conditionalFormatting>
  <conditionalFormatting sqref="C50">
    <cfRule type="expression" dxfId="3865" priority="3866" stopIfTrue="1">
      <formula>IF(AND(B50&lt;&gt;"",C50=""),TRUE)</formula>
    </cfRule>
  </conditionalFormatting>
  <conditionalFormatting sqref="B50">
    <cfRule type="expression" dxfId="3864" priority="3863" stopIfTrue="1">
      <formula>IF(B50="",TRUE)</formula>
    </cfRule>
    <cfRule type="expression" dxfId="3863" priority="3864" stopIfTrue="1">
      <formula>IF(AND(COUNTIF(MetalSmelter,B50&amp;C50)=0,LEN(C50)&gt;0), TRUE, FALSE)</formula>
    </cfRule>
  </conditionalFormatting>
  <conditionalFormatting sqref="G50">
    <cfRule type="expression" dxfId="3862" priority="3865" stopIfTrue="1">
      <formula>IF(FIND("Enter smelter details",G50),TRUE)</formula>
    </cfRule>
  </conditionalFormatting>
  <conditionalFormatting sqref="F50">
    <cfRule type="expression" dxfId="3861" priority="3862" stopIfTrue="1">
      <formula>IF(AND(LEN($A50)&gt;0,$A50&lt;&gt;$F50),TRUE,FALSE)</formula>
    </cfRule>
  </conditionalFormatting>
  <conditionalFormatting sqref="C50">
    <cfRule type="expression" dxfId="3860" priority="3861" stopIfTrue="1">
      <formula>IF(AND(B50&lt;&gt;"",C50=""),TRUE)</formula>
    </cfRule>
  </conditionalFormatting>
  <conditionalFormatting sqref="B50">
    <cfRule type="expression" dxfId="3859" priority="3858" stopIfTrue="1">
      <formula>IF(B50="",TRUE)</formula>
    </cfRule>
    <cfRule type="expression" dxfId="3858" priority="3859" stopIfTrue="1">
      <formula>IF(AND(COUNTIF(MetalSmelter,B50&amp;C50)=0,LEN(C50)&gt;0), TRUE, FALSE)</formula>
    </cfRule>
  </conditionalFormatting>
  <conditionalFormatting sqref="G50">
    <cfRule type="expression" dxfId="3857" priority="3860" stopIfTrue="1">
      <formula>IF(FIND("Enter smelter details",G50),TRUE)</formula>
    </cfRule>
  </conditionalFormatting>
  <conditionalFormatting sqref="F50">
    <cfRule type="expression" dxfId="3856" priority="3857" stopIfTrue="1">
      <formula>IF(AND(LEN($A50)&gt;0,$A50&lt;&gt;$F50),TRUE,FALSE)</formula>
    </cfRule>
  </conditionalFormatting>
  <conditionalFormatting sqref="C50">
    <cfRule type="expression" dxfId="3855" priority="3856" stopIfTrue="1">
      <formula>IF(AND(B50&lt;&gt;"",C50=""),TRUE)</formula>
    </cfRule>
  </conditionalFormatting>
  <conditionalFormatting sqref="B50">
    <cfRule type="expression" dxfId="3854" priority="3854" stopIfTrue="1">
      <formula>IF(B50="",TRUE)</formula>
    </cfRule>
    <cfRule type="expression" dxfId="3853" priority="3855" stopIfTrue="1">
      <formula>IF(AND(COUNTIF(MetalSmelter,B50&amp;C50)=0,LEN(C50)&gt;0), TRUE, FALSE)</formula>
    </cfRule>
  </conditionalFormatting>
  <conditionalFormatting sqref="F50">
    <cfRule type="expression" dxfId="3852" priority="3853" stopIfTrue="1">
      <formula>IF(AND(LEN($A50)&gt;0,$A50&lt;&gt;$F50),TRUE,FALSE)</formula>
    </cfRule>
  </conditionalFormatting>
  <conditionalFormatting sqref="C50">
    <cfRule type="expression" dxfId="3851" priority="3852" stopIfTrue="1">
      <formula>IF(AND(B50&lt;&gt;"",C50=""),TRUE)</formula>
    </cfRule>
  </conditionalFormatting>
  <conditionalFormatting sqref="G50">
    <cfRule type="expression" dxfId="3850" priority="3851" stopIfTrue="1">
      <formula>IF(FIND("Enter smelter details",G50),TRUE)</formula>
    </cfRule>
  </conditionalFormatting>
  <conditionalFormatting sqref="B51">
    <cfRule type="expression" dxfId="3849" priority="3848" stopIfTrue="1">
      <formula>IF(B51="",TRUE)</formula>
    </cfRule>
    <cfRule type="expression" dxfId="3848" priority="3849" stopIfTrue="1">
      <formula>IF(AND(COUNTIF(MetalSmelter,B51&amp;C51)=0,LEN(C51)&gt;0), TRUE, FALSE)</formula>
    </cfRule>
  </conditionalFormatting>
  <conditionalFormatting sqref="G51">
    <cfRule type="expression" dxfId="3847" priority="3850" stopIfTrue="1">
      <formula>IF(FIND("Enter smelter details",G51),TRUE)</formula>
    </cfRule>
  </conditionalFormatting>
  <conditionalFormatting sqref="F51">
    <cfRule type="expression" dxfId="3846" priority="3847" stopIfTrue="1">
      <formula>IF(AND(LEN($A51)&gt;0,$A51&lt;&gt;$F51),TRUE,FALSE)</formula>
    </cfRule>
  </conditionalFormatting>
  <conditionalFormatting sqref="C51">
    <cfRule type="expression" dxfId="3845" priority="3846" stopIfTrue="1">
      <formula>IF(AND(B51&lt;&gt;"",C51=""),TRUE)</formula>
    </cfRule>
  </conditionalFormatting>
  <conditionalFormatting sqref="B51">
    <cfRule type="expression" dxfId="3844" priority="3843" stopIfTrue="1">
      <formula>IF(B51="",TRUE)</formula>
    </cfRule>
    <cfRule type="expression" dxfId="3843" priority="3844" stopIfTrue="1">
      <formula>IF(AND(COUNTIF(MetalSmelter,B51&amp;C51)=0,LEN(C51)&gt;0), TRUE, FALSE)</formula>
    </cfRule>
  </conditionalFormatting>
  <conditionalFormatting sqref="G51">
    <cfRule type="expression" dxfId="3842" priority="3845" stopIfTrue="1">
      <formula>IF(FIND("Enter smelter details",G51),TRUE)</formula>
    </cfRule>
  </conditionalFormatting>
  <conditionalFormatting sqref="F51">
    <cfRule type="expression" dxfId="3841" priority="3842" stopIfTrue="1">
      <formula>IF(AND(LEN($A51)&gt;0,$A51&lt;&gt;$F51),TRUE,FALSE)</formula>
    </cfRule>
  </conditionalFormatting>
  <conditionalFormatting sqref="C51">
    <cfRule type="expression" dxfId="3840" priority="3841" stopIfTrue="1">
      <formula>IF(AND(B51&lt;&gt;"",C51=""),TRUE)</formula>
    </cfRule>
  </conditionalFormatting>
  <conditionalFormatting sqref="B51">
    <cfRule type="expression" dxfId="3839" priority="3838" stopIfTrue="1">
      <formula>IF(B51="",TRUE)</formula>
    </cfRule>
    <cfRule type="expression" dxfId="3838" priority="3839" stopIfTrue="1">
      <formula>IF(AND(COUNTIF(MetalSmelter,B51&amp;C51)=0,LEN(C51)&gt;0), TRUE, FALSE)</formula>
    </cfRule>
  </conditionalFormatting>
  <conditionalFormatting sqref="G51">
    <cfRule type="expression" dxfId="3837" priority="3840" stopIfTrue="1">
      <formula>IF(FIND("Enter smelter details",G51),TRUE)</formula>
    </cfRule>
  </conditionalFormatting>
  <conditionalFormatting sqref="F51">
    <cfRule type="expression" dxfId="3836" priority="3837" stopIfTrue="1">
      <formula>IF(AND(LEN($A51)&gt;0,$A51&lt;&gt;$F51),TRUE,FALSE)</formula>
    </cfRule>
  </conditionalFormatting>
  <conditionalFormatting sqref="C51">
    <cfRule type="expression" dxfId="3835" priority="3836" stopIfTrue="1">
      <formula>IF(AND(B51&lt;&gt;"",C51=""),TRUE)</formula>
    </cfRule>
  </conditionalFormatting>
  <conditionalFormatting sqref="B50">
    <cfRule type="expression" dxfId="3834" priority="3833" stopIfTrue="1">
      <formula>IF(B50="",TRUE)</formula>
    </cfRule>
    <cfRule type="expression" dxfId="3833" priority="3834" stopIfTrue="1">
      <formula>IF(AND(COUNTIF(MetalSmelter,B50&amp;C50)=0,LEN(C50)&gt;0), TRUE, FALSE)</formula>
    </cfRule>
  </conditionalFormatting>
  <conditionalFormatting sqref="G50">
    <cfRule type="expression" dxfId="3832" priority="3835" stopIfTrue="1">
      <formula>IF(FIND("Enter smelter details",G50),TRUE)</formula>
    </cfRule>
  </conditionalFormatting>
  <conditionalFormatting sqref="F50">
    <cfRule type="expression" dxfId="3831" priority="3832" stopIfTrue="1">
      <formula>IF(AND(LEN($A50)&gt;0,$A50&lt;&gt;$F50),TRUE,FALSE)</formula>
    </cfRule>
  </conditionalFormatting>
  <conditionalFormatting sqref="C50">
    <cfRule type="expression" dxfId="3830" priority="3831" stopIfTrue="1">
      <formula>IF(AND(B50&lt;&gt;"",C50=""),TRUE)</formula>
    </cfRule>
  </conditionalFormatting>
  <conditionalFormatting sqref="B50">
    <cfRule type="expression" dxfId="3829" priority="3828" stopIfTrue="1">
      <formula>IF(B50="",TRUE)</formula>
    </cfRule>
    <cfRule type="expression" dxfId="3828" priority="3829" stopIfTrue="1">
      <formula>IF(AND(COUNTIF(MetalSmelter,B50&amp;C50)=0,LEN(C50)&gt;0), TRUE, FALSE)</formula>
    </cfRule>
  </conditionalFormatting>
  <conditionalFormatting sqref="G50">
    <cfRule type="expression" dxfId="3827" priority="3830" stopIfTrue="1">
      <formula>IF(FIND("Enter smelter details",G50),TRUE)</formula>
    </cfRule>
  </conditionalFormatting>
  <conditionalFormatting sqref="F50">
    <cfRule type="expression" dxfId="3826" priority="3827" stopIfTrue="1">
      <formula>IF(AND(LEN($A50)&gt;0,$A50&lt;&gt;$F50),TRUE,FALSE)</formula>
    </cfRule>
  </conditionalFormatting>
  <conditionalFormatting sqref="C50">
    <cfRule type="expression" dxfId="3825" priority="3826" stopIfTrue="1">
      <formula>IF(AND(B50&lt;&gt;"",C50=""),TRUE)</formula>
    </cfRule>
  </conditionalFormatting>
  <conditionalFormatting sqref="B50">
    <cfRule type="expression" dxfId="3824" priority="3823" stopIfTrue="1">
      <formula>IF(B50="",TRUE)</formula>
    </cfRule>
    <cfRule type="expression" dxfId="3823" priority="3824" stopIfTrue="1">
      <formula>IF(AND(COUNTIF(MetalSmelter,B50&amp;C50)=0,LEN(C50)&gt;0), TRUE, FALSE)</formula>
    </cfRule>
  </conditionalFormatting>
  <conditionalFormatting sqref="G50">
    <cfRule type="expression" dxfId="3822" priority="3825" stopIfTrue="1">
      <formula>IF(FIND("Enter smelter details",G50),TRUE)</formula>
    </cfRule>
  </conditionalFormatting>
  <conditionalFormatting sqref="F50">
    <cfRule type="expression" dxfId="3821" priority="3822" stopIfTrue="1">
      <formula>IF(AND(LEN($A50)&gt;0,$A50&lt;&gt;$F50),TRUE,FALSE)</formula>
    </cfRule>
  </conditionalFormatting>
  <conditionalFormatting sqref="C50">
    <cfRule type="expression" dxfId="3820" priority="3821" stopIfTrue="1">
      <formula>IF(AND(B50&lt;&gt;"",C50=""),TRUE)</formula>
    </cfRule>
  </conditionalFormatting>
  <conditionalFormatting sqref="B50">
    <cfRule type="expression" dxfId="3819" priority="3818" stopIfTrue="1">
      <formula>IF(B50="",TRUE)</formula>
    </cfRule>
    <cfRule type="expression" dxfId="3818" priority="3819" stopIfTrue="1">
      <formula>IF(AND(COUNTIF(MetalSmelter,B50&amp;C50)=0,LEN(C50)&gt;0), TRUE, FALSE)</formula>
    </cfRule>
  </conditionalFormatting>
  <conditionalFormatting sqref="G50">
    <cfRule type="expression" dxfId="3817" priority="3820" stopIfTrue="1">
      <formula>IF(FIND("Enter smelter details",G50),TRUE)</formula>
    </cfRule>
  </conditionalFormatting>
  <conditionalFormatting sqref="F50">
    <cfRule type="expression" dxfId="3816" priority="3817" stopIfTrue="1">
      <formula>IF(AND(LEN($A50)&gt;0,$A50&lt;&gt;$F50),TRUE,FALSE)</formula>
    </cfRule>
  </conditionalFormatting>
  <conditionalFormatting sqref="C50">
    <cfRule type="expression" dxfId="3815" priority="3816" stopIfTrue="1">
      <formula>IF(AND(B50&lt;&gt;"",C50=""),TRUE)</formula>
    </cfRule>
  </conditionalFormatting>
  <conditionalFormatting sqref="B50">
    <cfRule type="expression" dxfId="3814" priority="3813" stopIfTrue="1">
      <formula>IF(B50="",TRUE)</formula>
    </cfRule>
    <cfRule type="expression" dxfId="3813" priority="3814" stopIfTrue="1">
      <formula>IF(AND(COUNTIF(MetalSmelter,B50&amp;C50)=0,LEN(C50)&gt;0), TRUE, FALSE)</formula>
    </cfRule>
  </conditionalFormatting>
  <conditionalFormatting sqref="G50">
    <cfRule type="expression" dxfId="3812" priority="3815" stopIfTrue="1">
      <formula>IF(FIND("Enter smelter details",G50),TRUE)</formula>
    </cfRule>
  </conditionalFormatting>
  <conditionalFormatting sqref="F50">
    <cfRule type="expression" dxfId="3811" priority="3812" stopIfTrue="1">
      <formula>IF(AND(LEN($A50)&gt;0,$A50&lt;&gt;$F50),TRUE,FALSE)</formula>
    </cfRule>
  </conditionalFormatting>
  <conditionalFormatting sqref="C50">
    <cfRule type="expression" dxfId="3810" priority="3811" stopIfTrue="1">
      <formula>IF(AND(B50&lt;&gt;"",C50=""),TRUE)</formula>
    </cfRule>
  </conditionalFormatting>
  <conditionalFormatting sqref="B50">
    <cfRule type="expression" dxfId="3809" priority="3808" stopIfTrue="1">
      <formula>IF(B50="",TRUE)</formula>
    </cfRule>
    <cfRule type="expression" dxfId="3808" priority="3809" stopIfTrue="1">
      <formula>IF(AND(COUNTIF(MetalSmelter,B50&amp;C50)=0,LEN(C50)&gt;0), TRUE, FALSE)</formula>
    </cfRule>
  </conditionalFormatting>
  <conditionalFormatting sqref="G50">
    <cfRule type="expression" dxfId="3807" priority="3810" stopIfTrue="1">
      <formula>IF(FIND("Enter smelter details",G50),TRUE)</formula>
    </cfRule>
  </conditionalFormatting>
  <conditionalFormatting sqref="F50">
    <cfRule type="expression" dxfId="3806" priority="3807" stopIfTrue="1">
      <formula>IF(AND(LEN($A50)&gt;0,$A50&lt;&gt;$F50),TRUE,FALSE)</formula>
    </cfRule>
  </conditionalFormatting>
  <conditionalFormatting sqref="C50">
    <cfRule type="expression" dxfId="3805" priority="3806" stopIfTrue="1">
      <formula>IF(AND(B50&lt;&gt;"",C50=""),TRUE)</formula>
    </cfRule>
  </conditionalFormatting>
  <conditionalFormatting sqref="B64">
    <cfRule type="expression" dxfId="3804" priority="3799" stopIfTrue="1">
      <formula>IF(B64="",TRUE)</formula>
    </cfRule>
    <cfRule type="expression" dxfId="3803" priority="3802" stopIfTrue="1">
      <formula>IF(AND(COUNTIF(MetalSmelter,B64&amp;C64)=0,LEN(C64)&gt;0),TRUE,FALSE)</formula>
    </cfRule>
  </conditionalFormatting>
  <conditionalFormatting sqref="D64">
    <cfRule type="expression" dxfId="3802" priority="3796" stopIfTrue="1">
      <formula>IF(AND(LEN($C64)&gt;0,($C64&lt;&gt;"Smelter Not Listed")),1,0)</formula>
    </cfRule>
    <cfRule type="expression" dxfId="3801" priority="3803" stopIfTrue="1">
      <formula>IF(AND(D64="",$C64=$X$4),TRUE)</formula>
    </cfRule>
    <cfRule type="expression" dxfId="3800" priority="3804" stopIfTrue="1">
      <formula>IF(FIND("!",D64),TRUE)</formula>
    </cfRule>
  </conditionalFormatting>
  <conditionalFormatting sqref="G64">
    <cfRule type="expression" dxfId="3799" priority="3805" stopIfTrue="1">
      <formula>IF(FIND("Enter smelter details",G64),TRUE)</formula>
    </cfRule>
  </conditionalFormatting>
  <conditionalFormatting sqref="E64">
    <cfRule type="expression" dxfId="3798" priority="3800" stopIfTrue="1">
      <formula>IF(AND(E64="",$C64=$X$4),TRUE)</formula>
    </cfRule>
    <cfRule type="expression" dxfId="3797" priority="3801" stopIfTrue="1">
      <formula>IF(FIND("!",E64),TRUE)</formula>
    </cfRule>
  </conditionalFormatting>
  <conditionalFormatting sqref="F64">
    <cfRule type="expression" dxfId="3796" priority="3798" stopIfTrue="1">
      <formula>IF(AND(LEN($A64)&gt;0,$A64&lt;&gt;$F64),TRUE,FALSE)</formula>
    </cfRule>
  </conditionalFormatting>
  <conditionalFormatting sqref="C64">
    <cfRule type="expression" dxfId="3795" priority="3797" stopIfTrue="1">
      <formula>IF(AND(B64&lt;&gt;"",C64=""),TRUE)</formula>
    </cfRule>
  </conditionalFormatting>
  <conditionalFormatting sqref="B67">
    <cfRule type="expression" dxfId="3794" priority="3789" stopIfTrue="1">
      <formula>IF(B67="",TRUE)</formula>
    </cfRule>
    <cfRule type="expression" dxfId="3793" priority="3792" stopIfTrue="1">
      <formula>IF(AND(COUNTIF(MetalSmelter,B67&amp;C67)=0,LEN(C67)&gt;0),TRUE,FALSE)</formula>
    </cfRule>
  </conditionalFormatting>
  <conditionalFormatting sqref="D67">
    <cfRule type="expression" dxfId="3792" priority="3786" stopIfTrue="1">
      <formula>IF(AND(LEN($C67)&gt;0,($C67&lt;&gt;"Smelter Not Listed")),1,0)</formula>
    </cfRule>
    <cfRule type="expression" dxfId="3791" priority="3793" stopIfTrue="1">
      <formula>IF(AND(D67="",$C67=$X$4),TRUE)</formula>
    </cfRule>
    <cfRule type="expression" dxfId="3790" priority="3794" stopIfTrue="1">
      <formula>IF(FIND("!",D67),TRUE)</formula>
    </cfRule>
  </conditionalFormatting>
  <conditionalFormatting sqref="G67">
    <cfRule type="expression" dxfId="3789" priority="3795" stopIfTrue="1">
      <formula>IF(FIND("Enter smelter details",G67),TRUE)</formula>
    </cfRule>
  </conditionalFormatting>
  <conditionalFormatting sqref="E67">
    <cfRule type="expression" dxfId="3788" priority="3790" stopIfTrue="1">
      <formula>IF(AND(E67="",$C67=$X$4),TRUE)</formula>
    </cfRule>
    <cfRule type="expression" dxfId="3787" priority="3791" stopIfTrue="1">
      <formula>IF(FIND("!",E67),TRUE)</formula>
    </cfRule>
  </conditionalFormatting>
  <conditionalFormatting sqref="F67">
    <cfRule type="expression" dxfId="3786" priority="3788" stopIfTrue="1">
      <formula>IF(AND(LEN($A67)&gt;0,$A67&lt;&gt;$F67),TRUE,FALSE)</formula>
    </cfRule>
  </conditionalFormatting>
  <conditionalFormatting sqref="C67">
    <cfRule type="expression" dxfId="3785" priority="3787" stopIfTrue="1">
      <formula>IF(AND(B67&lt;&gt;"",C67=""),TRUE)</formula>
    </cfRule>
  </conditionalFormatting>
  <conditionalFormatting sqref="B68">
    <cfRule type="expression" dxfId="3784" priority="3779" stopIfTrue="1">
      <formula>IF(B68="",TRUE)</formula>
    </cfRule>
    <cfRule type="expression" dxfId="3783" priority="3782" stopIfTrue="1">
      <formula>IF(AND(COUNTIF(MetalSmelter,B68&amp;C68)=0,LEN(C68)&gt;0),TRUE,FALSE)</formula>
    </cfRule>
  </conditionalFormatting>
  <conditionalFormatting sqref="D68">
    <cfRule type="expression" dxfId="3782" priority="3776" stopIfTrue="1">
      <formula>IF(AND(LEN($C68)&gt;0,($C68&lt;&gt;"Smelter Not Listed")),1,0)</formula>
    </cfRule>
    <cfRule type="expression" dxfId="3781" priority="3783" stopIfTrue="1">
      <formula>IF(AND(D68="",$C68=$X$4),TRUE)</formula>
    </cfRule>
    <cfRule type="expression" dxfId="3780" priority="3784" stopIfTrue="1">
      <formula>IF(FIND("!",D68),TRUE)</formula>
    </cfRule>
  </conditionalFormatting>
  <conditionalFormatting sqref="G68">
    <cfRule type="expression" dxfId="3779" priority="3785" stopIfTrue="1">
      <formula>IF(FIND("Enter smelter details",G68),TRUE)</formula>
    </cfRule>
  </conditionalFormatting>
  <conditionalFormatting sqref="E68">
    <cfRule type="expression" dxfId="3778" priority="3780" stopIfTrue="1">
      <formula>IF(AND(E68="",$C68=$X$4),TRUE)</formula>
    </cfRule>
    <cfRule type="expression" dxfId="3777" priority="3781" stopIfTrue="1">
      <formula>IF(FIND("!",E68),TRUE)</formula>
    </cfRule>
  </conditionalFormatting>
  <conditionalFormatting sqref="F68">
    <cfRule type="expression" dxfId="3776" priority="3778" stopIfTrue="1">
      <formula>IF(AND(LEN($A68)&gt;0,$A68&lt;&gt;$F68),TRUE,FALSE)</formula>
    </cfRule>
  </conditionalFormatting>
  <conditionalFormatting sqref="C68">
    <cfRule type="expression" dxfId="3775" priority="3777" stopIfTrue="1">
      <formula>IF(AND(B68&lt;&gt;"",C68=""),TRUE)</formula>
    </cfRule>
  </conditionalFormatting>
  <conditionalFormatting sqref="B69">
    <cfRule type="expression" dxfId="3774" priority="3769" stopIfTrue="1">
      <formula>IF(B69="",TRUE)</formula>
    </cfRule>
    <cfRule type="expression" dxfId="3773" priority="3772" stopIfTrue="1">
      <formula>IF(AND(COUNTIF(MetalSmelter,B69&amp;C69)=0,LEN(C69)&gt;0),TRUE,FALSE)</formula>
    </cfRule>
  </conditionalFormatting>
  <conditionalFormatting sqref="D69">
    <cfRule type="expression" dxfId="3772" priority="3766" stopIfTrue="1">
      <formula>IF(AND(LEN($C69)&gt;0,($C69&lt;&gt;"Smelter Not Listed")),1,0)</formula>
    </cfRule>
    <cfRule type="expression" dxfId="3771" priority="3773" stopIfTrue="1">
      <formula>IF(AND(D69="",$C69=$X$4),TRUE)</formula>
    </cfRule>
    <cfRule type="expression" dxfId="3770" priority="3774" stopIfTrue="1">
      <formula>IF(FIND("!",D69),TRUE)</formula>
    </cfRule>
  </conditionalFormatting>
  <conditionalFormatting sqref="G69">
    <cfRule type="expression" dxfId="3769" priority="3775" stopIfTrue="1">
      <formula>IF(FIND("Enter smelter details",G69),TRUE)</formula>
    </cfRule>
  </conditionalFormatting>
  <conditionalFormatting sqref="E69">
    <cfRule type="expression" dxfId="3768" priority="3770" stopIfTrue="1">
      <formula>IF(AND(E69="",$C69=$X$4),TRUE)</formula>
    </cfRule>
    <cfRule type="expression" dxfId="3767" priority="3771" stopIfTrue="1">
      <formula>IF(FIND("!",E69),TRUE)</formula>
    </cfRule>
  </conditionalFormatting>
  <conditionalFormatting sqref="F69">
    <cfRule type="expression" dxfId="3766" priority="3768" stopIfTrue="1">
      <formula>IF(AND(LEN($A69)&gt;0,$A69&lt;&gt;$F69),TRUE,FALSE)</formula>
    </cfRule>
  </conditionalFormatting>
  <conditionalFormatting sqref="C69">
    <cfRule type="expression" dxfId="3765" priority="3767" stopIfTrue="1">
      <formula>IF(AND(B69&lt;&gt;"",C69=""),TRUE)</formula>
    </cfRule>
  </conditionalFormatting>
  <conditionalFormatting sqref="B70">
    <cfRule type="expression" dxfId="3764" priority="3759" stopIfTrue="1">
      <formula>IF(B70="",TRUE)</formula>
    </cfRule>
    <cfRule type="expression" dxfId="3763" priority="3762" stopIfTrue="1">
      <formula>IF(AND(COUNTIF(MetalSmelter,B70&amp;C70)=0,LEN(C70)&gt;0),TRUE,FALSE)</formula>
    </cfRule>
  </conditionalFormatting>
  <conditionalFormatting sqref="D70">
    <cfRule type="expression" dxfId="3762" priority="3756" stopIfTrue="1">
      <formula>IF(AND(LEN($C70)&gt;0,($C70&lt;&gt;"Smelter Not Listed")),1,0)</formula>
    </cfRule>
    <cfRule type="expression" dxfId="3761" priority="3763" stopIfTrue="1">
      <formula>IF(AND(D70="",$C70=$X$4),TRUE)</formula>
    </cfRule>
    <cfRule type="expression" dxfId="3760" priority="3764" stopIfTrue="1">
      <formula>IF(FIND("!",D70),TRUE)</formula>
    </cfRule>
  </conditionalFormatting>
  <conditionalFormatting sqref="G70">
    <cfRule type="expression" dxfId="3759" priority="3765" stopIfTrue="1">
      <formula>IF(FIND("Enter smelter details",G70),TRUE)</formula>
    </cfRule>
  </conditionalFormatting>
  <conditionalFormatting sqref="E70">
    <cfRule type="expression" dxfId="3758" priority="3760" stopIfTrue="1">
      <formula>IF(AND(E70="",$C70=$X$4),TRUE)</formula>
    </cfRule>
    <cfRule type="expression" dxfId="3757" priority="3761" stopIfTrue="1">
      <formula>IF(FIND("!",E70),TRUE)</formula>
    </cfRule>
  </conditionalFormatting>
  <conditionalFormatting sqref="F70">
    <cfRule type="expression" dxfId="3756" priority="3758" stopIfTrue="1">
      <formula>IF(AND(LEN($A70)&gt;0,$A70&lt;&gt;$F70),TRUE,FALSE)</formula>
    </cfRule>
  </conditionalFormatting>
  <conditionalFormatting sqref="C70">
    <cfRule type="expression" dxfId="3755" priority="3757" stopIfTrue="1">
      <formula>IF(AND(B70&lt;&gt;"",C70=""),TRUE)</formula>
    </cfRule>
  </conditionalFormatting>
  <conditionalFormatting sqref="B51">
    <cfRule type="expression" dxfId="3754" priority="3753" stopIfTrue="1">
      <formula>IF(B51="",TRUE)</formula>
    </cfRule>
    <cfRule type="expression" dxfId="3753" priority="3754" stopIfTrue="1">
      <formula>IF(AND(COUNTIF(MetalSmelter,B51&amp;C51)=0,LEN(C51)&gt;0), TRUE, FALSE)</formula>
    </cfRule>
  </conditionalFormatting>
  <conditionalFormatting sqref="G51">
    <cfRule type="expression" dxfId="3752" priority="3755" stopIfTrue="1">
      <formula>IF(FIND("Enter smelter details",G51),TRUE)</formula>
    </cfRule>
  </conditionalFormatting>
  <conditionalFormatting sqref="F51">
    <cfRule type="expression" dxfId="3751" priority="3752" stopIfTrue="1">
      <formula>IF(AND(LEN($A51)&gt;0,$A51&lt;&gt;$F51),TRUE,FALSE)</formula>
    </cfRule>
  </conditionalFormatting>
  <conditionalFormatting sqref="C51">
    <cfRule type="expression" dxfId="3750" priority="3751" stopIfTrue="1">
      <formula>IF(AND(B51&lt;&gt;"",C51=""),TRUE)</formula>
    </cfRule>
  </conditionalFormatting>
  <conditionalFormatting sqref="B50">
    <cfRule type="expression" dxfId="3749" priority="3743" stopIfTrue="1">
      <formula>IF(B50="",TRUE)</formula>
    </cfRule>
    <cfRule type="expression" dxfId="3748" priority="3744" stopIfTrue="1">
      <formula>IF(AND(COUNTIF(MetalSmelter,B50&amp;C50)=0,LEN(C50)&gt;0), TRUE, FALSE)</formula>
    </cfRule>
  </conditionalFormatting>
  <conditionalFormatting sqref="G50">
    <cfRule type="expression" dxfId="3747" priority="3745" stopIfTrue="1">
      <formula>IF(FIND("Enter smelter details",G50),TRUE)</formula>
    </cfRule>
  </conditionalFormatting>
  <conditionalFormatting sqref="F50">
    <cfRule type="expression" dxfId="3746" priority="3742" stopIfTrue="1">
      <formula>IF(AND(LEN($A50)&gt;0,$A50&lt;&gt;$F50),TRUE,FALSE)</formula>
    </cfRule>
  </conditionalFormatting>
  <conditionalFormatting sqref="C50">
    <cfRule type="expression" dxfId="3745" priority="3741" stopIfTrue="1">
      <formula>IF(AND(B50&lt;&gt;"",C50=""),TRUE)</formula>
    </cfRule>
  </conditionalFormatting>
  <conditionalFormatting sqref="B52">
    <cfRule type="expression" dxfId="3744" priority="3748" stopIfTrue="1">
      <formula>IF(B52="",TRUE)</formula>
    </cfRule>
    <cfRule type="expression" dxfId="3743" priority="3749" stopIfTrue="1">
      <formula>IF(AND(COUNTIF(MetalSmelter,B52&amp;C52)=0,LEN(C52)&gt;0), TRUE, FALSE)</formula>
    </cfRule>
  </conditionalFormatting>
  <conditionalFormatting sqref="G52">
    <cfRule type="expression" dxfId="3742" priority="3750" stopIfTrue="1">
      <formula>IF(FIND("Enter smelter details",G52),TRUE)</formula>
    </cfRule>
  </conditionalFormatting>
  <conditionalFormatting sqref="F52">
    <cfRule type="expression" dxfId="3741" priority="3747" stopIfTrue="1">
      <formula>IF(AND(LEN($A52)&gt;0,$A52&lt;&gt;$F52),TRUE,FALSE)</formula>
    </cfRule>
  </conditionalFormatting>
  <conditionalFormatting sqref="C52">
    <cfRule type="expression" dxfId="3740" priority="3746" stopIfTrue="1">
      <formula>IF(AND(B52&lt;&gt;"",C52=""),TRUE)</formula>
    </cfRule>
  </conditionalFormatting>
  <conditionalFormatting sqref="B52">
    <cfRule type="expression" dxfId="3739" priority="3738" stopIfTrue="1">
      <formula>IF(B52="",TRUE)</formula>
    </cfRule>
    <cfRule type="expression" dxfId="3738" priority="3739" stopIfTrue="1">
      <formula>IF(AND(COUNTIF(MetalSmelter,B52&amp;C52)=0,LEN(C52)&gt;0), TRUE, FALSE)</formula>
    </cfRule>
  </conditionalFormatting>
  <conditionalFormatting sqref="G52">
    <cfRule type="expression" dxfId="3737" priority="3740" stopIfTrue="1">
      <formula>IF(FIND("Enter smelter details",G52),TRUE)</formula>
    </cfRule>
  </conditionalFormatting>
  <conditionalFormatting sqref="F52">
    <cfRule type="expression" dxfId="3736" priority="3737" stopIfTrue="1">
      <formula>IF(AND(LEN($A52)&gt;0,$A52&lt;&gt;$F52),TRUE,FALSE)</formula>
    </cfRule>
  </conditionalFormatting>
  <conditionalFormatting sqref="C52">
    <cfRule type="expression" dxfId="3735" priority="3736" stopIfTrue="1">
      <formula>IF(AND(B52&lt;&gt;"",C52=""),TRUE)</formula>
    </cfRule>
  </conditionalFormatting>
  <conditionalFormatting sqref="G50">
    <cfRule type="expression" dxfId="3734" priority="3735" stopIfTrue="1">
      <formula>IF(FIND("Enter smelter details",G50),TRUE)</formula>
    </cfRule>
  </conditionalFormatting>
  <conditionalFormatting sqref="B51">
    <cfRule type="expression" dxfId="3733" priority="3732" stopIfTrue="1">
      <formula>IF(B51="",TRUE)</formula>
    </cfRule>
    <cfRule type="expression" dxfId="3732" priority="3733" stopIfTrue="1">
      <formula>IF(AND(COUNTIF(MetalSmelter,B51&amp;C51)=0,LEN(C51)&gt;0), TRUE, FALSE)</formula>
    </cfRule>
  </conditionalFormatting>
  <conditionalFormatting sqref="G51">
    <cfRule type="expression" dxfId="3731" priority="3734" stopIfTrue="1">
      <formula>IF(FIND("Enter smelter details",G51),TRUE)</formula>
    </cfRule>
  </conditionalFormatting>
  <conditionalFormatting sqref="F51">
    <cfRule type="expression" dxfId="3730" priority="3731" stopIfTrue="1">
      <formula>IF(AND(LEN($A51)&gt;0,$A51&lt;&gt;$F51),TRUE,FALSE)</formula>
    </cfRule>
  </conditionalFormatting>
  <conditionalFormatting sqref="C51">
    <cfRule type="expression" dxfId="3729" priority="3730" stopIfTrue="1">
      <formula>IF(AND(B51&lt;&gt;"",C51=""),TRUE)</formula>
    </cfRule>
  </conditionalFormatting>
  <conditionalFormatting sqref="G51">
    <cfRule type="expression" dxfId="3728" priority="3729" stopIfTrue="1">
      <formula>IF(FIND("Enter smelter details",G51),TRUE)</formula>
    </cfRule>
  </conditionalFormatting>
  <conditionalFormatting sqref="B52">
    <cfRule type="expression" dxfId="3727" priority="3726" stopIfTrue="1">
      <formula>IF(B52="",TRUE)</formula>
    </cfRule>
    <cfRule type="expression" dxfId="3726" priority="3727" stopIfTrue="1">
      <formula>IF(AND(COUNTIF(MetalSmelter,B52&amp;C52)=0,LEN(C52)&gt;0), TRUE, FALSE)</formula>
    </cfRule>
  </conditionalFormatting>
  <conditionalFormatting sqref="G52">
    <cfRule type="expression" dxfId="3725" priority="3728" stopIfTrue="1">
      <formula>IF(FIND("Enter smelter details",G52),TRUE)</formula>
    </cfRule>
  </conditionalFormatting>
  <conditionalFormatting sqref="F52">
    <cfRule type="expression" dxfId="3724" priority="3725" stopIfTrue="1">
      <formula>IF(AND(LEN($A52)&gt;0,$A52&lt;&gt;$F52),TRUE,FALSE)</formula>
    </cfRule>
  </conditionalFormatting>
  <conditionalFormatting sqref="C52">
    <cfRule type="expression" dxfId="3723" priority="3724" stopIfTrue="1">
      <formula>IF(AND(B52&lt;&gt;"",C52=""),TRUE)</formula>
    </cfRule>
  </conditionalFormatting>
  <conditionalFormatting sqref="B53">
    <cfRule type="expression" dxfId="3722" priority="3721" stopIfTrue="1">
      <formula>IF(B53="",TRUE)</formula>
    </cfRule>
    <cfRule type="expression" dxfId="3721" priority="3722" stopIfTrue="1">
      <formula>IF(AND(COUNTIF(MetalSmelter,B53&amp;C53)=0,LEN(C53)&gt;0), TRUE, FALSE)</formula>
    </cfRule>
  </conditionalFormatting>
  <conditionalFormatting sqref="G53">
    <cfRule type="expression" dxfId="3720" priority="3723" stopIfTrue="1">
      <formula>IF(FIND("Enter smelter details",G53),TRUE)</formula>
    </cfRule>
  </conditionalFormatting>
  <conditionalFormatting sqref="F53">
    <cfRule type="expression" dxfId="3719" priority="3720" stopIfTrue="1">
      <formula>IF(AND(LEN($A53)&gt;0,$A53&lt;&gt;$F53),TRUE,FALSE)</formula>
    </cfRule>
  </conditionalFormatting>
  <conditionalFormatting sqref="C53">
    <cfRule type="expression" dxfId="3718" priority="3719" stopIfTrue="1">
      <formula>IF(AND(B53&lt;&gt;"",C53=""),TRUE)</formula>
    </cfRule>
  </conditionalFormatting>
  <conditionalFormatting sqref="B53">
    <cfRule type="expression" dxfId="3717" priority="3716" stopIfTrue="1">
      <formula>IF(B53="",TRUE)</formula>
    </cfRule>
    <cfRule type="expression" dxfId="3716" priority="3717" stopIfTrue="1">
      <formula>IF(AND(COUNTIF(MetalSmelter,B53&amp;C53)=0,LEN(C53)&gt;0), TRUE, FALSE)</formula>
    </cfRule>
  </conditionalFormatting>
  <conditionalFormatting sqref="G53">
    <cfRule type="expression" dxfId="3715" priority="3718" stopIfTrue="1">
      <formula>IF(FIND("Enter smelter details",G53),TRUE)</formula>
    </cfRule>
  </conditionalFormatting>
  <conditionalFormatting sqref="F53">
    <cfRule type="expression" dxfId="3714" priority="3715" stopIfTrue="1">
      <formula>IF(AND(LEN($A53)&gt;0,$A53&lt;&gt;$F53),TRUE,FALSE)</formula>
    </cfRule>
  </conditionalFormatting>
  <conditionalFormatting sqref="C53">
    <cfRule type="expression" dxfId="3713" priority="3714" stopIfTrue="1">
      <formula>IF(AND(B53&lt;&gt;"",C53=""),TRUE)</formula>
    </cfRule>
  </conditionalFormatting>
  <conditionalFormatting sqref="B53">
    <cfRule type="expression" dxfId="3712" priority="3712" stopIfTrue="1">
      <formula>IF(B53="",TRUE)</formula>
    </cfRule>
    <cfRule type="expression" dxfId="3711" priority="3713" stopIfTrue="1">
      <formula>IF(AND(COUNTIF(MetalSmelter,B53&amp;C53)=0,LEN(C53)&gt;0), TRUE, FALSE)</formula>
    </cfRule>
  </conditionalFormatting>
  <conditionalFormatting sqref="F53">
    <cfRule type="expression" dxfId="3710" priority="3711" stopIfTrue="1">
      <formula>IF(AND(LEN($A53)&gt;0,$A53&lt;&gt;$F53),TRUE,FALSE)</formula>
    </cfRule>
  </conditionalFormatting>
  <conditionalFormatting sqref="C53">
    <cfRule type="expression" dxfId="3709" priority="3710" stopIfTrue="1">
      <formula>IF(AND(B53&lt;&gt;"",C53=""),TRUE)</formula>
    </cfRule>
  </conditionalFormatting>
  <conditionalFormatting sqref="G53">
    <cfRule type="expression" dxfId="3708" priority="3709" stopIfTrue="1">
      <formula>IF(FIND("Enter smelter details",G53),TRUE)</formula>
    </cfRule>
  </conditionalFormatting>
  <conditionalFormatting sqref="B54">
    <cfRule type="expression" dxfId="3707" priority="3706" stopIfTrue="1">
      <formula>IF(B54="",TRUE)</formula>
    </cfRule>
    <cfRule type="expression" dxfId="3706" priority="3707" stopIfTrue="1">
      <formula>IF(AND(COUNTIF(MetalSmelter,B54&amp;C54)=0,LEN(C54)&gt;0), TRUE, FALSE)</formula>
    </cfRule>
  </conditionalFormatting>
  <conditionalFormatting sqref="G54">
    <cfRule type="expression" dxfId="3705" priority="3708" stopIfTrue="1">
      <formula>IF(FIND("Enter smelter details",G54),TRUE)</formula>
    </cfRule>
  </conditionalFormatting>
  <conditionalFormatting sqref="F54">
    <cfRule type="expression" dxfId="3704" priority="3705" stopIfTrue="1">
      <formula>IF(AND(LEN($A54)&gt;0,$A54&lt;&gt;$F54),TRUE,FALSE)</formula>
    </cfRule>
  </conditionalFormatting>
  <conditionalFormatting sqref="C54">
    <cfRule type="expression" dxfId="3703" priority="3704" stopIfTrue="1">
      <formula>IF(AND(B54&lt;&gt;"",C54=""),TRUE)</formula>
    </cfRule>
  </conditionalFormatting>
  <conditionalFormatting sqref="B54">
    <cfRule type="expression" dxfId="3702" priority="3701" stopIfTrue="1">
      <formula>IF(B54="",TRUE)</formula>
    </cfRule>
    <cfRule type="expression" dxfId="3701" priority="3702" stopIfTrue="1">
      <formula>IF(AND(COUNTIF(MetalSmelter,B54&amp;C54)=0,LEN(C54)&gt;0), TRUE, FALSE)</formula>
    </cfRule>
  </conditionalFormatting>
  <conditionalFormatting sqref="G54">
    <cfRule type="expression" dxfId="3700" priority="3703" stopIfTrue="1">
      <formula>IF(FIND("Enter smelter details",G54),TRUE)</formula>
    </cfRule>
  </conditionalFormatting>
  <conditionalFormatting sqref="F54">
    <cfRule type="expression" dxfId="3699" priority="3700" stopIfTrue="1">
      <formula>IF(AND(LEN($A54)&gt;0,$A54&lt;&gt;$F54),TRUE,FALSE)</formula>
    </cfRule>
  </conditionalFormatting>
  <conditionalFormatting sqref="C54">
    <cfRule type="expression" dxfId="3698" priority="3699" stopIfTrue="1">
      <formula>IF(AND(B54&lt;&gt;"",C54=""),TRUE)</formula>
    </cfRule>
  </conditionalFormatting>
  <conditionalFormatting sqref="B54">
    <cfRule type="expression" dxfId="3697" priority="3696" stopIfTrue="1">
      <formula>IF(B54="",TRUE)</formula>
    </cfRule>
    <cfRule type="expression" dxfId="3696" priority="3697" stopIfTrue="1">
      <formula>IF(AND(COUNTIF(MetalSmelter,B54&amp;C54)=0,LEN(C54)&gt;0), TRUE, FALSE)</formula>
    </cfRule>
  </conditionalFormatting>
  <conditionalFormatting sqref="G54">
    <cfRule type="expression" dxfId="3695" priority="3698" stopIfTrue="1">
      <formula>IF(FIND("Enter smelter details",G54),TRUE)</formula>
    </cfRule>
  </conditionalFormatting>
  <conditionalFormatting sqref="F54">
    <cfRule type="expression" dxfId="3694" priority="3695" stopIfTrue="1">
      <formula>IF(AND(LEN($A54)&gt;0,$A54&lt;&gt;$F54),TRUE,FALSE)</formula>
    </cfRule>
  </conditionalFormatting>
  <conditionalFormatting sqref="C54">
    <cfRule type="expression" dxfId="3693" priority="3694" stopIfTrue="1">
      <formula>IF(AND(B54&lt;&gt;"",C54=""),TRUE)</formula>
    </cfRule>
  </conditionalFormatting>
  <conditionalFormatting sqref="B52">
    <cfRule type="expression" dxfId="3692" priority="3691" stopIfTrue="1">
      <formula>IF(B52="",TRUE)</formula>
    </cfRule>
    <cfRule type="expression" dxfId="3691" priority="3692" stopIfTrue="1">
      <formula>IF(AND(COUNTIF(MetalSmelter,B52&amp;C52)=0,LEN(C52)&gt;0), TRUE, FALSE)</formula>
    </cfRule>
  </conditionalFormatting>
  <conditionalFormatting sqref="G52">
    <cfRule type="expression" dxfId="3690" priority="3693" stopIfTrue="1">
      <formula>IF(FIND("Enter smelter details",G52),TRUE)</formula>
    </cfRule>
  </conditionalFormatting>
  <conditionalFormatting sqref="F52">
    <cfRule type="expression" dxfId="3689" priority="3690" stopIfTrue="1">
      <formula>IF(AND(LEN($A52)&gt;0,$A52&lt;&gt;$F52),TRUE,FALSE)</formula>
    </cfRule>
  </conditionalFormatting>
  <conditionalFormatting sqref="C52">
    <cfRule type="expression" dxfId="3688" priority="3689" stopIfTrue="1">
      <formula>IF(AND(B52&lt;&gt;"",C52=""),TRUE)</formula>
    </cfRule>
  </conditionalFormatting>
  <conditionalFormatting sqref="B52">
    <cfRule type="expression" dxfId="3687" priority="3686" stopIfTrue="1">
      <formula>IF(B52="",TRUE)</formula>
    </cfRule>
    <cfRule type="expression" dxfId="3686" priority="3687" stopIfTrue="1">
      <formula>IF(AND(COUNTIF(MetalSmelter,B52&amp;C52)=0,LEN(C52)&gt;0), TRUE, FALSE)</formula>
    </cfRule>
  </conditionalFormatting>
  <conditionalFormatting sqref="G52">
    <cfRule type="expression" dxfId="3685" priority="3688" stopIfTrue="1">
      <formula>IF(FIND("Enter smelter details",G52),TRUE)</formula>
    </cfRule>
  </conditionalFormatting>
  <conditionalFormatting sqref="F52">
    <cfRule type="expression" dxfId="3684" priority="3685" stopIfTrue="1">
      <formula>IF(AND(LEN($A52)&gt;0,$A52&lt;&gt;$F52),TRUE,FALSE)</formula>
    </cfRule>
  </conditionalFormatting>
  <conditionalFormatting sqref="C52">
    <cfRule type="expression" dxfId="3683" priority="3684" stopIfTrue="1">
      <formula>IF(AND(B52&lt;&gt;"",C52=""),TRUE)</formula>
    </cfRule>
  </conditionalFormatting>
  <conditionalFormatting sqref="B52">
    <cfRule type="expression" dxfId="3682" priority="3682" stopIfTrue="1">
      <formula>IF(B52="",TRUE)</formula>
    </cfRule>
    <cfRule type="expression" dxfId="3681" priority="3683" stopIfTrue="1">
      <formula>IF(AND(COUNTIF(MetalSmelter,B52&amp;C52)=0,LEN(C52)&gt;0), TRUE, FALSE)</formula>
    </cfRule>
  </conditionalFormatting>
  <conditionalFormatting sqref="F52">
    <cfRule type="expression" dxfId="3680" priority="3681" stopIfTrue="1">
      <formula>IF(AND(LEN($A52)&gt;0,$A52&lt;&gt;$F52),TRUE,FALSE)</formula>
    </cfRule>
  </conditionalFormatting>
  <conditionalFormatting sqref="C52">
    <cfRule type="expression" dxfId="3679" priority="3680" stopIfTrue="1">
      <formula>IF(AND(B52&lt;&gt;"",C52=""),TRUE)</formula>
    </cfRule>
  </conditionalFormatting>
  <conditionalFormatting sqref="G52">
    <cfRule type="expression" dxfId="3678" priority="3679" stopIfTrue="1">
      <formula>IF(FIND("Enter smelter details",G52),TRUE)</formula>
    </cfRule>
  </conditionalFormatting>
  <conditionalFormatting sqref="B53">
    <cfRule type="expression" dxfId="3677" priority="3676" stopIfTrue="1">
      <formula>IF(B53="",TRUE)</formula>
    </cfRule>
    <cfRule type="expression" dxfId="3676" priority="3677" stopIfTrue="1">
      <formula>IF(AND(COUNTIF(MetalSmelter,B53&amp;C53)=0,LEN(C53)&gt;0), TRUE, FALSE)</formula>
    </cfRule>
  </conditionalFormatting>
  <conditionalFormatting sqref="G53">
    <cfRule type="expression" dxfId="3675" priority="3678" stopIfTrue="1">
      <formula>IF(FIND("Enter smelter details",G53),TRUE)</formula>
    </cfRule>
  </conditionalFormatting>
  <conditionalFormatting sqref="F53">
    <cfRule type="expression" dxfId="3674" priority="3675" stopIfTrue="1">
      <formula>IF(AND(LEN($A53)&gt;0,$A53&lt;&gt;$F53),TRUE,FALSE)</formula>
    </cfRule>
  </conditionalFormatting>
  <conditionalFormatting sqref="C53">
    <cfRule type="expression" dxfId="3673" priority="3674" stopIfTrue="1">
      <formula>IF(AND(B53&lt;&gt;"",C53=""),TRUE)</formula>
    </cfRule>
  </conditionalFormatting>
  <conditionalFormatting sqref="B53">
    <cfRule type="expression" dxfId="3672" priority="3671" stopIfTrue="1">
      <formula>IF(B53="",TRUE)</formula>
    </cfRule>
    <cfRule type="expression" dxfId="3671" priority="3672" stopIfTrue="1">
      <formula>IF(AND(COUNTIF(MetalSmelter,B53&amp;C53)=0,LEN(C53)&gt;0), TRUE, FALSE)</formula>
    </cfRule>
  </conditionalFormatting>
  <conditionalFormatting sqref="G53">
    <cfRule type="expression" dxfId="3670" priority="3673" stopIfTrue="1">
      <formula>IF(FIND("Enter smelter details",G53),TRUE)</formula>
    </cfRule>
  </conditionalFormatting>
  <conditionalFormatting sqref="F53">
    <cfRule type="expression" dxfId="3669" priority="3670" stopIfTrue="1">
      <formula>IF(AND(LEN($A53)&gt;0,$A53&lt;&gt;$F53),TRUE,FALSE)</formula>
    </cfRule>
  </conditionalFormatting>
  <conditionalFormatting sqref="C53">
    <cfRule type="expression" dxfId="3668" priority="3669" stopIfTrue="1">
      <formula>IF(AND(B53&lt;&gt;"",C53=""),TRUE)</formula>
    </cfRule>
  </conditionalFormatting>
  <conditionalFormatting sqref="B53">
    <cfRule type="expression" dxfId="3667" priority="3666" stopIfTrue="1">
      <formula>IF(B53="",TRUE)</formula>
    </cfRule>
    <cfRule type="expression" dxfId="3666" priority="3667" stopIfTrue="1">
      <formula>IF(AND(COUNTIF(MetalSmelter,B53&amp;C53)=0,LEN(C53)&gt;0), TRUE, FALSE)</formula>
    </cfRule>
  </conditionalFormatting>
  <conditionalFormatting sqref="G53">
    <cfRule type="expression" dxfId="3665" priority="3668" stopIfTrue="1">
      <formula>IF(FIND("Enter smelter details",G53),TRUE)</formula>
    </cfRule>
  </conditionalFormatting>
  <conditionalFormatting sqref="F53">
    <cfRule type="expression" dxfId="3664" priority="3665" stopIfTrue="1">
      <formula>IF(AND(LEN($A53)&gt;0,$A53&lt;&gt;$F53),TRUE,FALSE)</formula>
    </cfRule>
  </conditionalFormatting>
  <conditionalFormatting sqref="C53">
    <cfRule type="expression" dxfId="3663" priority="3664" stopIfTrue="1">
      <formula>IF(AND(B53&lt;&gt;"",C53=""),TRUE)</formula>
    </cfRule>
  </conditionalFormatting>
  <conditionalFormatting sqref="B54">
    <cfRule type="expression" dxfId="3662" priority="3661" stopIfTrue="1">
      <formula>IF(B54="",TRUE)</formula>
    </cfRule>
    <cfRule type="expression" dxfId="3661" priority="3662" stopIfTrue="1">
      <formula>IF(AND(COUNTIF(MetalSmelter,B54&amp;C54)=0,LEN(C54)&gt;0), TRUE, FALSE)</formula>
    </cfRule>
  </conditionalFormatting>
  <conditionalFormatting sqref="G54">
    <cfRule type="expression" dxfId="3660" priority="3663" stopIfTrue="1">
      <formula>IF(FIND("Enter smelter details",G54),TRUE)</formula>
    </cfRule>
  </conditionalFormatting>
  <conditionalFormatting sqref="F54">
    <cfRule type="expression" dxfId="3659" priority="3660" stopIfTrue="1">
      <formula>IF(AND(LEN($A54)&gt;0,$A54&lt;&gt;$F54),TRUE,FALSE)</formula>
    </cfRule>
  </conditionalFormatting>
  <conditionalFormatting sqref="C54">
    <cfRule type="expression" dxfId="3658" priority="3659" stopIfTrue="1">
      <formula>IF(AND(B54&lt;&gt;"",C54=""),TRUE)</formula>
    </cfRule>
  </conditionalFormatting>
  <conditionalFormatting sqref="B54">
    <cfRule type="expression" dxfId="3657" priority="3656" stopIfTrue="1">
      <formula>IF(B54="",TRUE)</formula>
    </cfRule>
    <cfRule type="expression" dxfId="3656" priority="3657" stopIfTrue="1">
      <formula>IF(AND(COUNTIF(MetalSmelter,B54&amp;C54)=0,LEN(C54)&gt;0), TRUE, FALSE)</formula>
    </cfRule>
  </conditionalFormatting>
  <conditionalFormatting sqref="G54">
    <cfRule type="expression" dxfId="3655" priority="3658" stopIfTrue="1">
      <formula>IF(FIND("Enter smelter details",G54),TRUE)</formula>
    </cfRule>
  </conditionalFormatting>
  <conditionalFormatting sqref="F54">
    <cfRule type="expression" dxfId="3654" priority="3655" stopIfTrue="1">
      <formula>IF(AND(LEN($A54)&gt;0,$A54&lt;&gt;$F54),TRUE,FALSE)</formula>
    </cfRule>
  </conditionalFormatting>
  <conditionalFormatting sqref="C54">
    <cfRule type="expression" dxfId="3653" priority="3654" stopIfTrue="1">
      <formula>IF(AND(B54&lt;&gt;"",C54=""),TRUE)</formula>
    </cfRule>
  </conditionalFormatting>
  <conditionalFormatting sqref="B54">
    <cfRule type="expression" dxfId="3652" priority="3652" stopIfTrue="1">
      <formula>IF(B54="",TRUE)</formula>
    </cfRule>
    <cfRule type="expression" dxfId="3651" priority="3653" stopIfTrue="1">
      <formula>IF(AND(COUNTIF(MetalSmelter,B54&amp;C54)=0,LEN(C54)&gt;0), TRUE, FALSE)</formula>
    </cfRule>
  </conditionalFormatting>
  <conditionalFormatting sqref="F54">
    <cfRule type="expression" dxfId="3650" priority="3651" stopIfTrue="1">
      <formula>IF(AND(LEN($A54)&gt;0,$A54&lt;&gt;$F54),TRUE,FALSE)</formula>
    </cfRule>
  </conditionalFormatting>
  <conditionalFormatting sqref="C54">
    <cfRule type="expression" dxfId="3649" priority="3650" stopIfTrue="1">
      <formula>IF(AND(B54&lt;&gt;"",C54=""),TRUE)</formula>
    </cfRule>
  </conditionalFormatting>
  <conditionalFormatting sqref="G54">
    <cfRule type="expression" dxfId="3648" priority="3649" stopIfTrue="1">
      <formula>IF(FIND("Enter smelter details",G54),TRUE)</formula>
    </cfRule>
  </conditionalFormatting>
  <conditionalFormatting sqref="B50">
    <cfRule type="expression" dxfId="3647" priority="3646" stopIfTrue="1">
      <formula>IF(B50="",TRUE)</formula>
    </cfRule>
    <cfRule type="expression" dxfId="3646" priority="3647" stopIfTrue="1">
      <formula>IF(AND(COUNTIF(MetalSmelter,B50&amp;C50)=0,LEN(C50)&gt;0), TRUE, FALSE)</formula>
    </cfRule>
  </conditionalFormatting>
  <conditionalFormatting sqref="G50">
    <cfRule type="expression" dxfId="3645" priority="3648" stopIfTrue="1">
      <formula>IF(FIND("Enter smelter details",G50),TRUE)</formula>
    </cfRule>
  </conditionalFormatting>
  <conditionalFormatting sqref="F50">
    <cfRule type="expression" dxfId="3644" priority="3645" stopIfTrue="1">
      <formula>IF(AND(LEN($A50)&gt;0,$A50&lt;&gt;$F50),TRUE,FALSE)</formula>
    </cfRule>
  </conditionalFormatting>
  <conditionalFormatting sqref="C50">
    <cfRule type="expression" dxfId="3643" priority="3644" stopIfTrue="1">
      <formula>IF(AND(B50&lt;&gt;"",C50=""),TRUE)</formula>
    </cfRule>
  </conditionalFormatting>
  <conditionalFormatting sqref="B55">
    <cfRule type="expression" dxfId="3642" priority="3641" stopIfTrue="1">
      <formula>IF(B55="",TRUE)</formula>
    </cfRule>
    <cfRule type="expression" dxfId="3641" priority="3642" stopIfTrue="1">
      <formula>IF(AND(COUNTIF(MetalSmelter,B55&amp;C55)=0,LEN(C55)&gt;0), TRUE, FALSE)</formula>
    </cfRule>
  </conditionalFormatting>
  <conditionalFormatting sqref="G55">
    <cfRule type="expression" dxfId="3640" priority="3643" stopIfTrue="1">
      <formula>IF(FIND("Enter smelter details",G55),TRUE)</formula>
    </cfRule>
  </conditionalFormatting>
  <conditionalFormatting sqref="F55">
    <cfRule type="expression" dxfId="3639" priority="3640" stopIfTrue="1">
      <formula>IF(AND(LEN($A55)&gt;0,$A55&lt;&gt;$F55),TRUE,FALSE)</formula>
    </cfRule>
  </conditionalFormatting>
  <conditionalFormatting sqref="C55">
    <cfRule type="expression" dxfId="3638" priority="3639" stopIfTrue="1">
      <formula>IF(AND(B55&lt;&gt;"",C55=""),TRUE)</formula>
    </cfRule>
  </conditionalFormatting>
  <conditionalFormatting sqref="B55">
    <cfRule type="expression" dxfId="3637" priority="3636" stopIfTrue="1">
      <formula>IF(B55="",TRUE)</formula>
    </cfRule>
    <cfRule type="expression" dxfId="3636" priority="3637" stopIfTrue="1">
      <formula>IF(AND(COUNTIF(MetalSmelter,B55&amp;C55)=0,LEN(C55)&gt;0), TRUE, FALSE)</formula>
    </cfRule>
  </conditionalFormatting>
  <conditionalFormatting sqref="G55">
    <cfRule type="expression" dxfId="3635" priority="3638" stopIfTrue="1">
      <formula>IF(FIND("Enter smelter details",G55),TRUE)</formula>
    </cfRule>
  </conditionalFormatting>
  <conditionalFormatting sqref="F55">
    <cfRule type="expression" dxfId="3634" priority="3635" stopIfTrue="1">
      <formula>IF(AND(LEN($A55)&gt;0,$A55&lt;&gt;$F55),TRUE,FALSE)</formula>
    </cfRule>
  </conditionalFormatting>
  <conditionalFormatting sqref="C55">
    <cfRule type="expression" dxfId="3633" priority="3634" stopIfTrue="1">
      <formula>IF(AND(B55&lt;&gt;"",C55=""),TRUE)</formula>
    </cfRule>
  </conditionalFormatting>
  <conditionalFormatting sqref="B55">
    <cfRule type="expression" dxfId="3632" priority="3631" stopIfTrue="1">
      <formula>IF(B55="",TRUE)</formula>
    </cfRule>
    <cfRule type="expression" dxfId="3631" priority="3632" stopIfTrue="1">
      <formula>IF(AND(COUNTIF(MetalSmelter,B55&amp;C55)=0,LEN(C55)&gt;0), TRUE, FALSE)</formula>
    </cfRule>
  </conditionalFormatting>
  <conditionalFormatting sqref="G55">
    <cfRule type="expression" dxfId="3630" priority="3633" stopIfTrue="1">
      <formula>IF(FIND("Enter smelter details",G55),TRUE)</formula>
    </cfRule>
  </conditionalFormatting>
  <conditionalFormatting sqref="F55">
    <cfRule type="expression" dxfId="3629" priority="3630" stopIfTrue="1">
      <formula>IF(AND(LEN($A55)&gt;0,$A55&lt;&gt;$F55),TRUE,FALSE)</formula>
    </cfRule>
  </conditionalFormatting>
  <conditionalFormatting sqref="C55">
    <cfRule type="expression" dxfId="3628" priority="3629" stopIfTrue="1">
      <formula>IF(AND(B55&lt;&gt;"",C55=""),TRUE)</formula>
    </cfRule>
  </conditionalFormatting>
  <conditionalFormatting sqref="B53">
    <cfRule type="expression" dxfId="3627" priority="3626" stopIfTrue="1">
      <formula>IF(B53="",TRUE)</formula>
    </cfRule>
    <cfRule type="expression" dxfId="3626" priority="3627" stopIfTrue="1">
      <formula>IF(AND(COUNTIF(MetalSmelter,B53&amp;C53)=0,LEN(C53)&gt;0), TRUE, FALSE)</formula>
    </cfRule>
  </conditionalFormatting>
  <conditionalFormatting sqref="G53">
    <cfRule type="expression" dxfId="3625" priority="3628" stopIfTrue="1">
      <formula>IF(FIND("Enter smelter details",G53),TRUE)</formula>
    </cfRule>
  </conditionalFormatting>
  <conditionalFormatting sqref="F53">
    <cfRule type="expression" dxfId="3624" priority="3625" stopIfTrue="1">
      <formula>IF(AND(LEN($A53)&gt;0,$A53&lt;&gt;$F53),TRUE,FALSE)</formula>
    </cfRule>
  </conditionalFormatting>
  <conditionalFormatting sqref="C53">
    <cfRule type="expression" dxfId="3623" priority="3624" stopIfTrue="1">
      <formula>IF(AND(B53&lt;&gt;"",C53=""),TRUE)</formula>
    </cfRule>
  </conditionalFormatting>
  <conditionalFormatting sqref="B53">
    <cfRule type="expression" dxfId="3622" priority="3621" stopIfTrue="1">
      <formula>IF(B53="",TRUE)</formula>
    </cfRule>
    <cfRule type="expression" dxfId="3621" priority="3622" stopIfTrue="1">
      <formula>IF(AND(COUNTIF(MetalSmelter,B53&amp;C53)=0,LEN(C53)&gt;0), TRUE, FALSE)</formula>
    </cfRule>
  </conditionalFormatting>
  <conditionalFormatting sqref="G53">
    <cfRule type="expression" dxfId="3620" priority="3623" stopIfTrue="1">
      <formula>IF(FIND("Enter smelter details",G53),TRUE)</formula>
    </cfRule>
  </conditionalFormatting>
  <conditionalFormatting sqref="F53">
    <cfRule type="expression" dxfId="3619" priority="3620" stopIfTrue="1">
      <formula>IF(AND(LEN($A53)&gt;0,$A53&lt;&gt;$F53),TRUE,FALSE)</formula>
    </cfRule>
  </conditionalFormatting>
  <conditionalFormatting sqref="C53">
    <cfRule type="expression" dxfId="3618" priority="3619" stopIfTrue="1">
      <formula>IF(AND(B53&lt;&gt;"",C53=""),TRUE)</formula>
    </cfRule>
  </conditionalFormatting>
  <conditionalFormatting sqref="B53">
    <cfRule type="expression" dxfId="3617" priority="3617" stopIfTrue="1">
      <formula>IF(B53="",TRUE)</formula>
    </cfRule>
    <cfRule type="expression" dxfId="3616" priority="3618" stopIfTrue="1">
      <formula>IF(AND(COUNTIF(MetalSmelter,B53&amp;C53)=0,LEN(C53)&gt;0), TRUE, FALSE)</formula>
    </cfRule>
  </conditionalFormatting>
  <conditionalFormatting sqref="F53">
    <cfRule type="expression" dxfId="3615" priority="3616" stopIfTrue="1">
      <formula>IF(AND(LEN($A53)&gt;0,$A53&lt;&gt;$F53),TRUE,FALSE)</formula>
    </cfRule>
  </conditionalFormatting>
  <conditionalFormatting sqref="C53">
    <cfRule type="expression" dxfId="3614" priority="3615" stopIfTrue="1">
      <formula>IF(AND(B53&lt;&gt;"",C53=""),TRUE)</formula>
    </cfRule>
  </conditionalFormatting>
  <conditionalFormatting sqref="G53">
    <cfRule type="expression" dxfId="3613" priority="3614" stopIfTrue="1">
      <formula>IF(FIND("Enter smelter details",G53),TRUE)</formula>
    </cfRule>
  </conditionalFormatting>
  <conditionalFormatting sqref="B54">
    <cfRule type="expression" dxfId="3612" priority="3611" stopIfTrue="1">
      <formula>IF(B54="",TRUE)</formula>
    </cfRule>
    <cfRule type="expression" dxfId="3611" priority="3612" stopIfTrue="1">
      <formula>IF(AND(COUNTIF(MetalSmelter,B54&amp;C54)=0,LEN(C54)&gt;0), TRUE, FALSE)</formula>
    </cfRule>
  </conditionalFormatting>
  <conditionalFormatting sqref="G54">
    <cfRule type="expression" dxfId="3610" priority="3613" stopIfTrue="1">
      <formula>IF(FIND("Enter smelter details",G54),TRUE)</formula>
    </cfRule>
  </conditionalFormatting>
  <conditionalFormatting sqref="F54">
    <cfRule type="expression" dxfId="3609" priority="3610" stopIfTrue="1">
      <formula>IF(AND(LEN($A54)&gt;0,$A54&lt;&gt;$F54),TRUE,FALSE)</formula>
    </cfRule>
  </conditionalFormatting>
  <conditionalFormatting sqref="C54">
    <cfRule type="expression" dxfId="3608" priority="3609" stopIfTrue="1">
      <formula>IF(AND(B54&lt;&gt;"",C54=""),TRUE)</formula>
    </cfRule>
  </conditionalFormatting>
  <conditionalFormatting sqref="B54">
    <cfRule type="expression" dxfId="3607" priority="3606" stopIfTrue="1">
      <formula>IF(B54="",TRUE)</formula>
    </cfRule>
    <cfRule type="expression" dxfId="3606" priority="3607" stopIfTrue="1">
      <formula>IF(AND(COUNTIF(MetalSmelter,B54&amp;C54)=0,LEN(C54)&gt;0), TRUE, FALSE)</formula>
    </cfRule>
  </conditionalFormatting>
  <conditionalFormatting sqref="G54">
    <cfRule type="expression" dxfId="3605" priority="3608" stopIfTrue="1">
      <formula>IF(FIND("Enter smelter details",G54),TRUE)</formula>
    </cfRule>
  </conditionalFormatting>
  <conditionalFormatting sqref="F54">
    <cfRule type="expression" dxfId="3604" priority="3605" stopIfTrue="1">
      <formula>IF(AND(LEN($A54)&gt;0,$A54&lt;&gt;$F54),TRUE,FALSE)</formula>
    </cfRule>
  </conditionalFormatting>
  <conditionalFormatting sqref="C54">
    <cfRule type="expression" dxfId="3603" priority="3604" stopIfTrue="1">
      <formula>IF(AND(B54&lt;&gt;"",C54=""),TRUE)</formula>
    </cfRule>
  </conditionalFormatting>
  <conditionalFormatting sqref="B54">
    <cfRule type="expression" dxfId="3602" priority="3601" stopIfTrue="1">
      <formula>IF(B54="",TRUE)</formula>
    </cfRule>
    <cfRule type="expression" dxfId="3601" priority="3602" stopIfTrue="1">
      <formula>IF(AND(COUNTIF(MetalSmelter,B54&amp;C54)=0,LEN(C54)&gt;0), TRUE, FALSE)</formula>
    </cfRule>
  </conditionalFormatting>
  <conditionalFormatting sqref="G54">
    <cfRule type="expression" dxfId="3600" priority="3603" stopIfTrue="1">
      <formula>IF(FIND("Enter smelter details",G54),TRUE)</formula>
    </cfRule>
  </conditionalFormatting>
  <conditionalFormatting sqref="F54">
    <cfRule type="expression" dxfId="3599" priority="3600" stopIfTrue="1">
      <formula>IF(AND(LEN($A54)&gt;0,$A54&lt;&gt;$F54),TRUE,FALSE)</formula>
    </cfRule>
  </conditionalFormatting>
  <conditionalFormatting sqref="C54">
    <cfRule type="expression" dxfId="3598" priority="3599" stopIfTrue="1">
      <formula>IF(AND(B54&lt;&gt;"",C54=""),TRUE)</formula>
    </cfRule>
  </conditionalFormatting>
  <conditionalFormatting sqref="B52">
    <cfRule type="expression" dxfId="3597" priority="3596" stopIfTrue="1">
      <formula>IF(B52="",TRUE)</formula>
    </cfRule>
    <cfRule type="expression" dxfId="3596" priority="3597" stopIfTrue="1">
      <formula>IF(AND(COUNTIF(MetalSmelter,B52&amp;C52)=0,LEN(C52)&gt;0), TRUE, FALSE)</formula>
    </cfRule>
  </conditionalFormatting>
  <conditionalFormatting sqref="G52">
    <cfRule type="expression" dxfId="3595" priority="3598" stopIfTrue="1">
      <formula>IF(FIND("Enter smelter details",G52),TRUE)</formula>
    </cfRule>
  </conditionalFormatting>
  <conditionalFormatting sqref="F52">
    <cfRule type="expression" dxfId="3594" priority="3595" stopIfTrue="1">
      <formula>IF(AND(LEN($A52)&gt;0,$A52&lt;&gt;$F52),TRUE,FALSE)</formula>
    </cfRule>
  </conditionalFormatting>
  <conditionalFormatting sqref="C52">
    <cfRule type="expression" dxfId="3593" priority="3594" stopIfTrue="1">
      <formula>IF(AND(B52&lt;&gt;"",C52=""),TRUE)</formula>
    </cfRule>
  </conditionalFormatting>
  <conditionalFormatting sqref="B52">
    <cfRule type="expression" dxfId="3592" priority="3591" stopIfTrue="1">
      <formula>IF(B52="",TRUE)</formula>
    </cfRule>
    <cfRule type="expression" dxfId="3591" priority="3592" stopIfTrue="1">
      <formula>IF(AND(COUNTIF(MetalSmelter,B52&amp;C52)=0,LEN(C52)&gt;0), TRUE, FALSE)</formula>
    </cfRule>
  </conditionalFormatting>
  <conditionalFormatting sqref="G52">
    <cfRule type="expression" dxfId="3590" priority="3593" stopIfTrue="1">
      <formula>IF(FIND("Enter smelter details",G52),TRUE)</formula>
    </cfRule>
  </conditionalFormatting>
  <conditionalFormatting sqref="F52">
    <cfRule type="expression" dxfId="3589" priority="3590" stopIfTrue="1">
      <formula>IF(AND(LEN($A52)&gt;0,$A52&lt;&gt;$F52),TRUE,FALSE)</formula>
    </cfRule>
  </conditionalFormatting>
  <conditionalFormatting sqref="C52">
    <cfRule type="expression" dxfId="3588" priority="3589" stopIfTrue="1">
      <formula>IF(AND(B52&lt;&gt;"",C52=""),TRUE)</formula>
    </cfRule>
  </conditionalFormatting>
  <conditionalFormatting sqref="B52">
    <cfRule type="expression" dxfId="3587" priority="3587" stopIfTrue="1">
      <formula>IF(B52="",TRUE)</formula>
    </cfRule>
    <cfRule type="expression" dxfId="3586" priority="3588" stopIfTrue="1">
      <formula>IF(AND(COUNTIF(MetalSmelter,B52&amp;C52)=0,LEN(C52)&gt;0), TRUE, FALSE)</formula>
    </cfRule>
  </conditionalFormatting>
  <conditionalFormatting sqref="F52">
    <cfRule type="expression" dxfId="3585" priority="3586" stopIfTrue="1">
      <formula>IF(AND(LEN($A52)&gt;0,$A52&lt;&gt;$F52),TRUE,FALSE)</formula>
    </cfRule>
  </conditionalFormatting>
  <conditionalFormatting sqref="C52">
    <cfRule type="expression" dxfId="3584" priority="3585" stopIfTrue="1">
      <formula>IF(AND(B52&lt;&gt;"",C52=""),TRUE)</formula>
    </cfRule>
  </conditionalFormatting>
  <conditionalFormatting sqref="G52">
    <cfRule type="expression" dxfId="3583" priority="3584" stopIfTrue="1">
      <formula>IF(FIND("Enter smelter details",G52),TRUE)</formula>
    </cfRule>
  </conditionalFormatting>
  <conditionalFormatting sqref="B53">
    <cfRule type="expression" dxfId="3582" priority="3581" stopIfTrue="1">
      <formula>IF(B53="",TRUE)</formula>
    </cfRule>
    <cfRule type="expression" dxfId="3581" priority="3582" stopIfTrue="1">
      <formula>IF(AND(COUNTIF(MetalSmelter,B53&amp;C53)=0,LEN(C53)&gt;0), TRUE, FALSE)</formula>
    </cfRule>
  </conditionalFormatting>
  <conditionalFormatting sqref="G53">
    <cfRule type="expression" dxfId="3580" priority="3583" stopIfTrue="1">
      <formula>IF(FIND("Enter smelter details",G53),TRUE)</formula>
    </cfRule>
  </conditionalFormatting>
  <conditionalFormatting sqref="F53">
    <cfRule type="expression" dxfId="3579" priority="3580" stopIfTrue="1">
      <formula>IF(AND(LEN($A53)&gt;0,$A53&lt;&gt;$F53),TRUE,FALSE)</formula>
    </cfRule>
  </conditionalFormatting>
  <conditionalFormatting sqref="C53">
    <cfRule type="expression" dxfId="3578" priority="3579" stopIfTrue="1">
      <formula>IF(AND(B53&lt;&gt;"",C53=""),TRUE)</formula>
    </cfRule>
  </conditionalFormatting>
  <conditionalFormatting sqref="B53">
    <cfRule type="expression" dxfId="3577" priority="3576" stopIfTrue="1">
      <formula>IF(B53="",TRUE)</formula>
    </cfRule>
    <cfRule type="expression" dxfId="3576" priority="3577" stopIfTrue="1">
      <formula>IF(AND(COUNTIF(MetalSmelter,B53&amp;C53)=0,LEN(C53)&gt;0), TRUE, FALSE)</formula>
    </cfRule>
  </conditionalFormatting>
  <conditionalFormatting sqref="G53">
    <cfRule type="expression" dxfId="3575" priority="3578" stopIfTrue="1">
      <formula>IF(FIND("Enter smelter details",G53),TRUE)</formula>
    </cfRule>
  </conditionalFormatting>
  <conditionalFormatting sqref="F53">
    <cfRule type="expression" dxfId="3574" priority="3575" stopIfTrue="1">
      <formula>IF(AND(LEN($A53)&gt;0,$A53&lt;&gt;$F53),TRUE,FALSE)</formula>
    </cfRule>
  </conditionalFormatting>
  <conditionalFormatting sqref="C53">
    <cfRule type="expression" dxfId="3573" priority="3574" stopIfTrue="1">
      <formula>IF(AND(B53&lt;&gt;"",C53=""),TRUE)</formula>
    </cfRule>
  </conditionalFormatting>
  <conditionalFormatting sqref="B53">
    <cfRule type="expression" dxfId="3572" priority="3571" stopIfTrue="1">
      <formula>IF(B53="",TRUE)</formula>
    </cfRule>
    <cfRule type="expression" dxfId="3571" priority="3572" stopIfTrue="1">
      <formula>IF(AND(COUNTIF(MetalSmelter,B53&amp;C53)=0,LEN(C53)&gt;0), TRUE, FALSE)</formula>
    </cfRule>
  </conditionalFormatting>
  <conditionalFormatting sqref="G53">
    <cfRule type="expression" dxfId="3570" priority="3573" stopIfTrue="1">
      <formula>IF(FIND("Enter smelter details",G53),TRUE)</formula>
    </cfRule>
  </conditionalFormatting>
  <conditionalFormatting sqref="F53">
    <cfRule type="expression" dxfId="3569" priority="3570" stopIfTrue="1">
      <formula>IF(AND(LEN($A53)&gt;0,$A53&lt;&gt;$F53),TRUE,FALSE)</formula>
    </cfRule>
  </conditionalFormatting>
  <conditionalFormatting sqref="C53">
    <cfRule type="expression" dxfId="3568" priority="3569" stopIfTrue="1">
      <formula>IF(AND(B53&lt;&gt;"",C53=""),TRUE)</formula>
    </cfRule>
  </conditionalFormatting>
  <conditionalFormatting sqref="B51">
    <cfRule type="expression" dxfId="3567" priority="3566" stopIfTrue="1">
      <formula>IF(B51="",TRUE)</formula>
    </cfRule>
    <cfRule type="expression" dxfId="3566" priority="3567" stopIfTrue="1">
      <formula>IF(AND(COUNTIF(MetalSmelter,B51&amp;C51)=0,LEN(C51)&gt;0), TRUE, FALSE)</formula>
    </cfRule>
  </conditionalFormatting>
  <conditionalFormatting sqref="G51">
    <cfRule type="expression" dxfId="3565" priority="3568" stopIfTrue="1">
      <formula>IF(FIND("Enter smelter details",G51),TRUE)</formula>
    </cfRule>
  </conditionalFormatting>
  <conditionalFormatting sqref="F51">
    <cfRule type="expression" dxfId="3564" priority="3565" stopIfTrue="1">
      <formula>IF(AND(LEN($A51)&gt;0,$A51&lt;&gt;$F51),TRUE,FALSE)</formula>
    </cfRule>
  </conditionalFormatting>
  <conditionalFormatting sqref="C51">
    <cfRule type="expression" dxfId="3563" priority="3564" stopIfTrue="1">
      <formula>IF(AND(B51&lt;&gt;"",C51=""),TRUE)</formula>
    </cfRule>
  </conditionalFormatting>
  <conditionalFormatting sqref="B51">
    <cfRule type="expression" dxfId="3562" priority="3561" stopIfTrue="1">
      <formula>IF(B51="",TRUE)</formula>
    </cfRule>
    <cfRule type="expression" dxfId="3561" priority="3562" stopIfTrue="1">
      <formula>IF(AND(COUNTIF(MetalSmelter,B51&amp;C51)=0,LEN(C51)&gt;0), TRUE, FALSE)</formula>
    </cfRule>
  </conditionalFormatting>
  <conditionalFormatting sqref="G51">
    <cfRule type="expression" dxfId="3560" priority="3563" stopIfTrue="1">
      <formula>IF(FIND("Enter smelter details",G51),TRUE)</formula>
    </cfRule>
  </conditionalFormatting>
  <conditionalFormatting sqref="F51">
    <cfRule type="expression" dxfId="3559" priority="3560" stopIfTrue="1">
      <formula>IF(AND(LEN($A51)&gt;0,$A51&lt;&gt;$F51),TRUE,FALSE)</formula>
    </cfRule>
  </conditionalFormatting>
  <conditionalFormatting sqref="C51">
    <cfRule type="expression" dxfId="3558" priority="3559" stopIfTrue="1">
      <formula>IF(AND(B51&lt;&gt;"",C51=""),TRUE)</formula>
    </cfRule>
  </conditionalFormatting>
  <conditionalFormatting sqref="B51">
    <cfRule type="expression" dxfId="3557" priority="3557" stopIfTrue="1">
      <formula>IF(B51="",TRUE)</formula>
    </cfRule>
    <cfRule type="expression" dxfId="3556" priority="3558" stopIfTrue="1">
      <formula>IF(AND(COUNTIF(MetalSmelter,B51&amp;C51)=0,LEN(C51)&gt;0), TRUE, FALSE)</formula>
    </cfRule>
  </conditionalFormatting>
  <conditionalFormatting sqref="F51">
    <cfRule type="expression" dxfId="3555" priority="3556" stopIfTrue="1">
      <formula>IF(AND(LEN($A51)&gt;0,$A51&lt;&gt;$F51),TRUE,FALSE)</formula>
    </cfRule>
  </conditionalFormatting>
  <conditionalFormatting sqref="C51">
    <cfRule type="expression" dxfId="3554" priority="3555" stopIfTrue="1">
      <formula>IF(AND(B51&lt;&gt;"",C51=""),TRUE)</formula>
    </cfRule>
  </conditionalFormatting>
  <conditionalFormatting sqref="G51">
    <cfRule type="expression" dxfId="3553" priority="3554" stopIfTrue="1">
      <formula>IF(FIND("Enter smelter details",G51),TRUE)</formula>
    </cfRule>
  </conditionalFormatting>
  <conditionalFormatting sqref="B52">
    <cfRule type="expression" dxfId="3552" priority="3551" stopIfTrue="1">
      <formula>IF(B52="",TRUE)</formula>
    </cfRule>
    <cfRule type="expression" dxfId="3551" priority="3552" stopIfTrue="1">
      <formula>IF(AND(COUNTIF(MetalSmelter,B52&amp;C52)=0,LEN(C52)&gt;0), TRUE, FALSE)</formula>
    </cfRule>
  </conditionalFormatting>
  <conditionalFormatting sqref="G52">
    <cfRule type="expression" dxfId="3550" priority="3553" stopIfTrue="1">
      <formula>IF(FIND("Enter smelter details",G52),TRUE)</formula>
    </cfRule>
  </conditionalFormatting>
  <conditionalFormatting sqref="F52">
    <cfRule type="expression" dxfId="3549" priority="3550" stopIfTrue="1">
      <formula>IF(AND(LEN($A52)&gt;0,$A52&lt;&gt;$F52),TRUE,FALSE)</formula>
    </cfRule>
  </conditionalFormatting>
  <conditionalFormatting sqref="C52">
    <cfRule type="expression" dxfId="3548" priority="3549" stopIfTrue="1">
      <formula>IF(AND(B52&lt;&gt;"",C52=""),TRUE)</formula>
    </cfRule>
  </conditionalFormatting>
  <conditionalFormatting sqref="B52">
    <cfRule type="expression" dxfId="3547" priority="3546" stopIfTrue="1">
      <formula>IF(B52="",TRUE)</formula>
    </cfRule>
    <cfRule type="expression" dxfId="3546" priority="3547" stopIfTrue="1">
      <formula>IF(AND(COUNTIF(MetalSmelter,B52&amp;C52)=0,LEN(C52)&gt;0), TRUE, FALSE)</formula>
    </cfRule>
  </conditionalFormatting>
  <conditionalFormatting sqref="G52">
    <cfRule type="expression" dxfId="3545" priority="3548" stopIfTrue="1">
      <formula>IF(FIND("Enter smelter details",G52),TRUE)</formula>
    </cfRule>
  </conditionalFormatting>
  <conditionalFormatting sqref="F52">
    <cfRule type="expression" dxfId="3544" priority="3545" stopIfTrue="1">
      <formula>IF(AND(LEN($A52)&gt;0,$A52&lt;&gt;$F52),TRUE,FALSE)</formula>
    </cfRule>
  </conditionalFormatting>
  <conditionalFormatting sqref="C52">
    <cfRule type="expression" dxfId="3543" priority="3544" stopIfTrue="1">
      <formula>IF(AND(B52&lt;&gt;"",C52=""),TRUE)</formula>
    </cfRule>
  </conditionalFormatting>
  <conditionalFormatting sqref="B52">
    <cfRule type="expression" dxfId="3542" priority="3541" stopIfTrue="1">
      <formula>IF(B52="",TRUE)</formula>
    </cfRule>
    <cfRule type="expression" dxfId="3541" priority="3542" stopIfTrue="1">
      <formula>IF(AND(COUNTIF(MetalSmelter,B52&amp;C52)=0,LEN(C52)&gt;0), TRUE, FALSE)</formula>
    </cfRule>
  </conditionalFormatting>
  <conditionalFormatting sqref="G52">
    <cfRule type="expression" dxfId="3540" priority="3543" stopIfTrue="1">
      <formula>IF(FIND("Enter smelter details",G52),TRUE)</formula>
    </cfRule>
  </conditionalFormatting>
  <conditionalFormatting sqref="F52">
    <cfRule type="expression" dxfId="3539" priority="3540" stopIfTrue="1">
      <formula>IF(AND(LEN($A52)&gt;0,$A52&lt;&gt;$F52),TRUE,FALSE)</formula>
    </cfRule>
  </conditionalFormatting>
  <conditionalFormatting sqref="C52">
    <cfRule type="expression" dxfId="3538" priority="3539" stopIfTrue="1">
      <formula>IF(AND(B52&lt;&gt;"",C52=""),TRUE)</formula>
    </cfRule>
  </conditionalFormatting>
  <conditionalFormatting sqref="B53">
    <cfRule type="expression" dxfId="3537" priority="3536" stopIfTrue="1">
      <formula>IF(B53="",TRUE)</formula>
    </cfRule>
    <cfRule type="expression" dxfId="3536" priority="3537" stopIfTrue="1">
      <formula>IF(AND(COUNTIF(MetalSmelter,B53&amp;C53)=0,LEN(C53)&gt;0), TRUE, FALSE)</formula>
    </cfRule>
  </conditionalFormatting>
  <conditionalFormatting sqref="G53">
    <cfRule type="expression" dxfId="3535" priority="3538" stopIfTrue="1">
      <formula>IF(FIND("Enter smelter details",G53),TRUE)</formula>
    </cfRule>
  </conditionalFormatting>
  <conditionalFormatting sqref="F53">
    <cfRule type="expression" dxfId="3534" priority="3535" stopIfTrue="1">
      <formula>IF(AND(LEN($A53)&gt;0,$A53&lt;&gt;$F53),TRUE,FALSE)</formula>
    </cfRule>
  </conditionalFormatting>
  <conditionalFormatting sqref="C53">
    <cfRule type="expression" dxfId="3533" priority="3534" stopIfTrue="1">
      <formula>IF(AND(B53&lt;&gt;"",C53=""),TRUE)</formula>
    </cfRule>
  </conditionalFormatting>
  <conditionalFormatting sqref="B53">
    <cfRule type="expression" dxfId="3532" priority="3531" stopIfTrue="1">
      <formula>IF(B53="",TRUE)</formula>
    </cfRule>
    <cfRule type="expression" dxfId="3531" priority="3532" stopIfTrue="1">
      <formula>IF(AND(COUNTIF(MetalSmelter,B53&amp;C53)=0,LEN(C53)&gt;0), TRUE, FALSE)</formula>
    </cfRule>
  </conditionalFormatting>
  <conditionalFormatting sqref="G53">
    <cfRule type="expression" dxfId="3530" priority="3533" stopIfTrue="1">
      <formula>IF(FIND("Enter smelter details",G53),TRUE)</formula>
    </cfRule>
  </conditionalFormatting>
  <conditionalFormatting sqref="F53">
    <cfRule type="expression" dxfId="3529" priority="3530" stopIfTrue="1">
      <formula>IF(AND(LEN($A53)&gt;0,$A53&lt;&gt;$F53),TRUE,FALSE)</formula>
    </cfRule>
  </conditionalFormatting>
  <conditionalFormatting sqref="C53">
    <cfRule type="expression" dxfId="3528" priority="3529" stopIfTrue="1">
      <formula>IF(AND(B53&lt;&gt;"",C53=""),TRUE)</formula>
    </cfRule>
  </conditionalFormatting>
  <conditionalFormatting sqref="B53">
    <cfRule type="expression" dxfId="3527" priority="3527" stopIfTrue="1">
      <formula>IF(B53="",TRUE)</formula>
    </cfRule>
    <cfRule type="expression" dxfId="3526" priority="3528" stopIfTrue="1">
      <formula>IF(AND(COUNTIF(MetalSmelter,B53&amp;C53)=0,LEN(C53)&gt;0), TRUE, FALSE)</formula>
    </cfRule>
  </conditionalFormatting>
  <conditionalFormatting sqref="F53">
    <cfRule type="expression" dxfId="3525" priority="3526" stopIfTrue="1">
      <formula>IF(AND(LEN($A53)&gt;0,$A53&lt;&gt;$F53),TRUE,FALSE)</formula>
    </cfRule>
  </conditionalFormatting>
  <conditionalFormatting sqref="C53">
    <cfRule type="expression" dxfId="3524" priority="3525" stopIfTrue="1">
      <formula>IF(AND(B53&lt;&gt;"",C53=""),TRUE)</formula>
    </cfRule>
  </conditionalFormatting>
  <conditionalFormatting sqref="G53">
    <cfRule type="expression" dxfId="3523" priority="3524" stopIfTrue="1">
      <formula>IF(FIND("Enter smelter details",G53),TRUE)</formula>
    </cfRule>
  </conditionalFormatting>
  <conditionalFormatting sqref="B54">
    <cfRule type="expression" dxfId="3522" priority="3521" stopIfTrue="1">
      <formula>IF(B54="",TRUE)</formula>
    </cfRule>
    <cfRule type="expression" dxfId="3521" priority="3522" stopIfTrue="1">
      <formula>IF(AND(COUNTIF(MetalSmelter,B54&amp;C54)=0,LEN(C54)&gt;0), TRUE, FALSE)</formula>
    </cfRule>
  </conditionalFormatting>
  <conditionalFormatting sqref="G54">
    <cfRule type="expression" dxfId="3520" priority="3523" stopIfTrue="1">
      <formula>IF(FIND("Enter smelter details",G54),TRUE)</formula>
    </cfRule>
  </conditionalFormatting>
  <conditionalFormatting sqref="F54">
    <cfRule type="expression" dxfId="3519" priority="3520" stopIfTrue="1">
      <formula>IF(AND(LEN($A54)&gt;0,$A54&lt;&gt;$F54),TRUE,FALSE)</formula>
    </cfRule>
  </conditionalFormatting>
  <conditionalFormatting sqref="C54">
    <cfRule type="expression" dxfId="3518" priority="3519" stopIfTrue="1">
      <formula>IF(AND(B54&lt;&gt;"",C54=""),TRUE)</formula>
    </cfRule>
  </conditionalFormatting>
  <conditionalFormatting sqref="B54">
    <cfRule type="expression" dxfId="3517" priority="3516" stopIfTrue="1">
      <formula>IF(B54="",TRUE)</formula>
    </cfRule>
    <cfRule type="expression" dxfId="3516" priority="3517" stopIfTrue="1">
      <formula>IF(AND(COUNTIF(MetalSmelter,B54&amp;C54)=0,LEN(C54)&gt;0), TRUE, FALSE)</formula>
    </cfRule>
  </conditionalFormatting>
  <conditionalFormatting sqref="G54">
    <cfRule type="expression" dxfId="3515" priority="3518" stopIfTrue="1">
      <formula>IF(FIND("Enter smelter details",G54),TRUE)</formula>
    </cfRule>
  </conditionalFormatting>
  <conditionalFormatting sqref="F54">
    <cfRule type="expression" dxfId="3514" priority="3515" stopIfTrue="1">
      <formula>IF(AND(LEN($A54)&gt;0,$A54&lt;&gt;$F54),TRUE,FALSE)</formula>
    </cfRule>
  </conditionalFormatting>
  <conditionalFormatting sqref="C54">
    <cfRule type="expression" dxfId="3513" priority="3514" stopIfTrue="1">
      <formula>IF(AND(B54&lt;&gt;"",C54=""),TRUE)</formula>
    </cfRule>
  </conditionalFormatting>
  <conditionalFormatting sqref="B54">
    <cfRule type="expression" dxfId="3512" priority="3511" stopIfTrue="1">
      <formula>IF(B54="",TRUE)</formula>
    </cfRule>
    <cfRule type="expression" dxfId="3511" priority="3512" stopIfTrue="1">
      <formula>IF(AND(COUNTIF(MetalSmelter,B54&amp;C54)=0,LEN(C54)&gt;0), TRUE, FALSE)</formula>
    </cfRule>
  </conditionalFormatting>
  <conditionalFormatting sqref="G54">
    <cfRule type="expression" dxfId="3510" priority="3513" stopIfTrue="1">
      <formula>IF(FIND("Enter smelter details",G54),TRUE)</formula>
    </cfRule>
  </conditionalFormatting>
  <conditionalFormatting sqref="F54">
    <cfRule type="expression" dxfId="3509" priority="3510" stopIfTrue="1">
      <formula>IF(AND(LEN($A54)&gt;0,$A54&lt;&gt;$F54),TRUE,FALSE)</formula>
    </cfRule>
  </conditionalFormatting>
  <conditionalFormatting sqref="C54">
    <cfRule type="expression" dxfId="3508" priority="3509" stopIfTrue="1">
      <formula>IF(AND(B54&lt;&gt;"",C54=""),TRUE)</formula>
    </cfRule>
  </conditionalFormatting>
  <conditionalFormatting sqref="B52">
    <cfRule type="expression" dxfId="3507" priority="3506" stopIfTrue="1">
      <formula>IF(B52="",TRUE)</formula>
    </cfRule>
    <cfRule type="expression" dxfId="3506" priority="3507" stopIfTrue="1">
      <formula>IF(AND(COUNTIF(MetalSmelter,B52&amp;C52)=0,LEN(C52)&gt;0), TRUE, FALSE)</formula>
    </cfRule>
  </conditionalFormatting>
  <conditionalFormatting sqref="G52">
    <cfRule type="expression" dxfId="3505" priority="3508" stopIfTrue="1">
      <formula>IF(FIND("Enter smelter details",G52),TRUE)</formula>
    </cfRule>
  </conditionalFormatting>
  <conditionalFormatting sqref="F52">
    <cfRule type="expression" dxfId="3504" priority="3505" stopIfTrue="1">
      <formula>IF(AND(LEN($A52)&gt;0,$A52&lt;&gt;$F52),TRUE,FALSE)</formula>
    </cfRule>
  </conditionalFormatting>
  <conditionalFormatting sqref="C52">
    <cfRule type="expression" dxfId="3503" priority="3504" stopIfTrue="1">
      <formula>IF(AND(B52&lt;&gt;"",C52=""),TRUE)</formula>
    </cfRule>
  </conditionalFormatting>
  <conditionalFormatting sqref="B52">
    <cfRule type="expression" dxfId="3502" priority="3501" stopIfTrue="1">
      <formula>IF(B52="",TRUE)</formula>
    </cfRule>
    <cfRule type="expression" dxfId="3501" priority="3502" stopIfTrue="1">
      <formula>IF(AND(COUNTIF(MetalSmelter,B52&amp;C52)=0,LEN(C52)&gt;0), TRUE, FALSE)</formula>
    </cfRule>
  </conditionalFormatting>
  <conditionalFormatting sqref="G52">
    <cfRule type="expression" dxfId="3500" priority="3503" stopIfTrue="1">
      <formula>IF(FIND("Enter smelter details",G52),TRUE)</formula>
    </cfRule>
  </conditionalFormatting>
  <conditionalFormatting sqref="F52">
    <cfRule type="expression" dxfId="3499" priority="3500" stopIfTrue="1">
      <formula>IF(AND(LEN($A52)&gt;0,$A52&lt;&gt;$F52),TRUE,FALSE)</formula>
    </cfRule>
  </conditionalFormatting>
  <conditionalFormatting sqref="C52">
    <cfRule type="expression" dxfId="3498" priority="3499" stopIfTrue="1">
      <formula>IF(AND(B52&lt;&gt;"",C52=""),TRUE)</formula>
    </cfRule>
  </conditionalFormatting>
  <conditionalFormatting sqref="B52">
    <cfRule type="expression" dxfId="3497" priority="3497" stopIfTrue="1">
      <formula>IF(B52="",TRUE)</formula>
    </cfRule>
    <cfRule type="expression" dxfId="3496" priority="3498" stopIfTrue="1">
      <formula>IF(AND(COUNTIF(MetalSmelter,B52&amp;C52)=0,LEN(C52)&gt;0), TRUE, FALSE)</formula>
    </cfRule>
  </conditionalFormatting>
  <conditionalFormatting sqref="F52">
    <cfRule type="expression" dxfId="3495" priority="3496" stopIfTrue="1">
      <formula>IF(AND(LEN($A52)&gt;0,$A52&lt;&gt;$F52),TRUE,FALSE)</formula>
    </cfRule>
  </conditionalFormatting>
  <conditionalFormatting sqref="C52">
    <cfRule type="expression" dxfId="3494" priority="3495" stopIfTrue="1">
      <formula>IF(AND(B52&lt;&gt;"",C52=""),TRUE)</formula>
    </cfRule>
  </conditionalFormatting>
  <conditionalFormatting sqref="G52">
    <cfRule type="expression" dxfId="3493" priority="3494" stopIfTrue="1">
      <formula>IF(FIND("Enter smelter details",G52),TRUE)</formula>
    </cfRule>
  </conditionalFormatting>
  <conditionalFormatting sqref="B53">
    <cfRule type="expression" dxfId="3492" priority="3491" stopIfTrue="1">
      <formula>IF(B53="",TRUE)</formula>
    </cfRule>
    <cfRule type="expression" dxfId="3491" priority="3492" stopIfTrue="1">
      <formula>IF(AND(COUNTIF(MetalSmelter,B53&amp;C53)=0,LEN(C53)&gt;0), TRUE, FALSE)</formula>
    </cfRule>
  </conditionalFormatting>
  <conditionalFormatting sqref="G53">
    <cfRule type="expression" dxfId="3490" priority="3493" stopIfTrue="1">
      <formula>IF(FIND("Enter smelter details",G53),TRUE)</formula>
    </cfRule>
  </conditionalFormatting>
  <conditionalFormatting sqref="F53">
    <cfRule type="expression" dxfId="3489" priority="3490" stopIfTrue="1">
      <formula>IF(AND(LEN($A53)&gt;0,$A53&lt;&gt;$F53),TRUE,FALSE)</formula>
    </cfRule>
  </conditionalFormatting>
  <conditionalFormatting sqref="C53">
    <cfRule type="expression" dxfId="3488" priority="3489" stopIfTrue="1">
      <formula>IF(AND(B53&lt;&gt;"",C53=""),TRUE)</formula>
    </cfRule>
  </conditionalFormatting>
  <conditionalFormatting sqref="B53">
    <cfRule type="expression" dxfId="3487" priority="3486" stopIfTrue="1">
      <formula>IF(B53="",TRUE)</formula>
    </cfRule>
    <cfRule type="expression" dxfId="3486" priority="3487" stopIfTrue="1">
      <formula>IF(AND(COUNTIF(MetalSmelter,B53&amp;C53)=0,LEN(C53)&gt;0), TRUE, FALSE)</formula>
    </cfRule>
  </conditionalFormatting>
  <conditionalFormatting sqref="G53">
    <cfRule type="expression" dxfId="3485" priority="3488" stopIfTrue="1">
      <formula>IF(FIND("Enter smelter details",G53),TRUE)</formula>
    </cfRule>
  </conditionalFormatting>
  <conditionalFormatting sqref="F53">
    <cfRule type="expression" dxfId="3484" priority="3485" stopIfTrue="1">
      <formula>IF(AND(LEN($A53)&gt;0,$A53&lt;&gt;$F53),TRUE,FALSE)</formula>
    </cfRule>
  </conditionalFormatting>
  <conditionalFormatting sqref="C53">
    <cfRule type="expression" dxfId="3483" priority="3484" stopIfTrue="1">
      <formula>IF(AND(B53&lt;&gt;"",C53=""),TRUE)</formula>
    </cfRule>
  </conditionalFormatting>
  <conditionalFormatting sqref="B53">
    <cfRule type="expression" dxfId="3482" priority="3481" stopIfTrue="1">
      <formula>IF(B53="",TRUE)</formula>
    </cfRule>
    <cfRule type="expression" dxfId="3481" priority="3482" stopIfTrue="1">
      <formula>IF(AND(COUNTIF(MetalSmelter,B53&amp;C53)=0,LEN(C53)&gt;0), TRUE, FALSE)</formula>
    </cfRule>
  </conditionalFormatting>
  <conditionalFormatting sqref="G53">
    <cfRule type="expression" dxfId="3480" priority="3483" stopIfTrue="1">
      <formula>IF(FIND("Enter smelter details",G53),TRUE)</formula>
    </cfRule>
  </conditionalFormatting>
  <conditionalFormatting sqref="F53">
    <cfRule type="expression" dxfId="3479" priority="3480" stopIfTrue="1">
      <formula>IF(AND(LEN($A53)&gt;0,$A53&lt;&gt;$F53),TRUE,FALSE)</formula>
    </cfRule>
  </conditionalFormatting>
  <conditionalFormatting sqref="C53">
    <cfRule type="expression" dxfId="3478" priority="3479" stopIfTrue="1">
      <formula>IF(AND(B53&lt;&gt;"",C53=""),TRUE)</formula>
    </cfRule>
  </conditionalFormatting>
  <conditionalFormatting sqref="B50">
    <cfRule type="expression" dxfId="3477" priority="3476" stopIfTrue="1">
      <formula>IF(B50="",TRUE)</formula>
    </cfRule>
    <cfRule type="expression" dxfId="3476" priority="3477" stopIfTrue="1">
      <formula>IF(AND(COUNTIF(MetalSmelter,B50&amp;C50)=0,LEN(C50)&gt;0), TRUE, FALSE)</formula>
    </cfRule>
  </conditionalFormatting>
  <conditionalFormatting sqref="G50">
    <cfRule type="expression" dxfId="3475" priority="3478" stopIfTrue="1">
      <formula>IF(FIND("Enter smelter details",G50),TRUE)</formula>
    </cfRule>
  </conditionalFormatting>
  <conditionalFormatting sqref="F50">
    <cfRule type="expression" dxfId="3474" priority="3475" stopIfTrue="1">
      <formula>IF(AND(LEN($A50)&gt;0,$A50&lt;&gt;$F50),TRUE,FALSE)</formula>
    </cfRule>
  </conditionalFormatting>
  <conditionalFormatting sqref="C50">
    <cfRule type="expression" dxfId="3473" priority="3474" stopIfTrue="1">
      <formula>IF(AND(B50&lt;&gt;"",C50=""),TRUE)</formula>
    </cfRule>
  </conditionalFormatting>
  <conditionalFormatting sqref="B50">
    <cfRule type="expression" dxfId="3472" priority="3471" stopIfTrue="1">
      <formula>IF(B50="",TRUE)</formula>
    </cfRule>
    <cfRule type="expression" dxfId="3471" priority="3472" stopIfTrue="1">
      <formula>IF(AND(COUNTIF(MetalSmelter,B50&amp;C50)=0,LEN(C50)&gt;0), TRUE, FALSE)</formula>
    </cfRule>
  </conditionalFormatting>
  <conditionalFormatting sqref="G50">
    <cfRule type="expression" dxfId="3470" priority="3473" stopIfTrue="1">
      <formula>IF(FIND("Enter smelter details",G50),TRUE)</formula>
    </cfRule>
  </conditionalFormatting>
  <conditionalFormatting sqref="F50">
    <cfRule type="expression" dxfId="3469" priority="3470" stopIfTrue="1">
      <formula>IF(AND(LEN($A50)&gt;0,$A50&lt;&gt;$F50),TRUE,FALSE)</formula>
    </cfRule>
  </conditionalFormatting>
  <conditionalFormatting sqref="C50">
    <cfRule type="expression" dxfId="3468" priority="3469" stopIfTrue="1">
      <formula>IF(AND(B50&lt;&gt;"",C50=""),TRUE)</formula>
    </cfRule>
  </conditionalFormatting>
  <conditionalFormatting sqref="B50">
    <cfRule type="expression" dxfId="3467" priority="3466" stopIfTrue="1">
      <formula>IF(B50="",TRUE)</formula>
    </cfRule>
    <cfRule type="expression" dxfId="3466" priority="3467" stopIfTrue="1">
      <formula>IF(AND(COUNTIF(MetalSmelter,B50&amp;C50)=0,LEN(C50)&gt;0), TRUE, FALSE)</formula>
    </cfRule>
  </conditionalFormatting>
  <conditionalFormatting sqref="G50">
    <cfRule type="expression" dxfId="3465" priority="3468" stopIfTrue="1">
      <formula>IF(FIND("Enter smelter details",G50),TRUE)</formula>
    </cfRule>
  </conditionalFormatting>
  <conditionalFormatting sqref="F50">
    <cfRule type="expression" dxfId="3464" priority="3465" stopIfTrue="1">
      <formula>IF(AND(LEN($A50)&gt;0,$A50&lt;&gt;$F50),TRUE,FALSE)</formula>
    </cfRule>
  </conditionalFormatting>
  <conditionalFormatting sqref="C50">
    <cfRule type="expression" dxfId="3463" priority="3464" stopIfTrue="1">
      <formula>IF(AND(B50&lt;&gt;"",C50=""),TRUE)</formula>
    </cfRule>
  </conditionalFormatting>
  <conditionalFormatting sqref="B51">
    <cfRule type="expression" dxfId="3462" priority="3461" stopIfTrue="1">
      <formula>IF(B51="",TRUE)</formula>
    </cfRule>
    <cfRule type="expression" dxfId="3461" priority="3462" stopIfTrue="1">
      <formula>IF(AND(COUNTIF(MetalSmelter,B51&amp;C51)=0,LEN(C51)&gt;0), TRUE, FALSE)</formula>
    </cfRule>
  </conditionalFormatting>
  <conditionalFormatting sqref="G51">
    <cfRule type="expression" dxfId="3460" priority="3463" stopIfTrue="1">
      <formula>IF(FIND("Enter smelter details",G51),TRUE)</formula>
    </cfRule>
  </conditionalFormatting>
  <conditionalFormatting sqref="F51">
    <cfRule type="expression" dxfId="3459" priority="3460" stopIfTrue="1">
      <formula>IF(AND(LEN($A51)&gt;0,$A51&lt;&gt;$F51),TRUE,FALSE)</formula>
    </cfRule>
  </conditionalFormatting>
  <conditionalFormatting sqref="C51">
    <cfRule type="expression" dxfId="3458" priority="3459" stopIfTrue="1">
      <formula>IF(AND(B51&lt;&gt;"",C51=""),TRUE)</formula>
    </cfRule>
  </conditionalFormatting>
  <conditionalFormatting sqref="B51">
    <cfRule type="expression" dxfId="3457" priority="3456" stopIfTrue="1">
      <formula>IF(B51="",TRUE)</formula>
    </cfRule>
    <cfRule type="expression" dxfId="3456" priority="3457" stopIfTrue="1">
      <formula>IF(AND(COUNTIF(MetalSmelter,B51&amp;C51)=0,LEN(C51)&gt;0), TRUE, FALSE)</formula>
    </cfRule>
  </conditionalFormatting>
  <conditionalFormatting sqref="G51">
    <cfRule type="expression" dxfId="3455" priority="3458" stopIfTrue="1">
      <formula>IF(FIND("Enter smelter details",G51),TRUE)</formula>
    </cfRule>
  </conditionalFormatting>
  <conditionalFormatting sqref="F51">
    <cfRule type="expression" dxfId="3454" priority="3455" stopIfTrue="1">
      <formula>IF(AND(LEN($A51)&gt;0,$A51&lt;&gt;$F51),TRUE,FALSE)</formula>
    </cfRule>
  </conditionalFormatting>
  <conditionalFormatting sqref="C51">
    <cfRule type="expression" dxfId="3453" priority="3454" stopIfTrue="1">
      <formula>IF(AND(B51&lt;&gt;"",C51=""),TRUE)</formula>
    </cfRule>
  </conditionalFormatting>
  <conditionalFormatting sqref="B51">
    <cfRule type="expression" dxfId="3452" priority="3452" stopIfTrue="1">
      <formula>IF(B51="",TRUE)</formula>
    </cfRule>
    <cfRule type="expression" dxfId="3451" priority="3453" stopIfTrue="1">
      <formula>IF(AND(COUNTIF(MetalSmelter,B51&amp;C51)=0,LEN(C51)&gt;0), TRUE, FALSE)</formula>
    </cfRule>
  </conditionalFormatting>
  <conditionalFormatting sqref="F51">
    <cfRule type="expression" dxfId="3450" priority="3451" stopIfTrue="1">
      <formula>IF(AND(LEN($A51)&gt;0,$A51&lt;&gt;$F51),TRUE,FALSE)</formula>
    </cfRule>
  </conditionalFormatting>
  <conditionalFormatting sqref="C51">
    <cfRule type="expression" dxfId="3449" priority="3450" stopIfTrue="1">
      <formula>IF(AND(B51&lt;&gt;"",C51=""),TRUE)</formula>
    </cfRule>
  </conditionalFormatting>
  <conditionalFormatting sqref="G51">
    <cfRule type="expression" dxfId="3448" priority="3449" stopIfTrue="1">
      <formula>IF(FIND("Enter smelter details",G51),TRUE)</formula>
    </cfRule>
  </conditionalFormatting>
  <conditionalFormatting sqref="B52">
    <cfRule type="expression" dxfId="3447" priority="3446" stopIfTrue="1">
      <formula>IF(B52="",TRUE)</formula>
    </cfRule>
    <cfRule type="expression" dxfId="3446" priority="3447" stopIfTrue="1">
      <formula>IF(AND(COUNTIF(MetalSmelter,B52&amp;C52)=0,LEN(C52)&gt;0), TRUE, FALSE)</formula>
    </cfRule>
  </conditionalFormatting>
  <conditionalFormatting sqref="G52">
    <cfRule type="expression" dxfId="3445" priority="3448" stopIfTrue="1">
      <formula>IF(FIND("Enter smelter details",G52),TRUE)</formula>
    </cfRule>
  </conditionalFormatting>
  <conditionalFormatting sqref="F52">
    <cfRule type="expression" dxfId="3444" priority="3445" stopIfTrue="1">
      <formula>IF(AND(LEN($A52)&gt;0,$A52&lt;&gt;$F52),TRUE,FALSE)</formula>
    </cfRule>
  </conditionalFormatting>
  <conditionalFormatting sqref="C52">
    <cfRule type="expression" dxfId="3443" priority="3444" stopIfTrue="1">
      <formula>IF(AND(B52&lt;&gt;"",C52=""),TRUE)</formula>
    </cfRule>
  </conditionalFormatting>
  <conditionalFormatting sqref="B52">
    <cfRule type="expression" dxfId="3442" priority="3441" stopIfTrue="1">
      <formula>IF(B52="",TRUE)</formula>
    </cfRule>
    <cfRule type="expression" dxfId="3441" priority="3442" stopIfTrue="1">
      <formula>IF(AND(COUNTIF(MetalSmelter,B52&amp;C52)=0,LEN(C52)&gt;0), TRUE, FALSE)</formula>
    </cfRule>
  </conditionalFormatting>
  <conditionalFormatting sqref="G52">
    <cfRule type="expression" dxfId="3440" priority="3443" stopIfTrue="1">
      <formula>IF(FIND("Enter smelter details",G52),TRUE)</formula>
    </cfRule>
  </conditionalFormatting>
  <conditionalFormatting sqref="F52">
    <cfRule type="expression" dxfId="3439" priority="3440" stopIfTrue="1">
      <formula>IF(AND(LEN($A52)&gt;0,$A52&lt;&gt;$F52),TRUE,FALSE)</formula>
    </cfRule>
  </conditionalFormatting>
  <conditionalFormatting sqref="C52">
    <cfRule type="expression" dxfId="3438" priority="3439" stopIfTrue="1">
      <formula>IF(AND(B52&lt;&gt;"",C52=""),TRUE)</formula>
    </cfRule>
  </conditionalFormatting>
  <conditionalFormatting sqref="B52">
    <cfRule type="expression" dxfId="3437" priority="3436" stopIfTrue="1">
      <formula>IF(B52="",TRUE)</formula>
    </cfRule>
    <cfRule type="expression" dxfId="3436" priority="3437" stopIfTrue="1">
      <formula>IF(AND(COUNTIF(MetalSmelter,B52&amp;C52)=0,LEN(C52)&gt;0), TRUE, FALSE)</formula>
    </cfRule>
  </conditionalFormatting>
  <conditionalFormatting sqref="G52">
    <cfRule type="expression" dxfId="3435" priority="3438" stopIfTrue="1">
      <formula>IF(FIND("Enter smelter details",G52),TRUE)</formula>
    </cfRule>
  </conditionalFormatting>
  <conditionalFormatting sqref="F52">
    <cfRule type="expression" dxfId="3434" priority="3435" stopIfTrue="1">
      <formula>IF(AND(LEN($A52)&gt;0,$A52&lt;&gt;$F52),TRUE,FALSE)</formula>
    </cfRule>
  </conditionalFormatting>
  <conditionalFormatting sqref="C52">
    <cfRule type="expression" dxfId="3433" priority="3434" stopIfTrue="1">
      <formula>IF(AND(B52&lt;&gt;"",C52=""),TRUE)</formula>
    </cfRule>
  </conditionalFormatting>
  <conditionalFormatting sqref="B50">
    <cfRule type="expression" dxfId="3432" priority="3431" stopIfTrue="1">
      <formula>IF(B50="",TRUE)</formula>
    </cfRule>
    <cfRule type="expression" dxfId="3431" priority="3432" stopIfTrue="1">
      <formula>IF(AND(COUNTIF(MetalSmelter,B50&amp;C50)=0,LEN(C50)&gt;0), TRUE, FALSE)</formula>
    </cfRule>
  </conditionalFormatting>
  <conditionalFormatting sqref="G50">
    <cfRule type="expression" dxfId="3430" priority="3433" stopIfTrue="1">
      <formula>IF(FIND("Enter smelter details",G50),TRUE)</formula>
    </cfRule>
  </conditionalFormatting>
  <conditionalFormatting sqref="F50">
    <cfRule type="expression" dxfId="3429" priority="3430" stopIfTrue="1">
      <formula>IF(AND(LEN($A50)&gt;0,$A50&lt;&gt;$F50),TRUE,FALSE)</formula>
    </cfRule>
  </conditionalFormatting>
  <conditionalFormatting sqref="C50">
    <cfRule type="expression" dxfId="3428" priority="3429" stopIfTrue="1">
      <formula>IF(AND(B50&lt;&gt;"",C50=""),TRUE)</formula>
    </cfRule>
  </conditionalFormatting>
  <conditionalFormatting sqref="B50">
    <cfRule type="expression" dxfId="3427" priority="3426" stopIfTrue="1">
      <formula>IF(B50="",TRUE)</formula>
    </cfRule>
    <cfRule type="expression" dxfId="3426" priority="3427" stopIfTrue="1">
      <formula>IF(AND(COUNTIF(MetalSmelter,B50&amp;C50)=0,LEN(C50)&gt;0), TRUE, FALSE)</formula>
    </cfRule>
  </conditionalFormatting>
  <conditionalFormatting sqref="G50">
    <cfRule type="expression" dxfId="3425" priority="3428" stopIfTrue="1">
      <formula>IF(FIND("Enter smelter details",G50),TRUE)</formula>
    </cfRule>
  </conditionalFormatting>
  <conditionalFormatting sqref="F50">
    <cfRule type="expression" dxfId="3424" priority="3425" stopIfTrue="1">
      <formula>IF(AND(LEN($A50)&gt;0,$A50&lt;&gt;$F50),TRUE,FALSE)</formula>
    </cfRule>
  </conditionalFormatting>
  <conditionalFormatting sqref="C50">
    <cfRule type="expression" dxfId="3423" priority="3424" stopIfTrue="1">
      <formula>IF(AND(B50&lt;&gt;"",C50=""),TRUE)</formula>
    </cfRule>
  </conditionalFormatting>
  <conditionalFormatting sqref="B50">
    <cfRule type="expression" dxfId="3422" priority="3422" stopIfTrue="1">
      <formula>IF(B50="",TRUE)</formula>
    </cfRule>
    <cfRule type="expression" dxfId="3421" priority="3423" stopIfTrue="1">
      <formula>IF(AND(COUNTIF(MetalSmelter,B50&amp;C50)=0,LEN(C50)&gt;0), TRUE, FALSE)</formula>
    </cfRule>
  </conditionalFormatting>
  <conditionalFormatting sqref="F50">
    <cfRule type="expression" dxfId="3420" priority="3421" stopIfTrue="1">
      <formula>IF(AND(LEN($A50)&gt;0,$A50&lt;&gt;$F50),TRUE,FALSE)</formula>
    </cfRule>
  </conditionalFormatting>
  <conditionalFormatting sqref="C50">
    <cfRule type="expression" dxfId="3419" priority="3420" stopIfTrue="1">
      <formula>IF(AND(B50&lt;&gt;"",C50=""),TRUE)</formula>
    </cfRule>
  </conditionalFormatting>
  <conditionalFormatting sqref="G50">
    <cfRule type="expression" dxfId="3418" priority="3419" stopIfTrue="1">
      <formula>IF(FIND("Enter smelter details",G50),TRUE)</formula>
    </cfRule>
  </conditionalFormatting>
  <conditionalFormatting sqref="B51">
    <cfRule type="expression" dxfId="3417" priority="3416" stopIfTrue="1">
      <formula>IF(B51="",TRUE)</formula>
    </cfRule>
    <cfRule type="expression" dxfId="3416" priority="3417" stopIfTrue="1">
      <formula>IF(AND(COUNTIF(MetalSmelter,B51&amp;C51)=0,LEN(C51)&gt;0), TRUE, FALSE)</formula>
    </cfRule>
  </conditionalFormatting>
  <conditionalFormatting sqref="G51">
    <cfRule type="expression" dxfId="3415" priority="3418" stopIfTrue="1">
      <formula>IF(FIND("Enter smelter details",G51),TRUE)</formula>
    </cfRule>
  </conditionalFormatting>
  <conditionalFormatting sqref="F51">
    <cfRule type="expression" dxfId="3414" priority="3415" stopIfTrue="1">
      <formula>IF(AND(LEN($A51)&gt;0,$A51&lt;&gt;$F51),TRUE,FALSE)</formula>
    </cfRule>
  </conditionalFormatting>
  <conditionalFormatting sqref="C51">
    <cfRule type="expression" dxfId="3413" priority="3414" stopIfTrue="1">
      <formula>IF(AND(B51&lt;&gt;"",C51=""),TRUE)</formula>
    </cfRule>
  </conditionalFormatting>
  <conditionalFormatting sqref="B51">
    <cfRule type="expression" dxfId="3412" priority="3411" stopIfTrue="1">
      <formula>IF(B51="",TRUE)</formula>
    </cfRule>
    <cfRule type="expression" dxfId="3411" priority="3412" stopIfTrue="1">
      <formula>IF(AND(COUNTIF(MetalSmelter,B51&amp;C51)=0,LEN(C51)&gt;0), TRUE, FALSE)</formula>
    </cfRule>
  </conditionalFormatting>
  <conditionalFormatting sqref="G51">
    <cfRule type="expression" dxfId="3410" priority="3413" stopIfTrue="1">
      <formula>IF(FIND("Enter smelter details",G51),TRUE)</formula>
    </cfRule>
  </conditionalFormatting>
  <conditionalFormatting sqref="F51">
    <cfRule type="expression" dxfId="3409" priority="3410" stopIfTrue="1">
      <formula>IF(AND(LEN($A51)&gt;0,$A51&lt;&gt;$F51),TRUE,FALSE)</formula>
    </cfRule>
  </conditionalFormatting>
  <conditionalFormatting sqref="C51">
    <cfRule type="expression" dxfId="3408" priority="3409" stopIfTrue="1">
      <formula>IF(AND(B51&lt;&gt;"",C51=""),TRUE)</formula>
    </cfRule>
  </conditionalFormatting>
  <conditionalFormatting sqref="B51">
    <cfRule type="expression" dxfId="3407" priority="3406" stopIfTrue="1">
      <formula>IF(B51="",TRUE)</formula>
    </cfRule>
    <cfRule type="expression" dxfId="3406" priority="3407" stopIfTrue="1">
      <formula>IF(AND(COUNTIF(MetalSmelter,B51&amp;C51)=0,LEN(C51)&gt;0), TRUE, FALSE)</formula>
    </cfRule>
  </conditionalFormatting>
  <conditionalFormatting sqref="G51">
    <cfRule type="expression" dxfId="3405" priority="3408" stopIfTrue="1">
      <formula>IF(FIND("Enter smelter details",G51),TRUE)</formula>
    </cfRule>
  </conditionalFormatting>
  <conditionalFormatting sqref="F51">
    <cfRule type="expression" dxfId="3404" priority="3405" stopIfTrue="1">
      <formula>IF(AND(LEN($A51)&gt;0,$A51&lt;&gt;$F51),TRUE,FALSE)</formula>
    </cfRule>
  </conditionalFormatting>
  <conditionalFormatting sqref="C51">
    <cfRule type="expression" dxfId="3403" priority="3404" stopIfTrue="1">
      <formula>IF(AND(B51&lt;&gt;"",C51=""),TRUE)</formula>
    </cfRule>
  </conditionalFormatting>
  <conditionalFormatting sqref="B52">
    <cfRule type="expression" dxfId="3402" priority="3401" stopIfTrue="1">
      <formula>IF(B52="",TRUE)</formula>
    </cfRule>
    <cfRule type="expression" dxfId="3401" priority="3402" stopIfTrue="1">
      <formula>IF(AND(COUNTIF(MetalSmelter,B52&amp;C52)=0,LEN(C52)&gt;0), TRUE, FALSE)</formula>
    </cfRule>
  </conditionalFormatting>
  <conditionalFormatting sqref="G52">
    <cfRule type="expression" dxfId="3400" priority="3403" stopIfTrue="1">
      <formula>IF(FIND("Enter smelter details",G52),TRUE)</formula>
    </cfRule>
  </conditionalFormatting>
  <conditionalFormatting sqref="F52">
    <cfRule type="expression" dxfId="3399" priority="3400" stopIfTrue="1">
      <formula>IF(AND(LEN($A52)&gt;0,$A52&lt;&gt;$F52),TRUE,FALSE)</formula>
    </cfRule>
  </conditionalFormatting>
  <conditionalFormatting sqref="C52">
    <cfRule type="expression" dxfId="3398" priority="3399" stopIfTrue="1">
      <formula>IF(AND(B52&lt;&gt;"",C52=""),TRUE)</formula>
    </cfRule>
  </conditionalFormatting>
  <conditionalFormatting sqref="B52">
    <cfRule type="expression" dxfId="3397" priority="3396" stopIfTrue="1">
      <formula>IF(B52="",TRUE)</formula>
    </cfRule>
    <cfRule type="expression" dxfId="3396" priority="3397" stopIfTrue="1">
      <formula>IF(AND(COUNTIF(MetalSmelter,B52&amp;C52)=0,LEN(C52)&gt;0), TRUE, FALSE)</formula>
    </cfRule>
  </conditionalFormatting>
  <conditionalFormatting sqref="G52">
    <cfRule type="expression" dxfId="3395" priority="3398" stopIfTrue="1">
      <formula>IF(FIND("Enter smelter details",G52),TRUE)</formula>
    </cfRule>
  </conditionalFormatting>
  <conditionalFormatting sqref="F52">
    <cfRule type="expression" dxfId="3394" priority="3395" stopIfTrue="1">
      <formula>IF(AND(LEN($A52)&gt;0,$A52&lt;&gt;$F52),TRUE,FALSE)</formula>
    </cfRule>
  </conditionalFormatting>
  <conditionalFormatting sqref="C52">
    <cfRule type="expression" dxfId="3393" priority="3394" stopIfTrue="1">
      <formula>IF(AND(B52&lt;&gt;"",C52=""),TRUE)</formula>
    </cfRule>
  </conditionalFormatting>
  <conditionalFormatting sqref="B52">
    <cfRule type="expression" dxfId="3392" priority="3392" stopIfTrue="1">
      <formula>IF(B52="",TRUE)</formula>
    </cfRule>
    <cfRule type="expression" dxfId="3391" priority="3393" stopIfTrue="1">
      <formula>IF(AND(COUNTIF(MetalSmelter,B52&amp;C52)=0,LEN(C52)&gt;0), TRUE, FALSE)</formula>
    </cfRule>
  </conditionalFormatting>
  <conditionalFormatting sqref="F52">
    <cfRule type="expression" dxfId="3390" priority="3391" stopIfTrue="1">
      <formula>IF(AND(LEN($A52)&gt;0,$A52&lt;&gt;$F52),TRUE,FALSE)</formula>
    </cfRule>
  </conditionalFormatting>
  <conditionalFormatting sqref="C52">
    <cfRule type="expression" dxfId="3389" priority="3390" stopIfTrue="1">
      <formula>IF(AND(B52&lt;&gt;"",C52=""),TRUE)</formula>
    </cfRule>
  </conditionalFormatting>
  <conditionalFormatting sqref="G52">
    <cfRule type="expression" dxfId="3388" priority="3389" stopIfTrue="1">
      <formula>IF(FIND("Enter smelter details",G52),TRUE)</formula>
    </cfRule>
  </conditionalFormatting>
  <conditionalFormatting sqref="B53">
    <cfRule type="expression" dxfId="3387" priority="3386" stopIfTrue="1">
      <formula>IF(B53="",TRUE)</formula>
    </cfRule>
    <cfRule type="expression" dxfId="3386" priority="3387" stopIfTrue="1">
      <formula>IF(AND(COUNTIF(MetalSmelter,B53&amp;C53)=0,LEN(C53)&gt;0), TRUE, FALSE)</formula>
    </cfRule>
  </conditionalFormatting>
  <conditionalFormatting sqref="G53">
    <cfRule type="expression" dxfId="3385" priority="3388" stopIfTrue="1">
      <formula>IF(FIND("Enter smelter details",G53),TRUE)</formula>
    </cfRule>
  </conditionalFormatting>
  <conditionalFormatting sqref="F53">
    <cfRule type="expression" dxfId="3384" priority="3385" stopIfTrue="1">
      <formula>IF(AND(LEN($A53)&gt;0,$A53&lt;&gt;$F53),TRUE,FALSE)</formula>
    </cfRule>
  </conditionalFormatting>
  <conditionalFormatting sqref="C53">
    <cfRule type="expression" dxfId="3383" priority="3384" stopIfTrue="1">
      <formula>IF(AND(B53&lt;&gt;"",C53=""),TRUE)</formula>
    </cfRule>
  </conditionalFormatting>
  <conditionalFormatting sqref="B53">
    <cfRule type="expression" dxfId="3382" priority="3381" stopIfTrue="1">
      <formula>IF(B53="",TRUE)</formula>
    </cfRule>
    <cfRule type="expression" dxfId="3381" priority="3382" stopIfTrue="1">
      <formula>IF(AND(COUNTIF(MetalSmelter,B53&amp;C53)=0,LEN(C53)&gt;0), TRUE, FALSE)</formula>
    </cfRule>
  </conditionalFormatting>
  <conditionalFormatting sqref="G53">
    <cfRule type="expression" dxfId="3380" priority="3383" stopIfTrue="1">
      <formula>IF(FIND("Enter smelter details",G53),TRUE)</formula>
    </cfRule>
  </conditionalFormatting>
  <conditionalFormatting sqref="F53">
    <cfRule type="expression" dxfId="3379" priority="3380" stopIfTrue="1">
      <formula>IF(AND(LEN($A53)&gt;0,$A53&lt;&gt;$F53),TRUE,FALSE)</formula>
    </cfRule>
  </conditionalFormatting>
  <conditionalFormatting sqref="C53">
    <cfRule type="expression" dxfId="3378" priority="3379" stopIfTrue="1">
      <formula>IF(AND(B53&lt;&gt;"",C53=""),TRUE)</formula>
    </cfRule>
  </conditionalFormatting>
  <conditionalFormatting sqref="B53">
    <cfRule type="expression" dxfId="3377" priority="3376" stopIfTrue="1">
      <formula>IF(B53="",TRUE)</formula>
    </cfRule>
    <cfRule type="expression" dxfId="3376" priority="3377" stopIfTrue="1">
      <formula>IF(AND(COUNTIF(MetalSmelter,B53&amp;C53)=0,LEN(C53)&gt;0), TRUE, FALSE)</formula>
    </cfRule>
  </conditionalFormatting>
  <conditionalFormatting sqref="G53">
    <cfRule type="expression" dxfId="3375" priority="3378" stopIfTrue="1">
      <formula>IF(FIND("Enter smelter details",G53),TRUE)</formula>
    </cfRule>
  </conditionalFormatting>
  <conditionalFormatting sqref="F53">
    <cfRule type="expression" dxfId="3374" priority="3375" stopIfTrue="1">
      <formula>IF(AND(LEN($A53)&gt;0,$A53&lt;&gt;$F53),TRUE,FALSE)</formula>
    </cfRule>
  </conditionalFormatting>
  <conditionalFormatting sqref="C53">
    <cfRule type="expression" dxfId="3373" priority="3374" stopIfTrue="1">
      <formula>IF(AND(B53&lt;&gt;"",C53=""),TRUE)</formula>
    </cfRule>
  </conditionalFormatting>
  <conditionalFormatting sqref="B51">
    <cfRule type="expression" dxfId="3372" priority="3371" stopIfTrue="1">
      <formula>IF(B51="",TRUE)</formula>
    </cfRule>
    <cfRule type="expression" dxfId="3371" priority="3372" stopIfTrue="1">
      <formula>IF(AND(COUNTIF(MetalSmelter,B51&amp;C51)=0,LEN(C51)&gt;0), TRUE, FALSE)</formula>
    </cfRule>
  </conditionalFormatting>
  <conditionalFormatting sqref="G51">
    <cfRule type="expression" dxfId="3370" priority="3373" stopIfTrue="1">
      <formula>IF(FIND("Enter smelter details",G51),TRUE)</formula>
    </cfRule>
  </conditionalFormatting>
  <conditionalFormatting sqref="F51">
    <cfRule type="expression" dxfId="3369" priority="3370" stopIfTrue="1">
      <formula>IF(AND(LEN($A51)&gt;0,$A51&lt;&gt;$F51),TRUE,FALSE)</formula>
    </cfRule>
  </conditionalFormatting>
  <conditionalFormatting sqref="C51">
    <cfRule type="expression" dxfId="3368" priority="3369" stopIfTrue="1">
      <formula>IF(AND(B51&lt;&gt;"",C51=""),TRUE)</formula>
    </cfRule>
  </conditionalFormatting>
  <conditionalFormatting sqref="B51">
    <cfRule type="expression" dxfId="3367" priority="3366" stopIfTrue="1">
      <formula>IF(B51="",TRUE)</formula>
    </cfRule>
    <cfRule type="expression" dxfId="3366" priority="3367" stopIfTrue="1">
      <formula>IF(AND(COUNTIF(MetalSmelter,B51&amp;C51)=0,LEN(C51)&gt;0), TRUE, FALSE)</formula>
    </cfRule>
  </conditionalFormatting>
  <conditionalFormatting sqref="G51">
    <cfRule type="expression" dxfId="3365" priority="3368" stopIfTrue="1">
      <formula>IF(FIND("Enter smelter details",G51),TRUE)</formula>
    </cfRule>
  </conditionalFormatting>
  <conditionalFormatting sqref="F51">
    <cfRule type="expression" dxfId="3364" priority="3365" stopIfTrue="1">
      <formula>IF(AND(LEN($A51)&gt;0,$A51&lt;&gt;$F51),TRUE,FALSE)</formula>
    </cfRule>
  </conditionalFormatting>
  <conditionalFormatting sqref="C51">
    <cfRule type="expression" dxfId="3363" priority="3364" stopIfTrue="1">
      <formula>IF(AND(B51&lt;&gt;"",C51=""),TRUE)</formula>
    </cfRule>
  </conditionalFormatting>
  <conditionalFormatting sqref="B51">
    <cfRule type="expression" dxfId="3362" priority="3362" stopIfTrue="1">
      <formula>IF(B51="",TRUE)</formula>
    </cfRule>
    <cfRule type="expression" dxfId="3361" priority="3363" stopIfTrue="1">
      <formula>IF(AND(COUNTIF(MetalSmelter,B51&amp;C51)=0,LEN(C51)&gt;0), TRUE, FALSE)</formula>
    </cfRule>
  </conditionalFormatting>
  <conditionalFormatting sqref="F51">
    <cfRule type="expression" dxfId="3360" priority="3361" stopIfTrue="1">
      <formula>IF(AND(LEN($A51)&gt;0,$A51&lt;&gt;$F51),TRUE,FALSE)</formula>
    </cfRule>
  </conditionalFormatting>
  <conditionalFormatting sqref="C51">
    <cfRule type="expression" dxfId="3359" priority="3360" stopIfTrue="1">
      <formula>IF(AND(B51&lt;&gt;"",C51=""),TRUE)</formula>
    </cfRule>
  </conditionalFormatting>
  <conditionalFormatting sqref="G51">
    <cfRule type="expression" dxfId="3358" priority="3359" stopIfTrue="1">
      <formula>IF(FIND("Enter smelter details",G51),TRUE)</formula>
    </cfRule>
  </conditionalFormatting>
  <conditionalFormatting sqref="B52">
    <cfRule type="expression" dxfId="3357" priority="3356" stopIfTrue="1">
      <formula>IF(B52="",TRUE)</formula>
    </cfRule>
    <cfRule type="expression" dxfId="3356" priority="3357" stopIfTrue="1">
      <formula>IF(AND(COUNTIF(MetalSmelter,B52&amp;C52)=0,LEN(C52)&gt;0), TRUE, FALSE)</formula>
    </cfRule>
  </conditionalFormatting>
  <conditionalFormatting sqref="G52">
    <cfRule type="expression" dxfId="3355" priority="3358" stopIfTrue="1">
      <formula>IF(FIND("Enter smelter details",G52),TRUE)</formula>
    </cfRule>
  </conditionalFormatting>
  <conditionalFormatting sqref="F52">
    <cfRule type="expression" dxfId="3354" priority="3355" stopIfTrue="1">
      <formula>IF(AND(LEN($A52)&gt;0,$A52&lt;&gt;$F52),TRUE,FALSE)</formula>
    </cfRule>
  </conditionalFormatting>
  <conditionalFormatting sqref="C52">
    <cfRule type="expression" dxfId="3353" priority="3354" stopIfTrue="1">
      <formula>IF(AND(B52&lt;&gt;"",C52=""),TRUE)</formula>
    </cfRule>
  </conditionalFormatting>
  <conditionalFormatting sqref="B52">
    <cfRule type="expression" dxfId="3352" priority="3351" stopIfTrue="1">
      <formula>IF(B52="",TRUE)</formula>
    </cfRule>
    <cfRule type="expression" dxfId="3351" priority="3352" stopIfTrue="1">
      <formula>IF(AND(COUNTIF(MetalSmelter,B52&amp;C52)=0,LEN(C52)&gt;0), TRUE, FALSE)</formula>
    </cfRule>
  </conditionalFormatting>
  <conditionalFormatting sqref="G52">
    <cfRule type="expression" dxfId="3350" priority="3353" stopIfTrue="1">
      <formula>IF(FIND("Enter smelter details",G52),TRUE)</formula>
    </cfRule>
  </conditionalFormatting>
  <conditionalFormatting sqref="F52">
    <cfRule type="expression" dxfId="3349" priority="3350" stopIfTrue="1">
      <formula>IF(AND(LEN($A52)&gt;0,$A52&lt;&gt;$F52),TRUE,FALSE)</formula>
    </cfRule>
  </conditionalFormatting>
  <conditionalFormatting sqref="C52">
    <cfRule type="expression" dxfId="3348" priority="3349" stopIfTrue="1">
      <formula>IF(AND(B52&lt;&gt;"",C52=""),TRUE)</formula>
    </cfRule>
  </conditionalFormatting>
  <conditionalFormatting sqref="B52">
    <cfRule type="expression" dxfId="3347" priority="3346" stopIfTrue="1">
      <formula>IF(B52="",TRUE)</formula>
    </cfRule>
    <cfRule type="expression" dxfId="3346" priority="3347" stopIfTrue="1">
      <formula>IF(AND(COUNTIF(MetalSmelter,B52&amp;C52)=0,LEN(C52)&gt;0), TRUE, FALSE)</formula>
    </cfRule>
  </conditionalFormatting>
  <conditionalFormatting sqref="G52">
    <cfRule type="expression" dxfId="3345" priority="3348" stopIfTrue="1">
      <formula>IF(FIND("Enter smelter details",G52),TRUE)</formula>
    </cfRule>
  </conditionalFormatting>
  <conditionalFormatting sqref="F52">
    <cfRule type="expression" dxfId="3344" priority="3345" stopIfTrue="1">
      <formula>IF(AND(LEN($A52)&gt;0,$A52&lt;&gt;$F52),TRUE,FALSE)</formula>
    </cfRule>
  </conditionalFormatting>
  <conditionalFormatting sqref="C52">
    <cfRule type="expression" dxfId="3343" priority="3344" stopIfTrue="1">
      <formula>IF(AND(B52&lt;&gt;"",C52=""),TRUE)</formula>
    </cfRule>
  </conditionalFormatting>
  <conditionalFormatting sqref="B50">
    <cfRule type="expression" dxfId="3342" priority="3341" stopIfTrue="1">
      <formula>IF(B50="",TRUE)</formula>
    </cfRule>
    <cfRule type="expression" dxfId="3341" priority="3342" stopIfTrue="1">
      <formula>IF(AND(COUNTIF(MetalSmelter,B50&amp;C50)=0,LEN(C50)&gt;0), TRUE, FALSE)</formula>
    </cfRule>
  </conditionalFormatting>
  <conditionalFormatting sqref="G50">
    <cfRule type="expression" dxfId="3340" priority="3343" stopIfTrue="1">
      <formula>IF(FIND("Enter smelter details",G50),TRUE)</formula>
    </cfRule>
  </conditionalFormatting>
  <conditionalFormatting sqref="F50">
    <cfRule type="expression" dxfId="3339" priority="3340" stopIfTrue="1">
      <formula>IF(AND(LEN($A50)&gt;0,$A50&lt;&gt;$F50),TRUE,FALSE)</formula>
    </cfRule>
  </conditionalFormatting>
  <conditionalFormatting sqref="C50">
    <cfRule type="expression" dxfId="3338" priority="3339" stopIfTrue="1">
      <formula>IF(AND(B50&lt;&gt;"",C50=""),TRUE)</formula>
    </cfRule>
  </conditionalFormatting>
  <conditionalFormatting sqref="B50">
    <cfRule type="expression" dxfId="3337" priority="3336" stopIfTrue="1">
      <formula>IF(B50="",TRUE)</formula>
    </cfRule>
    <cfRule type="expression" dxfId="3336" priority="3337" stopIfTrue="1">
      <formula>IF(AND(COUNTIF(MetalSmelter,B50&amp;C50)=0,LEN(C50)&gt;0), TRUE, FALSE)</formula>
    </cfRule>
  </conditionalFormatting>
  <conditionalFormatting sqref="G50">
    <cfRule type="expression" dxfId="3335" priority="3338" stopIfTrue="1">
      <formula>IF(FIND("Enter smelter details",G50),TRUE)</formula>
    </cfRule>
  </conditionalFormatting>
  <conditionalFormatting sqref="F50">
    <cfRule type="expression" dxfId="3334" priority="3335" stopIfTrue="1">
      <formula>IF(AND(LEN($A50)&gt;0,$A50&lt;&gt;$F50),TRUE,FALSE)</formula>
    </cfRule>
  </conditionalFormatting>
  <conditionalFormatting sqref="C50">
    <cfRule type="expression" dxfId="3333" priority="3334" stopIfTrue="1">
      <formula>IF(AND(B50&lt;&gt;"",C50=""),TRUE)</formula>
    </cfRule>
  </conditionalFormatting>
  <conditionalFormatting sqref="B50">
    <cfRule type="expression" dxfId="3332" priority="3332" stopIfTrue="1">
      <formula>IF(B50="",TRUE)</formula>
    </cfRule>
    <cfRule type="expression" dxfId="3331" priority="3333" stopIfTrue="1">
      <formula>IF(AND(COUNTIF(MetalSmelter,B50&amp;C50)=0,LEN(C50)&gt;0), TRUE, FALSE)</formula>
    </cfRule>
  </conditionalFormatting>
  <conditionalFormatting sqref="F50">
    <cfRule type="expression" dxfId="3330" priority="3331" stopIfTrue="1">
      <formula>IF(AND(LEN($A50)&gt;0,$A50&lt;&gt;$F50),TRUE,FALSE)</formula>
    </cfRule>
  </conditionalFormatting>
  <conditionalFormatting sqref="C50">
    <cfRule type="expression" dxfId="3329" priority="3330" stopIfTrue="1">
      <formula>IF(AND(B50&lt;&gt;"",C50=""),TRUE)</formula>
    </cfRule>
  </conditionalFormatting>
  <conditionalFormatting sqref="G50">
    <cfRule type="expression" dxfId="3328" priority="3329" stopIfTrue="1">
      <formula>IF(FIND("Enter smelter details",G50),TRUE)</formula>
    </cfRule>
  </conditionalFormatting>
  <conditionalFormatting sqref="B51">
    <cfRule type="expression" dxfId="3327" priority="3326" stopIfTrue="1">
      <formula>IF(B51="",TRUE)</formula>
    </cfRule>
    <cfRule type="expression" dxfId="3326" priority="3327" stopIfTrue="1">
      <formula>IF(AND(COUNTIF(MetalSmelter,B51&amp;C51)=0,LEN(C51)&gt;0), TRUE, FALSE)</formula>
    </cfRule>
  </conditionalFormatting>
  <conditionalFormatting sqref="G51">
    <cfRule type="expression" dxfId="3325" priority="3328" stopIfTrue="1">
      <formula>IF(FIND("Enter smelter details",G51),TRUE)</formula>
    </cfRule>
  </conditionalFormatting>
  <conditionalFormatting sqref="F51">
    <cfRule type="expression" dxfId="3324" priority="3325" stopIfTrue="1">
      <formula>IF(AND(LEN($A51)&gt;0,$A51&lt;&gt;$F51),TRUE,FALSE)</formula>
    </cfRule>
  </conditionalFormatting>
  <conditionalFormatting sqref="C51">
    <cfRule type="expression" dxfId="3323" priority="3324" stopIfTrue="1">
      <formula>IF(AND(B51&lt;&gt;"",C51=""),TRUE)</formula>
    </cfRule>
  </conditionalFormatting>
  <conditionalFormatting sqref="B51">
    <cfRule type="expression" dxfId="3322" priority="3321" stopIfTrue="1">
      <formula>IF(B51="",TRUE)</formula>
    </cfRule>
    <cfRule type="expression" dxfId="3321" priority="3322" stopIfTrue="1">
      <formula>IF(AND(COUNTIF(MetalSmelter,B51&amp;C51)=0,LEN(C51)&gt;0), TRUE, FALSE)</formula>
    </cfRule>
  </conditionalFormatting>
  <conditionalFormatting sqref="G51">
    <cfRule type="expression" dxfId="3320" priority="3323" stopIfTrue="1">
      <formula>IF(FIND("Enter smelter details",G51),TRUE)</formula>
    </cfRule>
  </conditionalFormatting>
  <conditionalFormatting sqref="F51">
    <cfRule type="expression" dxfId="3319" priority="3320" stopIfTrue="1">
      <formula>IF(AND(LEN($A51)&gt;0,$A51&lt;&gt;$F51),TRUE,FALSE)</formula>
    </cfRule>
  </conditionalFormatting>
  <conditionalFormatting sqref="C51">
    <cfRule type="expression" dxfId="3318" priority="3319" stopIfTrue="1">
      <formula>IF(AND(B51&lt;&gt;"",C51=""),TRUE)</formula>
    </cfRule>
  </conditionalFormatting>
  <conditionalFormatting sqref="B51">
    <cfRule type="expression" dxfId="3317" priority="3316" stopIfTrue="1">
      <formula>IF(B51="",TRUE)</formula>
    </cfRule>
    <cfRule type="expression" dxfId="3316" priority="3317" stopIfTrue="1">
      <formula>IF(AND(COUNTIF(MetalSmelter,B51&amp;C51)=0,LEN(C51)&gt;0), TRUE, FALSE)</formula>
    </cfRule>
  </conditionalFormatting>
  <conditionalFormatting sqref="G51">
    <cfRule type="expression" dxfId="3315" priority="3318" stopIfTrue="1">
      <formula>IF(FIND("Enter smelter details",G51),TRUE)</formula>
    </cfRule>
  </conditionalFormatting>
  <conditionalFormatting sqref="F51">
    <cfRule type="expression" dxfId="3314" priority="3315" stopIfTrue="1">
      <formula>IF(AND(LEN($A51)&gt;0,$A51&lt;&gt;$F51),TRUE,FALSE)</formula>
    </cfRule>
  </conditionalFormatting>
  <conditionalFormatting sqref="C51">
    <cfRule type="expression" dxfId="3313" priority="3314" stopIfTrue="1">
      <formula>IF(AND(B51&lt;&gt;"",C51=""),TRUE)</formula>
    </cfRule>
  </conditionalFormatting>
  <conditionalFormatting sqref="B50">
    <cfRule type="expression" dxfId="3312" priority="3311" stopIfTrue="1">
      <formula>IF(B50="",TRUE)</formula>
    </cfRule>
    <cfRule type="expression" dxfId="3311" priority="3312" stopIfTrue="1">
      <formula>IF(AND(COUNTIF(MetalSmelter,B50&amp;C50)=0,LEN(C50)&gt;0), TRUE, FALSE)</formula>
    </cfRule>
  </conditionalFormatting>
  <conditionalFormatting sqref="G50">
    <cfRule type="expression" dxfId="3310" priority="3313" stopIfTrue="1">
      <formula>IF(FIND("Enter smelter details",G50),TRUE)</formula>
    </cfRule>
  </conditionalFormatting>
  <conditionalFormatting sqref="F50">
    <cfRule type="expression" dxfId="3309" priority="3310" stopIfTrue="1">
      <formula>IF(AND(LEN($A50)&gt;0,$A50&lt;&gt;$F50),TRUE,FALSE)</formula>
    </cfRule>
  </conditionalFormatting>
  <conditionalFormatting sqref="C50">
    <cfRule type="expression" dxfId="3308" priority="3309" stopIfTrue="1">
      <formula>IF(AND(B50&lt;&gt;"",C50=""),TRUE)</formula>
    </cfRule>
  </conditionalFormatting>
  <conditionalFormatting sqref="B50">
    <cfRule type="expression" dxfId="3307" priority="3306" stopIfTrue="1">
      <formula>IF(B50="",TRUE)</formula>
    </cfRule>
    <cfRule type="expression" dxfId="3306" priority="3307" stopIfTrue="1">
      <formula>IF(AND(COUNTIF(MetalSmelter,B50&amp;C50)=0,LEN(C50)&gt;0), TRUE, FALSE)</formula>
    </cfRule>
  </conditionalFormatting>
  <conditionalFormatting sqref="G50">
    <cfRule type="expression" dxfId="3305" priority="3308" stopIfTrue="1">
      <formula>IF(FIND("Enter smelter details",G50),TRUE)</formula>
    </cfRule>
  </conditionalFormatting>
  <conditionalFormatting sqref="F50">
    <cfRule type="expression" dxfId="3304" priority="3305" stopIfTrue="1">
      <formula>IF(AND(LEN($A50)&gt;0,$A50&lt;&gt;$F50),TRUE,FALSE)</formula>
    </cfRule>
  </conditionalFormatting>
  <conditionalFormatting sqref="C50">
    <cfRule type="expression" dxfId="3303" priority="3304" stopIfTrue="1">
      <formula>IF(AND(B50&lt;&gt;"",C50=""),TRUE)</formula>
    </cfRule>
  </conditionalFormatting>
  <conditionalFormatting sqref="B50">
    <cfRule type="expression" dxfId="3302" priority="3301" stopIfTrue="1">
      <formula>IF(B50="",TRUE)</formula>
    </cfRule>
    <cfRule type="expression" dxfId="3301" priority="3302" stopIfTrue="1">
      <formula>IF(AND(COUNTIF(MetalSmelter,B50&amp;C50)=0,LEN(C50)&gt;0), TRUE, FALSE)</formula>
    </cfRule>
  </conditionalFormatting>
  <conditionalFormatting sqref="G50">
    <cfRule type="expression" dxfId="3300" priority="3303" stopIfTrue="1">
      <formula>IF(FIND("Enter smelter details",G50),TRUE)</formula>
    </cfRule>
  </conditionalFormatting>
  <conditionalFormatting sqref="F50">
    <cfRule type="expression" dxfId="3299" priority="3300" stopIfTrue="1">
      <formula>IF(AND(LEN($A50)&gt;0,$A50&lt;&gt;$F50),TRUE,FALSE)</formula>
    </cfRule>
  </conditionalFormatting>
  <conditionalFormatting sqref="C50">
    <cfRule type="expression" dxfId="3298" priority="3299" stopIfTrue="1">
      <formula>IF(AND(B50&lt;&gt;"",C50=""),TRUE)</formula>
    </cfRule>
  </conditionalFormatting>
  <conditionalFormatting sqref="B51">
    <cfRule type="expression" dxfId="3297" priority="3296" stopIfTrue="1">
      <formula>IF(B51="",TRUE)</formula>
    </cfRule>
    <cfRule type="expression" dxfId="3296" priority="3297" stopIfTrue="1">
      <formula>IF(AND(COUNTIF(MetalSmelter,B51&amp;C51)=0,LEN(C51)&gt;0), TRUE, FALSE)</formula>
    </cfRule>
  </conditionalFormatting>
  <conditionalFormatting sqref="G51">
    <cfRule type="expression" dxfId="3295" priority="3298" stopIfTrue="1">
      <formula>IF(FIND("Enter smelter details",G51),TRUE)</formula>
    </cfRule>
  </conditionalFormatting>
  <conditionalFormatting sqref="F51">
    <cfRule type="expression" dxfId="3294" priority="3295" stopIfTrue="1">
      <formula>IF(AND(LEN($A51)&gt;0,$A51&lt;&gt;$F51),TRUE,FALSE)</formula>
    </cfRule>
  </conditionalFormatting>
  <conditionalFormatting sqref="C51">
    <cfRule type="expression" dxfId="3293" priority="3294" stopIfTrue="1">
      <formula>IF(AND(B51&lt;&gt;"",C51=""),TRUE)</formula>
    </cfRule>
  </conditionalFormatting>
  <conditionalFormatting sqref="B51">
    <cfRule type="expression" dxfId="3292" priority="3291" stopIfTrue="1">
      <formula>IF(B51="",TRUE)</formula>
    </cfRule>
    <cfRule type="expression" dxfId="3291" priority="3292" stopIfTrue="1">
      <formula>IF(AND(COUNTIF(MetalSmelter,B51&amp;C51)=0,LEN(C51)&gt;0), TRUE, FALSE)</formula>
    </cfRule>
  </conditionalFormatting>
  <conditionalFormatting sqref="G51">
    <cfRule type="expression" dxfId="3290" priority="3293" stopIfTrue="1">
      <formula>IF(FIND("Enter smelter details",G51),TRUE)</formula>
    </cfRule>
  </conditionalFormatting>
  <conditionalFormatting sqref="F51">
    <cfRule type="expression" dxfId="3289" priority="3290" stopIfTrue="1">
      <formula>IF(AND(LEN($A51)&gt;0,$A51&lt;&gt;$F51),TRUE,FALSE)</formula>
    </cfRule>
  </conditionalFormatting>
  <conditionalFormatting sqref="C51">
    <cfRule type="expression" dxfId="3288" priority="3289" stopIfTrue="1">
      <formula>IF(AND(B51&lt;&gt;"",C51=""),TRUE)</formula>
    </cfRule>
  </conditionalFormatting>
  <conditionalFormatting sqref="B51">
    <cfRule type="expression" dxfId="3287" priority="3287" stopIfTrue="1">
      <formula>IF(B51="",TRUE)</formula>
    </cfRule>
    <cfRule type="expression" dxfId="3286" priority="3288" stopIfTrue="1">
      <formula>IF(AND(COUNTIF(MetalSmelter,B51&amp;C51)=0,LEN(C51)&gt;0), TRUE, FALSE)</formula>
    </cfRule>
  </conditionalFormatting>
  <conditionalFormatting sqref="F51">
    <cfRule type="expression" dxfId="3285" priority="3286" stopIfTrue="1">
      <formula>IF(AND(LEN($A51)&gt;0,$A51&lt;&gt;$F51),TRUE,FALSE)</formula>
    </cfRule>
  </conditionalFormatting>
  <conditionalFormatting sqref="C51">
    <cfRule type="expression" dxfId="3284" priority="3285" stopIfTrue="1">
      <formula>IF(AND(B51&lt;&gt;"",C51=""),TRUE)</formula>
    </cfRule>
  </conditionalFormatting>
  <conditionalFormatting sqref="G51">
    <cfRule type="expression" dxfId="3283" priority="3284" stopIfTrue="1">
      <formula>IF(FIND("Enter smelter details",G51),TRUE)</formula>
    </cfRule>
  </conditionalFormatting>
  <conditionalFormatting sqref="B52">
    <cfRule type="expression" dxfId="3282" priority="3281" stopIfTrue="1">
      <formula>IF(B52="",TRUE)</formula>
    </cfRule>
    <cfRule type="expression" dxfId="3281" priority="3282" stopIfTrue="1">
      <formula>IF(AND(COUNTIF(MetalSmelter,B52&amp;C52)=0,LEN(C52)&gt;0), TRUE, FALSE)</formula>
    </cfRule>
  </conditionalFormatting>
  <conditionalFormatting sqref="G52">
    <cfRule type="expression" dxfId="3280" priority="3283" stopIfTrue="1">
      <formula>IF(FIND("Enter smelter details",G52),TRUE)</formula>
    </cfRule>
  </conditionalFormatting>
  <conditionalFormatting sqref="F52">
    <cfRule type="expression" dxfId="3279" priority="3280" stopIfTrue="1">
      <formula>IF(AND(LEN($A52)&gt;0,$A52&lt;&gt;$F52),TRUE,FALSE)</formula>
    </cfRule>
  </conditionalFormatting>
  <conditionalFormatting sqref="C52">
    <cfRule type="expression" dxfId="3278" priority="3279" stopIfTrue="1">
      <formula>IF(AND(B52&lt;&gt;"",C52=""),TRUE)</formula>
    </cfRule>
  </conditionalFormatting>
  <conditionalFormatting sqref="B52">
    <cfRule type="expression" dxfId="3277" priority="3276" stopIfTrue="1">
      <formula>IF(B52="",TRUE)</formula>
    </cfRule>
    <cfRule type="expression" dxfId="3276" priority="3277" stopIfTrue="1">
      <formula>IF(AND(COUNTIF(MetalSmelter,B52&amp;C52)=0,LEN(C52)&gt;0), TRUE, FALSE)</formula>
    </cfRule>
  </conditionalFormatting>
  <conditionalFormatting sqref="G52">
    <cfRule type="expression" dxfId="3275" priority="3278" stopIfTrue="1">
      <formula>IF(FIND("Enter smelter details",G52),TRUE)</formula>
    </cfRule>
  </conditionalFormatting>
  <conditionalFormatting sqref="F52">
    <cfRule type="expression" dxfId="3274" priority="3275" stopIfTrue="1">
      <formula>IF(AND(LEN($A52)&gt;0,$A52&lt;&gt;$F52),TRUE,FALSE)</formula>
    </cfRule>
  </conditionalFormatting>
  <conditionalFormatting sqref="C52">
    <cfRule type="expression" dxfId="3273" priority="3274" stopIfTrue="1">
      <formula>IF(AND(B52&lt;&gt;"",C52=""),TRUE)</formula>
    </cfRule>
  </conditionalFormatting>
  <conditionalFormatting sqref="B52">
    <cfRule type="expression" dxfId="3272" priority="3271" stopIfTrue="1">
      <formula>IF(B52="",TRUE)</formula>
    </cfRule>
    <cfRule type="expression" dxfId="3271" priority="3272" stopIfTrue="1">
      <formula>IF(AND(COUNTIF(MetalSmelter,B52&amp;C52)=0,LEN(C52)&gt;0), TRUE, FALSE)</formula>
    </cfRule>
  </conditionalFormatting>
  <conditionalFormatting sqref="G52">
    <cfRule type="expression" dxfId="3270" priority="3273" stopIfTrue="1">
      <formula>IF(FIND("Enter smelter details",G52),TRUE)</formula>
    </cfRule>
  </conditionalFormatting>
  <conditionalFormatting sqref="F52">
    <cfRule type="expression" dxfId="3269" priority="3270" stopIfTrue="1">
      <formula>IF(AND(LEN($A52)&gt;0,$A52&lt;&gt;$F52),TRUE,FALSE)</formula>
    </cfRule>
  </conditionalFormatting>
  <conditionalFormatting sqref="C52">
    <cfRule type="expression" dxfId="3268" priority="3269" stopIfTrue="1">
      <formula>IF(AND(B52&lt;&gt;"",C52=""),TRUE)</formula>
    </cfRule>
  </conditionalFormatting>
  <conditionalFormatting sqref="B50">
    <cfRule type="expression" dxfId="3267" priority="3266" stopIfTrue="1">
      <formula>IF(B50="",TRUE)</formula>
    </cfRule>
    <cfRule type="expression" dxfId="3266" priority="3267" stopIfTrue="1">
      <formula>IF(AND(COUNTIF(MetalSmelter,B50&amp;C50)=0,LEN(C50)&gt;0), TRUE, FALSE)</formula>
    </cfRule>
  </conditionalFormatting>
  <conditionalFormatting sqref="G50">
    <cfRule type="expression" dxfId="3265" priority="3268" stopIfTrue="1">
      <formula>IF(FIND("Enter smelter details",G50),TRUE)</formula>
    </cfRule>
  </conditionalFormatting>
  <conditionalFormatting sqref="F50">
    <cfRule type="expression" dxfId="3264" priority="3265" stopIfTrue="1">
      <formula>IF(AND(LEN($A50)&gt;0,$A50&lt;&gt;$F50),TRUE,FALSE)</formula>
    </cfRule>
  </conditionalFormatting>
  <conditionalFormatting sqref="C50">
    <cfRule type="expression" dxfId="3263" priority="3264" stopIfTrue="1">
      <formula>IF(AND(B50&lt;&gt;"",C50=""),TRUE)</formula>
    </cfRule>
  </conditionalFormatting>
  <conditionalFormatting sqref="B50">
    <cfRule type="expression" dxfId="3262" priority="3261" stopIfTrue="1">
      <formula>IF(B50="",TRUE)</formula>
    </cfRule>
    <cfRule type="expression" dxfId="3261" priority="3262" stopIfTrue="1">
      <formula>IF(AND(COUNTIF(MetalSmelter,B50&amp;C50)=0,LEN(C50)&gt;0), TRUE, FALSE)</formula>
    </cfRule>
  </conditionalFormatting>
  <conditionalFormatting sqref="G50">
    <cfRule type="expression" dxfId="3260" priority="3263" stopIfTrue="1">
      <formula>IF(FIND("Enter smelter details",G50),TRUE)</formula>
    </cfRule>
  </conditionalFormatting>
  <conditionalFormatting sqref="F50">
    <cfRule type="expression" dxfId="3259" priority="3260" stopIfTrue="1">
      <formula>IF(AND(LEN($A50)&gt;0,$A50&lt;&gt;$F50),TRUE,FALSE)</formula>
    </cfRule>
  </conditionalFormatting>
  <conditionalFormatting sqref="C50">
    <cfRule type="expression" dxfId="3258" priority="3259" stopIfTrue="1">
      <formula>IF(AND(B50&lt;&gt;"",C50=""),TRUE)</formula>
    </cfRule>
  </conditionalFormatting>
  <conditionalFormatting sqref="B50">
    <cfRule type="expression" dxfId="3257" priority="3257" stopIfTrue="1">
      <formula>IF(B50="",TRUE)</formula>
    </cfRule>
    <cfRule type="expression" dxfId="3256" priority="3258" stopIfTrue="1">
      <formula>IF(AND(COUNTIF(MetalSmelter,B50&amp;C50)=0,LEN(C50)&gt;0), TRUE, FALSE)</formula>
    </cfRule>
  </conditionalFormatting>
  <conditionalFormatting sqref="F50">
    <cfRule type="expression" dxfId="3255" priority="3256" stopIfTrue="1">
      <formula>IF(AND(LEN($A50)&gt;0,$A50&lt;&gt;$F50),TRUE,FALSE)</formula>
    </cfRule>
  </conditionalFormatting>
  <conditionalFormatting sqref="C50">
    <cfRule type="expression" dxfId="3254" priority="3255" stopIfTrue="1">
      <formula>IF(AND(B50&lt;&gt;"",C50=""),TRUE)</formula>
    </cfRule>
  </conditionalFormatting>
  <conditionalFormatting sqref="G50">
    <cfRule type="expression" dxfId="3253" priority="3254" stopIfTrue="1">
      <formula>IF(FIND("Enter smelter details",G50),TRUE)</formula>
    </cfRule>
  </conditionalFormatting>
  <conditionalFormatting sqref="B51">
    <cfRule type="expression" dxfId="3252" priority="3251" stopIfTrue="1">
      <formula>IF(B51="",TRUE)</formula>
    </cfRule>
    <cfRule type="expression" dxfId="3251" priority="3252" stopIfTrue="1">
      <formula>IF(AND(COUNTIF(MetalSmelter,B51&amp;C51)=0,LEN(C51)&gt;0), TRUE, FALSE)</formula>
    </cfRule>
  </conditionalFormatting>
  <conditionalFormatting sqref="G51">
    <cfRule type="expression" dxfId="3250" priority="3253" stopIfTrue="1">
      <formula>IF(FIND("Enter smelter details",G51),TRUE)</formula>
    </cfRule>
  </conditionalFormatting>
  <conditionalFormatting sqref="F51">
    <cfRule type="expression" dxfId="3249" priority="3250" stopIfTrue="1">
      <formula>IF(AND(LEN($A51)&gt;0,$A51&lt;&gt;$F51),TRUE,FALSE)</formula>
    </cfRule>
  </conditionalFormatting>
  <conditionalFormatting sqref="C51">
    <cfRule type="expression" dxfId="3248" priority="3249" stopIfTrue="1">
      <formula>IF(AND(B51&lt;&gt;"",C51=""),TRUE)</formula>
    </cfRule>
  </conditionalFormatting>
  <conditionalFormatting sqref="B51">
    <cfRule type="expression" dxfId="3247" priority="3246" stopIfTrue="1">
      <formula>IF(B51="",TRUE)</formula>
    </cfRule>
    <cfRule type="expression" dxfId="3246" priority="3247" stopIfTrue="1">
      <formula>IF(AND(COUNTIF(MetalSmelter,B51&amp;C51)=0,LEN(C51)&gt;0), TRUE, FALSE)</formula>
    </cfRule>
  </conditionalFormatting>
  <conditionalFormatting sqref="G51">
    <cfRule type="expression" dxfId="3245" priority="3248" stopIfTrue="1">
      <formula>IF(FIND("Enter smelter details",G51),TRUE)</formula>
    </cfRule>
  </conditionalFormatting>
  <conditionalFormatting sqref="F51">
    <cfRule type="expression" dxfId="3244" priority="3245" stopIfTrue="1">
      <formula>IF(AND(LEN($A51)&gt;0,$A51&lt;&gt;$F51),TRUE,FALSE)</formula>
    </cfRule>
  </conditionalFormatting>
  <conditionalFormatting sqref="C51">
    <cfRule type="expression" dxfId="3243" priority="3244" stopIfTrue="1">
      <formula>IF(AND(B51&lt;&gt;"",C51=""),TRUE)</formula>
    </cfRule>
  </conditionalFormatting>
  <conditionalFormatting sqref="B51">
    <cfRule type="expression" dxfId="3242" priority="3241" stopIfTrue="1">
      <formula>IF(B51="",TRUE)</formula>
    </cfRule>
    <cfRule type="expression" dxfId="3241" priority="3242" stopIfTrue="1">
      <formula>IF(AND(COUNTIF(MetalSmelter,B51&amp;C51)=0,LEN(C51)&gt;0), TRUE, FALSE)</formula>
    </cfRule>
  </conditionalFormatting>
  <conditionalFormatting sqref="G51">
    <cfRule type="expression" dxfId="3240" priority="3243" stopIfTrue="1">
      <formula>IF(FIND("Enter smelter details",G51),TRUE)</formula>
    </cfRule>
  </conditionalFormatting>
  <conditionalFormatting sqref="F51">
    <cfRule type="expression" dxfId="3239" priority="3240" stopIfTrue="1">
      <formula>IF(AND(LEN($A51)&gt;0,$A51&lt;&gt;$F51),TRUE,FALSE)</formula>
    </cfRule>
  </conditionalFormatting>
  <conditionalFormatting sqref="C51">
    <cfRule type="expression" dxfId="3238" priority="3239" stopIfTrue="1">
      <formula>IF(AND(B51&lt;&gt;"",C51=""),TRUE)</formula>
    </cfRule>
  </conditionalFormatting>
  <conditionalFormatting sqref="B50">
    <cfRule type="expression" dxfId="3237" priority="3236" stopIfTrue="1">
      <formula>IF(B50="",TRUE)</formula>
    </cfRule>
    <cfRule type="expression" dxfId="3236" priority="3237" stopIfTrue="1">
      <formula>IF(AND(COUNTIF(MetalSmelter,B50&amp;C50)=0,LEN(C50)&gt;0), TRUE, FALSE)</formula>
    </cfRule>
  </conditionalFormatting>
  <conditionalFormatting sqref="G50">
    <cfRule type="expression" dxfId="3235" priority="3238" stopIfTrue="1">
      <formula>IF(FIND("Enter smelter details",G50),TRUE)</formula>
    </cfRule>
  </conditionalFormatting>
  <conditionalFormatting sqref="F50">
    <cfRule type="expression" dxfId="3234" priority="3235" stopIfTrue="1">
      <formula>IF(AND(LEN($A50)&gt;0,$A50&lt;&gt;$F50),TRUE,FALSE)</formula>
    </cfRule>
  </conditionalFormatting>
  <conditionalFormatting sqref="C50">
    <cfRule type="expression" dxfId="3233" priority="3234" stopIfTrue="1">
      <formula>IF(AND(B50&lt;&gt;"",C50=""),TRUE)</formula>
    </cfRule>
  </conditionalFormatting>
  <conditionalFormatting sqref="B51">
    <cfRule type="expression" dxfId="3232" priority="3231" stopIfTrue="1">
      <formula>IF(B51="",TRUE)</formula>
    </cfRule>
    <cfRule type="expression" dxfId="3231" priority="3232" stopIfTrue="1">
      <formula>IF(AND(COUNTIF(MetalSmelter,B51&amp;C51)=0,LEN(C51)&gt;0), TRUE, FALSE)</formula>
    </cfRule>
  </conditionalFormatting>
  <conditionalFormatting sqref="G51">
    <cfRule type="expression" dxfId="3230" priority="3233" stopIfTrue="1">
      <formula>IF(FIND("Enter smelter details",G51),TRUE)</formula>
    </cfRule>
  </conditionalFormatting>
  <conditionalFormatting sqref="F51">
    <cfRule type="expression" dxfId="3229" priority="3230" stopIfTrue="1">
      <formula>IF(AND(LEN($A51)&gt;0,$A51&lt;&gt;$F51),TRUE,FALSE)</formula>
    </cfRule>
  </conditionalFormatting>
  <conditionalFormatting sqref="C51">
    <cfRule type="expression" dxfId="3228" priority="3229" stopIfTrue="1">
      <formula>IF(AND(B51&lt;&gt;"",C51=""),TRUE)</formula>
    </cfRule>
  </conditionalFormatting>
  <conditionalFormatting sqref="B51">
    <cfRule type="expression" dxfId="3227" priority="3226" stopIfTrue="1">
      <formula>IF(B51="",TRUE)</formula>
    </cfRule>
    <cfRule type="expression" dxfId="3226" priority="3227" stopIfTrue="1">
      <formula>IF(AND(COUNTIF(MetalSmelter,B51&amp;C51)=0,LEN(C51)&gt;0), TRUE, FALSE)</formula>
    </cfRule>
  </conditionalFormatting>
  <conditionalFormatting sqref="G51">
    <cfRule type="expression" dxfId="3225" priority="3228" stopIfTrue="1">
      <formula>IF(FIND("Enter smelter details",G51),TRUE)</formula>
    </cfRule>
  </conditionalFormatting>
  <conditionalFormatting sqref="F51">
    <cfRule type="expression" dxfId="3224" priority="3225" stopIfTrue="1">
      <formula>IF(AND(LEN($A51)&gt;0,$A51&lt;&gt;$F51),TRUE,FALSE)</formula>
    </cfRule>
  </conditionalFormatting>
  <conditionalFormatting sqref="C51">
    <cfRule type="expression" dxfId="3223" priority="3224" stopIfTrue="1">
      <formula>IF(AND(B51&lt;&gt;"",C51=""),TRUE)</formula>
    </cfRule>
  </conditionalFormatting>
  <conditionalFormatting sqref="B50">
    <cfRule type="expression" dxfId="3222" priority="3221" stopIfTrue="1">
      <formula>IF(B50="",TRUE)</formula>
    </cfRule>
    <cfRule type="expression" dxfId="3221" priority="3222" stopIfTrue="1">
      <formula>IF(AND(COUNTIF(MetalSmelter,B50&amp;C50)=0,LEN(C50)&gt;0), TRUE, FALSE)</formula>
    </cfRule>
  </conditionalFormatting>
  <conditionalFormatting sqref="G50">
    <cfRule type="expression" dxfId="3220" priority="3223" stopIfTrue="1">
      <formula>IF(FIND("Enter smelter details",G50),TRUE)</formula>
    </cfRule>
  </conditionalFormatting>
  <conditionalFormatting sqref="F50">
    <cfRule type="expression" dxfId="3219" priority="3220" stopIfTrue="1">
      <formula>IF(AND(LEN($A50)&gt;0,$A50&lt;&gt;$F50),TRUE,FALSE)</formula>
    </cfRule>
  </conditionalFormatting>
  <conditionalFormatting sqref="C50">
    <cfRule type="expression" dxfId="3218" priority="3219" stopIfTrue="1">
      <formula>IF(AND(B50&lt;&gt;"",C50=""),TRUE)</formula>
    </cfRule>
  </conditionalFormatting>
  <conditionalFormatting sqref="G50">
    <cfRule type="expression" dxfId="3217" priority="3218" stopIfTrue="1">
      <formula>IF(FIND("Enter smelter details",G50),TRUE)</formula>
    </cfRule>
  </conditionalFormatting>
  <conditionalFormatting sqref="B51">
    <cfRule type="expression" dxfId="3216" priority="3215" stopIfTrue="1">
      <formula>IF(B51="",TRUE)</formula>
    </cfRule>
    <cfRule type="expression" dxfId="3215" priority="3216" stopIfTrue="1">
      <formula>IF(AND(COUNTIF(MetalSmelter,B51&amp;C51)=0,LEN(C51)&gt;0), TRUE, FALSE)</formula>
    </cfRule>
  </conditionalFormatting>
  <conditionalFormatting sqref="G51">
    <cfRule type="expression" dxfId="3214" priority="3217" stopIfTrue="1">
      <formula>IF(FIND("Enter smelter details",G51),TRUE)</formula>
    </cfRule>
  </conditionalFormatting>
  <conditionalFormatting sqref="F51">
    <cfRule type="expression" dxfId="3213" priority="3214" stopIfTrue="1">
      <formula>IF(AND(LEN($A51)&gt;0,$A51&lt;&gt;$F51),TRUE,FALSE)</formula>
    </cfRule>
  </conditionalFormatting>
  <conditionalFormatting sqref="C51">
    <cfRule type="expression" dxfId="3212" priority="3213" stopIfTrue="1">
      <formula>IF(AND(B51&lt;&gt;"",C51=""),TRUE)</formula>
    </cfRule>
  </conditionalFormatting>
  <conditionalFormatting sqref="B52">
    <cfRule type="expression" dxfId="3211" priority="3210" stopIfTrue="1">
      <formula>IF(B52="",TRUE)</formula>
    </cfRule>
    <cfRule type="expression" dxfId="3210" priority="3211" stopIfTrue="1">
      <formula>IF(AND(COUNTIF(MetalSmelter,B52&amp;C52)=0,LEN(C52)&gt;0), TRUE, FALSE)</formula>
    </cfRule>
  </conditionalFormatting>
  <conditionalFormatting sqref="G52">
    <cfRule type="expression" dxfId="3209" priority="3212" stopIfTrue="1">
      <formula>IF(FIND("Enter smelter details",G52),TRUE)</formula>
    </cfRule>
  </conditionalFormatting>
  <conditionalFormatting sqref="F52">
    <cfRule type="expression" dxfId="3208" priority="3209" stopIfTrue="1">
      <formula>IF(AND(LEN($A52)&gt;0,$A52&lt;&gt;$F52),TRUE,FALSE)</formula>
    </cfRule>
  </conditionalFormatting>
  <conditionalFormatting sqref="C52">
    <cfRule type="expression" dxfId="3207" priority="3208" stopIfTrue="1">
      <formula>IF(AND(B52&lt;&gt;"",C52=""),TRUE)</formula>
    </cfRule>
  </conditionalFormatting>
  <conditionalFormatting sqref="B52">
    <cfRule type="expression" dxfId="3206" priority="3205" stopIfTrue="1">
      <formula>IF(B52="",TRUE)</formula>
    </cfRule>
    <cfRule type="expression" dxfId="3205" priority="3206" stopIfTrue="1">
      <formula>IF(AND(COUNTIF(MetalSmelter,B52&amp;C52)=0,LEN(C52)&gt;0), TRUE, FALSE)</formula>
    </cfRule>
  </conditionalFormatting>
  <conditionalFormatting sqref="G52">
    <cfRule type="expression" dxfId="3204" priority="3207" stopIfTrue="1">
      <formula>IF(FIND("Enter smelter details",G52),TRUE)</formula>
    </cfRule>
  </conditionalFormatting>
  <conditionalFormatting sqref="F52">
    <cfRule type="expression" dxfId="3203" priority="3204" stopIfTrue="1">
      <formula>IF(AND(LEN($A52)&gt;0,$A52&lt;&gt;$F52),TRUE,FALSE)</formula>
    </cfRule>
  </conditionalFormatting>
  <conditionalFormatting sqref="C52">
    <cfRule type="expression" dxfId="3202" priority="3203" stopIfTrue="1">
      <formula>IF(AND(B52&lt;&gt;"",C52=""),TRUE)</formula>
    </cfRule>
  </conditionalFormatting>
  <conditionalFormatting sqref="B52">
    <cfRule type="expression" dxfId="3201" priority="3201" stopIfTrue="1">
      <formula>IF(B52="",TRUE)</formula>
    </cfRule>
    <cfRule type="expression" dxfId="3200" priority="3202" stopIfTrue="1">
      <formula>IF(AND(COUNTIF(MetalSmelter,B52&amp;C52)=0,LEN(C52)&gt;0), TRUE, FALSE)</formula>
    </cfRule>
  </conditionalFormatting>
  <conditionalFormatting sqref="F52">
    <cfRule type="expression" dxfId="3199" priority="3200" stopIfTrue="1">
      <formula>IF(AND(LEN($A52)&gt;0,$A52&lt;&gt;$F52),TRUE,FALSE)</formula>
    </cfRule>
  </conditionalFormatting>
  <conditionalFormatting sqref="C52">
    <cfRule type="expression" dxfId="3198" priority="3199" stopIfTrue="1">
      <formula>IF(AND(B52&lt;&gt;"",C52=""),TRUE)</formula>
    </cfRule>
  </conditionalFormatting>
  <conditionalFormatting sqref="G52">
    <cfRule type="expression" dxfId="3197" priority="3198" stopIfTrue="1">
      <formula>IF(FIND("Enter smelter details",G52),TRUE)</formula>
    </cfRule>
  </conditionalFormatting>
  <conditionalFormatting sqref="B53">
    <cfRule type="expression" dxfId="3196" priority="3195" stopIfTrue="1">
      <formula>IF(B53="",TRUE)</formula>
    </cfRule>
    <cfRule type="expression" dxfId="3195" priority="3196" stopIfTrue="1">
      <formula>IF(AND(COUNTIF(MetalSmelter,B53&amp;C53)=0,LEN(C53)&gt;0), TRUE, FALSE)</formula>
    </cfRule>
  </conditionalFormatting>
  <conditionalFormatting sqref="G53">
    <cfRule type="expression" dxfId="3194" priority="3197" stopIfTrue="1">
      <formula>IF(FIND("Enter smelter details",G53),TRUE)</formula>
    </cfRule>
  </conditionalFormatting>
  <conditionalFormatting sqref="F53">
    <cfRule type="expression" dxfId="3193" priority="3194" stopIfTrue="1">
      <formula>IF(AND(LEN($A53)&gt;0,$A53&lt;&gt;$F53),TRUE,FALSE)</formula>
    </cfRule>
  </conditionalFormatting>
  <conditionalFormatting sqref="C53">
    <cfRule type="expression" dxfId="3192" priority="3193" stopIfTrue="1">
      <formula>IF(AND(B53&lt;&gt;"",C53=""),TRUE)</formula>
    </cfRule>
  </conditionalFormatting>
  <conditionalFormatting sqref="B53">
    <cfRule type="expression" dxfId="3191" priority="3190" stopIfTrue="1">
      <formula>IF(B53="",TRUE)</formula>
    </cfRule>
    <cfRule type="expression" dxfId="3190" priority="3191" stopIfTrue="1">
      <formula>IF(AND(COUNTIF(MetalSmelter,B53&amp;C53)=0,LEN(C53)&gt;0), TRUE, FALSE)</formula>
    </cfRule>
  </conditionalFormatting>
  <conditionalFormatting sqref="G53">
    <cfRule type="expression" dxfId="3189" priority="3192" stopIfTrue="1">
      <formula>IF(FIND("Enter smelter details",G53),TRUE)</formula>
    </cfRule>
  </conditionalFormatting>
  <conditionalFormatting sqref="F53">
    <cfRule type="expression" dxfId="3188" priority="3189" stopIfTrue="1">
      <formula>IF(AND(LEN($A53)&gt;0,$A53&lt;&gt;$F53),TRUE,FALSE)</formula>
    </cfRule>
  </conditionalFormatting>
  <conditionalFormatting sqref="C53">
    <cfRule type="expression" dxfId="3187" priority="3188" stopIfTrue="1">
      <formula>IF(AND(B53&lt;&gt;"",C53=""),TRUE)</formula>
    </cfRule>
  </conditionalFormatting>
  <conditionalFormatting sqref="B53">
    <cfRule type="expression" dxfId="3186" priority="3185" stopIfTrue="1">
      <formula>IF(B53="",TRUE)</formula>
    </cfRule>
    <cfRule type="expression" dxfId="3185" priority="3186" stopIfTrue="1">
      <formula>IF(AND(COUNTIF(MetalSmelter,B53&amp;C53)=0,LEN(C53)&gt;0), TRUE, FALSE)</formula>
    </cfRule>
  </conditionalFormatting>
  <conditionalFormatting sqref="G53">
    <cfRule type="expression" dxfId="3184" priority="3187" stopIfTrue="1">
      <formula>IF(FIND("Enter smelter details",G53),TRUE)</formula>
    </cfRule>
  </conditionalFormatting>
  <conditionalFormatting sqref="F53">
    <cfRule type="expression" dxfId="3183" priority="3184" stopIfTrue="1">
      <formula>IF(AND(LEN($A53)&gt;0,$A53&lt;&gt;$F53),TRUE,FALSE)</formula>
    </cfRule>
  </conditionalFormatting>
  <conditionalFormatting sqref="C53">
    <cfRule type="expression" dxfId="3182" priority="3183" stopIfTrue="1">
      <formula>IF(AND(B53&lt;&gt;"",C53=""),TRUE)</formula>
    </cfRule>
  </conditionalFormatting>
  <conditionalFormatting sqref="B51">
    <cfRule type="expression" dxfId="3181" priority="3180" stopIfTrue="1">
      <formula>IF(B51="",TRUE)</formula>
    </cfRule>
    <cfRule type="expression" dxfId="3180" priority="3181" stopIfTrue="1">
      <formula>IF(AND(COUNTIF(MetalSmelter,B51&amp;C51)=0,LEN(C51)&gt;0), TRUE, FALSE)</formula>
    </cfRule>
  </conditionalFormatting>
  <conditionalFormatting sqref="G51">
    <cfRule type="expression" dxfId="3179" priority="3182" stopIfTrue="1">
      <formula>IF(FIND("Enter smelter details",G51),TRUE)</formula>
    </cfRule>
  </conditionalFormatting>
  <conditionalFormatting sqref="F51">
    <cfRule type="expression" dxfId="3178" priority="3179" stopIfTrue="1">
      <formula>IF(AND(LEN($A51)&gt;0,$A51&lt;&gt;$F51),TRUE,FALSE)</formula>
    </cfRule>
  </conditionalFormatting>
  <conditionalFormatting sqref="C51">
    <cfRule type="expression" dxfId="3177" priority="3178" stopIfTrue="1">
      <formula>IF(AND(B51&lt;&gt;"",C51=""),TRUE)</formula>
    </cfRule>
  </conditionalFormatting>
  <conditionalFormatting sqref="B51">
    <cfRule type="expression" dxfId="3176" priority="3175" stopIfTrue="1">
      <formula>IF(B51="",TRUE)</formula>
    </cfRule>
    <cfRule type="expression" dxfId="3175" priority="3176" stopIfTrue="1">
      <formula>IF(AND(COUNTIF(MetalSmelter,B51&amp;C51)=0,LEN(C51)&gt;0), TRUE, FALSE)</formula>
    </cfRule>
  </conditionalFormatting>
  <conditionalFormatting sqref="G51">
    <cfRule type="expression" dxfId="3174" priority="3177" stopIfTrue="1">
      <formula>IF(FIND("Enter smelter details",G51),TRUE)</formula>
    </cfRule>
  </conditionalFormatting>
  <conditionalFormatting sqref="F51">
    <cfRule type="expression" dxfId="3173" priority="3174" stopIfTrue="1">
      <formula>IF(AND(LEN($A51)&gt;0,$A51&lt;&gt;$F51),TRUE,FALSE)</formula>
    </cfRule>
  </conditionalFormatting>
  <conditionalFormatting sqref="C51">
    <cfRule type="expression" dxfId="3172" priority="3173" stopIfTrue="1">
      <formula>IF(AND(B51&lt;&gt;"",C51=""),TRUE)</formula>
    </cfRule>
  </conditionalFormatting>
  <conditionalFormatting sqref="B51">
    <cfRule type="expression" dxfId="3171" priority="3171" stopIfTrue="1">
      <formula>IF(B51="",TRUE)</formula>
    </cfRule>
    <cfRule type="expression" dxfId="3170" priority="3172" stopIfTrue="1">
      <formula>IF(AND(COUNTIF(MetalSmelter,B51&amp;C51)=0,LEN(C51)&gt;0), TRUE, FALSE)</formula>
    </cfRule>
  </conditionalFormatting>
  <conditionalFormatting sqref="F51">
    <cfRule type="expression" dxfId="3169" priority="3170" stopIfTrue="1">
      <formula>IF(AND(LEN($A51)&gt;0,$A51&lt;&gt;$F51),TRUE,FALSE)</formula>
    </cfRule>
  </conditionalFormatting>
  <conditionalFormatting sqref="C51">
    <cfRule type="expression" dxfId="3168" priority="3169" stopIfTrue="1">
      <formula>IF(AND(B51&lt;&gt;"",C51=""),TRUE)</formula>
    </cfRule>
  </conditionalFormatting>
  <conditionalFormatting sqref="G51">
    <cfRule type="expression" dxfId="3167" priority="3168" stopIfTrue="1">
      <formula>IF(FIND("Enter smelter details",G51),TRUE)</formula>
    </cfRule>
  </conditionalFormatting>
  <conditionalFormatting sqref="B52">
    <cfRule type="expression" dxfId="3166" priority="3165" stopIfTrue="1">
      <formula>IF(B52="",TRUE)</formula>
    </cfRule>
    <cfRule type="expression" dxfId="3165" priority="3166" stopIfTrue="1">
      <formula>IF(AND(COUNTIF(MetalSmelter,B52&amp;C52)=0,LEN(C52)&gt;0), TRUE, FALSE)</formula>
    </cfRule>
  </conditionalFormatting>
  <conditionalFormatting sqref="G52">
    <cfRule type="expression" dxfId="3164" priority="3167" stopIfTrue="1">
      <formula>IF(FIND("Enter smelter details",G52),TRUE)</formula>
    </cfRule>
  </conditionalFormatting>
  <conditionalFormatting sqref="F52">
    <cfRule type="expression" dxfId="3163" priority="3164" stopIfTrue="1">
      <formula>IF(AND(LEN($A52)&gt;0,$A52&lt;&gt;$F52),TRUE,FALSE)</formula>
    </cfRule>
  </conditionalFormatting>
  <conditionalFormatting sqref="C52">
    <cfRule type="expression" dxfId="3162" priority="3163" stopIfTrue="1">
      <formula>IF(AND(B52&lt;&gt;"",C52=""),TRUE)</formula>
    </cfRule>
  </conditionalFormatting>
  <conditionalFormatting sqref="B52">
    <cfRule type="expression" dxfId="3161" priority="3160" stopIfTrue="1">
      <formula>IF(B52="",TRUE)</formula>
    </cfRule>
    <cfRule type="expression" dxfId="3160" priority="3161" stopIfTrue="1">
      <formula>IF(AND(COUNTIF(MetalSmelter,B52&amp;C52)=0,LEN(C52)&gt;0), TRUE, FALSE)</formula>
    </cfRule>
  </conditionalFormatting>
  <conditionalFormatting sqref="G52">
    <cfRule type="expression" dxfId="3159" priority="3162" stopIfTrue="1">
      <formula>IF(FIND("Enter smelter details",G52),TRUE)</formula>
    </cfRule>
  </conditionalFormatting>
  <conditionalFormatting sqref="F52">
    <cfRule type="expression" dxfId="3158" priority="3159" stopIfTrue="1">
      <formula>IF(AND(LEN($A52)&gt;0,$A52&lt;&gt;$F52),TRUE,FALSE)</formula>
    </cfRule>
  </conditionalFormatting>
  <conditionalFormatting sqref="C52">
    <cfRule type="expression" dxfId="3157" priority="3158" stopIfTrue="1">
      <formula>IF(AND(B52&lt;&gt;"",C52=""),TRUE)</formula>
    </cfRule>
  </conditionalFormatting>
  <conditionalFormatting sqref="B52">
    <cfRule type="expression" dxfId="3156" priority="3155" stopIfTrue="1">
      <formula>IF(B52="",TRUE)</formula>
    </cfRule>
    <cfRule type="expression" dxfId="3155" priority="3156" stopIfTrue="1">
      <formula>IF(AND(COUNTIF(MetalSmelter,B52&amp;C52)=0,LEN(C52)&gt;0), TRUE, FALSE)</formula>
    </cfRule>
  </conditionalFormatting>
  <conditionalFormatting sqref="G52">
    <cfRule type="expression" dxfId="3154" priority="3157" stopIfTrue="1">
      <formula>IF(FIND("Enter smelter details",G52),TRUE)</formula>
    </cfRule>
  </conditionalFormatting>
  <conditionalFormatting sqref="F52">
    <cfRule type="expression" dxfId="3153" priority="3154" stopIfTrue="1">
      <formula>IF(AND(LEN($A52)&gt;0,$A52&lt;&gt;$F52),TRUE,FALSE)</formula>
    </cfRule>
  </conditionalFormatting>
  <conditionalFormatting sqref="C52">
    <cfRule type="expression" dxfId="3152" priority="3153" stopIfTrue="1">
      <formula>IF(AND(B52&lt;&gt;"",C52=""),TRUE)</formula>
    </cfRule>
  </conditionalFormatting>
  <conditionalFormatting sqref="B53">
    <cfRule type="expression" dxfId="3151" priority="3150" stopIfTrue="1">
      <formula>IF(B53="",TRUE)</formula>
    </cfRule>
    <cfRule type="expression" dxfId="3150" priority="3151" stopIfTrue="1">
      <formula>IF(AND(COUNTIF(MetalSmelter,B53&amp;C53)=0,LEN(C53)&gt;0), TRUE, FALSE)</formula>
    </cfRule>
  </conditionalFormatting>
  <conditionalFormatting sqref="G53">
    <cfRule type="expression" dxfId="3149" priority="3152" stopIfTrue="1">
      <formula>IF(FIND("Enter smelter details",G53),TRUE)</formula>
    </cfRule>
  </conditionalFormatting>
  <conditionalFormatting sqref="F53">
    <cfRule type="expression" dxfId="3148" priority="3149" stopIfTrue="1">
      <formula>IF(AND(LEN($A53)&gt;0,$A53&lt;&gt;$F53),TRUE,FALSE)</formula>
    </cfRule>
  </conditionalFormatting>
  <conditionalFormatting sqref="C53">
    <cfRule type="expression" dxfId="3147" priority="3148" stopIfTrue="1">
      <formula>IF(AND(B53&lt;&gt;"",C53=""),TRUE)</formula>
    </cfRule>
  </conditionalFormatting>
  <conditionalFormatting sqref="B53">
    <cfRule type="expression" dxfId="3146" priority="3145" stopIfTrue="1">
      <formula>IF(B53="",TRUE)</formula>
    </cfRule>
    <cfRule type="expression" dxfId="3145" priority="3146" stopIfTrue="1">
      <formula>IF(AND(COUNTIF(MetalSmelter,B53&amp;C53)=0,LEN(C53)&gt;0), TRUE, FALSE)</formula>
    </cfRule>
  </conditionalFormatting>
  <conditionalFormatting sqref="G53">
    <cfRule type="expression" dxfId="3144" priority="3147" stopIfTrue="1">
      <formula>IF(FIND("Enter smelter details",G53),TRUE)</formula>
    </cfRule>
  </conditionalFormatting>
  <conditionalFormatting sqref="F53">
    <cfRule type="expression" dxfId="3143" priority="3144" stopIfTrue="1">
      <formula>IF(AND(LEN($A53)&gt;0,$A53&lt;&gt;$F53),TRUE,FALSE)</formula>
    </cfRule>
  </conditionalFormatting>
  <conditionalFormatting sqref="C53">
    <cfRule type="expression" dxfId="3142" priority="3143" stopIfTrue="1">
      <formula>IF(AND(B53&lt;&gt;"",C53=""),TRUE)</formula>
    </cfRule>
  </conditionalFormatting>
  <conditionalFormatting sqref="B53">
    <cfRule type="expression" dxfId="3141" priority="3141" stopIfTrue="1">
      <formula>IF(B53="",TRUE)</formula>
    </cfRule>
    <cfRule type="expression" dxfId="3140" priority="3142" stopIfTrue="1">
      <formula>IF(AND(COUNTIF(MetalSmelter,B53&amp;C53)=0,LEN(C53)&gt;0), TRUE, FALSE)</formula>
    </cfRule>
  </conditionalFormatting>
  <conditionalFormatting sqref="F53">
    <cfRule type="expression" dxfId="3139" priority="3140" stopIfTrue="1">
      <formula>IF(AND(LEN($A53)&gt;0,$A53&lt;&gt;$F53),TRUE,FALSE)</formula>
    </cfRule>
  </conditionalFormatting>
  <conditionalFormatting sqref="C53">
    <cfRule type="expression" dxfId="3138" priority="3139" stopIfTrue="1">
      <formula>IF(AND(B53&lt;&gt;"",C53=""),TRUE)</formula>
    </cfRule>
  </conditionalFormatting>
  <conditionalFormatting sqref="G53">
    <cfRule type="expression" dxfId="3137" priority="3138" stopIfTrue="1">
      <formula>IF(FIND("Enter smelter details",G53),TRUE)</formula>
    </cfRule>
  </conditionalFormatting>
  <conditionalFormatting sqref="B54">
    <cfRule type="expression" dxfId="3136" priority="3135" stopIfTrue="1">
      <formula>IF(B54="",TRUE)</formula>
    </cfRule>
    <cfRule type="expression" dxfId="3135" priority="3136" stopIfTrue="1">
      <formula>IF(AND(COUNTIF(MetalSmelter,B54&amp;C54)=0,LEN(C54)&gt;0), TRUE, FALSE)</formula>
    </cfRule>
  </conditionalFormatting>
  <conditionalFormatting sqref="G54">
    <cfRule type="expression" dxfId="3134" priority="3137" stopIfTrue="1">
      <formula>IF(FIND("Enter smelter details",G54),TRUE)</formula>
    </cfRule>
  </conditionalFormatting>
  <conditionalFormatting sqref="F54">
    <cfRule type="expression" dxfId="3133" priority="3134" stopIfTrue="1">
      <formula>IF(AND(LEN($A54)&gt;0,$A54&lt;&gt;$F54),TRUE,FALSE)</formula>
    </cfRule>
  </conditionalFormatting>
  <conditionalFormatting sqref="C54">
    <cfRule type="expression" dxfId="3132" priority="3133" stopIfTrue="1">
      <formula>IF(AND(B54&lt;&gt;"",C54=""),TRUE)</formula>
    </cfRule>
  </conditionalFormatting>
  <conditionalFormatting sqref="B54">
    <cfRule type="expression" dxfId="3131" priority="3130" stopIfTrue="1">
      <formula>IF(B54="",TRUE)</formula>
    </cfRule>
    <cfRule type="expression" dxfId="3130" priority="3131" stopIfTrue="1">
      <formula>IF(AND(COUNTIF(MetalSmelter,B54&amp;C54)=0,LEN(C54)&gt;0), TRUE, FALSE)</formula>
    </cfRule>
  </conditionalFormatting>
  <conditionalFormatting sqref="G54">
    <cfRule type="expression" dxfId="3129" priority="3132" stopIfTrue="1">
      <formula>IF(FIND("Enter smelter details",G54),TRUE)</formula>
    </cfRule>
  </conditionalFormatting>
  <conditionalFormatting sqref="F54">
    <cfRule type="expression" dxfId="3128" priority="3129" stopIfTrue="1">
      <formula>IF(AND(LEN($A54)&gt;0,$A54&lt;&gt;$F54),TRUE,FALSE)</formula>
    </cfRule>
  </conditionalFormatting>
  <conditionalFormatting sqref="C54">
    <cfRule type="expression" dxfId="3127" priority="3128" stopIfTrue="1">
      <formula>IF(AND(B54&lt;&gt;"",C54=""),TRUE)</formula>
    </cfRule>
  </conditionalFormatting>
  <conditionalFormatting sqref="B54">
    <cfRule type="expression" dxfId="3126" priority="3125" stopIfTrue="1">
      <formula>IF(B54="",TRUE)</formula>
    </cfRule>
    <cfRule type="expression" dxfId="3125" priority="3126" stopIfTrue="1">
      <formula>IF(AND(COUNTIF(MetalSmelter,B54&amp;C54)=0,LEN(C54)&gt;0), TRUE, FALSE)</formula>
    </cfRule>
  </conditionalFormatting>
  <conditionalFormatting sqref="G54">
    <cfRule type="expression" dxfId="3124" priority="3127" stopIfTrue="1">
      <formula>IF(FIND("Enter smelter details",G54),TRUE)</formula>
    </cfRule>
  </conditionalFormatting>
  <conditionalFormatting sqref="F54">
    <cfRule type="expression" dxfId="3123" priority="3124" stopIfTrue="1">
      <formula>IF(AND(LEN($A54)&gt;0,$A54&lt;&gt;$F54),TRUE,FALSE)</formula>
    </cfRule>
  </conditionalFormatting>
  <conditionalFormatting sqref="C54">
    <cfRule type="expression" dxfId="3122" priority="3123" stopIfTrue="1">
      <formula>IF(AND(B54&lt;&gt;"",C54=""),TRUE)</formula>
    </cfRule>
  </conditionalFormatting>
  <conditionalFormatting sqref="B52">
    <cfRule type="expression" dxfId="3121" priority="3120" stopIfTrue="1">
      <formula>IF(B52="",TRUE)</formula>
    </cfRule>
    <cfRule type="expression" dxfId="3120" priority="3121" stopIfTrue="1">
      <formula>IF(AND(COUNTIF(MetalSmelter,B52&amp;C52)=0,LEN(C52)&gt;0), TRUE, FALSE)</formula>
    </cfRule>
  </conditionalFormatting>
  <conditionalFormatting sqref="G52">
    <cfRule type="expression" dxfId="3119" priority="3122" stopIfTrue="1">
      <formula>IF(FIND("Enter smelter details",G52),TRUE)</formula>
    </cfRule>
  </conditionalFormatting>
  <conditionalFormatting sqref="F52">
    <cfRule type="expression" dxfId="3118" priority="3119" stopIfTrue="1">
      <formula>IF(AND(LEN($A52)&gt;0,$A52&lt;&gt;$F52),TRUE,FALSE)</formula>
    </cfRule>
  </conditionalFormatting>
  <conditionalFormatting sqref="C52">
    <cfRule type="expression" dxfId="3117" priority="3118" stopIfTrue="1">
      <formula>IF(AND(B52&lt;&gt;"",C52=""),TRUE)</formula>
    </cfRule>
  </conditionalFormatting>
  <conditionalFormatting sqref="B52">
    <cfRule type="expression" dxfId="3116" priority="3115" stopIfTrue="1">
      <formula>IF(B52="",TRUE)</formula>
    </cfRule>
    <cfRule type="expression" dxfId="3115" priority="3116" stopIfTrue="1">
      <formula>IF(AND(COUNTIF(MetalSmelter,B52&amp;C52)=0,LEN(C52)&gt;0), TRUE, FALSE)</formula>
    </cfRule>
  </conditionalFormatting>
  <conditionalFormatting sqref="G52">
    <cfRule type="expression" dxfId="3114" priority="3117" stopIfTrue="1">
      <formula>IF(FIND("Enter smelter details",G52),TRUE)</formula>
    </cfRule>
  </conditionalFormatting>
  <conditionalFormatting sqref="F52">
    <cfRule type="expression" dxfId="3113" priority="3114" stopIfTrue="1">
      <formula>IF(AND(LEN($A52)&gt;0,$A52&lt;&gt;$F52),TRUE,FALSE)</formula>
    </cfRule>
  </conditionalFormatting>
  <conditionalFormatting sqref="C52">
    <cfRule type="expression" dxfId="3112" priority="3113" stopIfTrue="1">
      <formula>IF(AND(B52&lt;&gt;"",C52=""),TRUE)</formula>
    </cfRule>
  </conditionalFormatting>
  <conditionalFormatting sqref="B52">
    <cfRule type="expression" dxfId="3111" priority="3111" stopIfTrue="1">
      <formula>IF(B52="",TRUE)</formula>
    </cfRule>
    <cfRule type="expression" dxfId="3110" priority="3112" stopIfTrue="1">
      <formula>IF(AND(COUNTIF(MetalSmelter,B52&amp;C52)=0,LEN(C52)&gt;0), TRUE, FALSE)</formula>
    </cfRule>
  </conditionalFormatting>
  <conditionalFormatting sqref="F52">
    <cfRule type="expression" dxfId="3109" priority="3110" stopIfTrue="1">
      <formula>IF(AND(LEN($A52)&gt;0,$A52&lt;&gt;$F52),TRUE,FALSE)</formula>
    </cfRule>
  </conditionalFormatting>
  <conditionalFormatting sqref="C52">
    <cfRule type="expression" dxfId="3108" priority="3109" stopIfTrue="1">
      <formula>IF(AND(B52&lt;&gt;"",C52=""),TRUE)</formula>
    </cfRule>
  </conditionalFormatting>
  <conditionalFormatting sqref="G52">
    <cfRule type="expression" dxfId="3107" priority="3108" stopIfTrue="1">
      <formula>IF(FIND("Enter smelter details",G52),TRUE)</formula>
    </cfRule>
  </conditionalFormatting>
  <conditionalFormatting sqref="B53">
    <cfRule type="expression" dxfId="3106" priority="3105" stopIfTrue="1">
      <formula>IF(B53="",TRUE)</formula>
    </cfRule>
    <cfRule type="expression" dxfId="3105" priority="3106" stopIfTrue="1">
      <formula>IF(AND(COUNTIF(MetalSmelter,B53&amp;C53)=0,LEN(C53)&gt;0), TRUE, FALSE)</formula>
    </cfRule>
  </conditionalFormatting>
  <conditionalFormatting sqref="G53">
    <cfRule type="expression" dxfId="3104" priority="3107" stopIfTrue="1">
      <formula>IF(FIND("Enter smelter details",G53),TRUE)</formula>
    </cfRule>
  </conditionalFormatting>
  <conditionalFormatting sqref="F53">
    <cfRule type="expression" dxfId="3103" priority="3104" stopIfTrue="1">
      <formula>IF(AND(LEN($A53)&gt;0,$A53&lt;&gt;$F53),TRUE,FALSE)</formula>
    </cfRule>
  </conditionalFormatting>
  <conditionalFormatting sqref="C53">
    <cfRule type="expression" dxfId="3102" priority="3103" stopIfTrue="1">
      <formula>IF(AND(B53&lt;&gt;"",C53=""),TRUE)</formula>
    </cfRule>
  </conditionalFormatting>
  <conditionalFormatting sqref="B53">
    <cfRule type="expression" dxfId="3101" priority="3100" stopIfTrue="1">
      <formula>IF(B53="",TRUE)</formula>
    </cfRule>
    <cfRule type="expression" dxfId="3100" priority="3101" stopIfTrue="1">
      <formula>IF(AND(COUNTIF(MetalSmelter,B53&amp;C53)=0,LEN(C53)&gt;0), TRUE, FALSE)</formula>
    </cfRule>
  </conditionalFormatting>
  <conditionalFormatting sqref="G53">
    <cfRule type="expression" dxfId="3099" priority="3102" stopIfTrue="1">
      <formula>IF(FIND("Enter smelter details",G53),TRUE)</formula>
    </cfRule>
  </conditionalFormatting>
  <conditionalFormatting sqref="F53">
    <cfRule type="expression" dxfId="3098" priority="3099" stopIfTrue="1">
      <formula>IF(AND(LEN($A53)&gt;0,$A53&lt;&gt;$F53),TRUE,FALSE)</formula>
    </cfRule>
  </conditionalFormatting>
  <conditionalFormatting sqref="C53">
    <cfRule type="expression" dxfId="3097" priority="3098" stopIfTrue="1">
      <formula>IF(AND(B53&lt;&gt;"",C53=""),TRUE)</formula>
    </cfRule>
  </conditionalFormatting>
  <conditionalFormatting sqref="B53">
    <cfRule type="expression" dxfId="3096" priority="3095" stopIfTrue="1">
      <formula>IF(B53="",TRUE)</formula>
    </cfRule>
    <cfRule type="expression" dxfId="3095" priority="3096" stopIfTrue="1">
      <formula>IF(AND(COUNTIF(MetalSmelter,B53&amp;C53)=0,LEN(C53)&gt;0), TRUE, FALSE)</formula>
    </cfRule>
  </conditionalFormatting>
  <conditionalFormatting sqref="G53">
    <cfRule type="expression" dxfId="3094" priority="3097" stopIfTrue="1">
      <formula>IF(FIND("Enter smelter details",G53),TRUE)</formula>
    </cfRule>
  </conditionalFormatting>
  <conditionalFormatting sqref="F53">
    <cfRule type="expression" dxfId="3093" priority="3094" stopIfTrue="1">
      <formula>IF(AND(LEN($A53)&gt;0,$A53&lt;&gt;$F53),TRUE,FALSE)</formula>
    </cfRule>
  </conditionalFormatting>
  <conditionalFormatting sqref="C53">
    <cfRule type="expression" dxfId="3092" priority="3093" stopIfTrue="1">
      <formula>IF(AND(B53&lt;&gt;"",C53=""),TRUE)</formula>
    </cfRule>
  </conditionalFormatting>
  <conditionalFormatting sqref="B51">
    <cfRule type="expression" dxfId="3091" priority="3090" stopIfTrue="1">
      <formula>IF(B51="",TRUE)</formula>
    </cfRule>
    <cfRule type="expression" dxfId="3090" priority="3091" stopIfTrue="1">
      <formula>IF(AND(COUNTIF(MetalSmelter,B51&amp;C51)=0,LEN(C51)&gt;0), TRUE, FALSE)</formula>
    </cfRule>
  </conditionalFormatting>
  <conditionalFormatting sqref="G51">
    <cfRule type="expression" dxfId="3089" priority="3092" stopIfTrue="1">
      <formula>IF(FIND("Enter smelter details",G51),TRUE)</formula>
    </cfRule>
  </conditionalFormatting>
  <conditionalFormatting sqref="F51">
    <cfRule type="expression" dxfId="3088" priority="3089" stopIfTrue="1">
      <formula>IF(AND(LEN($A51)&gt;0,$A51&lt;&gt;$F51),TRUE,FALSE)</formula>
    </cfRule>
  </conditionalFormatting>
  <conditionalFormatting sqref="C51">
    <cfRule type="expression" dxfId="3087" priority="3088" stopIfTrue="1">
      <formula>IF(AND(B51&lt;&gt;"",C51=""),TRUE)</formula>
    </cfRule>
  </conditionalFormatting>
  <conditionalFormatting sqref="B51">
    <cfRule type="expression" dxfId="3086" priority="3085" stopIfTrue="1">
      <formula>IF(B51="",TRUE)</formula>
    </cfRule>
    <cfRule type="expression" dxfId="3085" priority="3086" stopIfTrue="1">
      <formula>IF(AND(COUNTIF(MetalSmelter,B51&amp;C51)=0,LEN(C51)&gt;0), TRUE, FALSE)</formula>
    </cfRule>
  </conditionalFormatting>
  <conditionalFormatting sqref="G51">
    <cfRule type="expression" dxfId="3084" priority="3087" stopIfTrue="1">
      <formula>IF(FIND("Enter smelter details",G51),TRUE)</formula>
    </cfRule>
  </conditionalFormatting>
  <conditionalFormatting sqref="F51">
    <cfRule type="expression" dxfId="3083" priority="3084" stopIfTrue="1">
      <formula>IF(AND(LEN($A51)&gt;0,$A51&lt;&gt;$F51),TRUE,FALSE)</formula>
    </cfRule>
  </conditionalFormatting>
  <conditionalFormatting sqref="C51">
    <cfRule type="expression" dxfId="3082" priority="3083" stopIfTrue="1">
      <formula>IF(AND(B51&lt;&gt;"",C51=""),TRUE)</formula>
    </cfRule>
  </conditionalFormatting>
  <conditionalFormatting sqref="B51">
    <cfRule type="expression" dxfId="3081" priority="3081" stopIfTrue="1">
      <formula>IF(B51="",TRUE)</formula>
    </cfRule>
    <cfRule type="expression" dxfId="3080" priority="3082" stopIfTrue="1">
      <formula>IF(AND(COUNTIF(MetalSmelter,B51&amp;C51)=0,LEN(C51)&gt;0), TRUE, FALSE)</formula>
    </cfRule>
  </conditionalFormatting>
  <conditionalFormatting sqref="F51">
    <cfRule type="expression" dxfId="3079" priority="3080" stopIfTrue="1">
      <formula>IF(AND(LEN($A51)&gt;0,$A51&lt;&gt;$F51),TRUE,FALSE)</formula>
    </cfRule>
  </conditionalFormatting>
  <conditionalFormatting sqref="C51">
    <cfRule type="expression" dxfId="3078" priority="3079" stopIfTrue="1">
      <formula>IF(AND(B51&lt;&gt;"",C51=""),TRUE)</formula>
    </cfRule>
  </conditionalFormatting>
  <conditionalFormatting sqref="G51">
    <cfRule type="expression" dxfId="3077" priority="3078" stopIfTrue="1">
      <formula>IF(FIND("Enter smelter details",G51),TRUE)</formula>
    </cfRule>
  </conditionalFormatting>
  <conditionalFormatting sqref="B52">
    <cfRule type="expression" dxfId="3076" priority="3075" stopIfTrue="1">
      <formula>IF(B52="",TRUE)</formula>
    </cfRule>
    <cfRule type="expression" dxfId="3075" priority="3076" stopIfTrue="1">
      <formula>IF(AND(COUNTIF(MetalSmelter,B52&amp;C52)=0,LEN(C52)&gt;0), TRUE, FALSE)</formula>
    </cfRule>
  </conditionalFormatting>
  <conditionalFormatting sqref="G52">
    <cfRule type="expression" dxfId="3074" priority="3077" stopIfTrue="1">
      <formula>IF(FIND("Enter smelter details",G52),TRUE)</formula>
    </cfRule>
  </conditionalFormatting>
  <conditionalFormatting sqref="F52">
    <cfRule type="expression" dxfId="3073" priority="3074" stopIfTrue="1">
      <formula>IF(AND(LEN($A52)&gt;0,$A52&lt;&gt;$F52),TRUE,FALSE)</formula>
    </cfRule>
  </conditionalFormatting>
  <conditionalFormatting sqref="C52">
    <cfRule type="expression" dxfId="3072" priority="3073" stopIfTrue="1">
      <formula>IF(AND(B52&lt;&gt;"",C52=""),TRUE)</formula>
    </cfRule>
  </conditionalFormatting>
  <conditionalFormatting sqref="B52">
    <cfRule type="expression" dxfId="3071" priority="3070" stopIfTrue="1">
      <formula>IF(B52="",TRUE)</formula>
    </cfRule>
    <cfRule type="expression" dxfId="3070" priority="3071" stopIfTrue="1">
      <formula>IF(AND(COUNTIF(MetalSmelter,B52&amp;C52)=0,LEN(C52)&gt;0), TRUE, FALSE)</formula>
    </cfRule>
  </conditionalFormatting>
  <conditionalFormatting sqref="G52">
    <cfRule type="expression" dxfId="3069" priority="3072" stopIfTrue="1">
      <formula>IF(FIND("Enter smelter details",G52),TRUE)</formula>
    </cfRule>
  </conditionalFormatting>
  <conditionalFormatting sqref="F52">
    <cfRule type="expression" dxfId="3068" priority="3069" stopIfTrue="1">
      <formula>IF(AND(LEN($A52)&gt;0,$A52&lt;&gt;$F52),TRUE,FALSE)</formula>
    </cfRule>
  </conditionalFormatting>
  <conditionalFormatting sqref="C52">
    <cfRule type="expression" dxfId="3067" priority="3068" stopIfTrue="1">
      <formula>IF(AND(B52&lt;&gt;"",C52=""),TRUE)</formula>
    </cfRule>
  </conditionalFormatting>
  <conditionalFormatting sqref="B52">
    <cfRule type="expression" dxfId="3066" priority="3065" stopIfTrue="1">
      <formula>IF(B52="",TRUE)</formula>
    </cfRule>
    <cfRule type="expression" dxfId="3065" priority="3066" stopIfTrue="1">
      <formula>IF(AND(COUNTIF(MetalSmelter,B52&amp;C52)=0,LEN(C52)&gt;0), TRUE, FALSE)</formula>
    </cfRule>
  </conditionalFormatting>
  <conditionalFormatting sqref="G52">
    <cfRule type="expression" dxfId="3064" priority="3067" stopIfTrue="1">
      <formula>IF(FIND("Enter smelter details",G52),TRUE)</formula>
    </cfRule>
  </conditionalFormatting>
  <conditionalFormatting sqref="F52">
    <cfRule type="expression" dxfId="3063" priority="3064" stopIfTrue="1">
      <formula>IF(AND(LEN($A52)&gt;0,$A52&lt;&gt;$F52),TRUE,FALSE)</formula>
    </cfRule>
  </conditionalFormatting>
  <conditionalFormatting sqref="C52">
    <cfRule type="expression" dxfId="3062" priority="3063" stopIfTrue="1">
      <formula>IF(AND(B52&lt;&gt;"",C52=""),TRUE)</formula>
    </cfRule>
  </conditionalFormatting>
  <conditionalFormatting sqref="B50">
    <cfRule type="expression" dxfId="3061" priority="3060" stopIfTrue="1">
      <formula>IF(B50="",TRUE)</formula>
    </cfRule>
    <cfRule type="expression" dxfId="3060" priority="3061" stopIfTrue="1">
      <formula>IF(AND(COUNTIF(MetalSmelter,B50&amp;C50)=0,LEN(C50)&gt;0), TRUE, FALSE)</formula>
    </cfRule>
  </conditionalFormatting>
  <conditionalFormatting sqref="G50">
    <cfRule type="expression" dxfId="3059" priority="3062" stopIfTrue="1">
      <formula>IF(FIND("Enter smelter details",G50),TRUE)</formula>
    </cfRule>
  </conditionalFormatting>
  <conditionalFormatting sqref="F50">
    <cfRule type="expression" dxfId="3058" priority="3059" stopIfTrue="1">
      <formula>IF(AND(LEN($A50)&gt;0,$A50&lt;&gt;$F50),TRUE,FALSE)</formula>
    </cfRule>
  </conditionalFormatting>
  <conditionalFormatting sqref="C50">
    <cfRule type="expression" dxfId="3057" priority="3058" stopIfTrue="1">
      <formula>IF(AND(B50&lt;&gt;"",C50=""),TRUE)</formula>
    </cfRule>
  </conditionalFormatting>
  <conditionalFormatting sqref="B50">
    <cfRule type="expression" dxfId="3056" priority="3055" stopIfTrue="1">
      <formula>IF(B50="",TRUE)</formula>
    </cfRule>
    <cfRule type="expression" dxfId="3055" priority="3056" stopIfTrue="1">
      <formula>IF(AND(COUNTIF(MetalSmelter,B50&amp;C50)=0,LEN(C50)&gt;0), TRUE, FALSE)</formula>
    </cfRule>
  </conditionalFormatting>
  <conditionalFormatting sqref="G50">
    <cfRule type="expression" dxfId="3054" priority="3057" stopIfTrue="1">
      <formula>IF(FIND("Enter smelter details",G50),TRUE)</formula>
    </cfRule>
  </conditionalFormatting>
  <conditionalFormatting sqref="F50">
    <cfRule type="expression" dxfId="3053" priority="3054" stopIfTrue="1">
      <formula>IF(AND(LEN($A50)&gt;0,$A50&lt;&gt;$F50),TRUE,FALSE)</formula>
    </cfRule>
  </conditionalFormatting>
  <conditionalFormatting sqref="C50">
    <cfRule type="expression" dxfId="3052" priority="3053" stopIfTrue="1">
      <formula>IF(AND(B50&lt;&gt;"",C50=""),TRUE)</formula>
    </cfRule>
  </conditionalFormatting>
  <conditionalFormatting sqref="B50">
    <cfRule type="expression" dxfId="3051" priority="3051" stopIfTrue="1">
      <formula>IF(B50="",TRUE)</formula>
    </cfRule>
    <cfRule type="expression" dxfId="3050" priority="3052" stopIfTrue="1">
      <formula>IF(AND(COUNTIF(MetalSmelter,B50&amp;C50)=0,LEN(C50)&gt;0), TRUE, FALSE)</formula>
    </cfRule>
  </conditionalFormatting>
  <conditionalFormatting sqref="F50">
    <cfRule type="expression" dxfId="3049" priority="3050" stopIfTrue="1">
      <formula>IF(AND(LEN($A50)&gt;0,$A50&lt;&gt;$F50),TRUE,FALSE)</formula>
    </cfRule>
  </conditionalFormatting>
  <conditionalFormatting sqref="C50">
    <cfRule type="expression" dxfId="3048" priority="3049" stopIfTrue="1">
      <formula>IF(AND(B50&lt;&gt;"",C50=""),TRUE)</formula>
    </cfRule>
  </conditionalFormatting>
  <conditionalFormatting sqref="G50">
    <cfRule type="expression" dxfId="3047" priority="3048" stopIfTrue="1">
      <formula>IF(FIND("Enter smelter details",G50),TRUE)</formula>
    </cfRule>
  </conditionalFormatting>
  <conditionalFormatting sqref="B51">
    <cfRule type="expression" dxfId="3046" priority="3045" stopIfTrue="1">
      <formula>IF(B51="",TRUE)</formula>
    </cfRule>
    <cfRule type="expression" dxfId="3045" priority="3046" stopIfTrue="1">
      <formula>IF(AND(COUNTIF(MetalSmelter,B51&amp;C51)=0,LEN(C51)&gt;0), TRUE, FALSE)</formula>
    </cfRule>
  </conditionalFormatting>
  <conditionalFormatting sqref="G51">
    <cfRule type="expression" dxfId="3044" priority="3047" stopIfTrue="1">
      <formula>IF(FIND("Enter smelter details",G51),TRUE)</formula>
    </cfRule>
  </conditionalFormatting>
  <conditionalFormatting sqref="F51">
    <cfRule type="expression" dxfId="3043" priority="3044" stopIfTrue="1">
      <formula>IF(AND(LEN($A51)&gt;0,$A51&lt;&gt;$F51),TRUE,FALSE)</formula>
    </cfRule>
  </conditionalFormatting>
  <conditionalFormatting sqref="C51">
    <cfRule type="expression" dxfId="3042" priority="3043" stopIfTrue="1">
      <formula>IF(AND(B51&lt;&gt;"",C51=""),TRUE)</formula>
    </cfRule>
  </conditionalFormatting>
  <conditionalFormatting sqref="B51">
    <cfRule type="expression" dxfId="3041" priority="3040" stopIfTrue="1">
      <formula>IF(B51="",TRUE)</formula>
    </cfRule>
    <cfRule type="expression" dxfId="3040" priority="3041" stopIfTrue="1">
      <formula>IF(AND(COUNTIF(MetalSmelter,B51&amp;C51)=0,LEN(C51)&gt;0), TRUE, FALSE)</formula>
    </cfRule>
  </conditionalFormatting>
  <conditionalFormatting sqref="G51">
    <cfRule type="expression" dxfId="3039" priority="3042" stopIfTrue="1">
      <formula>IF(FIND("Enter smelter details",G51),TRUE)</formula>
    </cfRule>
  </conditionalFormatting>
  <conditionalFormatting sqref="F51">
    <cfRule type="expression" dxfId="3038" priority="3039" stopIfTrue="1">
      <formula>IF(AND(LEN($A51)&gt;0,$A51&lt;&gt;$F51),TRUE,FALSE)</formula>
    </cfRule>
  </conditionalFormatting>
  <conditionalFormatting sqref="C51">
    <cfRule type="expression" dxfId="3037" priority="3038" stopIfTrue="1">
      <formula>IF(AND(B51&lt;&gt;"",C51=""),TRUE)</formula>
    </cfRule>
  </conditionalFormatting>
  <conditionalFormatting sqref="B51">
    <cfRule type="expression" dxfId="3036" priority="3035" stopIfTrue="1">
      <formula>IF(B51="",TRUE)</formula>
    </cfRule>
    <cfRule type="expression" dxfId="3035" priority="3036" stopIfTrue="1">
      <formula>IF(AND(COUNTIF(MetalSmelter,B51&amp;C51)=0,LEN(C51)&gt;0), TRUE, FALSE)</formula>
    </cfRule>
  </conditionalFormatting>
  <conditionalFormatting sqref="G51">
    <cfRule type="expression" dxfId="3034" priority="3037" stopIfTrue="1">
      <formula>IF(FIND("Enter smelter details",G51),TRUE)</formula>
    </cfRule>
  </conditionalFormatting>
  <conditionalFormatting sqref="F51">
    <cfRule type="expression" dxfId="3033" priority="3034" stopIfTrue="1">
      <formula>IF(AND(LEN($A51)&gt;0,$A51&lt;&gt;$F51),TRUE,FALSE)</formula>
    </cfRule>
  </conditionalFormatting>
  <conditionalFormatting sqref="C51">
    <cfRule type="expression" dxfId="3032" priority="3033" stopIfTrue="1">
      <formula>IF(AND(B51&lt;&gt;"",C51=""),TRUE)</formula>
    </cfRule>
  </conditionalFormatting>
  <conditionalFormatting sqref="B52">
    <cfRule type="expression" dxfId="3031" priority="3030" stopIfTrue="1">
      <formula>IF(B52="",TRUE)</formula>
    </cfRule>
    <cfRule type="expression" dxfId="3030" priority="3031" stopIfTrue="1">
      <formula>IF(AND(COUNTIF(MetalSmelter,B52&amp;C52)=0,LEN(C52)&gt;0), TRUE, FALSE)</formula>
    </cfRule>
  </conditionalFormatting>
  <conditionalFormatting sqref="G52">
    <cfRule type="expression" dxfId="3029" priority="3032" stopIfTrue="1">
      <formula>IF(FIND("Enter smelter details",G52),TRUE)</formula>
    </cfRule>
  </conditionalFormatting>
  <conditionalFormatting sqref="F52">
    <cfRule type="expression" dxfId="3028" priority="3029" stopIfTrue="1">
      <formula>IF(AND(LEN($A52)&gt;0,$A52&lt;&gt;$F52),TRUE,FALSE)</formula>
    </cfRule>
  </conditionalFormatting>
  <conditionalFormatting sqref="C52">
    <cfRule type="expression" dxfId="3027" priority="3028" stopIfTrue="1">
      <formula>IF(AND(B52&lt;&gt;"",C52=""),TRUE)</formula>
    </cfRule>
  </conditionalFormatting>
  <conditionalFormatting sqref="B52">
    <cfRule type="expression" dxfId="3026" priority="3025" stopIfTrue="1">
      <formula>IF(B52="",TRUE)</formula>
    </cfRule>
    <cfRule type="expression" dxfId="3025" priority="3026" stopIfTrue="1">
      <formula>IF(AND(COUNTIF(MetalSmelter,B52&amp;C52)=0,LEN(C52)&gt;0), TRUE, FALSE)</formula>
    </cfRule>
  </conditionalFormatting>
  <conditionalFormatting sqref="G52">
    <cfRule type="expression" dxfId="3024" priority="3027" stopIfTrue="1">
      <formula>IF(FIND("Enter smelter details",G52),TRUE)</formula>
    </cfRule>
  </conditionalFormatting>
  <conditionalFormatting sqref="F52">
    <cfRule type="expression" dxfId="3023" priority="3024" stopIfTrue="1">
      <formula>IF(AND(LEN($A52)&gt;0,$A52&lt;&gt;$F52),TRUE,FALSE)</formula>
    </cfRule>
  </conditionalFormatting>
  <conditionalFormatting sqref="C52">
    <cfRule type="expression" dxfId="3022" priority="3023" stopIfTrue="1">
      <formula>IF(AND(B52&lt;&gt;"",C52=""),TRUE)</formula>
    </cfRule>
  </conditionalFormatting>
  <conditionalFormatting sqref="B52">
    <cfRule type="expression" dxfId="3021" priority="3021" stopIfTrue="1">
      <formula>IF(B52="",TRUE)</formula>
    </cfRule>
    <cfRule type="expression" dxfId="3020" priority="3022" stopIfTrue="1">
      <formula>IF(AND(COUNTIF(MetalSmelter,B52&amp;C52)=0,LEN(C52)&gt;0), TRUE, FALSE)</formula>
    </cfRule>
  </conditionalFormatting>
  <conditionalFormatting sqref="F52">
    <cfRule type="expression" dxfId="3019" priority="3020" stopIfTrue="1">
      <formula>IF(AND(LEN($A52)&gt;0,$A52&lt;&gt;$F52),TRUE,FALSE)</formula>
    </cfRule>
  </conditionalFormatting>
  <conditionalFormatting sqref="C52">
    <cfRule type="expression" dxfId="3018" priority="3019" stopIfTrue="1">
      <formula>IF(AND(B52&lt;&gt;"",C52=""),TRUE)</formula>
    </cfRule>
  </conditionalFormatting>
  <conditionalFormatting sqref="G52">
    <cfRule type="expression" dxfId="3017" priority="3018" stopIfTrue="1">
      <formula>IF(FIND("Enter smelter details",G52),TRUE)</formula>
    </cfRule>
  </conditionalFormatting>
  <conditionalFormatting sqref="B53">
    <cfRule type="expression" dxfId="3016" priority="3015" stopIfTrue="1">
      <formula>IF(B53="",TRUE)</formula>
    </cfRule>
    <cfRule type="expression" dxfId="3015" priority="3016" stopIfTrue="1">
      <formula>IF(AND(COUNTIF(MetalSmelter,B53&amp;C53)=0,LEN(C53)&gt;0), TRUE, FALSE)</formula>
    </cfRule>
  </conditionalFormatting>
  <conditionalFormatting sqref="G53">
    <cfRule type="expression" dxfId="3014" priority="3017" stopIfTrue="1">
      <formula>IF(FIND("Enter smelter details",G53),TRUE)</formula>
    </cfRule>
  </conditionalFormatting>
  <conditionalFormatting sqref="F53">
    <cfRule type="expression" dxfId="3013" priority="3014" stopIfTrue="1">
      <formula>IF(AND(LEN($A53)&gt;0,$A53&lt;&gt;$F53),TRUE,FALSE)</formula>
    </cfRule>
  </conditionalFormatting>
  <conditionalFormatting sqref="C53">
    <cfRule type="expression" dxfId="3012" priority="3013" stopIfTrue="1">
      <formula>IF(AND(B53&lt;&gt;"",C53=""),TRUE)</formula>
    </cfRule>
  </conditionalFormatting>
  <conditionalFormatting sqref="B53">
    <cfRule type="expression" dxfId="3011" priority="3010" stopIfTrue="1">
      <formula>IF(B53="",TRUE)</formula>
    </cfRule>
    <cfRule type="expression" dxfId="3010" priority="3011" stopIfTrue="1">
      <formula>IF(AND(COUNTIF(MetalSmelter,B53&amp;C53)=0,LEN(C53)&gt;0), TRUE, FALSE)</formula>
    </cfRule>
  </conditionalFormatting>
  <conditionalFormatting sqref="G53">
    <cfRule type="expression" dxfId="3009" priority="3012" stopIfTrue="1">
      <formula>IF(FIND("Enter smelter details",G53),TRUE)</formula>
    </cfRule>
  </conditionalFormatting>
  <conditionalFormatting sqref="F53">
    <cfRule type="expression" dxfId="3008" priority="3009" stopIfTrue="1">
      <formula>IF(AND(LEN($A53)&gt;0,$A53&lt;&gt;$F53),TRUE,FALSE)</formula>
    </cfRule>
  </conditionalFormatting>
  <conditionalFormatting sqref="C53">
    <cfRule type="expression" dxfId="3007" priority="3008" stopIfTrue="1">
      <formula>IF(AND(B53&lt;&gt;"",C53=""),TRUE)</formula>
    </cfRule>
  </conditionalFormatting>
  <conditionalFormatting sqref="B53">
    <cfRule type="expression" dxfId="3006" priority="3005" stopIfTrue="1">
      <formula>IF(B53="",TRUE)</formula>
    </cfRule>
    <cfRule type="expression" dxfId="3005" priority="3006" stopIfTrue="1">
      <formula>IF(AND(COUNTIF(MetalSmelter,B53&amp;C53)=0,LEN(C53)&gt;0), TRUE, FALSE)</formula>
    </cfRule>
  </conditionalFormatting>
  <conditionalFormatting sqref="G53">
    <cfRule type="expression" dxfId="3004" priority="3007" stopIfTrue="1">
      <formula>IF(FIND("Enter smelter details",G53),TRUE)</formula>
    </cfRule>
  </conditionalFormatting>
  <conditionalFormatting sqref="F53">
    <cfRule type="expression" dxfId="3003" priority="3004" stopIfTrue="1">
      <formula>IF(AND(LEN($A53)&gt;0,$A53&lt;&gt;$F53),TRUE,FALSE)</formula>
    </cfRule>
  </conditionalFormatting>
  <conditionalFormatting sqref="C53">
    <cfRule type="expression" dxfId="3002" priority="3003" stopIfTrue="1">
      <formula>IF(AND(B53&lt;&gt;"",C53=""),TRUE)</formula>
    </cfRule>
  </conditionalFormatting>
  <conditionalFormatting sqref="B51">
    <cfRule type="expression" dxfId="3001" priority="3000" stopIfTrue="1">
      <formula>IF(B51="",TRUE)</formula>
    </cfRule>
    <cfRule type="expression" dxfId="3000" priority="3001" stopIfTrue="1">
      <formula>IF(AND(COUNTIF(MetalSmelter,B51&amp;C51)=0,LEN(C51)&gt;0), TRUE, FALSE)</formula>
    </cfRule>
  </conditionalFormatting>
  <conditionalFormatting sqref="G51">
    <cfRule type="expression" dxfId="2999" priority="3002" stopIfTrue="1">
      <formula>IF(FIND("Enter smelter details",G51),TRUE)</formula>
    </cfRule>
  </conditionalFormatting>
  <conditionalFormatting sqref="F51">
    <cfRule type="expression" dxfId="2998" priority="2999" stopIfTrue="1">
      <formula>IF(AND(LEN($A51)&gt;0,$A51&lt;&gt;$F51),TRUE,FALSE)</formula>
    </cfRule>
  </conditionalFormatting>
  <conditionalFormatting sqref="C51">
    <cfRule type="expression" dxfId="2997" priority="2998" stopIfTrue="1">
      <formula>IF(AND(B51&lt;&gt;"",C51=""),TRUE)</formula>
    </cfRule>
  </conditionalFormatting>
  <conditionalFormatting sqref="B51">
    <cfRule type="expression" dxfId="2996" priority="2995" stopIfTrue="1">
      <formula>IF(B51="",TRUE)</formula>
    </cfRule>
    <cfRule type="expression" dxfId="2995" priority="2996" stopIfTrue="1">
      <formula>IF(AND(COUNTIF(MetalSmelter,B51&amp;C51)=0,LEN(C51)&gt;0), TRUE, FALSE)</formula>
    </cfRule>
  </conditionalFormatting>
  <conditionalFormatting sqref="G51">
    <cfRule type="expression" dxfId="2994" priority="2997" stopIfTrue="1">
      <formula>IF(FIND("Enter smelter details",G51),TRUE)</formula>
    </cfRule>
  </conditionalFormatting>
  <conditionalFormatting sqref="F51">
    <cfRule type="expression" dxfId="2993" priority="2994" stopIfTrue="1">
      <formula>IF(AND(LEN($A51)&gt;0,$A51&lt;&gt;$F51),TRUE,FALSE)</formula>
    </cfRule>
  </conditionalFormatting>
  <conditionalFormatting sqref="C51">
    <cfRule type="expression" dxfId="2992" priority="2993" stopIfTrue="1">
      <formula>IF(AND(B51&lt;&gt;"",C51=""),TRUE)</formula>
    </cfRule>
  </conditionalFormatting>
  <conditionalFormatting sqref="B51">
    <cfRule type="expression" dxfId="2991" priority="2991" stopIfTrue="1">
      <formula>IF(B51="",TRUE)</formula>
    </cfRule>
    <cfRule type="expression" dxfId="2990" priority="2992" stopIfTrue="1">
      <formula>IF(AND(COUNTIF(MetalSmelter,B51&amp;C51)=0,LEN(C51)&gt;0), TRUE, FALSE)</formula>
    </cfRule>
  </conditionalFormatting>
  <conditionalFormatting sqref="F51">
    <cfRule type="expression" dxfId="2989" priority="2990" stopIfTrue="1">
      <formula>IF(AND(LEN($A51)&gt;0,$A51&lt;&gt;$F51),TRUE,FALSE)</formula>
    </cfRule>
  </conditionalFormatting>
  <conditionalFormatting sqref="C51">
    <cfRule type="expression" dxfId="2988" priority="2989" stopIfTrue="1">
      <formula>IF(AND(B51&lt;&gt;"",C51=""),TRUE)</formula>
    </cfRule>
  </conditionalFormatting>
  <conditionalFormatting sqref="G51">
    <cfRule type="expression" dxfId="2987" priority="2988" stopIfTrue="1">
      <formula>IF(FIND("Enter smelter details",G51),TRUE)</formula>
    </cfRule>
  </conditionalFormatting>
  <conditionalFormatting sqref="B52">
    <cfRule type="expression" dxfId="2986" priority="2985" stopIfTrue="1">
      <formula>IF(B52="",TRUE)</formula>
    </cfRule>
    <cfRule type="expression" dxfId="2985" priority="2986" stopIfTrue="1">
      <formula>IF(AND(COUNTIF(MetalSmelter,B52&amp;C52)=0,LEN(C52)&gt;0), TRUE, FALSE)</formula>
    </cfRule>
  </conditionalFormatting>
  <conditionalFormatting sqref="G52">
    <cfRule type="expression" dxfId="2984" priority="2987" stopIfTrue="1">
      <formula>IF(FIND("Enter smelter details",G52),TRUE)</formula>
    </cfRule>
  </conditionalFormatting>
  <conditionalFormatting sqref="F52">
    <cfRule type="expression" dxfId="2983" priority="2984" stopIfTrue="1">
      <formula>IF(AND(LEN($A52)&gt;0,$A52&lt;&gt;$F52),TRUE,FALSE)</formula>
    </cfRule>
  </conditionalFormatting>
  <conditionalFormatting sqref="C52">
    <cfRule type="expression" dxfId="2982" priority="2983" stopIfTrue="1">
      <formula>IF(AND(B52&lt;&gt;"",C52=""),TRUE)</formula>
    </cfRule>
  </conditionalFormatting>
  <conditionalFormatting sqref="B52">
    <cfRule type="expression" dxfId="2981" priority="2980" stopIfTrue="1">
      <formula>IF(B52="",TRUE)</formula>
    </cfRule>
    <cfRule type="expression" dxfId="2980" priority="2981" stopIfTrue="1">
      <formula>IF(AND(COUNTIF(MetalSmelter,B52&amp;C52)=0,LEN(C52)&gt;0), TRUE, FALSE)</formula>
    </cfRule>
  </conditionalFormatting>
  <conditionalFormatting sqref="G52">
    <cfRule type="expression" dxfId="2979" priority="2982" stopIfTrue="1">
      <formula>IF(FIND("Enter smelter details",G52),TRUE)</formula>
    </cfRule>
  </conditionalFormatting>
  <conditionalFormatting sqref="F52">
    <cfRule type="expression" dxfId="2978" priority="2979" stopIfTrue="1">
      <formula>IF(AND(LEN($A52)&gt;0,$A52&lt;&gt;$F52),TRUE,FALSE)</formula>
    </cfRule>
  </conditionalFormatting>
  <conditionalFormatting sqref="C52">
    <cfRule type="expression" dxfId="2977" priority="2978" stopIfTrue="1">
      <formula>IF(AND(B52&lt;&gt;"",C52=""),TRUE)</formula>
    </cfRule>
  </conditionalFormatting>
  <conditionalFormatting sqref="B52">
    <cfRule type="expression" dxfId="2976" priority="2975" stopIfTrue="1">
      <formula>IF(B52="",TRUE)</formula>
    </cfRule>
    <cfRule type="expression" dxfId="2975" priority="2976" stopIfTrue="1">
      <formula>IF(AND(COUNTIF(MetalSmelter,B52&amp;C52)=0,LEN(C52)&gt;0), TRUE, FALSE)</formula>
    </cfRule>
  </conditionalFormatting>
  <conditionalFormatting sqref="G52">
    <cfRule type="expression" dxfId="2974" priority="2977" stopIfTrue="1">
      <formula>IF(FIND("Enter smelter details",G52),TRUE)</formula>
    </cfRule>
  </conditionalFormatting>
  <conditionalFormatting sqref="F52">
    <cfRule type="expression" dxfId="2973" priority="2974" stopIfTrue="1">
      <formula>IF(AND(LEN($A52)&gt;0,$A52&lt;&gt;$F52),TRUE,FALSE)</formula>
    </cfRule>
  </conditionalFormatting>
  <conditionalFormatting sqref="C52">
    <cfRule type="expression" dxfId="2972" priority="2973" stopIfTrue="1">
      <formula>IF(AND(B52&lt;&gt;"",C52=""),TRUE)</formula>
    </cfRule>
  </conditionalFormatting>
  <conditionalFormatting sqref="B50">
    <cfRule type="expression" dxfId="2971" priority="2970" stopIfTrue="1">
      <formula>IF(B50="",TRUE)</formula>
    </cfRule>
    <cfRule type="expression" dxfId="2970" priority="2971" stopIfTrue="1">
      <formula>IF(AND(COUNTIF(MetalSmelter,B50&amp;C50)=0,LEN(C50)&gt;0), TRUE, FALSE)</formula>
    </cfRule>
  </conditionalFormatting>
  <conditionalFormatting sqref="G50">
    <cfRule type="expression" dxfId="2969" priority="2972" stopIfTrue="1">
      <formula>IF(FIND("Enter smelter details",G50),TRUE)</formula>
    </cfRule>
  </conditionalFormatting>
  <conditionalFormatting sqref="F50">
    <cfRule type="expression" dxfId="2968" priority="2969" stopIfTrue="1">
      <formula>IF(AND(LEN($A50)&gt;0,$A50&lt;&gt;$F50),TRUE,FALSE)</formula>
    </cfRule>
  </conditionalFormatting>
  <conditionalFormatting sqref="C50">
    <cfRule type="expression" dxfId="2967" priority="2968" stopIfTrue="1">
      <formula>IF(AND(B50&lt;&gt;"",C50=""),TRUE)</formula>
    </cfRule>
  </conditionalFormatting>
  <conditionalFormatting sqref="B50">
    <cfRule type="expression" dxfId="2966" priority="2965" stopIfTrue="1">
      <formula>IF(B50="",TRUE)</formula>
    </cfRule>
    <cfRule type="expression" dxfId="2965" priority="2966" stopIfTrue="1">
      <formula>IF(AND(COUNTIF(MetalSmelter,B50&amp;C50)=0,LEN(C50)&gt;0), TRUE, FALSE)</formula>
    </cfRule>
  </conditionalFormatting>
  <conditionalFormatting sqref="G50">
    <cfRule type="expression" dxfId="2964" priority="2967" stopIfTrue="1">
      <formula>IF(FIND("Enter smelter details",G50),TRUE)</formula>
    </cfRule>
  </conditionalFormatting>
  <conditionalFormatting sqref="F50">
    <cfRule type="expression" dxfId="2963" priority="2964" stopIfTrue="1">
      <formula>IF(AND(LEN($A50)&gt;0,$A50&lt;&gt;$F50),TRUE,FALSE)</formula>
    </cfRule>
  </conditionalFormatting>
  <conditionalFormatting sqref="C50">
    <cfRule type="expression" dxfId="2962" priority="2963" stopIfTrue="1">
      <formula>IF(AND(B50&lt;&gt;"",C50=""),TRUE)</formula>
    </cfRule>
  </conditionalFormatting>
  <conditionalFormatting sqref="B50">
    <cfRule type="expression" dxfId="2961" priority="2961" stopIfTrue="1">
      <formula>IF(B50="",TRUE)</formula>
    </cfRule>
    <cfRule type="expression" dxfId="2960" priority="2962" stopIfTrue="1">
      <formula>IF(AND(COUNTIF(MetalSmelter,B50&amp;C50)=0,LEN(C50)&gt;0), TRUE, FALSE)</formula>
    </cfRule>
  </conditionalFormatting>
  <conditionalFormatting sqref="F50">
    <cfRule type="expression" dxfId="2959" priority="2960" stopIfTrue="1">
      <formula>IF(AND(LEN($A50)&gt;0,$A50&lt;&gt;$F50),TRUE,FALSE)</formula>
    </cfRule>
  </conditionalFormatting>
  <conditionalFormatting sqref="C50">
    <cfRule type="expression" dxfId="2958" priority="2959" stopIfTrue="1">
      <formula>IF(AND(B50&lt;&gt;"",C50=""),TRUE)</formula>
    </cfRule>
  </conditionalFormatting>
  <conditionalFormatting sqref="G50">
    <cfRule type="expression" dxfId="2957" priority="2958" stopIfTrue="1">
      <formula>IF(FIND("Enter smelter details",G50),TRUE)</formula>
    </cfRule>
  </conditionalFormatting>
  <conditionalFormatting sqref="B51">
    <cfRule type="expression" dxfId="2956" priority="2955" stopIfTrue="1">
      <formula>IF(B51="",TRUE)</formula>
    </cfRule>
    <cfRule type="expression" dxfId="2955" priority="2956" stopIfTrue="1">
      <formula>IF(AND(COUNTIF(MetalSmelter,B51&amp;C51)=0,LEN(C51)&gt;0), TRUE, FALSE)</formula>
    </cfRule>
  </conditionalFormatting>
  <conditionalFormatting sqref="G51">
    <cfRule type="expression" dxfId="2954" priority="2957" stopIfTrue="1">
      <formula>IF(FIND("Enter smelter details",G51),TRUE)</formula>
    </cfRule>
  </conditionalFormatting>
  <conditionalFormatting sqref="F51">
    <cfRule type="expression" dxfId="2953" priority="2954" stopIfTrue="1">
      <formula>IF(AND(LEN($A51)&gt;0,$A51&lt;&gt;$F51),TRUE,FALSE)</formula>
    </cfRule>
  </conditionalFormatting>
  <conditionalFormatting sqref="C51">
    <cfRule type="expression" dxfId="2952" priority="2953" stopIfTrue="1">
      <formula>IF(AND(B51&lt;&gt;"",C51=""),TRUE)</formula>
    </cfRule>
  </conditionalFormatting>
  <conditionalFormatting sqref="B51">
    <cfRule type="expression" dxfId="2951" priority="2950" stopIfTrue="1">
      <formula>IF(B51="",TRUE)</formula>
    </cfRule>
    <cfRule type="expression" dxfId="2950" priority="2951" stopIfTrue="1">
      <formula>IF(AND(COUNTIF(MetalSmelter,B51&amp;C51)=0,LEN(C51)&gt;0), TRUE, FALSE)</formula>
    </cfRule>
  </conditionalFormatting>
  <conditionalFormatting sqref="G51">
    <cfRule type="expression" dxfId="2949" priority="2952" stopIfTrue="1">
      <formula>IF(FIND("Enter smelter details",G51),TRUE)</formula>
    </cfRule>
  </conditionalFormatting>
  <conditionalFormatting sqref="F51">
    <cfRule type="expression" dxfId="2948" priority="2949" stopIfTrue="1">
      <formula>IF(AND(LEN($A51)&gt;0,$A51&lt;&gt;$F51),TRUE,FALSE)</formula>
    </cfRule>
  </conditionalFormatting>
  <conditionalFormatting sqref="C51">
    <cfRule type="expression" dxfId="2947" priority="2948" stopIfTrue="1">
      <formula>IF(AND(B51&lt;&gt;"",C51=""),TRUE)</formula>
    </cfRule>
  </conditionalFormatting>
  <conditionalFormatting sqref="B51">
    <cfRule type="expression" dxfId="2946" priority="2945" stopIfTrue="1">
      <formula>IF(B51="",TRUE)</formula>
    </cfRule>
    <cfRule type="expression" dxfId="2945" priority="2946" stopIfTrue="1">
      <formula>IF(AND(COUNTIF(MetalSmelter,B51&amp;C51)=0,LEN(C51)&gt;0), TRUE, FALSE)</formula>
    </cfRule>
  </conditionalFormatting>
  <conditionalFormatting sqref="G51">
    <cfRule type="expression" dxfId="2944" priority="2947" stopIfTrue="1">
      <formula>IF(FIND("Enter smelter details",G51),TRUE)</formula>
    </cfRule>
  </conditionalFormatting>
  <conditionalFormatting sqref="F51">
    <cfRule type="expression" dxfId="2943" priority="2944" stopIfTrue="1">
      <formula>IF(AND(LEN($A51)&gt;0,$A51&lt;&gt;$F51),TRUE,FALSE)</formula>
    </cfRule>
  </conditionalFormatting>
  <conditionalFormatting sqref="C51">
    <cfRule type="expression" dxfId="2942" priority="2943" stopIfTrue="1">
      <formula>IF(AND(B51&lt;&gt;"",C51=""),TRUE)</formula>
    </cfRule>
  </conditionalFormatting>
  <conditionalFormatting sqref="B50">
    <cfRule type="expression" dxfId="2941" priority="2940" stopIfTrue="1">
      <formula>IF(B50="",TRUE)</formula>
    </cfRule>
    <cfRule type="expression" dxfId="2940" priority="2941" stopIfTrue="1">
      <formula>IF(AND(COUNTIF(MetalSmelter,B50&amp;C50)=0,LEN(C50)&gt;0), TRUE, FALSE)</formula>
    </cfRule>
  </conditionalFormatting>
  <conditionalFormatting sqref="G50">
    <cfRule type="expression" dxfId="2939" priority="2942" stopIfTrue="1">
      <formula>IF(FIND("Enter smelter details",G50),TRUE)</formula>
    </cfRule>
  </conditionalFormatting>
  <conditionalFormatting sqref="F50">
    <cfRule type="expression" dxfId="2938" priority="2939" stopIfTrue="1">
      <formula>IF(AND(LEN($A50)&gt;0,$A50&lt;&gt;$F50),TRUE,FALSE)</formula>
    </cfRule>
  </conditionalFormatting>
  <conditionalFormatting sqref="C50">
    <cfRule type="expression" dxfId="2937" priority="2938" stopIfTrue="1">
      <formula>IF(AND(B50&lt;&gt;"",C50=""),TRUE)</formula>
    </cfRule>
  </conditionalFormatting>
  <conditionalFormatting sqref="B50">
    <cfRule type="expression" dxfId="2936" priority="2935" stopIfTrue="1">
      <formula>IF(B50="",TRUE)</formula>
    </cfRule>
    <cfRule type="expression" dxfId="2935" priority="2936" stopIfTrue="1">
      <formula>IF(AND(COUNTIF(MetalSmelter,B50&amp;C50)=0,LEN(C50)&gt;0), TRUE, FALSE)</formula>
    </cfRule>
  </conditionalFormatting>
  <conditionalFormatting sqref="G50">
    <cfRule type="expression" dxfId="2934" priority="2937" stopIfTrue="1">
      <formula>IF(FIND("Enter smelter details",G50),TRUE)</formula>
    </cfRule>
  </conditionalFormatting>
  <conditionalFormatting sqref="F50">
    <cfRule type="expression" dxfId="2933" priority="2934" stopIfTrue="1">
      <formula>IF(AND(LEN($A50)&gt;0,$A50&lt;&gt;$F50),TRUE,FALSE)</formula>
    </cfRule>
  </conditionalFormatting>
  <conditionalFormatting sqref="C50">
    <cfRule type="expression" dxfId="2932" priority="2933" stopIfTrue="1">
      <formula>IF(AND(B50&lt;&gt;"",C50=""),TRUE)</formula>
    </cfRule>
  </conditionalFormatting>
  <conditionalFormatting sqref="B50">
    <cfRule type="expression" dxfId="2931" priority="2930" stopIfTrue="1">
      <formula>IF(B50="",TRUE)</formula>
    </cfRule>
    <cfRule type="expression" dxfId="2930" priority="2931" stopIfTrue="1">
      <formula>IF(AND(COUNTIF(MetalSmelter,B50&amp;C50)=0,LEN(C50)&gt;0), TRUE, FALSE)</formula>
    </cfRule>
  </conditionalFormatting>
  <conditionalFormatting sqref="G50">
    <cfRule type="expression" dxfId="2929" priority="2932" stopIfTrue="1">
      <formula>IF(FIND("Enter smelter details",G50),TRUE)</formula>
    </cfRule>
  </conditionalFormatting>
  <conditionalFormatting sqref="F50">
    <cfRule type="expression" dxfId="2928" priority="2929" stopIfTrue="1">
      <formula>IF(AND(LEN($A50)&gt;0,$A50&lt;&gt;$F50),TRUE,FALSE)</formula>
    </cfRule>
  </conditionalFormatting>
  <conditionalFormatting sqref="C50">
    <cfRule type="expression" dxfId="2927" priority="2928" stopIfTrue="1">
      <formula>IF(AND(B50&lt;&gt;"",C50=""),TRUE)</formula>
    </cfRule>
  </conditionalFormatting>
  <conditionalFormatting sqref="B51">
    <cfRule type="expression" dxfId="2926" priority="2925" stopIfTrue="1">
      <formula>IF(B51="",TRUE)</formula>
    </cfRule>
    <cfRule type="expression" dxfId="2925" priority="2926" stopIfTrue="1">
      <formula>IF(AND(COUNTIF(MetalSmelter,B51&amp;C51)=0,LEN(C51)&gt;0), TRUE, FALSE)</formula>
    </cfRule>
  </conditionalFormatting>
  <conditionalFormatting sqref="G51">
    <cfRule type="expression" dxfId="2924" priority="2927" stopIfTrue="1">
      <formula>IF(FIND("Enter smelter details",G51),TRUE)</formula>
    </cfRule>
  </conditionalFormatting>
  <conditionalFormatting sqref="F51">
    <cfRule type="expression" dxfId="2923" priority="2924" stopIfTrue="1">
      <formula>IF(AND(LEN($A51)&gt;0,$A51&lt;&gt;$F51),TRUE,FALSE)</formula>
    </cfRule>
  </conditionalFormatting>
  <conditionalFormatting sqref="C51">
    <cfRule type="expression" dxfId="2922" priority="2923" stopIfTrue="1">
      <formula>IF(AND(B51&lt;&gt;"",C51=""),TRUE)</formula>
    </cfRule>
  </conditionalFormatting>
  <conditionalFormatting sqref="B51">
    <cfRule type="expression" dxfId="2921" priority="2920" stopIfTrue="1">
      <formula>IF(B51="",TRUE)</formula>
    </cfRule>
    <cfRule type="expression" dxfId="2920" priority="2921" stopIfTrue="1">
      <formula>IF(AND(COUNTIF(MetalSmelter,B51&amp;C51)=0,LEN(C51)&gt;0), TRUE, FALSE)</formula>
    </cfRule>
  </conditionalFormatting>
  <conditionalFormatting sqref="G51">
    <cfRule type="expression" dxfId="2919" priority="2922" stopIfTrue="1">
      <formula>IF(FIND("Enter smelter details",G51),TRUE)</formula>
    </cfRule>
  </conditionalFormatting>
  <conditionalFormatting sqref="F51">
    <cfRule type="expression" dxfId="2918" priority="2919" stopIfTrue="1">
      <formula>IF(AND(LEN($A51)&gt;0,$A51&lt;&gt;$F51),TRUE,FALSE)</formula>
    </cfRule>
  </conditionalFormatting>
  <conditionalFormatting sqref="C51">
    <cfRule type="expression" dxfId="2917" priority="2918" stopIfTrue="1">
      <formula>IF(AND(B51&lt;&gt;"",C51=""),TRUE)</formula>
    </cfRule>
  </conditionalFormatting>
  <conditionalFormatting sqref="B51">
    <cfRule type="expression" dxfId="2916" priority="2916" stopIfTrue="1">
      <formula>IF(B51="",TRUE)</formula>
    </cfRule>
    <cfRule type="expression" dxfId="2915" priority="2917" stopIfTrue="1">
      <formula>IF(AND(COUNTIF(MetalSmelter,B51&amp;C51)=0,LEN(C51)&gt;0), TRUE, FALSE)</formula>
    </cfRule>
  </conditionalFormatting>
  <conditionalFormatting sqref="F51">
    <cfRule type="expression" dxfId="2914" priority="2915" stopIfTrue="1">
      <formula>IF(AND(LEN($A51)&gt;0,$A51&lt;&gt;$F51),TRUE,FALSE)</formula>
    </cfRule>
  </conditionalFormatting>
  <conditionalFormatting sqref="C51">
    <cfRule type="expression" dxfId="2913" priority="2914" stopIfTrue="1">
      <formula>IF(AND(B51&lt;&gt;"",C51=""),TRUE)</formula>
    </cfRule>
  </conditionalFormatting>
  <conditionalFormatting sqref="G51">
    <cfRule type="expression" dxfId="2912" priority="2913" stopIfTrue="1">
      <formula>IF(FIND("Enter smelter details",G51),TRUE)</formula>
    </cfRule>
  </conditionalFormatting>
  <conditionalFormatting sqref="B52">
    <cfRule type="expression" dxfId="2911" priority="2910" stopIfTrue="1">
      <formula>IF(B52="",TRUE)</formula>
    </cfRule>
    <cfRule type="expression" dxfId="2910" priority="2911" stopIfTrue="1">
      <formula>IF(AND(COUNTIF(MetalSmelter,B52&amp;C52)=0,LEN(C52)&gt;0), TRUE, FALSE)</formula>
    </cfRule>
  </conditionalFormatting>
  <conditionalFormatting sqref="G52">
    <cfRule type="expression" dxfId="2909" priority="2912" stopIfTrue="1">
      <formula>IF(FIND("Enter smelter details",G52),TRUE)</formula>
    </cfRule>
  </conditionalFormatting>
  <conditionalFormatting sqref="F52">
    <cfRule type="expression" dxfId="2908" priority="2909" stopIfTrue="1">
      <formula>IF(AND(LEN($A52)&gt;0,$A52&lt;&gt;$F52),TRUE,FALSE)</formula>
    </cfRule>
  </conditionalFormatting>
  <conditionalFormatting sqref="C52">
    <cfRule type="expression" dxfId="2907" priority="2908" stopIfTrue="1">
      <formula>IF(AND(B52&lt;&gt;"",C52=""),TRUE)</formula>
    </cfRule>
  </conditionalFormatting>
  <conditionalFormatting sqref="B52">
    <cfRule type="expression" dxfId="2906" priority="2905" stopIfTrue="1">
      <formula>IF(B52="",TRUE)</formula>
    </cfRule>
    <cfRule type="expression" dxfId="2905" priority="2906" stopIfTrue="1">
      <formula>IF(AND(COUNTIF(MetalSmelter,B52&amp;C52)=0,LEN(C52)&gt;0), TRUE, FALSE)</formula>
    </cfRule>
  </conditionalFormatting>
  <conditionalFormatting sqref="G52">
    <cfRule type="expression" dxfId="2904" priority="2907" stopIfTrue="1">
      <formula>IF(FIND("Enter smelter details",G52),TRUE)</formula>
    </cfRule>
  </conditionalFormatting>
  <conditionalFormatting sqref="F52">
    <cfRule type="expression" dxfId="2903" priority="2904" stopIfTrue="1">
      <formula>IF(AND(LEN($A52)&gt;0,$A52&lt;&gt;$F52),TRUE,FALSE)</formula>
    </cfRule>
  </conditionalFormatting>
  <conditionalFormatting sqref="C52">
    <cfRule type="expression" dxfId="2902" priority="2903" stopIfTrue="1">
      <formula>IF(AND(B52&lt;&gt;"",C52=""),TRUE)</formula>
    </cfRule>
  </conditionalFormatting>
  <conditionalFormatting sqref="B52">
    <cfRule type="expression" dxfId="2901" priority="2900" stopIfTrue="1">
      <formula>IF(B52="",TRUE)</formula>
    </cfRule>
    <cfRule type="expression" dxfId="2900" priority="2901" stopIfTrue="1">
      <formula>IF(AND(COUNTIF(MetalSmelter,B52&amp;C52)=0,LEN(C52)&gt;0), TRUE, FALSE)</formula>
    </cfRule>
  </conditionalFormatting>
  <conditionalFormatting sqref="G52">
    <cfRule type="expression" dxfId="2899" priority="2902" stopIfTrue="1">
      <formula>IF(FIND("Enter smelter details",G52),TRUE)</formula>
    </cfRule>
  </conditionalFormatting>
  <conditionalFormatting sqref="F52">
    <cfRule type="expression" dxfId="2898" priority="2899" stopIfTrue="1">
      <formula>IF(AND(LEN($A52)&gt;0,$A52&lt;&gt;$F52),TRUE,FALSE)</formula>
    </cfRule>
  </conditionalFormatting>
  <conditionalFormatting sqref="C52">
    <cfRule type="expression" dxfId="2897" priority="2898" stopIfTrue="1">
      <formula>IF(AND(B52&lt;&gt;"",C52=""),TRUE)</formula>
    </cfRule>
  </conditionalFormatting>
  <conditionalFormatting sqref="B50">
    <cfRule type="expression" dxfId="2896" priority="2895" stopIfTrue="1">
      <formula>IF(B50="",TRUE)</formula>
    </cfRule>
    <cfRule type="expression" dxfId="2895" priority="2896" stopIfTrue="1">
      <formula>IF(AND(COUNTIF(MetalSmelter,B50&amp;C50)=0,LEN(C50)&gt;0), TRUE, FALSE)</formula>
    </cfRule>
  </conditionalFormatting>
  <conditionalFormatting sqref="G50">
    <cfRule type="expression" dxfId="2894" priority="2897" stopIfTrue="1">
      <formula>IF(FIND("Enter smelter details",G50),TRUE)</formula>
    </cfRule>
  </conditionalFormatting>
  <conditionalFormatting sqref="F50">
    <cfRule type="expression" dxfId="2893" priority="2894" stopIfTrue="1">
      <formula>IF(AND(LEN($A50)&gt;0,$A50&lt;&gt;$F50),TRUE,FALSE)</formula>
    </cfRule>
  </conditionalFormatting>
  <conditionalFormatting sqref="C50">
    <cfRule type="expression" dxfId="2892" priority="2893" stopIfTrue="1">
      <formula>IF(AND(B50&lt;&gt;"",C50=""),TRUE)</formula>
    </cfRule>
  </conditionalFormatting>
  <conditionalFormatting sqref="B50">
    <cfRule type="expression" dxfId="2891" priority="2890" stopIfTrue="1">
      <formula>IF(B50="",TRUE)</formula>
    </cfRule>
    <cfRule type="expression" dxfId="2890" priority="2891" stopIfTrue="1">
      <formula>IF(AND(COUNTIF(MetalSmelter,B50&amp;C50)=0,LEN(C50)&gt;0), TRUE, FALSE)</formula>
    </cfRule>
  </conditionalFormatting>
  <conditionalFormatting sqref="G50">
    <cfRule type="expression" dxfId="2889" priority="2892" stopIfTrue="1">
      <formula>IF(FIND("Enter smelter details",G50),TRUE)</formula>
    </cfRule>
  </conditionalFormatting>
  <conditionalFormatting sqref="F50">
    <cfRule type="expression" dxfId="2888" priority="2889" stopIfTrue="1">
      <formula>IF(AND(LEN($A50)&gt;0,$A50&lt;&gt;$F50),TRUE,FALSE)</formula>
    </cfRule>
  </conditionalFormatting>
  <conditionalFormatting sqref="C50">
    <cfRule type="expression" dxfId="2887" priority="2888" stopIfTrue="1">
      <formula>IF(AND(B50&lt;&gt;"",C50=""),TRUE)</formula>
    </cfRule>
  </conditionalFormatting>
  <conditionalFormatting sqref="B50">
    <cfRule type="expression" dxfId="2886" priority="2886" stopIfTrue="1">
      <formula>IF(B50="",TRUE)</formula>
    </cfRule>
    <cfRule type="expression" dxfId="2885" priority="2887" stopIfTrue="1">
      <formula>IF(AND(COUNTIF(MetalSmelter,B50&amp;C50)=0,LEN(C50)&gt;0), TRUE, FALSE)</formula>
    </cfRule>
  </conditionalFormatting>
  <conditionalFormatting sqref="F50">
    <cfRule type="expression" dxfId="2884" priority="2885" stopIfTrue="1">
      <formula>IF(AND(LEN($A50)&gt;0,$A50&lt;&gt;$F50),TRUE,FALSE)</formula>
    </cfRule>
  </conditionalFormatting>
  <conditionalFormatting sqref="C50">
    <cfRule type="expression" dxfId="2883" priority="2884" stopIfTrue="1">
      <formula>IF(AND(B50&lt;&gt;"",C50=""),TRUE)</formula>
    </cfRule>
  </conditionalFormatting>
  <conditionalFormatting sqref="G50">
    <cfRule type="expression" dxfId="2882" priority="2883" stopIfTrue="1">
      <formula>IF(FIND("Enter smelter details",G50),TRUE)</formula>
    </cfRule>
  </conditionalFormatting>
  <conditionalFormatting sqref="B51">
    <cfRule type="expression" dxfId="2881" priority="2880" stopIfTrue="1">
      <formula>IF(B51="",TRUE)</formula>
    </cfRule>
    <cfRule type="expression" dxfId="2880" priority="2881" stopIfTrue="1">
      <formula>IF(AND(COUNTIF(MetalSmelter,B51&amp;C51)=0,LEN(C51)&gt;0), TRUE, FALSE)</formula>
    </cfRule>
  </conditionalFormatting>
  <conditionalFormatting sqref="G51">
    <cfRule type="expression" dxfId="2879" priority="2882" stopIfTrue="1">
      <formula>IF(FIND("Enter smelter details",G51),TRUE)</formula>
    </cfRule>
  </conditionalFormatting>
  <conditionalFormatting sqref="F51">
    <cfRule type="expression" dxfId="2878" priority="2879" stopIfTrue="1">
      <formula>IF(AND(LEN($A51)&gt;0,$A51&lt;&gt;$F51),TRUE,FALSE)</formula>
    </cfRule>
  </conditionalFormatting>
  <conditionalFormatting sqref="C51">
    <cfRule type="expression" dxfId="2877" priority="2878" stopIfTrue="1">
      <formula>IF(AND(B51&lt;&gt;"",C51=""),TRUE)</formula>
    </cfRule>
  </conditionalFormatting>
  <conditionalFormatting sqref="B51">
    <cfRule type="expression" dxfId="2876" priority="2875" stopIfTrue="1">
      <formula>IF(B51="",TRUE)</formula>
    </cfRule>
    <cfRule type="expression" dxfId="2875" priority="2876" stopIfTrue="1">
      <formula>IF(AND(COUNTIF(MetalSmelter,B51&amp;C51)=0,LEN(C51)&gt;0), TRUE, FALSE)</formula>
    </cfRule>
  </conditionalFormatting>
  <conditionalFormatting sqref="G51">
    <cfRule type="expression" dxfId="2874" priority="2877" stopIfTrue="1">
      <formula>IF(FIND("Enter smelter details",G51),TRUE)</formula>
    </cfRule>
  </conditionalFormatting>
  <conditionalFormatting sqref="F51">
    <cfRule type="expression" dxfId="2873" priority="2874" stopIfTrue="1">
      <formula>IF(AND(LEN($A51)&gt;0,$A51&lt;&gt;$F51),TRUE,FALSE)</formula>
    </cfRule>
  </conditionalFormatting>
  <conditionalFormatting sqref="C51">
    <cfRule type="expression" dxfId="2872" priority="2873" stopIfTrue="1">
      <formula>IF(AND(B51&lt;&gt;"",C51=""),TRUE)</formula>
    </cfRule>
  </conditionalFormatting>
  <conditionalFormatting sqref="B51">
    <cfRule type="expression" dxfId="2871" priority="2870" stopIfTrue="1">
      <formula>IF(B51="",TRUE)</formula>
    </cfRule>
    <cfRule type="expression" dxfId="2870" priority="2871" stopIfTrue="1">
      <formula>IF(AND(COUNTIF(MetalSmelter,B51&amp;C51)=0,LEN(C51)&gt;0), TRUE, FALSE)</formula>
    </cfRule>
  </conditionalFormatting>
  <conditionalFormatting sqref="G51">
    <cfRule type="expression" dxfId="2869" priority="2872" stopIfTrue="1">
      <formula>IF(FIND("Enter smelter details",G51),TRUE)</formula>
    </cfRule>
  </conditionalFormatting>
  <conditionalFormatting sqref="F51">
    <cfRule type="expression" dxfId="2868" priority="2869" stopIfTrue="1">
      <formula>IF(AND(LEN($A51)&gt;0,$A51&lt;&gt;$F51),TRUE,FALSE)</formula>
    </cfRule>
  </conditionalFormatting>
  <conditionalFormatting sqref="C51">
    <cfRule type="expression" dxfId="2867" priority="2868" stopIfTrue="1">
      <formula>IF(AND(B51&lt;&gt;"",C51=""),TRUE)</formula>
    </cfRule>
  </conditionalFormatting>
  <conditionalFormatting sqref="B50">
    <cfRule type="expression" dxfId="2866" priority="2865" stopIfTrue="1">
      <formula>IF(B50="",TRUE)</formula>
    </cfRule>
    <cfRule type="expression" dxfId="2865" priority="2866" stopIfTrue="1">
      <formula>IF(AND(COUNTIF(MetalSmelter,B50&amp;C50)=0,LEN(C50)&gt;0), TRUE, FALSE)</formula>
    </cfRule>
  </conditionalFormatting>
  <conditionalFormatting sqref="G50">
    <cfRule type="expression" dxfId="2864" priority="2867" stopIfTrue="1">
      <formula>IF(FIND("Enter smelter details",G50),TRUE)</formula>
    </cfRule>
  </conditionalFormatting>
  <conditionalFormatting sqref="F50">
    <cfRule type="expression" dxfId="2863" priority="2864" stopIfTrue="1">
      <formula>IF(AND(LEN($A50)&gt;0,$A50&lt;&gt;$F50),TRUE,FALSE)</formula>
    </cfRule>
  </conditionalFormatting>
  <conditionalFormatting sqref="C50">
    <cfRule type="expression" dxfId="2862" priority="2863" stopIfTrue="1">
      <formula>IF(AND(B50&lt;&gt;"",C50=""),TRUE)</formula>
    </cfRule>
  </conditionalFormatting>
  <conditionalFormatting sqref="B50">
    <cfRule type="expression" dxfId="2861" priority="2860" stopIfTrue="1">
      <formula>IF(B50="",TRUE)</formula>
    </cfRule>
    <cfRule type="expression" dxfId="2860" priority="2861" stopIfTrue="1">
      <formula>IF(AND(COUNTIF(MetalSmelter,B50&amp;C50)=0,LEN(C50)&gt;0), TRUE, FALSE)</formula>
    </cfRule>
  </conditionalFormatting>
  <conditionalFormatting sqref="G50">
    <cfRule type="expression" dxfId="2859" priority="2862" stopIfTrue="1">
      <formula>IF(FIND("Enter smelter details",G50),TRUE)</formula>
    </cfRule>
  </conditionalFormatting>
  <conditionalFormatting sqref="F50">
    <cfRule type="expression" dxfId="2858" priority="2859" stopIfTrue="1">
      <formula>IF(AND(LEN($A50)&gt;0,$A50&lt;&gt;$F50),TRUE,FALSE)</formula>
    </cfRule>
  </conditionalFormatting>
  <conditionalFormatting sqref="C50">
    <cfRule type="expression" dxfId="2857" priority="2858" stopIfTrue="1">
      <formula>IF(AND(B50&lt;&gt;"",C50=""),TRUE)</formula>
    </cfRule>
  </conditionalFormatting>
  <conditionalFormatting sqref="B50">
    <cfRule type="expression" dxfId="2856" priority="2855" stopIfTrue="1">
      <formula>IF(B50="",TRUE)</formula>
    </cfRule>
    <cfRule type="expression" dxfId="2855" priority="2856" stopIfTrue="1">
      <formula>IF(AND(COUNTIF(MetalSmelter,B50&amp;C50)=0,LEN(C50)&gt;0), TRUE, FALSE)</formula>
    </cfRule>
  </conditionalFormatting>
  <conditionalFormatting sqref="G50">
    <cfRule type="expression" dxfId="2854" priority="2857" stopIfTrue="1">
      <formula>IF(FIND("Enter smelter details",G50),TRUE)</formula>
    </cfRule>
  </conditionalFormatting>
  <conditionalFormatting sqref="F50">
    <cfRule type="expression" dxfId="2853" priority="2854" stopIfTrue="1">
      <formula>IF(AND(LEN($A50)&gt;0,$A50&lt;&gt;$F50),TRUE,FALSE)</formula>
    </cfRule>
  </conditionalFormatting>
  <conditionalFormatting sqref="C50">
    <cfRule type="expression" dxfId="2852" priority="2853" stopIfTrue="1">
      <formula>IF(AND(B50&lt;&gt;"",C50=""),TRUE)</formula>
    </cfRule>
  </conditionalFormatting>
  <conditionalFormatting sqref="B50">
    <cfRule type="expression" dxfId="2851" priority="2850" stopIfTrue="1">
      <formula>IF(B50="",TRUE)</formula>
    </cfRule>
    <cfRule type="expression" dxfId="2850" priority="2851" stopIfTrue="1">
      <formula>IF(AND(COUNTIF(MetalSmelter,B50&amp;C50)=0,LEN(C50)&gt;0), TRUE, FALSE)</formula>
    </cfRule>
  </conditionalFormatting>
  <conditionalFormatting sqref="G50">
    <cfRule type="expression" dxfId="2849" priority="2852" stopIfTrue="1">
      <formula>IF(FIND("Enter smelter details",G50),TRUE)</formula>
    </cfRule>
  </conditionalFormatting>
  <conditionalFormatting sqref="F50">
    <cfRule type="expression" dxfId="2848" priority="2849" stopIfTrue="1">
      <formula>IF(AND(LEN($A50)&gt;0,$A50&lt;&gt;$F50),TRUE,FALSE)</formula>
    </cfRule>
  </conditionalFormatting>
  <conditionalFormatting sqref="C50">
    <cfRule type="expression" dxfId="2847" priority="2848" stopIfTrue="1">
      <formula>IF(AND(B50&lt;&gt;"",C50=""),TRUE)</formula>
    </cfRule>
  </conditionalFormatting>
  <conditionalFormatting sqref="B50">
    <cfRule type="expression" dxfId="2846" priority="2845" stopIfTrue="1">
      <formula>IF(B50="",TRUE)</formula>
    </cfRule>
    <cfRule type="expression" dxfId="2845" priority="2846" stopIfTrue="1">
      <formula>IF(AND(COUNTIF(MetalSmelter,B50&amp;C50)=0,LEN(C50)&gt;0), TRUE, FALSE)</formula>
    </cfRule>
  </conditionalFormatting>
  <conditionalFormatting sqref="G50">
    <cfRule type="expression" dxfId="2844" priority="2847" stopIfTrue="1">
      <formula>IF(FIND("Enter smelter details",G50),TRUE)</formula>
    </cfRule>
  </conditionalFormatting>
  <conditionalFormatting sqref="F50">
    <cfRule type="expression" dxfId="2843" priority="2844" stopIfTrue="1">
      <formula>IF(AND(LEN($A50)&gt;0,$A50&lt;&gt;$F50),TRUE,FALSE)</formula>
    </cfRule>
  </conditionalFormatting>
  <conditionalFormatting sqref="C50">
    <cfRule type="expression" dxfId="2842" priority="2843" stopIfTrue="1">
      <formula>IF(AND(B50&lt;&gt;"",C50=""),TRUE)</formula>
    </cfRule>
  </conditionalFormatting>
  <conditionalFormatting sqref="B50">
    <cfRule type="expression" dxfId="2841" priority="2841" stopIfTrue="1">
      <formula>IF(B50="",TRUE)</formula>
    </cfRule>
    <cfRule type="expression" dxfId="2840" priority="2842" stopIfTrue="1">
      <formula>IF(AND(COUNTIF(MetalSmelter,B50&amp;C50)=0,LEN(C50)&gt;0), TRUE, FALSE)</formula>
    </cfRule>
  </conditionalFormatting>
  <conditionalFormatting sqref="F50">
    <cfRule type="expression" dxfId="2839" priority="2840" stopIfTrue="1">
      <formula>IF(AND(LEN($A50)&gt;0,$A50&lt;&gt;$F50),TRUE,FALSE)</formula>
    </cfRule>
  </conditionalFormatting>
  <conditionalFormatting sqref="C50">
    <cfRule type="expression" dxfId="2838" priority="2839" stopIfTrue="1">
      <formula>IF(AND(B50&lt;&gt;"",C50=""),TRUE)</formula>
    </cfRule>
  </conditionalFormatting>
  <conditionalFormatting sqref="G50">
    <cfRule type="expression" dxfId="2837" priority="2838" stopIfTrue="1">
      <formula>IF(FIND("Enter smelter details",G50),TRUE)</formula>
    </cfRule>
  </conditionalFormatting>
  <conditionalFormatting sqref="B51">
    <cfRule type="expression" dxfId="2836" priority="2835" stopIfTrue="1">
      <formula>IF(B51="",TRUE)</formula>
    </cfRule>
    <cfRule type="expression" dxfId="2835" priority="2836" stopIfTrue="1">
      <formula>IF(AND(COUNTIF(MetalSmelter,B51&amp;C51)=0,LEN(C51)&gt;0), TRUE, FALSE)</formula>
    </cfRule>
  </conditionalFormatting>
  <conditionalFormatting sqref="G51">
    <cfRule type="expression" dxfId="2834" priority="2837" stopIfTrue="1">
      <formula>IF(FIND("Enter smelter details",G51),TRUE)</formula>
    </cfRule>
  </conditionalFormatting>
  <conditionalFormatting sqref="F51">
    <cfRule type="expression" dxfId="2833" priority="2834" stopIfTrue="1">
      <formula>IF(AND(LEN($A51)&gt;0,$A51&lt;&gt;$F51),TRUE,FALSE)</formula>
    </cfRule>
  </conditionalFormatting>
  <conditionalFormatting sqref="C51">
    <cfRule type="expression" dxfId="2832" priority="2833" stopIfTrue="1">
      <formula>IF(AND(B51&lt;&gt;"",C51=""),TRUE)</formula>
    </cfRule>
  </conditionalFormatting>
  <conditionalFormatting sqref="B51">
    <cfRule type="expression" dxfId="2831" priority="2830" stopIfTrue="1">
      <formula>IF(B51="",TRUE)</formula>
    </cfRule>
    <cfRule type="expression" dxfId="2830" priority="2831" stopIfTrue="1">
      <formula>IF(AND(COUNTIF(MetalSmelter,B51&amp;C51)=0,LEN(C51)&gt;0), TRUE, FALSE)</formula>
    </cfRule>
  </conditionalFormatting>
  <conditionalFormatting sqref="G51">
    <cfRule type="expression" dxfId="2829" priority="2832" stopIfTrue="1">
      <formula>IF(FIND("Enter smelter details",G51),TRUE)</formula>
    </cfRule>
  </conditionalFormatting>
  <conditionalFormatting sqref="F51">
    <cfRule type="expression" dxfId="2828" priority="2829" stopIfTrue="1">
      <formula>IF(AND(LEN($A51)&gt;0,$A51&lt;&gt;$F51),TRUE,FALSE)</formula>
    </cfRule>
  </conditionalFormatting>
  <conditionalFormatting sqref="C51">
    <cfRule type="expression" dxfId="2827" priority="2828" stopIfTrue="1">
      <formula>IF(AND(B51&lt;&gt;"",C51=""),TRUE)</formula>
    </cfRule>
  </conditionalFormatting>
  <conditionalFormatting sqref="B51">
    <cfRule type="expression" dxfId="2826" priority="2825" stopIfTrue="1">
      <formula>IF(B51="",TRUE)</formula>
    </cfRule>
    <cfRule type="expression" dxfId="2825" priority="2826" stopIfTrue="1">
      <formula>IF(AND(COUNTIF(MetalSmelter,B51&amp;C51)=0,LEN(C51)&gt;0), TRUE, FALSE)</formula>
    </cfRule>
  </conditionalFormatting>
  <conditionalFormatting sqref="G51">
    <cfRule type="expression" dxfId="2824" priority="2827" stopIfTrue="1">
      <formula>IF(FIND("Enter smelter details",G51),TRUE)</formula>
    </cfRule>
  </conditionalFormatting>
  <conditionalFormatting sqref="F51">
    <cfRule type="expression" dxfId="2823" priority="2824" stopIfTrue="1">
      <formula>IF(AND(LEN($A51)&gt;0,$A51&lt;&gt;$F51),TRUE,FALSE)</formula>
    </cfRule>
  </conditionalFormatting>
  <conditionalFormatting sqref="C51">
    <cfRule type="expression" dxfId="2822" priority="2823" stopIfTrue="1">
      <formula>IF(AND(B51&lt;&gt;"",C51=""),TRUE)</formula>
    </cfRule>
  </conditionalFormatting>
  <conditionalFormatting sqref="B50">
    <cfRule type="expression" dxfId="2821" priority="2820" stopIfTrue="1">
      <formula>IF(B50="",TRUE)</formula>
    </cfRule>
    <cfRule type="expression" dxfId="2820" priority="2821" stopIfTrue="1">
      <formula>IF(AND(COUNTIF(MetalSmelter,B50&amp;C50)=0,LEN(C50)&gt;0), TRUE, FALSE)</formula>
    </cfRule>
  </conditionalFormatting>
  <conditionalFormatting sqref="G50">
    <cfRule type="expression" dxfId="2819" priority="2822" stopIfTrue="1">
      <formula>IF(FIND("Enter smelter details",G50),TRUE)</formula>
    </cfRule>
  </conditionalFormatting>
  <conditionalFormatting sqref="F50">
    <cfRule type="expression" dxfId="2818" priority="2819" stopIfTrue="1">
      <formula>IF(AND(LEN($A50)&gt;0,$A50&lt;&gt;$F50),TRUE,FALSE)</formula>
    </cfRule>
  </conditionalFormatting>
  <conditionalFormatting sqref="C50">
    <cfRule type="expression" dxfId="2817" priority="2818" stopIfTrue="1">
      <formula>IF(AND(B50&lt;&gt;"",C50=""),TRUE)</formula>
    </cfRule>
  </conditionalFormatting>
  <conditionalFormatting sqref="B50">
    <cfRule type="expression" dxfId="2816" priority="2815" stopIfTrue="1">
      <formula>IF(B50="",TRUE)</formula>
    </cfRule>
    <cfRule type="expression" dxfId="2815" priority="2816" stopIfTrue="1">
      <formula>IF(AND(COUNTIF(MetalSmelter,B50&amp;C50)=0,LEN(C50)&gt;0), TRUE, FALSE)</formula>
    </cfRule>
  </conditionalFormatting>
  <conditionalFormatting sqref="G50">
    <cfRule type="expression" dxfId="2814" priority="2817" stopIfTrue="1">
      <formula>IF(FIND("Enter smelter details",G50),TRUE)</formula>
    </cfRule>
  </conditionalFormatting>
  <conditionalFormatting sqref="F50">
    <cfRule type="expression" dxfId="2813" priority="2814" stopIfTrue="1">
      <formula>IF(AND(LEN($A50)&gt;0,$A50&lt;&gt;$F50),TRUE,FALSE)</formula>
    </cfRule>
  </conditionalFormatting>
  <conditionalFormatting sqref="C50">
    <cfRule type="expression" dxfId="2812" priority="2813" stopIfTrue="1">
      <formula>IF(AND(B50&lt;&gt;"",C50=""),TRUE)</formula>
    </cfRule>
  </conditionalFormatting>
  <conditionalFormatting sqref="B50">
    <cfRule type="expression" dxfId="2811" priority="2810" stopIfTrue="1">
      <formula>IF(B50="",TRUE)</formula>
    </cfRule>
    <cfRule type="expression" dxfId="2810" priority="2811" stopIfTrue="1">
      <formula>IF(AND(COUNTIF(MetalSmelter,B50&amp;C50)=0,LEN(C50)&gt;0), TRUE, FALSE)</formula>
    </cfRule>
  </conditionalFormatting>
  <conditionalFormatting sqref="G50">
    <cfRule type="expression" dxfId="2809" priority="2812" stopIfTrue="1">
      <formula>IF(FIND("Enter smelter details",G50),TRUE)</formula>
    </cfRule>
  </conditionalFormatting>
  <conditionalFormatting sqref="F50">
    <cfRule type="expression" dxfId="2808" priority="2809" stopIfTrue="1">
      <formula>IF(AND(LEN($A50)&gt;0,$A50&lt;&gt;$F50),TRUE,FALSE)</formula>
    </cfRule>
  </conditionalFormatting>
  <conditionalFormatting sqref="C50">
    <cfRule type="expression" dxfId="2807" priority="2808" stopIfTrue="1">
      <formula>IF(AND(B50&lt;&gt;"",C50=""),TRUE)</formula>
    </cfRule>
  </conditionalFormatting>
  <conditionalFormatting sqref="B50">
    <cfRule type="expression" dxfId="2806" priority="2805" stopIfTrue="1">
      <formula>IF(B50="",TRUE)</formula>
    </cfRule>
    <cfRule type="expression" dxfId="2805" priority="2806" stopIfTrue="1">
      <formula>IF(AND(COUNTIF(MetalSmelter,B50&amp;C50)=0,LEN(C50)&gt;0), TRUE, FALSE)</formula>
    </cfRule>
  </conditionalFormatting>
  <conditionalFormatting sqref="G50">
    <cfRule type="expression" dxfId="2804" priority="2807" stopIfTrue="1">
      <formula>IF(FIND("Enter smelter details",G50),TRUE)</formula>
    </cfRule>
  </conditionalFormatting>
  <conditionalFormatting sqref="F50">
    <cfRule type="expression" dxfId="2803" priority="2804" stopIfTrue="1">
      <formula>IF(AND(LEN($A50)&gt;0,$A50&lt;&gt;$F50),TRUE,FALSE)</formula>
    </cfRule>
  </conditionalFormatting>
  <conditionalFormatting sqref="C50">
    <cfRule type="expression" dxfId="2802" priority="2803" stopIfTrue="1">
      <formula>IF(AND(B50&lt;&gt;"",C50=""),TRUE)</formula>
    </cfRule>
  </conditionalFormatting>
  <conditionalFormatting sqref="B51">
    <cfRule type="expression" dxfId="2801" priority="2800" stopIfTrue="1">
      <formula>IF(B51="",TRUE)</formula>
    </cfRule>
    <cfRule type="expression" dxfId="2800" priority="2801" stopIfTrue="1">
      <formula>IF(AND(COUNTIF(MetalSmelter,B51&amp;C51)=0,LEN(C51)&gt;0), TRUE, FALSE)</formula>
    </cfRule>
  </conditionalFormatting>
  <conditionalFormatting sqref="G51">
    <cfRule type="expression" dxfId="2799" priority="2802" stopIfTrue="1">
      <formula>IF(FIND("Enter smelter details",G51),TRUE)</formula>
    </cfRule>
  </conditionalFormatting>
  <conditionalFormatting sqref="F51">
    <cfRule type="expression" dxfId="2798" priority="2799" stopIfTrue="1">
      <formula>IF(AND(LEN($A51)&gt;0,$A51&lt;&gt;$F51),TRUE,FALSE)</formula>
    </cfRule>
  </conditionalFormatting>
  <conditionalFormatting sqref="C51">
    <cfRule type="expression" dxfId="2797" priority="2798" stopIfTrue="1">
      <formula>IF(AND(B51&lt;&gt;"",C51=""),TRUE)</formula>
    </cfRule>
  </conditionalFormatting>
  <conditionalFormatting sqref="B51">
    <cfRule type="expression" dxfId="2796" priority="2795" stopIfTrue="1">
      <formula>IF(B51="",TRUE)</formula>
    </cfRule>
    <cfRule type="expression" dxfId="2795" priority="2796" stopIfTrue="1">
      <formula>IF(AND(COUNTIF(MetalSmelter,B51&amp;C51)=0,LEN(C51)&gt;0), TRUE, FALSE)</formula>
    </cfRule>
  </conditionalFormatting>
  <conditionalFormatting sqref="G51">
    <cfRule type="expression" dxfId="2794" priority="2797" stopIfTrue="1">
      <formula>IF(FIND("Enter smelter details",G51),TRUE)</formula>
    </cfRule>
  </conditionalFormatting>
  <conditionalFormatting sqref="F51">
    <cfRule type="expression" dxfId="2793" priority="2794" stopIfTrue="1">
      <formula>IF(AND(LEN($A51)&gt;0,$A51&lt;&gt;$F51),TRUE,FALSE)</formula>
    </cfRule>
  </conditionalFormatting>
  <conditionalFormatting sqref="C51">
    <cfRule type="expression" dxfId="2792" priority="2793" stopIfTrue="1">
      <formula>IF(AND(B51&lt;&gt;"",C51=""),TRUE)</formula>
    </cfRule>
  </conditionalFormatting>
  <conditionalFormatting sqref="B50">
    <cfRule type="expression" dxfId="2791" priority="2790" stopIfTrue="1">
      <formula>IF(B50="",TRUE)</formula>
    </cfRule>
    <cfRule type="expression" dxfId="2790" priority="2791" stopIfTrue="1">
      <formula>IF(AND(COUNTIF(MetalSmelter,B50&amp;C50)=0,LEN(C50)&gt;0), TRUE, FALSE)</formula>
    </cfRule>
  </conditionalFormatting>
  <conditionalFormatting sqref="G50">
    <cfRule type="expression" dxfId="2789" priority="2792" stopIfTrue="1">
      <formula>IF(FIND("Enter smelter details",G50),TRUE)</formula>
    </cfRule>
  </conditionalFormatting>
  <conditionalFormatting sqref="F50">
    <cfRule type="expression" dxfId="2788" priority="2789" stopIfTrue="1">
      <formula>IF(AND(LEN($A50)&gt;0,$A50&lt;&gt;$F50),TRUE,FALSE)</formula>
    </cfRule>
  </conditionalFormatting>
  <conditionalFormatting sqref="C50">
    <cfRule type="expression" dxfId="2787" priority="2788" stopIfTrue="1">
      <formula>IF(AND(B50&lt;&gt;"",C50=""),TRUE)</formula>
    </cfRule>
  </conditionalFormatting>
  <conditionalFormatting sqref="G50">
    <cfRule type="expression" dxfId="2786" priority="2787" stopIfTrue="1">
      <formula>IF(FIND("Enter smelter details",G50),TRUE)</formula>
    </cfRule>
  </conditionalFormatting>
  <conditionalFormatting sqref="B51">
    <cfRule type="expression" dxfId="2785" priority="2784" stopIfTrue="1">
      <formula>IF(B51="",TRUE)</formula>
    </cfRule>
    <cfRule type="expression" dxfId="2784" priority="2785" stopIfTrue="1">
      <formula>IF(AND(COUNTIF(MetalSmelter,B51&amp;C51)=0,LEN(C51)&gt;0), TRUE, FALSE)</formula>
    </cfRule>
  </conditionalFormatting>
  <conditionalFormatting sqref="G51">
    <cfRule type="expression" dxfId="2783" priority="2786" stopIfTrue="1">
      <formula>IF(FIND("Enter smelter details",G51),TRUE)</formula>
    </cfRule>
  </conditionalFormatting>
  <conditionalFormatting sqref="F51">
    <cfRule type="expression" dxfId="2782" priority="2783" stopIfTrue="1">
      <formula>IF(AND(LEN($A51)&gt;0,$A51&lt;&gt;$F51),TRUE,FALSE)</formula>
    </cfRule>
  </conditionalFormatting>
  <conditionalFormatting sqref="C51">
    <cfRule type="expression" dxfId="2781" priority="2782" stopIfTrue="1">
      <formula>IF(AND(B51&lt;&gt;"",C51=""),TRUE)</formula>
    </cfRule>
  </conditionalFormatting>
  <conditionalFormatting sqref="B52">
    <cfRule type="expression" dxfId="2780" priority="2779" stopIfTrue="1">
      <formula>IF(B52="",TRUE)</formula>
    </cfRule>
    <cfRule type="expression" dxfId="2779" priority="2780" stopIfTrue="1">
      <formula>IF(AND(COUNTIF(MetalSmelter,B52&amp;C52)=0,LEN(C52)&gt;0), TRUE, FALSE)</formula>
    </cfRule>
  </conditionalFormatting>
  <conditionalFormatting sqref="G52">
    <cfRule type="expression" dxfId="2778" priority="2781" stopIfTrue="1">
      <formula>IF(FIND("Enter smelter details",G52),TRUE)</formula>
    </cfRule>
  </conditionalFormatting>
  <conditionalFormatting sqref="F52">
    <cfRule type="expression" dxfId="2777" priority="2778" stopIfTrue="1">
      <formula>IF(AND(LEN($A52)&gt;0,$A52&lt;&gt;$F52),TRUE,FALSE)</formula>
    </cfRule>
  </conditionalFormatting>
  <conditionalFormatting sqref="C52">
    <cfRule type="expression" dxfId="2776" priority="2777" stopIfTrue="1">
      <formula>IF(AND(B52&lt;&gt;"",C52=""),TRUE)</formula>
    </cfRule>
  </conditionalFormatting>
  <conditionalFormatting sqref="B52">
    <cfRule type="expression" dxfId="2775" priority="2774" stopIfTrue="1">
      <formula>IF(B52="",TRUE)</formula>
    </cfRule>
    <cfRule type="expression" dxfId="2774" priority="2775" stopIfTrue="1">
      <formula>IF(AND(COUNTIF(MetalSmelter,B52&amp;C52)=0,LEN(C52)&gt;0), TRUE, FALSE)</formula>
    </cfRule>
  </conditionalFormatting>
  <conditionalFormatting sqref="G52">
    <cfRule type="expression" dxfId="2773" priority="2776" stopIfTrue="1">
      <formula>IF(FIND("Enter smelter details",G52),TRUE)</formula>
    </cfRule>
  </conditionalFormatting>
  <conditionalFormatting sqref="F52">
    <cfRule type="expression" dxfId="2772" priority="2773" stopIfTrue="1">
      <formula>IF(AND(LEN($A52)&gt;0,$A52&lt;&gt;$F52),TRUE,FALSE)</formula>
    </cfRule>
  </conditionalFormatting>
  <conditionalFormatting sqref="C52">
    <cfRule type="expression" dxfId="2771" priority="2772" stopIfTrue="1">
      <formula>IF(AND(B52&lt;&gt;"",C52=""),TRUE)</formula>
    </cfRule>
  </conditionalFormatting>
  <conditionalFormatting sqref="B52">
    <cfRule type="expression" dxfId="2770" priority="2770" stopIfTrue="1">
      <formula>IF(B52="",TRUE)</formula>
    </cfRule>
    <cfRule type="expression" dxfId="2769" priority="2771" stopIfTrue="1">
      <formula>IF(AND(COUNTIF(MetalSmelter,B52&amp;C52)=0,LEN(C52)&gt;0), TRUE, FALSE)</formula>
    </cfRule>
  </conditionalFormatting>
  <conditionalFormatting sqref="F52">
    <cfRule type="expression" dxfId="2768" priority="2769" stopIfTrue="1">
      <formula>IF(AND(LEN($A52)&gt;0,$A52&lt;&gt;$F52),TRUE,FALSE)</formula>
    </cfRule>
  </conditionalFormatting>
  <conditionalFormatting sqref="C52">
    <cfRule type="expression" dxfId="2767" priority="2768" stopIfTrue="1">
      <formula>IF(AND(B52&lt;&gt;"",C52=""),TRUE)</formula>
    </cfRule>
  </conditionalFormatting>
  <conditionalFormatting sqref="G52">
    <cfRule type="expression" dxfId="2766" priority="2767" stopIfTrue="1">
      <formula>IF(FIND("Enter smelter details",G52),TRUE)</formula>
    </cfRule>
  </conditionalFormatting>
  <conditionalFormatting sqref="B53">
    <cfRule type="expression" dxfId="2765" priority="2764" stopIfTrue="1">
      <formula>IF(B53="",TRUE)</formula>
    </cfRule>
    <cfRule type="expression" dxfId="2764" priority="2765" stopIfTrue="1">
      <formula>IF(AND(COUNTIF(MetalSmelter,B53&amp;C53)=0,LEN(C53)&gt;0), TRUE, FALSE)</formula>
    </cfRule>
  </conditionalFormatting>
  <conditionalFormatting sqref="G53">
    <cfRule type="expression" dxfId="2763" priority="2766" stopIfTrue="1">
      <formula>IF(FIND("Enter smelter details",G53),TRUE)</formula>
    </cfRule>
  </conditionalFormatting>
  <conditionalFormatting sqref="F53">
    <cfRule type="expression" dxfId="2762" priority="2763" stopIfTrue="1">
      <formula>IF(AND(LEN($A53)&gt;0,$A53&lt;&gt;$F53),TRUE,FALSE)</formula>
    </cfRule>
  </conditionalFormatting>
  <conditionalFormatting sqref="C53">
    <cfRule type="expression" dxfId="2761" priority="2762" stopIfTrue="1">
      <formula>IF(AND(B53&lt;&gt;"",C53=""),TRUE)</formula>
    </cfRule>
  </conditionalFormatting>
  <conditionalFormatting sqref="B53">
    <cfRule type="expression" dxfId="2760" priority="2759" stopIfTrue="1">
      <formula>IF(B53="",TRUE)</formula>
    </cfRule>
    <cfRule type="expression" dxfId="2759" priority="2760" stopIfTrue="1">
      <formula>IF(AND(COUNTIF(MetalSmelter,B53&amp;C53)=0,LEN(C53)&gt;0), TRUE, FALSE)</formula>
    </cfRule>
  </conditionalFormatting>
  <conditionalFormatting sqref="G53">
    <cfRule type="expression" dxfId="2758" priority="2761" stopIfTrue="1">
      <formula>IF(FIND("Enter smelter details",G53),TRUE)</formula>
    </cfRule>
  </conditionalFormatting>
  <conditionalFormatting sqref="F53">
    <cfRule type="expression" dxfId="2757" priority="2758" stopIfTrue="1">
      <formula>IF(AND(LEN($A53)&gt;0,$A53&lt;&gt;$F53),TRUE,FALSE)</formula>
    </cfRule>
  </conditionalFormatting>
  <conditionalFormatting sqref="C53">
    <cfRule type="expression" dxfId="2756" priority="2757" stopIfTrue="1">
      <formula>IF(AND(B53&lt;&gt;"",C53=""),TRUE)</formula>
    </cfRule>
  </conditionalFormatting>
  <conditionalFormatting sqref="B53">
    <cfRule type="expression" dxfId="2755" priority="2754" stopIfTrue="1">
      <formula>IF(B53="",TRUE)</formula>
    </cfRule>
    <cfRule type="expression" dxfId="2754" priority="2755" stopIfTrue="1">
      <formula>IF(AND(COUNTIF(MetalSmelter,B53&amp;C53)=0,LEN(C53)&gt;0), TRUE, FALSE)</formula>
    </cfRule>
  </conditionalFormatting>
  <conditionalFormatting sqref="G53">
    <cfRule type="expression" dxfId="2753" priority="2756" stopIfTrue="1">
      <formula>IF(FIND("Enter smelter details",G53),TRUE)</formula>
    </cfRule>
  </conditionalFormatting>
  <conditionalFormatting sqref="F53">
    <cfRule type="expression" dxfId="2752" priority="2753" stopIfTrue="1">
      <formula>IF(AND(LEN($A53)&gt;0,$A53&lt;&gt;$F53),TRUE,FALSE)</formula>
    </cfRule>
  </conditionalFormatting>
  <conditionalFormatting sqref="C53">
    <cfRule type="expression" dxfId="2751" priority="2752" stopIfTrue="1">
      <formula>IF(AND(B53&lt;&gt;"",C53=""),TRUE)</formula>
    </cfRule>
  </conditionalFormatting>
  <conditionalFormatting sqref="B51">
    <cfRule type="expression" dxfId="2750" priority="2749" stopIfTrue="1">
      <formula>IF(B51="",TRUE)</formula>
    </cfRule>
    <cfRule type="expression" dxfId="2749" priority="2750" stopIfTrue="1">
      <formula>IF(AND(COUNTIF(MetalSmelter,B51&amp;C51)=0,LEN(C51)&gt;0), TRUE, FALSE)</formula>
    </cfRule>
  </conditionalFormatting>
  <conditionalFormatting sqref="G51">
    <cfRule type="expression" dxfId="2748" priority="2751" stopIfTrue="1">
      <formula>IF(FIND("Enter smelter details",G51),TRUE)</formula>
    </cfRule>
  </conditionalFormatting>
  <conditionalFormatting sqref="F51">
    <cfRule type="expression" dxfId="2747" priority="2748" stopIfTrue="1">
      <formula>IF(AND(LEN($A51)&gt;0,$A51&lt;&gt;$F51),TRUE,FALSE)</formula>
    </cfRule>
  </conditionalFormatting>
  <conditionalFormatting sqref="C51">
    <cfRule type="expression" dxfId="2746" priority="2747" stopIfTrue="1">
      <formula>IF(AND(B51&lt;&gt;"",C51=""),TRUE)</formula>
    </cfRule>
  </conditionalFormatting>
  <conditionalFormatting sqref="B51">
    <cfRule type="expression" dxfId="2745" priority="2744" stopIfTrue="1">
      <formula>IF(B51="",TRUE)</formula>
    </cfRule>
    <cfRule type="expression" dxfId="2744" priority="2745" stopIfTrue="1">
      <formula>IF(AND(COUNTIF(MetalSmelter,B51&amp;C51)=0,LEN(C51)&gt;0), TRUE, FALSE)</formula>
    </cfRule>
  </conditionalFormatting>
  <conditionalFormatting sqref="G51">
    <cfRule type="expression" dxfId="2743" priority="2746" stopIfTrue="1">
      <formula>IF(FIND("Enter smelter details",G51),TRUE)</formula>
    </cfRule>
  </conditionalFormatting>
  <conditionalFormatting sqref="F51">
    <cfRule type="expression" dxfId="2742" priority="2743" stopIfTrue="1">
      <formula>IF(AND(LEN($A51)&gt;0,$A51&lt;&gt;$F51),TRUE,FALSE)</formula>
    </cfRule>
  </conditionalFormatting>
  <conditionalFormatting sqref="C51">
    <cfRule type="expression" dxfId="2741" priority="2742" stopIfTrue="1">
      <formula>IF(AND(B51&lt;&gt;"",C51=""),TRUE)</formula>
    </cfRule>
  </conditionalFormatting>
  <conditionalFormatting sqref="B51">
    <cfRule type="expression" dxfId="2740" priority="2740" stopIfTrue="1">
      <formula>IF(B51="",TRUE)</formula>
    </cfRule>
    <cfRule type="expression" dxfId="2739" priority="2741" stopIfTrue="1">
      <formula>IF(AND(COUNTIF(MetalSmelter,B51&amp;C51)=0,LEN(C51)&gt;0), TRUE, FALSE)</formula>
    </cfRule>
  </conditionalFormatting>
  <conditionalFormatting sqref="F51">
    <cfRule type="expression" dxfId="2738" priority="2739" stopIfTrue="1">
      <formula>IF(AND(LEN($A51)&gt;0,$A51&lt;&gt;$F51),TRUE,FALSE)</formula>
    </cfRule>
  </conditionalFormatting>
  <conditionalFormatting sqref="C51">
    <cfRule type="expression" dxfId="2737" priority="2738" stopIfTrue="1">
      <formula>IF(AND(B51&lt;&gt;"",C51=""),TRUE)</formula>
    </cfRule>
  </conditionalFormatting>
  <conditionalFormatting sqref="G51">
    <cfRule type="expression" dxfId="2736" priority="2737" stopIfTrue="1">
      <formula>IF(FIND("Enter smelter details",G51),TRUE)</formula>
    </cfRule>
  </conditionalFormatting>
  <conditionalFormatting sqref="B52">
    <cfRule type="expression" dxfId="2735" priority="2734" stopIfTrue="1">
      <formula>IF(B52="",TRUE)</formula>
    </cfRule>
    <cfRule type="expression" dxfId="2734" priority="2735" stopIfTrue="1">
      <formula>IF(AND(COUNTIF(MetalSmelter,B52&amp;C52)=0,LEN(C52)&gt;0), TRUE, FALSE)</formula>
    </cfRule>
  </conditionalFormatting>
  <conditionalFormatting sqref="G52">
    <cfRule type="expression" dxfId="2733" priority="2736" stopIfTrue="1">
      <formula>IF(FIND("Enter smelter details",G52),TRUE)</formula>
    </cfRule>
  </conditionalFormatting>
  <conditionalFormatting sqref="F52">
    <cfRule type="expression" dxfId="2732" priority="2733" stopIfTrue="1">
      <formula>IF(AND(LEN($A52)&gt;0,$A52&lt;&gt;$F52),TRUE,FALSE)</formula>
    </cfRule>
  </conditionalFormatting>
  <conditionalFormatting sqref="C52">
    <cfRule type="expression" dxfId="2731" priority="2732" stopIfTrue="1">
      <formula>IF(AND(B52&lt;&gt;"",C52=""),TRUE)</formula>
    </cfRule>
  </conditionalFormatting>
  <conditionalFormatting sqref="B52">
    <cfRule type="expression" dxfId="2730" priority="2729" stopIfTrue="1">
      <formula>IF(B52="",TRUE)</formula>
    </cfRule>
    <cfRule type="expression" dxfId="2729" priority="2730" stopIfTrue="1">
      <formula>IF(AND(COUNTIF(MetalSmelter,B52&amp;C52)=0,LEN(C52)&gt;0), TRUE, FALSE)</formula>
    </cfRule>
  </conditionalFormatting>
  <conditionalFormatting sqref="G52">
    <cfRule type="expression" dxfId="2728" priority="2731" stopIfTrue="1">
      <formula>IF(FIND("Enter smelter details",G52),TRUE)</formula>
    </cfRule>
  </conditionalFormatting>
  <conditionalFormatting sqref="F52">
    <cfRule type="expression" dxfId="2727" priority="2728" stopIfTrue="1">
      <formula>IF(AND(LEN($A52)&gt;0,$A52&lt;&gt;$F52),TRUE,FALSE)</formula>
    </cfRule>
  </conditionalFormatting>
  <conditionalFormatting sqref="C52">
    <cfRule type="expression" dxfId="2726" priority="2727" stopIfTrue="1">
      <formula>IF(AND(B52&lt;&gt;"",C52=""),TRUE)</formula>
    </cfRule>
  </conditionalFormatting>
  <conditionalFormatting sqref="B52">
    <cfRule type="expression" dxfId="2725" priority="2724" stopIfTrue="1">
      <formula>IF(B52="",TRUE)</formula>
    </cfRule>
    <cfRule type="expression" dxfId="2724" priority="2725" stopIfTrue="1">
      <formula>IF(AND(COUNTIF(MetalSmelter,B52&amp;C52)=0,LEN(C52)&gt;0), TRUE, FALSE)</formula>
    </cfRule>
  </conditionalFormatting>
  <conditionalFormatting sqref="G52">
    <cfRule type="expression" dxfId="2723" priority="2726" stopIfTrue="1">
      <formula>IF(FIND("Enter smelter details",G52),TRUE)</formula>
    </cfRule>
  </conditionalFormatting>
  <conditionalFormatting sqref="F52">
    <cfRule type="expression" dxfId="2722" priority="2723" stopIfTrue="1">
      <formula>IF(AND(LEN($A52)&gt;0,$A52&lt;&gt;$F52),TRUE,FALSE)</formula>
    </cfRule>
  </conditionalFormatting>
  <conditionalFormatting sqref="C52">
    <cfRule type="expression" dxfId="2721" priority="2722" stopIfTrue="1">
      <formula>IF(AND(B52&lt;&gt;"",C52=""),TRUE)</formula>
    </cfRule>
  </conditionalFormatting>
  <conditionalFormatting sqref="B53">
    <cfRule type="expression" dxfId="2720" priority="2719" stopIfTrue="1">
      <formula>IF(B53="",TRUE)</formula>
    </cfRule>
    <cfRule type="expression" dxfId="2719" priority="2720" stopIfTrue="1">
      <formula>IF(AND(COUNTIF(MetalSmelter,B53&amp;C53)=0,LEN(C53)&gt;0), TRUE, FALSE)</formula>
    </cfRule>
  </conditionalFormatting>
  <conditionalFormatting sqref="G53">
    <cfRule type="expression" dxfId="2718" priority="2721" stopIfTrue="1">
      <formula>IF(FIND("Enter smelter details",G53),TRUE)</formula>
    </cfRule>
  </conditionalFormatting>
  <conditionalFormatting sqref="F53">
    <cfRule type="expression" dxfId="2717" priority="2718" stopIfTrue="1">
      <formula>IF(AND(LEN($A53)&gt;0,$A53&lt;&gt;$F53),TRUE,FALSE)</formula>
    </cfRule>
  </conditionalFormatting>
  <conditionalFormatting sqref="C53">
    <cfRule type="expression" dxfId="2716" priority="2717" stopIfTrue="1">
      <formula>IF(AND(B53&lt;&gt;"",C53=""),TRUE)</formula>
    </cfRule>
  </conditionalFormatting>
  <conditionalFormatting sqref="B53">
    <cfRule type="expression" dxfId="2715" priority="2714" stopIfTrue="1">
      <formula>IF(B53="",TRUE)</formula>
    </cfRule>
    <cfRule type="expression" dxfId="2714" priority="2715" stopIfTrue="1">
      <formula>IF(AND(COUNTIF(MetalSmelter,B53&amp;C53)=0,LEN(C53)&gt;0), TRUE, FALSE)</formula>
    </cfRule>
  </conditionalFormatting>
  <conditionalFormatting sqref="G53">
    <cfRule type="expression" dxfId="2713" priority="2716" stopIfTrue="1">
      <formula>IF(FIND("Enter smelter details",G53),TRUE)</formula>
    </cfRule>
  </conditionalFormatting>
  <conditionalFormatting sqref="F53">
    <cfRule type="expression" dxfId="2712" priority="2713" stopIfTrue="1">
      <formula>IF(AND(LEN($A53)&gt;0,$A53&lt;&gt;$F53),TRUE,FALSE)</formula>
    </cfRule>
  </conditionalFormatting>
  <conditionalFormatting sqref="C53">
    <cfRule type="expression" dxfId="2711" priority="2712" stopIfTrue="1">
      <formula>IF(AND(B53&lt;&gt;"",C53=""),TRUE)</formula>
    </cfRule>
  </conditionalFormatting>
  <conditionalFormatting sqref="B53">
    <cfRule type="expression" dxfId="2710" priority="2710" stopIfTrue="1">
      <formula>IF(B53="",TRUE)</formula>
    </cfRule>
    <cfRule type="expression" dxfId="2709" priority="2711" stopIfTrue="1">
      <formula>IF(AND(COUNTIF(MetalSmelter,B53&amp;C53)=0,LEN(C53)&gt;0), TRUE, FALSE)</formula>
    </cfRule>
  </conditionalFormatting>
  <conditionalFormatting sqref="F53">
    <cfRule type="expression" dxfId="2708" priority="2709" stopIfTrue="1">
      <formula>IF(AND(LEN($A53)&gt;0,$A53&lt;&gt;$F53),TRUE,FALSE)</formula>
    </cfRule>
  </conditionalFormatting>
  <conditionalFormatting sqref="C53">
    <cfRule type="expression" dxfId="2707" priority="2708" stopIfTrue="1">
      <formula>IF(AND(B53&lt;&gt;"",C53=""),TRUE)</formula>
    </cfRule>
  </conditionalFormatting>
  <conditionalFormatting sqref="G53">
    <cfRule type="expression" dxfId="2706" priority="2707" stopIfTrue="1">
      <formula>IF(FIND("Enter smelter details",G53),TRUE)</formula>
    </cfRule>
  </conditionalFormatting>
  <conditionalFormatting sqref="B54">
    <cfRule type="expression" dxfId="2705" priority="2704" stopIfTrue="1">
      <formula>IF(B54="",TRUE)</formula>
    </cfRule>
    <cfRule type="expression" dxfId="2704" priority="2705" stopIfTrue="1">
      <formula>IF(AND(COUNTIF(MetalSmelter,B54&amp;C54)=0,LEN(C54)&gt;0), TRUE, FALSE)</formula>
    </cfRule>
  </conditionalFormatting>
  <conditionalFormatting sqref="G54">
    <cfRule type="expression" dxfId="2703" priority="2706" stopIfTrue="1">
      <formula>IF(FIND("Enter smelter details",G54),TRUE)</formula>
    </cfRule>
  </conditionalFormatting>
  <conditionalFormatting sqref="F54">
    <cfRule type="expression" dxfId="2702" priority="2703" stopIfTrue="1">
      <formula>IF(AND(LEN($A54)&gt;0,$A54&lt;&gt;$F54),TRUE,FALSE)</formula>
    </cfRule>
  </conditionalFormatting>
  <conditionalFormatting sqref="C54">
    <cfRule type="expression" dxfId="2701" priority="2702" stopIfTrue="1">
      <formula>IF(AND(B54&lt;&gt;"",C54=""),TRUE)</formula>
    </cfRule>
  </conditionalFormatting>
  <conditionalFormatting sqref="B54">
    <cfRule type="expression" dxfId="2700" priority="2699" stopIfTrue="1">
      <formula>IF(B54="",TRUE)</formula>
    </cfRule>
    <cfRule type="expression" dxfId="2699" priority="2700" stopIfTrue="1">
      <formula>IF(AND(COUNTIF(MetalSmelter,B54&amp;C54)=0,LEN(C54)&gt;0), TRUE, FALSE)</formula>
    </cfRule>
  </conditionalFormatting>
  <conditionalFormatting sqref="G54">
    <cfRule type="expression" dxfId="2698" priority="2701" stopIfTrue="1">
      <formula>IF(FIND("Enter smelter details",G54),TRUE)</formula>
    </cfRule>
  </conditionalFormatting>
  <conditionalFormatting sqref="F54">
    <cfRule type="expression" dxfId="2697" priority="2698" stopIfTrue="1">
      <formula>IF(AND(LEN($A54)&gt;0,$A54&lt;&gt;$F54),TRUE,FALSE)</formula>
    </cfRule>
  </conditionalFormatting>
  <conditionalFormatting sqref="C54">
    <cfRule type="expression" dxfId="2696" priority="2697" stopIfTrue="1">
      <formula>IF(AND(B54&lt;&gt;"",C54=""),TRUE)</formula>
    </cfRule>
  </conditionalFormatting>
  <conditionalFormatting sqref="B54">
    <cfRule type="expression" dxfId="2695" priority="2694" stopIfTrue="1">
      <formula>IF(B54="",TRUE)</formula>
    </cfRule>
    <cfRule type="expression" dxfId="2694" priority="2695" stopIfTrue="1">
      <formula>IF(AND(COUNTIF(MetalSmelter,B54&amp;C54)=0,LEN(C54)&gt;0), TRUE, FALSE)</formula>
    </cfRule>
  </conditionalFormatting>
  <conditionalFormatting sqref="G54">
    <cfRule type="expression" dxfId="2693" priority="2696" stopIfTrue="1">
      <formula>IF(FIND("Enter smelter details",G54),TRUE)</formula>
    </cfRule>
  </conditionalFormatting>
  <conditionalFormatting sqref="F54">
    <cfRule type="expression" dxfId="2692" priority="2693" stopIfTrue="1">
      <formula>IF(AND(LEN($A54)&gt;0,$A54&lt;&gt;$F54),TRUE,FALSE)</formula>
    </cfRule>
  </conditionalFormatting>
  <conditionalFormatting sqref="C54">
    <cfRule type="expression" dxfId="2691" priority="2692" stopIfTrue="1">
      <formula>IF(AND(B54&lt;&gt;"",C54=""),TRUE)</formula>
    </cfRule>
  </conditionalFormatting>
  <conditionalFormatting sqref="B52">
    <cfRule type="expression" dxfId="2690" priority="2689" stopIfTrue="1">
      <formula>IF(B52="",TRUE)</formula>
    </cfRule>
    <cfRule type="expression" dxfId="2689" priority="2690" stopIfTrue="1">
      <formula>IF(AND(COUNTIF(MetalSmelter,B52&amp;C52)=0,LEN(C52)&gt;0), TRUE, FALSE)</formula>
    </cfRule>
  </conditionalFormatting>
  <conditionalFormatting sqref="G52">
    <cfRule type="expression" dxfId="2688" priority="2691" stopIfTrue="1">
      <formula>IF(FIND("Enter smelter details",G52),TRUE)</formula>
    </cfRule>
  </conditionalFormatting>
  <conditionalFormatting sqref="F52">
    <cfRule type="expression" dxfId="2687" priority="2688" stopIfTrue="1">
      <formula>IF(AND(LEN($A52)&gt;0,$A52&lt;&gt;$F52),TRUE,FALSE)</formula>
    </cfRule>
  </conditionalFormatting>
  <conditionalFormatting sqref="C52">
    <cfRule type="expression" dxfId="2686" priority="2687" stopIfTrue="1">
      <formula>IF(AND(B52&lt;&gt;"",C52=""),TRUE)</formula>
    </cfRule>
  </conditionalFormatting>
  <conditionalFormatting sqref="B52">
    <cfRule type="expression" dxfId="2685" priority="2684" stopIfTrue="1">
      <formula>IF(B52="",TRUE)</formula>
    </cfRule>
    <cfRule type="expression" dxfId="2684" priority="2685" stopIfTrue="1">
      <formula>IF(AND(COUNTIF(MetalSmelter,B52&amp;C52)=0,LEN(C52)&gt;0), TRUE, FALSE)</formula>
    </cfRule>
  </conditionalFormatting>
  <conditionalFormatting sqref="G52">
    <cfRule type="expression" dxfId="2683" priority="2686" stopIfTrue="1">
      <formula>IF(FIND("Enter smelter details",G52),TRUE)</formula>
    </cfRule>
  </conditionalFormatting>
  <conditionalFormatting sqref="F52">
    <cfRule type="expression" dxfId="2682" priority="2683" stopIfTrue="1">
      <formula>IF(AND(LEN($A52)&gt;0,$A52&lt;&gt;$F52),TRUE,FALSE)</formula>
    </cfRule>
  </conditionalFormatting>
  <conditionalFormatting sqref="C52">
    <cfRule type="expression" dxfId="2681" priority="2682" stopIfTrue="1">
      <formula>IF(AND(B52&lt;&gt;"",C52=""),TRUE)</formula>
    </cfRule>
  </conditionalFormatting>
  <conditionalFormatting sqref="B52">
    <cfRule type="expression" dxfId="2680" priority="2680" stopIfTrue="1">
      <formula>IF(B52="",TRUE)</formula>
    </cfRule>
    <cfRule type="expression" dxfId="2679" priority="2681" stopIfTrue="1">
      <formula>IF(AND(COUNTIF(MetalSmelter,B52&amp;C52)=0,LEN(C52)&gt;0), TRUE, FALSE)</formula>
    </cfRule>
  </conditionalFormatting>
  <conditionalFormatting sqref="F52">
    <cfRule type="expression" dxfId="2678" priority="2679" stopIfTrue="1">
      <formula>IF(AND(LEN($A52)&gt;0,$A52&lt;&gt;$F52),TRUE,FALSE)</formula>
    </cfRule>
  </conditionalFormatting>
  <conditionalFormatting sqref="C52">
    <cfRule type="expression" dxfId="2677" priority="2678" stopIfTrue="1">
      <formula>IF(AND(B52&lt;&gt;"",C52=""),TRUE)</formula>
    </cfRule>
  </conditionalFormatting>
  <conditionalFormatting sqref="G52">
    <cfRule type="expression" dxfId="2676" priority="2677" stopIfTrue="1">
      <formula>IF(FIND("Enter smelter details",G52),TRUE)</formula>
    </cfRule>
  </conditionalFormatting>
  <conditionalFormatting sqref="B53">
    <cfRule type="expression" dxfId="2675" priority="2674" stopIfTrue="1">
      <formula>IF(B53="",TRUE)</formula>
    </cfRule>
    <cfRule type="expression" dxfId="2674" priority="2675" stopIfTrue="1">
      <formula>IF(AND(COUNTIF(MetalSmelter,B53&amp;C53)=0,LEN(C53)&gt;0), TRUE, FALSE)</formula>
    </cfRule>
  </conditionalFormatting>
  <conditionalFormatting sqref="G53">
    <cfRule type="expression" dxfId="2673" priority="2676" stopIfTrue="1">
      <formula>IF(FIND("Enter smelter details",G53),TRUE)</formula>
    </cfRule>
  </conditionalFormatting>
  <conditionalFormatting sqref="F53">
    <cfRule type="expression" dxfId="2672" priority="2673" stopIfTrue="1">
      <formula>IF(AND(LEN($A53)&gt;0,$A53&lt;&gt;$F53),TRUE,FALSE)</formula>
    </cfRule>
  </conditionalFormatting>
  <conditionalFormatting sqref="C53">
    <cfRule type="expression" dxfId="2671" priority="2672" stopIfTrue="1">
      <formula>IF(AND(B53&lt;&gt;"",C53=""),TRUE)</formula>
    </cfRule>
  </conditionalFormatting>
  <conditionalFormatting sqref="B53">
    <cfRule type="expression" dxfId="2670" priority="2669" stopIfTrue="1">
      <formula>IF(B53="",TRUE)</formula>
    </cfRule>
    <cfRule type="expression" dxfId="2669" priority="2670" stopIfTrue="1">
      <formula>IF(AND(COUNTIF(MetalSmelter,B53&amp;C53)=0,LEN(C53)&gt;0), TRUE, FALSE)</formula>
    </cfRule>
  </conditionalFormatting>
  <conditionalFormatting sqref="G53">
    <cfRule type="expression" dxfId="2668" priority="2671" stopIfTrue="1">
      <formula>IF(FIND("Enter smelter details",G53),TRUE)</formula>
    </cfRule>
  </conditionalFormatting>
  <conditionalFormatting sqref="F53">
    <cfRule type="expression" dxfId="2667" priority="2668" stopIfTrue="1">
      <formula>IF(AND(LEN($A53)&gt;0,$A53&lt;&gt;$F53),TRUE,FALSE)</formula>
    </cfRule>
  </conditionalFormatting>
  <conditionalFormatting sqref="C53">
    <cfRule type="expression" dxfId="2666" priority="2667" stopIfTrue="1">
      <formula>IF(AND(B53&lt;&gt;"",C53=""),TRUE)</formula>
    </cfRule>
  </conditionalFormatting>
  <conditionalFormatting sqref="B53">
    <cfRule type="expression" dxfId="2665" priority="2664" stopIfTrue="1">
      <formula>IF(B53="",TRUE)</formula>
    </cfRule>
    <cfRule type="expression" dxfId="2664" priority="2665" stopIfTrue="1">
      <formula>IF(AND(COUNTIF(MetalSmelter,B53&amp;C53)=0,LEN(C53)&gt;0), TRUE, FALSE)</formula>
    </cfRule>
  </conditionalFormatting>
  <conditionalFormatting sqref="G53">
    <cfRule type="expression" dxfId="2663" priority="2666" stopIfTrue="1">
      <formula>IF(FIND("Enter smelter details",G53),TRUE)</formula>
    </cfRule>
  </conditionalFormatting>
  <conditionalFormatting sqref="F53">
    <cfRule type="expression" dxfId="2662" priority="2663" stopIfTrue="1">
      <formula>IF(AND(LEN($A53)&gt;0,$A53&lt;&gt;$F53),TRUE,FALSE)</formula>
    </cfRule>
  </conditionalFormatting>
  <conditionalFormatting sqref="C53">
    <cfRule type="expression" dxfId="2661" priority="2662" stopIfTrue="1">
      <formula>IF(AND(B53&lt;&gt;"",C53=""),TRUE)</formula>
    </cfRule>
  </conditionalFormatting>
  <conditionalFormatting sqref="B51">
    <cfRule type="expression" dxfId="2660" priority="2659" stopIfTrue="1">
      <formula>IF(B51="",TRUE)</formula>
    </cfRule>
    <cfRule type="expression" dxfId="2659" priority="2660" stopIfTrue="1">
      <formula>IF(AND(COUNTIF(MetalSmelter,B51&amp;C51)=0,LEN(C51)&gt;0), TRUE, FALSE)</formula>
    </cfRule>
  </conditionalFormatting>
  <conditionalFormatting sqref="G51">
    <cfRule type="expression" dxfId="2658" priority="2661" stopIfTrue="1">
      <formula>IF(FIND("Enter smelter details",G51),TRUE)</formula>
    </cfRule>
  </conditionalFormatting>
  <conditionalFormatting sqref="F51">
    <cfRule type="expression" dxfId="2657" priority="2658" stopIfTrue="1">
      <formula>IF(AND(LEN($A51)&gt;0,$A51&lt;&gt;$F51),TRUE,FALSE)</formula>
    </cfRule>
  </conditionalFormatting>
  <conditionalFormatting sqref="C51">
    <cfRule type="expression" dxfId="2656" priority="2657" stopIfTrue="1">
      <formula>IF(AND(B51&lt;&gt;"",C51=""),TRUE)</formula>
    </cfRule>
  </conditionalFormatting>
  <conditionalFormatting sqref="B51">
    <cfRule type="expression" dxfId="2655" priority="2654" stopIfTrue="1">
      <formula>IF(B51="",TRUE)</formula>
    </cfRule>
    <cfRule type="expression" dxfId="2654" priority="2655" stopIfTrue="1">
      <formula>IF(AND(COUNTIF(MetalSmelter,B51&amp;C51)=0,LEN(C51)&gt;0), TRUE, FALSE)</formula>
    </cfRule>
  </conditionalFormatting>
  <conditionalFormatting sqref="G51">
    <cfRule type="expression" dxfId="2653" priority="2656" stopIfTrue="1">
      <formula>IF(FIND("Enter smelter details",G51),TRUE)</formula>
    </cfRule>
  </conditionalFormatting>
  <conditionalFormatting sqref="F51">
    <cfRule type="expression" dxfId="2652" priority="2653" stopIfTrue="1">
      <formula>IF(AND(LEN($A51)&gt;0,$A51&lt;&gt;$F51),TRUE,FALSE)</formula>
    </cfRule>
  </conditionalFormatting>
  <conditionalFormatting sqref="C51">
    <cfRule type="expression" dxfId="2651" priority="2652" stopIfTrue="1">
      <formula>IF(AND(B51&lt;&gt;"",C51=""),TRUE)</formula>
    </cfRule>
  </conditionalFormatting>
  <conditionalFormatting sqref="B51">
    <cfRule type="expression" dxfId="2650" priority="2650" stopIfTrue="1">
      <formula>IF(B51="",TRUE)</formula>
    </cfRule>
    <cfRule type="expression" dxfId="2649" priority="2651" stopIfTrue="1">
      <formula>IF(AND(COUNTIF(MetalSmelter,B51&amp;C51)=0,LEN(C51)&gt;0), TRUE, FALSE)</formula>
    </cfRule>
  </conditionalFormatting>
  <conditionalFormatting sqref="F51">
    <cfRule type="expression" dxfId="2648" priority="2649" stopIfTrue="1">
      <formula>IF(AND(LEN($A51)&gt;0,$A51&lt;&gt;$F51),TRUE,FALSE)</formula>
    </cfRule>
  </conditionalFormatting>
  <conditionalFormatting sqref="C51">
    <cfRule type="expression" dxfId="2647" priority="2648" stopIfTrue="1">
      <formula>IF(AND(B51&lt;&gt;"",C51=""),TRUE)</formula>
    </cfRule>
  </conditionalFormatting>
  <conditionalFormatting sqref="G51">
    <cfRule type="expression" dxfId="2646" priority="2647" stopIfTrue="1">
      <formula>IF(FIND("Enter smelter details",G51),TRUE)</formula>
    </cfRule>
  </conditionalFormatting>
  <conditionalFormatting sqref="B52">
    <cfRule type="expression" dxfId="2645" priority="2644" stopIfTrue="1">
      <formula>IF(B52="",TRUE)</formula>
    </cfRule>
    <cfRule type="expression" dxfId="2644" priority="2645" stopIfTrue="1">
      <formula>IF(AND(COUNTIF(MetalSmelter,B52&amp;C52)=0,LEN(C52)&gt;0), TRUE, FALSE)</formula>
    </cfRule>
  </conditionalFormatting>
  <conditionalFormatting sqref="G52">
    <cfRule type="expression" dxfId="2643" priority="2646" stopIfTrue="1">
      <formula>IF(FIND("Enter smelter details",G52),TRUE)</formula>
    </cfRule>
  </conditionalFormatting>
  <conditionalFormatting sqref="F52">
    <cfRule type="expression" dxfId="2642" priority="2643" stopIfTrue="1">
      <formula>IF(AND(LEN($A52)&gt;0,$A52&lt;&gt;$F52),TRUE,FALSE)</formula>
    </cfRule>
  </conditionalFormatting>
  <conditionalFormatting sqref="C52">
    <cfRule type="expression" dxfId="2641" priority="2642" stopIfTrue="1">
      <formula>IF(AND(B52&lt;&gt;"",C52=""),TRUE)</formula>
    </cfRule>
  </conditionalFormatting>
  <conditionalFormatting sqref="B52">
    <cfRule type="expression" dxfId="2640" priority="2639" stopIfTrue="1">
      <formula>IF(B52="",TRUE)</formula>
    </cfRule>
    <cfRule type="expression" dxfId="2639" priority="2640" stopIfTrue="1">
      <formula>IF(AND(COUNTIF(MetalSmelter,B52&amp;C52)=0,LEN(C52)&gt;0), TRUE, FALSE)</formula>
    </cfRule>
  </conditionalFormatting>
  <conditionalFormatting sqref="G52">
    <cfRule type="expression" dxfId="2638" priority="2641" stopIfTrue="1">
      <formula>IF(FIND("Enter smelter details",G52),TRUE)</formula>
    </cfRule>
  </conditionalFormatting>
  <conditionalFormatting sqref="F52">
    <cfRule type="expression" dxfId="2637" priority="2638" stopIfTrue="1">
      <formula>IF(AND(LEN($A52)&gt;0,$A52&lt;&gt;$F52),TRUE,FALSE)</formula>
    </cfRule>
  </conditionalFormatting>
  <conditionalFormatting sqref="C52">
    <cfRule type="expression" dxfId="2636" priority="2637" stopIfTrue="1">
      <formula>IF(AND(B52&lt;&gt;"",C52=""),TRUE)</formula>
    </cfRule>
  </conditionalFormatting>
  <conditionalFormatting sqref="B52">
    <cfRule type="expression" dxfId="2635" priority="2634" stopIfTrue="1">
      <formula>IF(B52="",TRUE)</formula>
    </cfRule>
    <cfRule type="expression" dxfId="2634" priority="2635" stopIfTrue="1">
      <formula>IF(AND(COUNTIF(MetalSmelter,B52&amp;C52)=0,LEN(C52)&gt;0), TRUE, FALSE)</formula>
    </cfRule>
  </conditionalFormatting>
  <conditionalFormatting sqref="G52">
    <cfRule type="expression" dxfId="2633" priority="2636" stopIfTrue="1">
      <formula>IF(FIND("Enter smelter details",G52),TRUE)</formula>
    </cfRule>
  </conditionalFormatting>
  <conditionalFormatting sqref="F52">
    <cfRule type="expression" dxfId="2632" priority="2633" stopIfTrue="1">
      <formula>IF(AND(LEN($A52)&gt;0,$A52&lt;&gt;$F52),TRUE,FALSE)</formula>
    </cfRule>
  </conditionalFormatting>
  <conditionalFormatting sqref="C52">
    <cfRule type="expression" dxfId="2631" priority="2632" stopIfTrue="1">
      <formula>IF(AND(B52&lt;&gt;"",C52=""),TRUE)</formula>
    </cfRule>
  </conditionalFormatting>
  <conditionalFormatting sqref="B50">
    <cfRule type="expression" dxfId="2630" priority="2629" stopIfTrue="1">
      <formula>IF(B50="",TRUE)</formula>
    </cfRule>
    <cfRule type="expression" dxfId="2629" priority="2630" stopIfTrue="1">
      <formula>IF(AND(COUNTIF(MetalSmelter,B50&amp;C50)=0,LEN(C50)&gt;0), TRUE, FALSE)</formula>
    </cfRule>
  </conditionalFormatting>
  <conditionalFormatting sqref="G50">
    <cfRule type="expression" dxfId="2628" priority="2631" stopIfTrue="1">
      <formula>IF(FIND("Enter smelter details",G50),TRUE)</formula>
    </cfRule>
  </conditionalFormatting>
  <conditionalFormatting sqref="F50">
    <cfRule type="expression" dxfId="2627" priority="2628" stopIfTrue="1">
      <formula>IF(AND(LEN($A50)&gt;0,$A50&lt;&gt;$F50),TRUE,FALSE)</formula>
    </cfRule>
  </conditionalFormatting>
  <conditionalFormatting sqref="C50">
    <cfRule type="expression" dxfId="2626" priority="2627" stopIfTrue="1">
      <formula>IF(AND(B50&lt;&gt;"",C50=""),TRUE)</formula>
    </cfRule>
  </conditionalFormatting>
  <conditionalFormatting sqref="B50">
    <cfRule type="expression" dxfId="2625" priority="2624" stopIfTrue="1">
      <formula>IF(B50="",TRUE)</formula>
    </cfRule>
    <cfRule type="expression" dxfId="2624" priority="2625" stopIfTrue="1">
      <formula>IF(AND(COUNTIF(MetalSmelter,B50&amp;C50)=0,LEN(C50)&gt;0), TRUE, FALSE)</formula>
    </cfRule>
  </conditionalFormatting>
  <conditionalFormatting sqref="G50">
    <cfRule type="expression" dxfId="2623" priority="2626" stopIfTrue="1">
      <formula>IF(FIND("Enter smelter details",G50),TRUE)</formula>
    </cfRule>
  </conditionalFormatting>
  <conditionalFormatting sqref="F50">
    <cfRule type="expression" dxfId="2622" priority="2623" stopIfTrue="1">
      <formula>IF(AND(LEN($A50)&gt;0,$A50&lt;&gt;$F50),TRUE,FALSE)</formula>
    </cfRule>
  </conditionalFormatting>
  <conditionalFormatting sqref="C50">
    <cfRule type="expression" dxfId="2621" priority="2622" stopIfTrue="1">
      <formula>IF(AND(B50&lt;&gt;"",C50=""),TRUE)</formula>
    </cfRule>
  </conditionalFormatting>
  <conditionalFormatting sqref="B50">
    <cfRule type="expression" dxfId="2620" priority="2620" stopIfTrue="1">
      <formula>IF(B50="",TRUE)</formula>
    </cfRule>
    <cfRule type="expression" dxfId="2619" priority="2621" stopIfTrue="1">
      <formula>IF(AND(COUNTIF(MetalSmelter,B50&amp;C50)=0,LEN(C50)&gt;0), TRUE, FALSE)</formula>
    </cfRule>
  </conditionalFormatting>
  <conditionalFormatting sqref="F50">
    <cfRule type="expression" dxfId="2618" priority="2619" stopIfTrue="1">
      <formula>IF(AND(LEN($A50)&gt;0,$A50&lt;&gt;$F50),TRUE,FALSE)</formula>
    </cfRule>
  </conditionalFormatting>
  <conditionalFormatting sqref="C50">
    <cfRule type="expression" dxfId="2617" priority="2618" stopIfTrue="1">
      <formula>IF(AND(B50&lt;&gt;"",C50=""),TRUE)</formula>
    </cfRule>
  </conditionalFormatting>
  <conditionalFormatting sqref="G50">
    <cfRule type="expression" dxfId="2616" priority="2617" stopIfTrue="1">
      <formula>IF(FIND("Enter smelter details",G50),TRUE)</formula>
    </cfRule>
  </conditionalFormatting>
  <conditionalFormatting sqref="B51">
    <cfRule type="expression" dxfId="2615" priority="2614" stopIfTrue="1">
      <formula>IF(B51="",TRUE)</formula>
    </cfRule>
    <cfRule type="expression" dxfId="2614" priority="2615" stopIfTrue="1">
      <formula>IF(AND(COUNTIF(MetalSmelter,B51&amp;C51)=0,LEN(C51)&gt;0), TRUE, FALSE)</formula>
    </cfRule>
  </conditionalFormatting>
  <conditionalFormatting sqref="G51">
    <cfRule type="expression" dxfId="2613" priority="2616" stopIfTrue="1">
      <formula>IF(FIND("Enter smelter details",G51),TRUE)</formula>
    </cfRule>
  </conditionalFormatting>
  <conditionalFormatting sqref="F51">
    <cfRule type="expression" dxfId="2612" priority="2613" stopIfTrue="1">
      <formula>IF(AND(LEN($A51)&gt;0,$A51&lt;&gt;$F51),TRUE,FALSE)</formula>
    </cfRule>
  </conditionalFormatting>
  <conditionalFormatting sqref="C51">
    <cfRule type="expression" dxfId="2611" priority="2612" stopIfTrue="1">
      <formula>IF(AND(B51&lt;&gt;"",C51=""),TRUE)</formula>
    </cfRule>
  </conditionalFormatting>
  <conditionalFormatting sqref="B51">
    <cfRule type="expression" dxfId="2610" priority="2609" stopIfTrue="1">
      <formula>IF(B51="",TRUE)</formula>
    </cfRule>
    <cfRule type="expression" dxfId="2609" priority="2610" stopIfTrue="1">
      <formula>IF(AND(COUNTIF(MetalSmelter,B51&amp;C51)=0,LEN(C51)&gt;0), TRUE, FALSE)</formula>
    </cfRule>
  </conditionalFormatting>
  <conditionalFormatting sqref="G51">
    <cfRule type="expression" dxfId="2608" priority="2611" stopIfTrue="1">
      <formula>IF(FIND("Enter smelter details",G51),TRUE)</formula>
    </cfRule>
  </conditionalFormatting>
  <conditionalFormatting sqref="F51">
    <cfRule type="expression" dxfId="2607" priority="2608" stopIfTrue="1">
      <formula>IF(AND(LEN($A51)&gt;0,$A51&lt;&gt;$F51),TRUE,FALSE)</formula>
    </cfRule>
  </conditionalFormatting>
  <conditionalFormatting sqref="C51">
    <cfRule type="expression" dxfId="2606" priority="2607" stopIfTrue="1">
      <formula>IF(AND(B51&lt;&gt;"",C51=""),TRUE)</formula>
    </cfRule>
  </conditionalFormatting>
  <conditionalFormatting sqref="B51">
    <cfRule type="expression" dxfId="2605" priority="2604" stopIfTrue="1">
      <formula>IF(B51="",TRUE)</formula>
    </cfRule>
    <cfRule type="expression" dxfId="2604" priority="2605" stopIfTrue="1">
      <formula>IF(AND(COUNTIF(MetalSmelter,B51&amp;C51)=0,LEN(C51)&gt;0), TRUE, FALSE)</formula>
    </cfRule>
  </conditionalFormatting>
  <conditionalFormatting sqref="G51">
    <cfRule type="expression" dxfId="2603" priority="2606" stopIfTrue="1">
      <formula>IF(FIND("Enter smelter details",G51),TRUE)</formula>
    </cfRule>
  </conditionalFormatting>
  <conditionalFormatting sqref="F51">
    <cfRule type="expression" dxfId="2602" priority="2603" stopIfTrue="1">
      <formula>IF(AND(LEN($A51)&gt;0,$A51&lt;&gt;$F51),TRUE,FALSE)</formula>
    </cfRule>
  </conditionalFormatting>
  <conditionalFormatting sqref="C51">
    <cfRule type="expression" dxfId="2601" priority="2602" stopIfTrue="1">
      <formula>IF(AND(B51&lt;&gt;"",C51=""),TRUE)</formula>
    </cfRule>
  </conditionalFormatting>
  <conditionalFormatting sqref="B52">
    <cfRule type="expression" dxfId="2600" priority="2599" stopIfTrue="1">
      <formula>IF(B52="",TRUE)</formula>
    </cfRule>
    <cfRule type="expression" dxfId="2599" priority="2600" stopIfTrue="1">
      <formula>IF(AND(COUNTIF(MetalSmelter,B52&amp;C52)=0,LEN(C52)&gt;0), TRUE, FALSE)</formula>
    </cfRule>
  </conditionalFormatting>
  <conditionalFormatting sqref="G52">
    <cfRule type="expression" dxfId="2598" priority="2601" stopIfTrue="1">
      <formula>IF(FIND("Enter smelter details",G52),TRUE)</formula>
    </cfRule>
  </conditionalFormatting>
  <conditionalFormatting sqref="F52">
    <cfRule type="expression" dxfId="2597" priority="2598" stopIfTrue="1">
      <formula>IF(AND(LEN($A52)&gt;0,$A52&lt;&gt;$F52),TRUE,FALSE)</formula>
    </cfRule>
  </conditionalFormatting>
  <conditionalFormatting sqref="C52">
    <cfRule type="expression" dxfId="2596" priority="2597" stopIfTrue="1">
      <formula>IF(AND(B52&lt;&gt;"",C52=""),TRUE)</formula>
    </cfRule>
  </conditionalFormatting>
  <conditionalFormatting sqref="B52">
    <cfRule type="expression" dxfId="2595" priority="2594" stopIfTrue="1">
      <formula>IF(B52="",TRUE)</formula>
    </cfRule>
    <cfRule type="expression" dxfId="2594" priority="2595" stopIfTrue="1">
      <formula>IF(AND(COUNTIF(MetalSmelter,B52&amp;C52)=0,LEN(C52)&gt;0), TRUE, FALSE)</formula>
    </cfRule>
  </conditionalFormatting>
  <conditionalFormatting sqref="G52">
    <cfRule type="expression" dxfId="2593" priority="2596" stopIfTrue="1">
      <formula>IF(FIND("Enter smelter details",G52),TRUE)</formula>
    </cfRule>
  </conditionalFormatting>
  <conditionalFormatting sqref="F52">
    <cfRule type="expression" dxfId="2592" priority="2593" stopIfTrue="1">
      <formula>IF(AND(LEN($A52)&gt;0,$A52&lt;&gt;$F52),TRUE,FALSE)</formula>
    </cfRule>
  </conditionalFormatting>
  <conditionalFormatting sqref="C52">
    <cfRule type="expression" dxfId="2591" priority="2592" stopIfTrue="1">
      <formula>IF(AND(B52&lt;&gt;"",C52=""),TRUE)</formula>
    </cfRule>
  </conditionalFormatting>
  <conditionalFormatting sqref="B52">
    <cfRule type="expression" dxfId="2590" priority="2590" stopIfTrue="1">
      <formula>IF(B52="",TRUE)</formula>
    </cfRule>
    <cfRule type="expression" dxfId="2589" priority="2591" stopIfTrue="1">
      <formula>IF(AND(COUNTIF(MetalSmelter,B52&amp;C52)=0,LEN(C52)&gt;0), TRUE, FALSE)</formula>
    </cfRule>
  </conditionalFormatting>
  <conditionalFormatting sqref="F52">
    <cfRule type="expression" dxfId="2588" priority="2589" stopIfTrue="1">
      <formula>IF(AND(LEN($A52)&gt;0,$A52&lt;&gt;$F52),TRUE,FALSE)</formula>
    </cfRule>
  </conditionalFormatting>
  <conditionalFormatting sqref="C52">
    <cfRule type="expression" dxfId="2587" priority="2588" stopIfTrue="1">
      <formula>IF(AND(B52&lt;&gt;"",C52=""),TRUE)</formula>
    </cfRule>
  </conditionalFormatting>
  <conditionalFormatting sqref="G52">
    <cfRule type="expression" dxfId="2586" priority="2587" stopIfTrue="1">
      <formula>IF(FIND("Enter smelter details",G52),TRUE)</formula>
    </cfRule>
  </conditionalFormatting>
  <conditionalFormatting sqref="B53">
    <cfRule type="expression" dxfId="2585" priority="2584" stopIfTrue="1">
      <formula>IF(B53="",TRUE)</formula>
    </cfRule>
    <cfRule type="expression" dxfId="2584" priority="2585" stopIfTrue="1">
      <formula>IF(AND(COUNTIF(MetalSmelter,B53&amp;C53)=0,LEN(C53)&gt;0), TRUE, FALSE)</formula>
    </cfRule>
  </conditionalFormatting>
  <conditionalFormatting sqref="G53">
    <cfRule type="expression" dxfId="2583" priority="2586" stopIfTrue="1">
      <formula>IF(FIND("Enter smelter details",G53),TRUE)</formula>
    </cfRule>
  </conditionalFormatting>
  <conditionalFormatting sqref="F53">
    <cfRule type="expression" dxfId="2582" priority="2583" stopIfTrue="1">
      <formula>IF(AND(LEN($A53)&gt;0,$A53&lt;&gt;$F53),TRUE,FALSE)</formula>
    </cfRule>
  </conditionalFormatting>
  <conditionalFormatting sqref="C53">
    <cfRule type="expression" dxfId="2581" priority="2582" stopIfTrue="1">
      <formula>IF(AND(B53&lt;&gt;"",C53=""),TRUE)</formula>
    </cfRule>
  </conditionalFormatting>
  <conditionalFormatting sqref="B53">
    <cfRule type="expression" dxfId="2580" priority="2579" stopIfTrue="1">
      <formula>IF(B53="",TRUE)</formula>
    </cfRule>
    <cfRule type="expression" dxfId="2579" priority="2580" stopIfTrue="1">
      <formula>IF(AND(COUNTIF(MetalSmelter,B53&amp;C53)=0,LEN(C53)&gt;0), TRUE, FALSE)</formula>
    </cfRule>
  </conditionalFormatting>
  <conditionalFormatting sqref="G53">
    <cfRule type="expression" dxfId="2578" priority="2581" stopIfTrue="1">
      <formula>IF(FIND("Enter smelter details",G53),TRUE)</formula>
    </cfRule>
  </conditionalFormatting>
  <conditionalFormatting sqref="F53">
    <cfRule type="expression" dxfId="2577" priority="2578" stopIfTrue="1">
      <formula>IF(AND(LEN($A53)&gt;0,$A53&lt;&gt;$F53),TRUE,FALSE)</formula>
    </cfRule>
  </conditionalFormatting>
  <conditionalFormatting sqref="C53">
    <cfRule type="expression" dxfId="2576" priority="2577" stopIfTrue="1">
      <formula>IF(AND(B53&lt;&gt;"",C53=""),TRUE)</formula>
    </cfRule>
  </conditionalFormatting>
  <conditionalFormatting sqref="B53">
    <cfRule type="expression" dxfId="2575" priority="2574" stopIfTrue="1">
      <formula>IF(B53="",TRUE)</formula>
    </cfRule>
    <cfRule type="expression" dxfId="2574" priority="2575" stopIfTrue="1">
      <formula>IF(AND(COUNTIF(MetalSmelter,B53&amp;C53)=0,LEN(C53)&gt;0), TRUE, FALSE)</formula>
    </cfRule>
  </conditionalFormatting>
  <conditionalFormatting sqref="G53">
    <cfRule type="expression" dxfId="2573" priority="2576" stopIfTrue="1">
      <formula>IF(FIND("Enter smelter details",G53),TRUE)</formula>
    </cfRule>
  </conditionalFormatting>
  <conditionalFormatting sqref="F53">
    <cfRule type="expression" dxfId="2572" priority="2573" stopIfTrue="1">
      <formula>IF(AND(LEN($A53)&gt;0,$A53&lt;&gt;$F53),TRUE,FALSE)</formula>
    </cfRule>
  </conditionalFormatting>
  <conditionalFormatting sqref="C53">
    <cfRule type="expression" dxfId="2571" priority="2572" stopIfTrue="1">
      <formula>IF(AND(B53&lt;&gt;"",C53=""),TRUE)</formula>
    </cfRule>
  </conditionalFormatting>
  <conditionalFormatting sqref="B51">
    <cfRule type="expression" dxfId="2570" priority="2569" stopIfTrue="1">
      <formula>IF(B51="",TRUE)</formula>
    </cfRule>
    <cfRule type="expression" dxfId="2569" priority="2570" stopIfTrue="1">
      <formula>IF(AND(COUNTIF(MetalSmelter,B51&amp;C51)=0,LEN(C51)&gt;0), TRUE, FALSE)</formula>
    </cfRule>
  </conditionalFormatting>
  <conditionalFormatting sqref="G51">
    <cfRule type="expression" dxfId="2568" priority="2571" stopIfTrue="1">
      <formula>IF(FIND("Enter smelter details",G51),TRUE)</formula>
    </cfRule>
  </conditionalFormatting>
  <conditionalFormatting sqref="F51">
    <cfRule type="expression" dxfId="2567" priority="2568" stopIfTrue="1">
      <formula>IF(AND(LEN($A51)&gt;0,$A51&lt;&gt;$F51),TRUE,FALSE)</formula>
    </cfRule>
  </conditionalFormatting>
  <conditionalFormatting sqref="C51">
    <cfRule type="expression" dxfId="2566" priority="2567" stopIfTrue="1">
      <formula>IF(AND(B51&lt;&gt;"",C51=""),TRUE)</formula>
    </cfRule>
  </conditionalFormatting>
  <conditionalFormatting sqref="B51">
    <cfRule type="expression" dxfId="2565" priority="2564" stopIfTrue="1">
      <formula>IF(B51="",TRUE)</formula>
    </cfRule>
    <cfRule type="expression" dxfId="2564" priority="2565" stopIfTrue="1">
      <formula>IF(AND(COUNTIF(MetalSmelter,B51&amp;C51)=0,LEN(C51)&gt;0), TRUE, FALSE)</formula>
    </cfRule>
  </conditionalFormatting>
  <conditionalFormatting sqref="G51">
    <cfRule type="expression" dxfId="2563" priority="2566" stopIfTrue="1">
      <formula>IF(FIND("Enter smelter details",G51),TRUE)</formula>
    </cfRule>
  </conditionalFormatting>
  <conditionalFormatting sqref="F51">
    <cfRule type="expression" dxfId="2562" priority="2563" stopIfTrue="1">
      <formula>IF(AND(LEN($A51)&gt;0,$A51&lt;&gt;$F51),TRUE,FALSE)</formula>
    </cfRule>
  </conditionalFormatting>
  <conditionalFormatting sqref="C51">
    <cfRule type="expression" dxfId="2561" priority="2562" stopIfTrue="1">
      <formula>IF(AND(B51&lt;&gt;"",C51=""),TRUE)</formula>
    </cfRule>
  </conditionalFormatting>
  <conditionalFormatting sqref="B51">
    <cfRule type="expression" dxfId="2560" priority="2560" stopIfTrue="1">
      <formula>IF(B51="",TRUE)</formula>
    </cfRule>
    <cfRule type="expression" dxfId="2559" priority="2561" stopIfTrue="1">
      <formula>IF(AND(COUNTIF(MetalSmelter,B51&amp;C51)=0,LEN(C51)&gt;0), TRUE, FALSE)</formula>
    </cfRule>
  </conditionalFormatting>
  <conditionalFormatting sqref="F51">
    <cfRule type="expression" dxfId="2558" priority="2559" stopIfTrue="1">
      <formula>IF(AND(LEN($A51)&gt;0,$A51&lt;&gt;$F51),TRUE,FALSE)</formula>
    </cfRule>
  </conditionalFormatting>
  <conditionalFormatting sqref="C51">
    <cfRule type="expression" dxfId="2557" priority="2558" stopIfTrue="1">
      <formula>IF(AND(B51&lt;&gt;"",C51=""),TRUE)</formula>
    </cfRule>
  </conditionalFormatting>
  <conditionalFormatting sqref="G51">
    <cfRule type="expression" dxfId="2556" priority="2557" stopIfTrue="1">
      <formula>IF(FIND("Enter smelter details",G51),TRUE)</formula>
    </cfRule>
  </conditionalFormatting>
  <conditionalFormatting sqref="B52">
    <cfRule type="expression" dxfId="2555" priority="2554" stopIfTrue="1">
      <formula>IF(B52="",TRUE)</formula>
    </cfRule>
    <cfRule type="expression" dxfId="2554" priority="2555" stopIfTrue="1">
      <formula>IF(AND(COUNTIF(MetalSmelter,B52&amp;C52)=0,LEN(C52)&gt;0), TRUE, FALSE)</formula>
    </cfRule>
  </conditionalFormatting>
  <conditionalFormatting sqref="G52">
    <cfRule type="expression" dxfId="2553" priority="2556" stopIfTrue="1">
      <formula>IF(FIND("Enter smelter details",G52),TRUE)</formula>
    </cfRule>
  </conditionalFormatting>
  <conditionalFormatting sqref="F52">
    <cfRule type="expression" dxfId="2552" priority="2553" stopIfTrue="1">
      <formula>IF(AND(LEN($A52)&gt;0,$A52&lt;&gt;$F52),TRUE,FALSE)</formula>
    </cfRule>
  </conditionalFormatting>
  <conditionalFormatting sqref="C52">
    <cfRule type="expression" dxfId="2551" priority="2552" stopIfTrue="1">
      <formula>IF(AND(B52&lt;&gt;"",C52=""),TRUE)</formula>
    </cfRule>
  </conditionalFormatting>
  <conditionalFormatting sqref="B52">
    <cfRule type="expression" dxfId="2550" priority="2549" stopIfTrue="1">
      <formula>IF(B52="",TRUE)</formula>
    </cfRule>
    <cfRule type="expression" dxfId="2549" priority="2550" stopIfTrue="1">
      <formula>IF(AND(COUNTIF(MetalSmelter,B52&amp;C52)=0,LEN(C52)&gt;0), TRUE, FALSE)</formula>
    </cfRule>
  </conditionalFormatting>
  <conditionalFormatting sqref="G52">
    <cfRule type="expression" dxfId="2548" priority="2551" stopIfTrue="1">
      <formula>IF(FIND("Enter smelter details",G52),TRUE)</formula>
    </cfRule>
  </conditionalFormatting>
  <conditionalFormatting sqref="F52">
    <cfRule type="expression" dxfId="2547" priority="2548" stopIfTrue="1">
      <formula>IF(AND(LEN($A52)&gt;0,$A52&lt;&gt;$F52),TRUE,FALSE)</formula>
    </cfRule>
  </conditionalFormatting>
  <conditionalFormatting sqref="C52">
    <cfRule type="expression" dxfId="2546" priority="2547" stopIfTrue="1">
      <formula>IF(AND(B52&lt;&gt;"",C52=""),TRUE)</formula>
    </cfRule>
  </conditionalFormatting>
  <conditionalFormatting sqref="B52">
    <cfRule type="expression" dxfId="2545" priority="2544" stopIfTrue="1">
      <formula>IF(B52="",TRUE)</formula>
    </cfRule>
    <cfRule type="expression" dxfId="2544" priority="2545" stopIfTrue="1">
      <formula>IF(AND(COUNTIF(MetalSmelter,B52&amp;C52)=0,LEN(C52)&gt;0), TRUE, FALSE)</formula>
    </cfRule>
  </conditionalFormatting>
  <conditionalFormatting sqref="G52">
    <cfRule type="expression" dxfId="2543" priority="2546" stopIfTrue="1">
      <formula>IF(FIND("Enter smelter details",G52),TRUE)</formula>
    </cfRule>
  </conditionalFormatting>
  <conditionalFormatting sqref="F52">
    <cfRule type="expression" dxfId="2542" priority="2543" stopIfTrue="1">
      <formula>IF(AND(LEN($A52)&gt;0,$A52&lt;&gt;$F52),TRUE,FALSE)</formula>
    </cfRule>
  </conditionalFormatting>
  <conditionalFormatting sqref="C52">
    <cfRule type="expression" dxfId="2541" priority="2542" stopIfTrue="1">
      <formula>IF(AND(B52&lt;&gt;"",C52=""),TRUE)</formula>
    </cfRule>
  </conditionalFormatting>
  <conditionalFormatting sqref="B50">
    <cfRule type="expression" dxfId="2540" priority="2539" stopIfTrue="1">
      <formula>IF(B50="",TRUE)</formula>
    </cfRule>
    <cfRule type="expression" dxfId="2539" priority="2540" stopIfTrue="1">
      <formula>IF(AND(COUNTIF(MetalSmelter,B50&amp;C50)=0,LEN(C50)&gt;0), TRUE, FALSE)</formula>
    </cfRule>
  </conditionalFormatting>
  <conditionalFormatting sqref="G50">
    <cfRule type="expression" dxfId="2538" priority="2541" stopIfTrue="1">
      <formula>IF(FIND("Enter smelter details",G50),TRUE)</formula>
    </cfRule>
  </conditionalFormatting>
  <conditionalFormatting sqref="F50">
    <cfRule type="expression" dxfId="2537" priority="2538" stopIfTrue="1">
      <formula>IF(AND(LEN($A50)&gt;0,$A50&lt;&gt;$F50),TRUE,FALSE)</formula>
    </cfRule>
  </conditionalFormatting>
  <conditionalFormatting sqref="C50">
    <cfRule type="expression" dxfId="2536" priority="2537" stopIfTrue="1">
      <formula>IF(AND(B50&lt;&gt;"",C50=""),TRUE)</formula>
    </cfRule>
  </conditionalFormatting>
  <conditionalFormatting sqref="B50">
    <cfRule type="expression" dxfId="2535" priority="2534" stopIfTrue="1">
      <formula>IF(B50="",TRUE)</formula>
    </cfRule>
    <cfRule type="expression" dxfId="2534" priority="2535" stopIfTrue="1">
      <formula>IF(AND(COUNTIF(MetalSmelter,B50&amp;C50)=0,LEN(C50)&gt;0), TRUE, FALSE)</formula>
    </cfRule>
  </conditionalFormatting>
  <conditionalFormatting sqref="G50">
    <cfRule type="expression" dxfId="2533" priority="2536" stopIfTrue="1">
      <formula>IF(FIND("Enter smelter details",G50),TRUE)</formula>
    </cfRule>
  </conditionalFormatting>
  <conditionalFormatting sqref="F50">
    <cfRule type="expression" dxfId="2532" priority="2533" stopIfTrue="1">
      <formula>IF(AND(LEN($A50)&gt;0,$A50&lt;&gt;$F50),TRUE,FALSE)</formula>
    </cfRule>
  </conditionalFormatting>
  <conditionalFormatting sqref="C50">
    <cfRule type="expression" dxfId="2531" priority="2532" stopIfTrue="1">
      <formula>IF(AND(B50&lt;&gt;"",C50=""),TRUE)</formula>
    </cfRule>
  </conditionalFormatting>
  <conditionalFormatting sqref="B50">
    <cfRule type="expression" dxfId="2530" priority="2530" stopIfTrue="1">
      <formula>IF(B50="",TRUE)</formula>
    </cfRule>
    <cfRule type="expression" dxfId="2529" priority="2531" stopIfTrue="1">
      <formula>IF(AND(COUNTIF(MetalSmelter,B50&amp;C50)=0,LEN(C50)&gt;0), TRUE, FALSE)</formula>
    </cfRule>
  </conditionalFormatting>
  <conditionalFormatting sqref="F50">
    <cfRule type="expression" dxfId="2528" priority="2529" stopIfTrue="1">
      <formula>IF(AND(LEN($A50)&gt;0,$A50&lt;&gt;$F50),TRUE,FALSE)</formula>
    </cfRule>
  </conditionalFormatting>
  <conditionalFormatting sqref="C50">
    <cfRule type="expression" dxfId="2527" priority="2528" stopIfTrue="1">
      <formula>IF(AND(B50&lt;&gt;"",C50=""),TRUE)</formula>
    </cfRule>
  </conditionalFormatting>
  <conditionalFormatting sqref="G50">
    <cfRule type="expression" dxfId="2526" priority="2527" stopIfTrue="1">
      <formula>IF(FIND("Enter smelter details",G50),TRUE)</formula>
    </cfRule>
  </conditionalFormatting>
  <conditionalFormatting sqref="B51">
    <cfRule type="expression" dxfId="2525" priority="2524" stopIfTrue="1">
      <formula>IF(B51="",TRUE)</formula>
    </cfRule>
    <cfRule type="expression" dxfId="2524" priority="2525" stopIfTrue="1">
      <formula>IF(AND(COUNTIF(MetalSmelter,B51&amp;C51)=0,LEN(C51)&gt;0), TRUE, FALSE)</formula>
    </cfRule>
  </conditionalFormatting>
  <conditionalFormatting sqref="G51">
    <cfRule type="expression" dxfId="2523" priority="2526" stopIfTrue="1">
      <formula>IF(FIND("Enter smelter details",G51),TRUE)</formula>
    </cfRule>
  </conditionalFormatting>
  <conditionalFormatting sqref="F51">
    <cfRule type="expression" dxfId="2522" priority="2523" stopIfTrue="1">
      <formula>IF(AND(LEN($A51)&gt;0,$A51&lt;&gt;$F51),TRUE,FALSE)</formula>
    </cfRule>
  </conditionalFormatting>
  <conditionalFormatting sqref="C51">
    <cfRule type="expression" dxfId="2521" priority="2522" stopIfTrue="1">
      <formula>IF(AND(B51&lt;&gt;"",C51=""),TRUE)</formula>
    </cfRule>
  </conditionalFormatting>
  <conditionalFormatting sqref="B51">
    <cfRule type="expression" dxfId="2520" priority="2519" stopIfTrue="1">
      <formula>IF(B51="",TRUE)</formula>
    </cfRule>
    <cfRule type="expression" dxfId="2519" priority="2520" stopIfTrue="1">
      <formula>IF(AND(COUNTIF(MetalSmelter,B51&amp;C51)=0,LEN(C51)&gt;0), TRUE, FALSE)</formula>
    </cfRule>
  </conditionalFormatting>
  <conditionalFormatting sqref="G51">
    <cfRule type="expression" dxfId="2518" priority="2521" stopIfTrue="1">
      <formula>IF(FIND("Enter smelter details",G51),TRUE)</formula>
    </cfRule>
  </conditionalFormatting>
  <conditionalFormatting sqref="F51">
    <cfRule type="expression" dxfId="2517" priority="2518" stopIfTrue="1">
      <formula>IF(AND(LEN($A51)&gt;0,$A51&lt;&gt;$F51),TRUE,FALSE)</formula>
    </cfRule>
  </conditionalFormatting>
  <conditionalFormatting sqref="C51">
    <cfRule type="expression" dxfId="2516" priority="2517" stopIfTrue="1">
      <formula>IF(AND(B51&lt;&gt;"",C51=""),TRUE)</formula>
    </cfRule>
  </conditionalFormatting>
  <conditionalFormatting sqref="B51">
    <cfRule type="expression" dxfId="2515" priority="2514" stopIfTrue="1">
      <formula>IF(B51="",TRUE)</formula>
    </cfRule>
    <cfRule type="expression" dxfId="2514" priority="2515" stopIfTrue="1">
      <formula>IF(AND(COUNTIF(MetalSmelter,B51&amp;C51)=0,LEN(C51)&gt;0), TRUE, FALSE)</formula>
    </cfRule>
  </conditionalFormatting>
  <conditionalFormatting sqref="G51">
    <cfRule type="expression" dxfId="2513" priority="2516" stopIfTrue="1">
      <formula>IF(FIND("Enter smelter details",G51),TRUE)</formula>
    </cfRule>
  </conditionalFormatting>
  <conditionalFormatting sqref="F51">
    <cfRule type="expression" dxfId="2512" priority="2513" stopIfTrue="1">
      <formula>IF(AND(LEN($A51)&gt;0,$A51&lt;&gt;$F51),TRUE,FALSE)</formula>
    </cfRule>
  </conditionalFormatting>
  <conditionalFormatting sqref="C51">
    <cfRule type="expression" dxfId="2511" priority="2512" stopIfTrue="1">
      <formula>IF(AND(B51&lt;&gt;"",C51=""),TRUE)</formula>
    </cfRule>
  </conditionalFormatting>
  <conditionalFormatting sqref="B50">
    <cfRule type="expression" dxfId="2510" priority="2509" stopIfTrue="1">
      <formula>IF(B50="",TRUE)</formula>
    </cfRule>
    <cfRule type="expression" dxfId="2509" priority="2510" stopIfTrue="1">
      <formula>IF(AND(COUNTIF(MetalSmelter,B50&amp;C50)=0,LEN(C50)&gt;0), TRUE, FALSE)</formula>
    </cfRule>
  </conditionalFormatting>
  <conditionalFormatting sqref="G50">
    <cfRule type="expression" dxfId="2508" priority="2511" stopIfTrue="1">
      <formula>IF(FIND("Enter smelter details",G50),TRUE)</formula>
    </cfRule>
  </conditionalFormatting>
  <conditionalFormatting sqref="F50">
    <cfRule type="expression" dxfId="2507" priority="2508" stopIfTrue="1">
      <formula>IF(AND(LEN($A50)&gt;0,$A50&lt;&gt;$F50),TRUE,FALSE)</formula>
    </cfRule>
  </conditionalFormatting>
  <conditionalFormatting sqref="C50">
    <cfRule type="expression" dxfId="2506" priority="2507" stopIfTrue="1">
      <formula>IF(AND(B50&lt;&gt;"",C50=""),TRUE)</formula>
    </cfRule>
  </conditionalFormatting>
  <conditionalFormatting sqref="B50">
    <cfRule type="expression" dxfId="2505" priority="2504" stopIfTrue="1">
      <formula>IF(B50="",TRUE)</formula>
    </cfRule>
    <cfRule type="expression" dxfId="2504" priority="2505" stopIfTrue="1">
      <formula>IF(AND(COUNTIF(MetalSmelter,B50&amp;C50)=0,LEN(C50)&gt;0), TRUE, FALSE)</formula>
    </cfRule>
  </conditionalFormatting>
  <conditionalFormatting sqref="G50">
    <cfRule type="expression" dxfId="2503" priority="2506" stopIfTrue="1">
      <formula>IF(FIND("Enter smelter details",G50),TRUE)</formula>
    </cfRule>
  </conditionalFormatting>
  <conditionalFormatting sqref="F50">
    <cfRule type="expression" dxfId="2502" priority="2503" stopIfTrue="1">
      <formula>IF(AND(LEN($A50)&gt;0,$A50&lt;&gt;$F50),TRUE,FALSE)</formula>
    </cfRule>
  </conditionalFormatting>
  <conditionalFormatting sqref="C50">
    <cfRule type="expression" dxfId="2501" priority="2502" stopIfTrue="1">
      <formula>IF(AND(B50&lt;&gt;"",C50=""),TRUE)</formula>
    </cfRule>
  </conditionalFormatting>
  <conditionalFormatting sqref="B50">
    <cfRule type="expression" dxfId="2500" priority="2499" stopIfTrue="1">
      <formula>IF(B50="",TRUE)</formula>
    </cfRule>
    <cfRule type="expression" dxfId="2499" priority="2500" stopIfTrue="1">
      <formula>IF(AND(COUNTIF(MetalSmelter,B50&amp;C50)=0,LEN(C50)&gt;0), TRUE, FALSE)</formula>
    </cfRule>
  </conditionalFormatting>
  <conditionalFormatting sqref="G50">
    <cfRule type="expression" dxfId="2498" priority="2501" stopIfTrue="1">
      <formula>IF(FIND("Enter smelter details",G50),TRUE)</formula>
    </cfRule>
  </conditionalFormatting>
  <conditionalFormatting sqref="F50">
    <cfRule type="expression" dxfId="2497" priority="2498" stopIfTrue="1">
      <formula>IF(AND(LEN($A50)&gt;0,$A50&lt;&gt;$F50),TRUE,FALSE)</formula>
    </cfRule>
  </conditionalFormatting>
  <conditionalFormatting sqref="C50">
    <cfRule type="expression" dxfId="2496" priority="2497" stopIfTrue="1">
      <formula>IF(AND(B50&lt;&gt;"",C50=""),TRUE)</formula>
    </cfRule>
  </conditionalFormatting>
  <conditionalFormatting sqref="B51">
    <cfRule type="expression" dxfId="2495" priority="2494" stopIfTrue="1">
      <formula>IF(B51="",TRUE)</formula>
    </cfRule>
    <cfRule type="expression" dxfId="2494" priority="2495" stopIfTrue="1">
      <formula>IF(AND(COUNTIF(MetalSmelter,B51&amp;C51)=0,LEN(C51)&gt;0), TRUE, FALSE)</formula>
    </cfRule>
  </conditionalFormatting>
  <conditionalFormatting sqref="G51">
    <cfRule type="expression" dxfId="2493" priority="2496" stopIfTrue="1">
      <formula>IF(FIND("Enter smelter details",G51),TRUE)</formula>
    </cfRule>
  </conditionalFormatting>
  <conditionalFormatting sqref="F51">
    <cfRule type="expression" dxfId="2492" priority="2493" stopIfTrue="1">
      <formula>IF(AND(LEN($A51)&gt;0,$A51&lt;&gt;$F51),TRUE,FALSE)</formula>
    </cfRule>
  </conditionalFormatting>
  <conditionalFormatting sqref="C51">
    <cfRule type="expression" dxfId="2491" priority="2492" stopIfTrue="1">
      <formula>IF(AND(B51&lt;&gt;"",C51=""),TRUE)</formula>
    </cfRule>
  </conditionalFormatting>
  <conditionalFormatting sqref="B51">
    <cfRule type="expression" dxfId="2490" priority="2489" stopIfTrue="1">
      <formula>IF(B51="",TRUE)</formula>
    </cfRule>
    <cfRule type="expression" dxfId="2489" priority="2490" stopIfTrue="1">
      <formula>IF(AND(COUNTIF(MetalSmelter,B51&amp;C51)=0,LEN(C51)&gt;0), TRUE, FALSE)</formula>
    </cfRule>
  </conditionalFormatting>
  <conditionalFormatting sqref="G51">
    <cfRule type="expression" dxfId="2488" priority="2491" stopIfTrue="1">
      <formula>IF(FIND("Enter smelter details",G51),TRUE)</formula>
    </cfRule>
  </conditionalFormatting>
  <conditionalFormatting sqref="F51">
    <cfRule type="expression" dxfId="2487" priority="2488" stopIfTrue="1">
      <formula>IF(AND(LEN($A51)&gt;0,$A51&lt;&gt;$F51),TRUE,FALSE)</formula>
    </cfRule>
  </conditionalFormatting>
  <conditionalFormatting sqref="C51">
    <cfRule type="expression" dxfId="2486" priority="2487" stopIfTrue="1">
      <formula>IF(AND(B51&lt;&gt;"",C51=""),TRUE)</formula>
    </cfRule>
  </conditionalFormatting>
  <conditionalFormatting sqref="B51">
    <cfRule type="expression" dxfId="2485" priority="2485" stopIfTrue="1">
      <formula>IF(B51="",TRUE)</formula>
    </cfRule>
    <cfRule type="expression" dxfId="2484" priority="2486" stopIfTrue="1">
      <formula>IF(AND(COUNTIF(MetalSmelter,B51&amp;C51)=0,LEN(C51)&gt;0), TRUE, FALSE)</formula>
    </cfRule>
  </conditionalFormatting>
  <conditionalFormatting sqref="F51">
    <cfRule type="expression" dxfId="2483" priority="2484" stopIfTrue="1">
      <formula>IF(AND(LEN($A51)&gt;0,$A51&lt;&gt;$F51),TRUE,FALSE)</formula>
    </cfRule>
  </conditionalFormatting>
  <conditionalFormatting sqref="C51">
    <cfRule type="expression" dxfId="2482" priority="2483" stopIfTrue="1">
      <formula>IF(AND(B51&lt;&gt;"",C51=""),TRUE)</formula>
    </cfRule>
  </conditionalFormatting>
  <conditionalFormatting sqref="G51">
    <cfRule type="expression" dxfId="2481" priority="2482" stopIfTrue="1">
      <formula>IF(FIND("Enter smelter details",G51),TRUE)</formula>
    </cfRule>
  </conditionalFormatting>
  <conditionalFormatting sqref="B52">
    <cfRule type="expression" dxfId="2480" priority="2479" stopIfTrue="1">
      <formula>IF(B52="",TRUE)</formula>
    </cfRule>
    <cfRule type="expression" dxfId="2479" priority="2480" stopIfTrue="1">
      <formula>IF(AND(COUNTIF(MetalSmelter,B52&amp;C52)=0,LEN(C52)&gt;0), TRUE, FALSE)</formula>
    </cfRule>
  </conditionalFormatting>
  <conditionalFormatting sqref="G52">
    <cfRule type="expression" dxfId="2478" priority="2481" stopIfTrue="1">
      <formula>IF(FIND("Enter smelter details",G52),TRUE)</formula>
    </cfRule>
  </conditionalFormatting>
  <conditionalFormatting sqref="F52">
    <cfRule type="expression" dxfId="2477" priority="2478" stopIfTrue="1">
      <formula>IF(AND(LEN($A52)&gt;0,$A52&lt;&gt;$F52),TRUE,FALSE)</formula>
    </cfRule>
  </conditionalFormatting>
  <conditionalFormatting sqref="C52">
    <cfRule type="expression" dxfId="2476" priority="2477" stopIfTrue="1">
      <formula>IF(AND(B52&lt;&gt;"",C52=""),TRUE)</formula>
    </cfRule>
  </conditionalFormatting>
  <conditionalFormatting sqref="B52">
    <cfRule type="expression" dxfId="2475" priority="2474" stopIfTrue="1">
      <formula>IF(B52="",TRUE)</formula>
    </cfRule>
    <cfRule type="expression" dxfId="2474" priority="2475" stopIfTrue="1">
      <formula>IF(AND(COUNTIF(MetalSmelter,B52&amp;C52)=0,LEN(C52)&gt;0), TRUE, FALSE)</formula>
    </cfRule>
  </conditionalFormatting>
  <conditionalFormatting sqref="G52">
    <cfRule type="expression" dxfId="2473" priority="2476" stopIfTrue="1">
      <formula>IF(FIND("Enter smelter details",G52),TRUE)</formula>
    </cfRule>
  </conditionalFormatting>
  <conditionalFormatting sqref="F52">
    <cfRule type="expression" dxfId="2472" priority="2473" stopIfTrue="1">
      <formula>IF(AND(LEN($A52)&gt;0,$A52&lt;&gt;$F52),TRUE,FALSE)</formula>
    </cfRule>
  </conditionalFormatting>
  <conditionalFormatting sqref="C52">
    <cfRule type="expression" dxfId="2471" priority="2472" stopIfTrue="1">
      <formula>IF(AND(B52&lt;&gt;"",C52=""),TRUE)</formula>
    </cfRule>
  </conditionalFormatting>
  <conditionalFormatting sqref="B52">
    <cfRule type="expression" dxfId="2470" priority="2469" stopIfTrue="1">
      <formula>IF(B52="",TRUE)</formula>
    </cfRule>
    <cfRule type="expression" dxfId="2469" priority="2470" stopIfTrue="1">
      <formula>IF(AND(COUNTIF(MetalSmelter,B52&amp;C52)=0,LEN(C52)&gt;0), TRUE, FALSE)</formula>
    </cfRule>
  </conditionalFormatting>
  <conditionalFormatting sqref="G52">
    <cfRule type="expression" dxfId="2468" priority="2471" stopIfTrue="1">
      <formula>IF(FIND("Enter smelter details",G52),TRUE)</formula>
    </cfRule>
  </conditionalFormatting>
  <conditionalFormatting sqref="F52">
    <cfRule type="expression" dxfId="2467" priority="2468" stopIfTrue="1">
      <formula>IF(AND(LEN($A52)&gt;0,$A52&lt;&gt;$F52),TRUE,FALSE)</formula>
    </cfRule>
  </conditionalFormatting>
  <conditionalFormatting sqref="C52">
    <cfRule type="expression" dxfId="2466" priority="2467" stopIfTrue="1">
      <formula>IF(AND(B52&lt;&gt;"",C52=""),TRUE)</formula>
    </cfRule>
  </conditionalFormatting>
  <conditionalFormatting sqref="B50">
    <cfRule type="expression" dxfId="2465" priority="2464" stopIfTrue="1">
      <formula>IF(B50="",TRUE)</formula>
    </cfRule>
    <cfRule type="expression" dxfId="2464" priority="2465" stopIfTrue="1">
      <formula>IF(AND(COUNTIF(MetalSmelter,B50&amp;C50)=0,LEN(C50)&gt;0), TRUE, FALSE)</formula>
    </cfRule>
  </conditionalFormatting>
  <conditionalFormatting sqref="G50">
    <cfRule type="expression" dxfId="2463" priority="2466" stopIfTrue="1">
      <formula>IF(FIND("Enter smelter details",G50),TRUE)</formula>
    </cfRule>
  </conditionalFormatting>
  <conditionalFormatting sqref="F50">
    <cfRule type="expression" dxfId="2462" priority="2463" stopIfTrue="1">
      <formula>IF(AND(LEN($A50)&gt;0,$A50&lt;&gt;$F50),TRUE,FALSE)</formula>
    </cfRule>
  </conditionalFormatting>
  <conditionalFormatting sqref="C50">
    <cfRule type="expression" dxfId="2461" priority="2462" stopIfTrue="1">
      <formula>IF(AND(B50&lt;&gt;"",C50=""),TRUE)</formula>
    </cfRule>
  </conditionalFormatting>
  <conditionalFormatting sqref="B50">
    <cfRule type="expression" dxfId="2460" priority="2459" stopIfTrue="1">
      <formula>IF(B50="",TRUE)</formula>
    </cfRule>
    <cfRule type="expression" dxfId="2459" priority="2460" stopIfTrue="1">
      <formula>IF(AND(COUNTIF(MetalSmelter,B50&amp;C50)=0,LEN(C50)&gt;0), TRUE, FALSE)</formula>
    </cfRule>
  </conditionalFormatting>
  <conditionalFormatting sqref="G50">
    <cfRule type="expression" dxfId="2458" priority="2461" stopIfTrue="1">
      <formula>IF(FIND("Enter smelter details",G50),TRUE)</formula>
    </cfRule>
  </conditionalFormatting>
  <conditionalFormatting sqref="F50">
    <cfRule type="expression" dxfId="2457" priority="2458" stopIfTrue="1">
      <formula>IF(AND(LEN($A50)&gt;0,$A50&lt;&gt;$F50),TRUE,FALSE)</formula>
    </cfRule>
  </conditionalFormatting>
  <conditionalFormatting sqref="C50">
    <cfRule type="expression" dxfId="2456" priority="2457" stopIfTrue="1">
      <formula>IF(AND(B50&lt;&gt;"",C50=""),TRUE)</formula>
    </cfRule>
  </conditionalFormatting>
  <conditionalFormatting sqref="B50">
    <cfRule type="expression" dxfId="2455" priority="2455" stopIfTrue="1">
      <formula>IF(B50="",TRUE)</formula>
    </cfRule>
    <cfRule type="expression" dxfId="2454" priority="2456" stopIfTrue="1">
      <formula>IF(AND(COUNTIF(MetalSmelter,B50&amp;C50)=0,LEN(C50)&gt;0), TRUE, FALSE)</formula>
    </cfRule>
  </conditionalFormatting>
  <conditionalFormatting sqref="F50">
    <cfRule type="expression" dxfId="2453" priority="2454" stopIfTrue="1">
      <formula>IF(AND(LEN($A50)&gt;0,$A50&lt;&gt;$F50),TRUE,FALSE)</formula>
    </cfRule>
  </conditionalFormatting>
  <conditionalFormatting sqref="C50">
    <cfRule type="expression" dxfId="2452" priority="2453" stopIfTrue="1">
      <formula>IF(AND(B50&lt;&gt;"",C50=""),TRUE)</formula>
    </cfRule>
  </conditionalFormatting>
  <conditionalFormatting sqref="G50">
    <cfRule type="expression" dxfId="2451" priority="2452" stopIfTrue="1">
      <formula>IF(FIND("Enter smelter details",G50),TRUE)</formula>
    </cfRule>
  </conditionalFormatting>
  <conditionalFormatting sqref="B51">
    <cfRule type="expression" dxfId="2450" priority="2449" stopIfTrue="1">
      <formula>IF(B51="",TRUE)</formula>
    </cfRule>
    <cfRule type="expression" dxfId="2449" priority="2450" stopIfTrue="1">
      <formula>IF(AND(COUNTIF(MetalSmelter,B51&amp;C51)=0,LEN(C51)&gt;0), TRUE, FALSE)</formula>
    </cfRule>
  </conditionalFormatting>
  <conditionalFormatting sqref="G51">
    <cfRule type="expression" dxfId="2448" priority="2451" stopIfTrue="1">
      <formula>IF(FIND("Enter smelter details",G51),TRUE)</formula>
    </cfRule>
  </conditionalFormatting>
  <conditionalFormatting sqref="F51">
    <cfRule type="expression" dxfId="2447" priority="2448" stopIfTrue="1">
      <formula>IF(AND(LEN($A51)&gt;0,$A51&lt;&gt;$F51),TRUE,FALSE)</formula>
    </cfRule>
  </conditionalFormatting>
  <conditionalFormatting sqref="C51">
    <cfRule type="expression" dxfId="2446" priority="2447" stopIfTrue="1">
      <formula>IF(AND(B51&lt;&gt;"",C51=""),TRUE)</formula>
    </cfRule>
  </conditionalFormatting>
  <conditionalFormatting sqref="B51">
    <cfRule type="expression" dxfId="2445" priority="2444" stopIfTrue="1">
      <formula>IF(B51="",TRUE)</formula>
    </cfRule>
    <cfRule type="expression" dxfId="2444" priority="2445" stopIfTrue="1">
      <formula>IF(AND(COUNTIF(MetalSmelter,B51&amp;C51)=0,LEN(C51)&gt;0), TRUE, FALSE)</formula>
    </cfRule>
  </conditionalFormatting>
  <conditionalFormatting sqref="G51">
    <cfRule type="expression" dxfId="2443" priority="2446" stopIfTrue="1">
      <formula>IF(FIND("Enter smelter details",G51),TRUE)</formula>
    </cfRule>
  </conditionalFormatting>
  <conditionalFormatting sqref="F51">
    <cfRule type="expression" dxfId="2442" priority="2443" stopIfTrue="1">
      <formula>IF(AND(LEN($A51)&gt;0,$A51&lt;&gt;$F51),TRUE,FALSE)</formula>
    </cfRule>
  </conditionalFormatting>
  <conditionalFormatting sqref="C51">
    <cfRule type="expression" dxfId="2441" priority="2442" stopIfTrue="1">
      <formula>IF(AND(B51&lt;&gt;"",C51=""),TRUE)</formula>
    </cfRule>
  </conditionalFormatting>
  <conditionalFormatting sqref="B51">
    <cfRule type="expression" dxfId="2440" priority="2439" stopIfTrue="1">
      <formula>IF(B51="",TRUE)</formula>
    </cfRule>
    <cfRule type="expression" dxfId="2439" priority="2440" stopIfTrue="1">
      <formula>IF(AND(COUNTIF(MetalSmelter,B51&amp;C51)=0,LEN(C51)&gt;0), TRUE, FALSE)</formula>
    </cfRule>
  </conditionalFormatting>
  <conditionalFormatting sqref="G51">
    <cfRule type="expression" dxfId="2438" priority="2441" stopIfTrue="1">
      <formula>IF(FIND("Enter smelter details",G51),TRUE)</formula>
    </cfRule>
  </conditionalFormatting>
  <conditionalFormatting sqref="F51">
    <cfRule type="expression" dxfId="2437" priority="2438" stopIfTrue="1">
      <formula>IF(AND(LEN($A51)&gt;0,$A51&lt;&gt;$F51),TRUE,FALSE)</formula>
    </cfRule>
  </conditionalFormatting>
  <conditionalFormatting sqref="C51">
    <cfRule type="expression" dxfId="2436" priority="2437" stopIfTrue="1">
      <formula>IF(AND(B51&lt;&gt;"",C51=""),TRUE)</formula>
    </cfRule>
  </conditionalFormatting>
  <conditionalFormatting sqref="B50">
    <cfRule type="expression" dxfId="2435" priority="2434" stopIfTrue="1">
      <formula>IF(B50="",TRUE)</formula>
    </cfRule>
    <cfRule type="expression" dxfId="2434" priority="2435" stopIfTrue="1">
      <formula>IF(AND(COUNTIF(MetalSmelter,B50&amp;C50)=0,LEN(C50)&gt;0), TRUE, FALSE)</formula>
    </cfRule>
  </conditionalFormatting>
  <conditionalFormatting sqref="G50">
    <cfRule type="expression" dxfId="2433" priority="2436" stopIfTrue="1">
      <formula>IF(FIND("Enter smelter details",G50),TRUE)</formula>
    </cfRule>
  </conditionalFormatting>
  <conditionalFormatting sqref="F50">
    <cfRule type="expression" dxfId="2432" priority="2433" stopIfTrue="1">
      <formula>IF(AND(LEN($A50)&gt;0,$A50&lt;&gt;$F50),TRUE,FALSE)</formula>
    </cfRule>
  </conditionalFormatting>
  <conditionalFormatting sqref="C50">
    <cfRule type="expression" dxfId="2431" priority="2432" stopIfTrue="1">
      <formula>IF(AND(B50&lt;&gt;"",C50=""),TRUE)</formula>
    </cfRule>
  </conditionalFormatting>
  <conditionalFormatting sqref="B50">
    <cfRule type="expression" dxfId="2430" priority="2429" stopIfTrue="1">
      <formula>IF(B50="",TRUE)</formula>
    </cfRule>
    <cfRule type="expression" dxfId="2429" priority="2430" stopIfTrue="1">
      <formula>IF(AND(COUNTIF(MetalSmelter,B50&amp;C50)=0,LEN(C50)&gt;0), TRUE, FALSE)</formula>
    </cfRule>
  </conditionalFormatting>
  <conditionalFormatting sqref="G50">
    <cfRule type="expression" dxfId="2428" priority="2431" stopIfTrue="1">
      <formula>IF(FIND("Enter smelter details",G50),TRUE)</formula>
    </cfRule>
  </conditionalFormatting>
  <conditionalFormatting sqref="F50">
    <cfRule type="expression" dxfId="2427" priority="2428" stopIfTrue="1">
      <formula>IF(AND(LEN($A50)&gt;0,$A50&lt;&gt;$F50),TRUE,FALSE)</formula>
    </cfRule>
  </conditionalFormatting>
  <conditionalFormatting sqref="C50">
    <cfRule type="expression" dxfId="2426" priority="2427" stopIfTrue="1">
      <formula>IF(AND(B50&lt;&gt;"",C50=""),TRUE)</formula>
    </cfRule>
  </conditionalFormatting>
  <conditionalFormatting sqref="B50">
    <cfRule type="expression" dxfId="2425" priority="2424" stopIfTrue="1">
      <formula>IF(B50="",TRUE)</formula>
    </cfRule>
    <cfRule type="expression" dxfId="2424" priority="2425" stopIfTrue="1">
      <formula>IF(AND(COUNTIF(MetalSmelter,B50&amp;C50)=0,LEN(C50)&gt;0), TRUE, FALSE)</formula>
    </cfRule>
  </conditionalFormatting>
  <conditionalFormatting sqref="G50">
    <cfRule type="expression" dxfId="2423" priority="2426" stopIfTrue="1">
      <formula>IF(FIND("Enter smelter details",G50),TRUE)</formula>
    </cfRule>
  </conditionalFormatting>
  <conditionalFormatting sqref="F50">
    <cfRule type="expression" dxfId="2422" priority="2423" stopIfTrue="1">
      <formula>IF(AND(LEN($A50)&gt;0,$A50&lt;&gt;$F50),TRUE,FALSE)</formula>
    </cfRule>
  </conditionalFormatting>
  <conditionalFormatting sqref="C50">
    <cfRule type="expression" dxfId="2421" priority="2422" stopIfTrue="1">
      <formula>IF(AND(B50&lt;&gt;"",C50=""),TRUE)</formula>
    </cfRule>
  </conditionalFormatting>
  <conditionalFormatting sqref="B50">
    <cfRule type="expression" dxfId="2420" priority="2419" stopIfTrue="1">
      <formula>IF(B50="",TRUE)</formula>
    </cfRule>
    <cfRule type="expression" dxfId="2419" priority="2420" stopIfTrue="1">
      <formula>IF(AND(COUNTIF(MetalSmelter,B50&amp;C50)=0,LEN(C50)&gt;0), TRUE, FALSE)</formula>
    </cfRule>
  </conditionalFormatting>
  <conditionalFormatting sqref="G50">
    <cfRule type="expression" dxfId="2418" priority="2421" stopIfTrue="1">
      <formula>IF(FIND("Enter smelter details",G50),TRUE)</formula>
    </cfRule>
  </conditionalFormatting>
  <conditionalFormatting sqref="F50">
    <cfRule type="expression" dxfId="2417" priority="2418" stopIfTrue="1">
      <formula>IF(AND(LEN($A50)&gt;0,$A50&lt;&gt;$F50),TRUE,FALSE)</formula>
    </cfRule>
  </conditionalFormatting>
  <conditionalFormatting sqref="C50">
    <cfRule type="expression" dxfId="2416" priority="2417" stopIfTrue="1">
      <formula>IF(AND(B50&lt;&gt;"",C50=""),TRUE)</formula>
    </cfRule>
  </conditionalFormatting>
  <conditionalFormatting sqref="B50">
    <cfRule type="expression" dxfId="2415" priority="2414" stopIfTrue="1">
      <formula>IF(B50="",TRUE)</formula>
    </cfRule>
    <cfRule type="expression" dxfId="2414" priority="2415" stopIfTrue="1">
      <formula>IF(AND(COUNTIF(MetalSmelter,B50&amp;C50)=0,LEN(C50)&gt;0), TRUE, FALSE)</formula>
    </cfRule>
  </conditionalFormatting>
  <conditionalFormatting sqref="G50">
    <cfRule type="expression" dxfId="2413" priority="2416" stopIfTrue="1">
      <formula>IF(FIND("Enter smelter details",G50),TRUE)</formula>
    </cfRule>
  </conditionalFormatting>
  <conditionalFormatting sqref="F50">
    <cfRule type="expression" dxfId="2412" priority="2413" stopIfTrue="1">
      <formula>IF(AND(LEN($A50)&gt;0,$A50&lt;&gt;$F50),TRUE,FALSE)</formula>
    </cfRule>
  </conditionalFormatting>
  <conditionalFormatting sqref="C50">
    <cfRule type="expression" dxfId="2411" priority="2412" stopIfTrue="1">
      <formula>IF(AND(B50&lt;&gt;"",C50=""),TRUE)</formula>
    </cfRule>
  </conditionalFormatting>
  <conditionalFormatting sqref="B50">
    <cfRule type="expression" dxfId="2410" priority="2410" stopIfTrue="1">
      <formula>IF(B50="",TRUE)</formula>
    </cfRule>
    <cfRule type="expression" dxfId="2409" priority="2411" stopIfTrue="1">
      <formula>IF(AND(COUNTIF(MetalSmelter,B50&amp;C50)=0,LEN(C50)&gt;0), TRUE, FALSE)</formula>
    </cfRule>
  </conditionalFormatting>
  <conditionalFormatting sqref="F50">
    <cfRule type="expression" dxfId="2408" priority="2409" stopIfTrue="1">
      <formula>IF(AND(LEN($A50)&gt;0,$A50&lt;&gt;$F50),TRUE,FALSE)</formula>
    </cfRule>
  </conditionalFormatting>
  <conditionalFormatting sqref="C50">
    <cfRule type="expression" dxfId="2407" priority="2408" stopIfTrue="1">
      <formula>IF(AND(B50&lt;&gt;"",C50=""),TRUE)</formula>
    </cfRule>
  </conditionalFormatting>
  <conditionalFormatting sqref="G50">
    <cfRule type="expression" dxfId="2406" priority="2407" stopIfTrue="1">
      <formula>IF(FIND("Enter smelter details",G50),TRUE)</formula>
    </cfRule>
  </conditionalFormatting>
  <conditionalFormatting sqref="B51">
    <cfRule type="expression" dxfId="2405" priority="2404" stopIfTrue="1">
      <formula>IF(B51="",TRUE)</formula>
    </cfRule>
    <cfRule type="expression" dxfId="2404" priority="2405" stopIfTrue="1">
      <formula>IF(AND(COUNTIF(MetalSmelter,B51&amp;C51)=0,LEN(C51)&gt;0), TRUE, FALSE)</formula>
    </cfRule>
  </conditionalFormatting>
  <conditionalFormatting sqref="G51">
    <cfRule type="expression" dxfId="2403" priority="2406" stopIfTrue="1">
      <formula>IF(FIND("Enter smelter details",G51),TRUE)</formula>
    </cfRule>
  </conditionalFormatting>
  <conditionalFormatting sqref="F51">
    <cfRule type="expression" dxfId="2402" priority="2403" stopIfTrue="1">
      <formula>IF(AND(LEN($A51)&gt;0,$A51&lt;&gt;$F51),TRUE,FALSE)</formula>
    </cfRule>
  </conditionalFormatting>
  <conditionalFormatting sqref="C51">
    <cfRule type="expression" dxfId="2401" priority="2402" stopIfTrue="1">
      <formula>IF(AND(B51&lt;&gt;"",C51=""),TRUE)</formula>
    </cfRule>
  </conditionalFormatting>
  <conditionalFormatting sqref="B51">
    <cfRule type="expression" dxfId="2400" priority="2399" stopIfTrue="1">
      <formula>IF(B51="",TRUE)</formula>
    </cfRule>
    <cfRule type="expression" dxfId="2399" priority="2400" stopIfTrue="1">
      <formula>IF(AND(COUNTIF(MetalSmelter,B51&amp;C51)=0,LEN(C51)&gt;0), TRUE, FALSE)</formula>
    </cfRule>
  </conditionalFormatting>
  <conditionalFormatting sqref="G51">
    <cfRule type="expression" dxfId="2398" priority="2401" stopIfTrue="1">
      <formula>IF(FIND("Enter smelter details",G51),TRUE)</formula>
    </cfRule>
  </conditionalFormatting>
  <conditionalFormatting sqref="F51">
    <cfRule type="expression" dxfId="2397" priority="2398" stopIfTrue="1">
      <formula>IF(AND(LEN($A51)&gt;0,$A51&lt;&gt;$F51),TRUE,FALSE)</formula>
    </cfRule>
  </conditionalFormatting>
  <conditionalFormatting sqref="C51">
    <cfRule type="expression" dxfId="2396" priority="2397" stopIfTrue="1">
      <formula>IF(AND(B51&lt;&gt;"",C51=""),TRUE)</formula>
    </cfRule>
  </conditionalFormatting>
  <conditionalFormatting sqref="B51">
    <cfRule type="expression" dxfId="2395" priority="2394" stopIfTrue="1">
      <formula>IF(B51="",TRUE)</formula>
    </cfRule>
    <cfRule type="expression" dxfId="2394" priority="2395" stopIfTrue="1">
      <formula>IF(AND(COUNTIF(MetalSmelter,B51&amp;C51)=0,LEN(C51)&gt;0), TRUE, FALSE)</formula>
    </cfRule>
  </conditionalFormatting>
  <conditionalFormatting sqref="G51">
    <cfRule type="expression" dxfId="2393" priority="2396" stopIfTrue="1">
      <formula>IF(FIND("Enter smelter details",G51),TRUE)</formula>
    </cfRule>
  </conditionalFormatting>
  <conditionalFormatting sqref="F51">
    <cfRule type="expression" dxfId="2392" priority="2393" stopIfTrue="1">
      <formula>IF(AND(LEN($A51)&gt;0,$A51&lt;&gt;$F51),TRUE,FALSE)</formula>
    </cfRule>
  </conditionalFormatting>
  <conditionalFormatting sqref="C51">
    <cfRule type="expression" dxfId="2391" priority="2392" stopIfTrue="1">
      <formula>IF(AND(B51&lt;&gt;"",C51=""),TRUE)</formula>
    </cfRule>
  </conditionalFormatting>
  <conditionalFormatting sqref="B50">
    <cfRule type="expression" dxfId="2390" priority="2389" stopIfTrue="1">
      <formula>IF(B50="",TRUE)</formula>
    </cfRule>
    <cfRule type="expression" dxfId="2389" priority="2390" stopIfTrue="1">
      <formula>IF(AND(COUNTIF(MetalSmelter,B50&amp;C50)=0,LEN(C50)&gt;0), TRUE, FALSE)</formula>
    </cfRule>
  </conditionalFormatting>
  <conditionalFormatting sqref="G50">
    <cfRule type="expression" dxfId="2388" priority="2391" stopIfTrue="1">
      <formula>IF(FIND("Enter smelter details",G50),TRUE)</formula>
    </cfRule>
  </conditionalFormatting>
  <conditionalFormatting sqref="F50">
    <cfRule type="expression" dxfId="2387" priority="2388" stopIfTrue="1">
      <formula>IF(AND(LEN($A50)&gt;0,$A50&lt;&gt;$F50),TRUE,FALSE)</formula>
    </cfRule>
  </conditionalFormatting>
  <conditionalFormatting sqref="C50">
    <cfRule type="expression" dxfId="2386" priority="2387" stopIfTrue="1">
      <formula>IF(AND(B50&lt;&gt;"",C50=""),TRUE)</formula>
    </cfRule>
  </conditionalFormatting>
  <conditionalFormatting sqref="B50">
    <cfRule type="expression" dxfId="2385" priority="2384" stopIfTrue="1">
      <formula>IF(B50="",TRUE)</formula>
    </cfRule>
    <cfRule type="expression" dxfId="2384" priority="2385" stopIfTrue="1">
      <formula>IF(AND(COUNTIF(MetalSmelter,B50&amp;C50)=0,LEN(C50)&gt;0), TRUE, FALSE)</formula>
    </cfRule>
  </conditionalFormatting>
  <conditionalFormatting sqref="G50">
    <cfRule type="expression" dxfId="2383" priority="2386" stopIfTrue="1">
      <formula>IF(FIND("Enter smelter details",G50),TRUE)</formula>
    </cfRule>
  </conditionalFormatting>
  <conditionalFormatting sqref="F50">
    <cfRule type="expression" dxfId="2382" priority="2383" stopIfTrue="1">
      <formula>IF(AND(LEN($A50)&gt;0,$A50&lt;&gt;$F50),TRUE,FALSE)</formula>
    </cfRule>
  </conditionalFormatting>
  <conditionalFormatting sqref="C50">
    <cfRule type="expression" dxfId="2381" priority="2382" stopIfTrue="1">
      <formula>IF(AND(B50&lt;&gt;"",C50=""),TRUE)</formula>
    </cfRule>
  </conditionalFormatting>
  <conditionalFormatting sqref="B50">
    <cfRule type="expression" dxfId="2380" priority="2379" stopIfTrue="1">
      <formula>IF(B50="",TRUE)</formula>
    </cfRule>
    <cfRule type="expression" dxfId="2379" priority="2380" stopIfTrue="1">
      <formula>IF(AND(COUNTIF(MetalSmelter,B50&amp;C50)=0,LEN(C50)&gt;0), TRUE, FALSE)</formula>
    </cfRule>
  </conditionalFormatting>
  <conditionalFormatting sqref="G50">
    <cfRule type="expression" dxfId="2378" priority="2381" stopIfTrue="1">
      <formula>IF(FIND("Enter smelter details",G50),TRUE)</formula>
    </cfRule>
  </conditionalFormatting>
  <conditionalFormatting sqref="F50">
    <cfRule type="expression" dxfId="2377" priority="2378" stopIfTrue="1">
      <formula>IF(AND(LEN($A50)&gt;0,$A50&lt;&gt;$F50),TRUE,FALSE)</formula>
    </cfRule>
  </conditionalFormatting>
  <conditionalFormatting sqref="C50">
    <cfRule type="expression" dxfId="2376" priority="2377" stopIfTrue="1">
      <formula>IF(AND(B50&lt;&gt;"",C50=""),TRUE)</formula>
    </cfRule>
  </conditionalFormatting>
  <conditionalFormatting sqref="B50">
    <cfRule type="expression" dxfId="2375" priority="2374" stopIfTrue="1">
      <formula>IF(B50="",TRUE)</formula>
    </cfRule>
    <cfRule type="expression" dxfId="2374" priority="2375" stopIfTrue="1">
      <formula>IF(AND(COUNTIF(MetalSmelter,B50&amp;C50)=0,LEN(C50)&gt;0), TRUE, FALSE)</formula>
    </cfRule>
  </conditionalFormatting>
  <conditionalFormatting sqref="G50">
    <cfRule type="expression" dxfId="2373" priority="2376" stopIfTrue="1">
      <formula>IF(FIND("Enter smelter details",G50),TRUE)</formula>
    </cfRule>
  </conditionalFormatting>
  <conditionalFormatting sqref="F50">
    <cfRule type="expression" dxfId="2372" priority="2373" stopIfTrue="1">
      <formula>IF(AND(LEN($A50)&gt;0,$A50&lt;&gt;$F50),TRUE,FALSE)</formula>
    </cfRule>
  </conditionalFormatting>
  <conditionalFormatting sqref="C50">
    <cfRule type="expression" dxfId="2371" priority="2372" stopIfTrue="1">
      <formula>IF(AND(B50&lt;&gt;"",C50=""),TRUE)</formula>
    </cfRule>
  </conditionalFormatting>
  <conditionalFormatting sqref="B50">
    <cfRule type="expression" dxfId="2370" priority="2369" stopIfTrue="1">
      <formula>IF(B50="",TRUE)</formula>
    </cfRule>
    <cfRule type="expression" dxfId="2369" priority="2370" stopIfTrue="1">
      <formula>IF(AND(COUNTIF(MetalSmelter,B50&amp;C50)=0,LEN(C50)&gt;0), TRUE, FALSE)</formula>
    </cfRule>
  </conditionalFormatting>
  <conditionalFormatting sqref="G50">
    <cfRule type="expression" dxfId="2368" priority="2371" stopIfTrue="1">
      <formula>IF(FIND("Enter smelter details",G50),TRUE)</formula>
    </cfRule>
  </conditionalFormatting>
  <conditionalFormatting sqref="F50">
    <cfRule type="expression" dxfId="2367" priority="2368" stopIfTrue="1">
      <formula>IF(AND(LEN($A50)&gt;0,$A50&lt;&gt;$F50),TRUE,FALSE)</formula>
    </cfRule>
  </conditionalFormatting>
  <conditionalFormatting sqref="C50">
    <cfRule type="expression" dxfId="2366" priority="2367" stopIfTrue="1">
      <formula>IF(AND(B50&lt;&gt;"",C50=""),TRUE)</formula>
    </cfRule>
  </conditionalFormatting>
  <conditionalFormatting sqref="B50">
    <cfRule type="expression" dxfId="2365" priority="2364" stopIfTrue="1">
      <formula>IF(B50="",TRUE)</formula>
    </cfRule>
    <cfRule type="expression" dxfId="2364" priority="2365" stopIfTrue="1">
      <formula>IF(AND(COUNTIF(MetalSmelter,B50&amp;C50)=0,LEN(C50)&gt;0), TRUE, FALSE)</formula>
    </cfRule>
  </conditionalFormatting>
  <conditionalFormatting sqref="G50">
    <cfRule type="expression" dxfId="2363" priority="2366" stopIfTrue="1">
      <formula>IF(FIND("Enter smelter details",G50),TRUE)</formula>
    </cfRule>
  </conditionalFormatting>
  <conditionalFormatting sqref="F50">
    <cfRule type="expression" dxfId="2362" priority="2363" stopIfTrue="1">
      <formula>IF(AND(LEN($A50)&gt;0,$A50&lt;&gt;$F50),TRUE,FALSE)</formula>
    </cfRule>
  </conditionalFormatting>
  <conditionalFormatting sqref="C50">
    <cfRule type="expression" dxfId="2361" priority="2362" stopIfTrue="1">
      <formula>IF(AND(B50&lt;&gt;"",C50=""),TRUE)</formula>
    </cfRule>
  </conditionalFormatting>
  <conditionalFormatting sqref="B51">
    <cfRule type="expression" dxfId="2360" priority="2359" stopIfTrue="1">
      <formula>IF(B51="",TRUE)</formula>
    </cfRule>
    <cfRule type="expression" dxfId="2359" priority="2360" stopIfTrue="1">
      <formula>IF(AND(COUNTIF(MetalSmelter,B51&amp;C51)=0,LEN(C51)&gt;0), TRUE, FALSE)</formula>
    </cfRule>
  </conditionalFormatting>
  <conditionalFormatting sqref="G51">
    <cfRule type="expression" dxfId="2358" priority="2361" stopIfTrue="1">
      <formula>IF(FIND("Enter smelter details",G51),TRUE)</formula>
    </cfRule>
  </conditionalFormatting>
  <conditionalFormatting sqref="F51">
    <cfRule type="expression" dxfId="2357" priority="2358" stopIfTrue="1">
      <formula>IF(AND(LEN($A51)&gt;0,$A51&lt;&gt;$F51),TRUE,FALSE)</formula>
    </cfRule>
  </conditionalFormatting>
  <conditionalFormatting sqref="C51">
    <cfRule type="expression" dxfId="2356" priority="2357" stopIfTrue="1">
      <formula>IF(AND(B51&lt;&gt;"",C51=""),TRUE)</formula>
    </cfRule>
  </conditionalFormatting>
  <conditionalFormatting sqref="B51">
    <cfRule type="expression" dxfId="2355" priority="2354" stopIfTrue="1">
      <formula>IF(B51="",TRUE)</formula>
    </cfRule>
    <cfRule type="expression" dxfId="2354" priority="2355" stopIfTrue="1">
      <formula>IF(AND(COUNTIF(MetalSmelter,B51&amp;C51)=0,LEN(C51)&gt;0), TRUE, FALSE)</formula>
    </cfRule>
  </conditionalFormatting>
  <conditionalFormatting sqref="G51">
    <cfRule type="expression" dxfId="2353" priority="2356" stopIfTrue="1">
      <formula>IF(FIND("Enter smelter details",G51),TRUE)</formula>
    </cfRule>
  </conditionalFormatting>
  <conditionalFormatting sqref="F51">
    <cfRule type="expression" dxfId="2352" priority="2353" stopIfTrue="1">
      <formula>IF(AND(LEN($A51)&gt;0,$A51&lt;&gt;$F51),TRUE,FALSE)</formula>
    </cfRule>
  </conditionalFormatting>
  <conditionalFormatting sqref="C51">
    <cfRule type="expression" dxfId="2351" priority="2352" stopIfTrue="1">
      <formula>IF(AND(B51&lt;&gt;"",C51=""),TRUE)</formula>
    </cfRule>
  </conditionalFormatting>
  <conditionalFormatting sqref="B51">
    <cfRule type="expression" dxfId="2350" priority="2350" stopIfTrue="1">
      <formula>IF(B51="",TRUE)</formula>
    </cfRule>
    <cfRule type="expression" dxfId="2349" priority="2351" stopIfTrue="1">
      <formula>IF(AND(COUNTIF(MetalSmelter,B51&amp;C51)=0,LEN(C51)&gt;0), TRUE, FALSE)</formula>
    </cfRule>
  </conditionalFormatting>
  <conditionalFormatting sqref="F51">
    <cfRule type="expression" dxfId="2348" priority="2349" stopIfTrue="1">
      <formula>IF(AND(LEN($A51)&gt;0,$A51&lt;&gt;$F51),TRUE,FALSE)</formula>
    </cfRule>
  </conditionalFormatting>
  <conditionalFormatting sqref="C51">
    <cfRule type="expression" dxfId="2347" priority="2348" stopIfTrue="1">
      <formula>IF(AND(B51&lt;&gt;"",C51=""),TRUE)</formula>
    </cfRule>
  </conditionalFormatting>
  <conditionalFormatting sqref="G51">
    <cfRule type="expression" dxfId="2346" priority="2347" stopIfTrue="1">
      <formula>IF(FIND("Enter smelter details",G51),TRUE)</formula>
    </cfRule>
  </conditionalFormatting>
  <conditionalFormatting sqref="B52">
    <cfRule type="expression" dxfId="2345" priority="2344" stopIfTrue="1">
      <formula>IF(B52="",TRUE)</formula>
    </cfRule>
    <cfRule type="expression" dxfId="2344" priority="2345" stopIfTrue="1">
      <formula>IF(AND(COUNTIF(MetalSmelter,B52&amp;C52)=0,LEN(C52)&gt;0), TRUE, FALSE)</formula>
    </cfRule>
  </conditionalFormatting>
  <conditionalFormatting sqref="G52">
    <cfRule type="expression" dxfId="2343" priority="2346" stopIfTrue="1">
      <formula>IF(FIND("Enter smelter details",G52),TRUE)</formula>
    </cfRule>
  </conditionalFormatting>
  <conditionalFormatting sqref="F52">
    <cfRule type="expression" dxfId="2342" priority="2343" stopIfTrue="1">
      <formula>IF(AND(LEN($A52)&gt;0,$A52&lt;&gt;$F52),TRUE,FALSE)</formula>
    </cfRule>
  </conditionalFormatting>
  <conditionalFormatting sqref="C52">
    <cfRule type="expression" dxfId="2341" priority="2342" stopIfTrue="1">
      <formula>IF(AND(B52&lt;&gt;"",C52=""),TRUE)</formula>
    </cfRule>
  </conditionalFormatting>
  <conditionalFormatting sqref="B52">
    <cfRule type="expression" dxfId="2340" priority="2339" stopIfTrue="1">
      <formula>IF(B52="",TRUE)</formula>
    </cfRule>
    <cfRule type="expression" dxfId="2339" priority="2340" stopIfTrue="1">
      <formula>IF(AND(COUNTIF(MetalSmelter,B52&amp;C52)=0,LEN(C52)&gt;0), TRUE, FALSE)</formula>
    </cfRule>
  </conditionalFormatting>
  <conditionalFormatting sqref="G52">
    <cfRule type="expression" dxfId="2338" priority="2341" stopIfTrue="1">
      <formula>IF(FIND("Enter smelter details",G52),TRUE)</formula>
    </cfRule>
  </conditionalFormatting>
  <conditionalFormatting sqref="F52">
    <cfRule type="expression" dxfId="2337" priority="2338" stopIfTrue="1">
      <formula>IF(AND(LEN($A52)&gt;0,$A52&lt;&gt;$F52),TRUE,FALSE)</formula>
    </cfRule>
  </conditionalFormatting>
  <conditionalFormatting sqref="C52">
    <cfRule type="expression" dxfId="2336" priority="2337" stopIfTrue="1">
      <formula>IF(AND(B52&lt;&gt;"",C52=""),TRUE)</formula>
    </cfRule>
  </conditionalFormatting>
  <conditionalFormatting sqref="B52">
    <cfRule type="expression" dxfId="2335" priority="2334" stopIfTrue="1">
      <formula>IF(B52="",TRUE)</formula>
    </cfRule>
    <cfRule type="expression" dxfId="2334" priority="2335" stopIfTrue="1">
      <formula>IF(AND(COUNTIF(MetalSmelter,B52&amp;C52)=0,LEN(C52)&gt;0), TRUE, FALSE)</formula>
    </cfRule>
  </conditionalFormatting>
  <conditionalFormatting sqref="G52">
    <cfRule type="expression" dxfId="2333" priority="2336" stopIfTrue="1">
      <formula>IF(FIND("Enter smelter details",G52),TRUE)</formula>
    </cfRule>
  </conditionalFormatting>
  <conditionalFormatting sqref="F52">
    <cfRule type="expression" dxfId="2332" priority="2333" stopIfTrue="1">
      <formula>IF(AND(LEN($A52)&gt;0,$A52&lt;&gt;$F52),TRUE,FALSE)</formula>
    </cfRule>
  </conditionalFormatting>
  <conditionalFormatting sqref="C52">
    <cfRule type="expression" dxfId="2331" priority="2332" stopIfTrue="1">
      <formula>IF(AND(B52&lt;&gt;"",C52=""),TRUE)</formula>
    </cfRule>
  </conditionalFormatting>
  <conditionalFormatting sqref="B50">
    <cfRule type="expression" dxfId="2330" priority="2329" stopIfTrue="1">
      <formula>IF(B50="",TRUE)</formula>
    </cfRule>
    <cfRule type="expression" dxfId="2329" priority="2330" stopIfTrue="1">
      <formula>IF(AND(COUNTIF(MetalSmelter,B50&amp;C50)=0,LEN(C50)&gt;0), TRUE, FALSE)</formula>
    </cfRule>
  </conditionalFormatting>
  <conditionalFormatting sqref="G50">
    <cfRule type="expression" dxfId="2328" priority="2331" stopIfTrue="1">
      <formula>IF(FIND("Enter smelter details",G50),TRUE)</formula>
    </cfRule>
  </conditionalFormatting>
  <conditionalFormatting sqref="F50">
    <cfRule type="expression" dxfId="2327" priority="2328" stopIfTrue="1">
      <formula>IF(AND(LEN($A50)&gt;0,$A50&lt;&gt;$F50),TRUE,FALSE)</formula>
    </cfRule>
  </conditionalFormatting>
  <conditionalFormatting sqref="C50">
    <cfRule type="expression" dxfId="2326" priority="2327" stopIfTrue="1">
      <formula>IF(AND(B50&lt;&gt;"",C50=""),TRUE)</formula>
    </cfRule>
  </conditionalFormatting>
  <conditionalFormatting sqref="B50">
    <cfRule type="expression" dxfId="2325" priority="2324" stopIfTrue="1">
      <formula>IF(B50="",TRUE)</formula>
    </cfRule>
    <cfRule type="expression" dxfId="2324" priority="2325" stopIfTrue="1">
      <formula>IF(AND(COUNTIF(MetalSmelter,B50&amp;C50)=0,LEN(C50)&gt;0), TRUE, FALSE)</formula>
    </cfRule>
  </conditionalFormatting>
  <conditionalFormatting sqref="G50">
    <cfRule type="expression" dxfId="2323" priority="2326" stopIfTrue="1">
      <formula>IF(FIND("Enter smelter details",G50),TRUE)</formula>
    </cfRule>
  </conditionalFormatting>
  <conditionalFormatting sqref="F50">
    <cfRule type="expression" dxfId="2322" priority="2323" stopIfTrue="1">
      <formula>IF(AND(LEN($A50)&gt;0,$A50&lt;&gt;$F50),TRUE,FALSE)</formula>
    </cfRule>
  </conditionalFormatting>
  <conditionalFormatting sqref="C50">
    <cfRule type="expression" dxfId="2321" priority="2322" stopIfTrue="1">
      <formula>IF(AND(B50&lt;&gt;"",C50=""),TRUE)</formula>
    </cfRule>
  </conditionalFormatting>
  <conditionalFormatting sqref="B50">
    <cfRule type="expression" dxfId="2320" priority="2320" stopIfTrue="1">
      <formula>IF(B50="",TRUE)</formula>
    </cfRule>
    <cfRule type="expression" dxfId="2319" priority="2321" stopIfTrue="1">
      <formula>IF(AND(COUNTIF(MetalSmelter,B50&amp;C50)=0,LEN(C50)&gt;0), TRUE, FALSE)</formula>
    </cfRule>
  </conditionalFormatting>
  <conditionalFormatting sqref="F50">
    <cfRule type="expression" dxfId="2318" priority="2319" stopIfTrue="1">
      <formula>IF(AND(LEN($A50)&gt;0,$A50&lt;&gt;$F50),TRUE,FALSE)</formula>
    </cfRule>
  </conditionalFormatting>
  <conditionalFormatting sqref="C50">
    <cfRule type="expression" dxfId="2317" priority="2318" stopIfTrue="1">
      <formula>IF(AND(B50&lt;&gt;"",C50=""),TRUE)</formula>
    </cfRule>
  </conditionalFormatting>
  <conditionalFormatting sqref="G50">
    <cfRule type="expression" dxfId="2316" priority="2317" stopIfTrue="1">
      <formula>IF(FIND("Enter smelter details",G50),TRUE)</formula>
    </cfRule>
  </conditionalFormatting>
  <conditionalFormatting sqref="B51">
    <cfRule type="expression" dxfId="2315" priority="2314" stopIfTrue="1">
      <formula>IF(B51="",TRUE)</formula>
    </cfRule>
    <cfRule type="expression" dxfId="2314" priority="2315" stopIfTrue="1">
      <formula>IF(AND(COUNTIF(MetalSmelter,B51&amp;C51)=0,LEN(C51)&gt;0), TRUE, FALSE)</formula>
    </cfRule>
  </conditionalFormatting>
  <conditionalFormatting sqref="G51">
    <cfRule type="expression" dxfId="2313" priority="2316" stopIfTrue="1">
      <formula>IF(FIND("Enter smelter details",G51),TRUE)</formula>
    </cfRule>
  </conditionalFormatting>
  <conditionalFormatting sqref="F51">
    <cfRule type="expression" dxfId="2312" priority="2313" stopIfTrue="1">
      <formula>IF(AND(LEN($A51)&gt;0,$A51&lt;&gt;$F51),TRUE,FALSE)</formula>
    </cfRule>
  </conditionalFormatting>
  <conditionalFormatting sqref="C51">
    <cfRule type="expression" dxfId="2311" priority="2312" stopIfTrue="1">
      <formula>IF(AND(B51&lt;&gt;"",C51=""),TRUE)</formula>
    </cfRule>
  </conditionalFormatting>
  <conditionalFormatting sqref="B51">
    <cfRule type="expression" dxfId="2310" priority="2309" stopIfTrue="1">
      <formula>IF(B51="",TRUE)</formula>
    </cfRule>
    <cfRule type="expression" dxfId="2309" priority="2310" stopIfTrue="1">
      <formula>IF(AND(COUNTIF(MetalSmelter,B51&amp;C51)=0,LEN(C51)&gt;0), TRUE, FALSE)</formula>
    </cfRule>
  </conditionalFormatting>
  <conditionalFormatting sqref="G51">
    <cfRule type="expression" dxfId="2308" priority="2311" stopIfTrue="1">
      <formula>IF(FIND("Enter smelter details",G51),TRUE)</formula>
    </cfRule>
  </conditionalFormatting>
  <conditionalFormatting sqref="F51">
    <cfRule type="expression" dxfId="2307" priority="2308" stopIfTrue="1">
      <formula>IF(AND(LEN($A51)&gt;0,$A51&lt;&gt;$F51),TRUE,FALSE)</formula>
    </cfRule>
  </conditionalFormatting>
  <conditionalFormatting sqref="C51">
    <cfRule type="expression" dxfId="2306" priority="2307" stopIfTrue="1">
      <formula>IF(AND(B51&lt;&gt;"",C51=""),TRUE)</formula>
    </cfRule>
  </conditionalFormatting>
  <conditionalFormatting sqref="B51">
    <cfRule type="expression" dxfId="2305" priority="2304" stopIfTrue="1">
      <formula>IF(B51="",TRUE)</formula>
    </cfRule>
    <cfRule type="expression" dxfId="2304" priority="2305" stopIfTrue="1">
      <formula>IF(AND(COUNTIF(MetalSmelter,B51&amp;C51)=0,LEN(C51)&gt;0), TRUE, FALSE)</formula>
    </cfRule>
  </conditionalFormatting>
  <conditionalFormatting sqref="G51">
    <cfRule type="expression" dxfId="2303" priority="2306" stopIfTrue="1">
      <formula>IF(FIND("Enter smelter details",G51),TRUE)</formula>
    </cfRule>
  </conditionalFormatting>
  <conditionalFormatting sqref="F51">
    <cfRule type="expression" dxfId="2302" priority="2303" stopIfTrue="1">
      <formula>IF(AND(LEN($A51)&gt;0,$A51&lt;&gt;$F51),TRUE,FALSE)</formula>
    </cfRule>
  </conditionalFormatting>
  <conditionalFormatting sqref="C51">
    <cfRule type="expression" dxfId="2301" priority="2302" stopIfTrue="1">
      <formula>IF(AND(B51&lt;&gt;"",C51=""),TRUE)</formula>
    </cfRule>
  </conditionalFormatting>
  <conditionalFormatting sqref="B52">
    <cfRule type="expression" dxfId="2300" priority="2299" stopIfTrue="1">
      <formula>IF(B52="",TRUE)</formula>
    </cfRule>
    <cfRule type="expression" dxfId="2299" priority="2300" stopIfTrue="1">
      <formula>IF(AND(COUNTIF(MetalSmelter,B52&amp;C52)=0,LEN(C52)&gt;0), TRUE, FALSE)</formula>
    </cfRule>
  </conditionalFormatting>
  <conditionalFormatting sqref="G52">
    <cfRule type="expression" dxfId="2298" priority="2301" stopIfTrue="1">
      <formula>IF(FIND("Enter smelter details",G52),TRUE)</formula>
    </cfRule>
  </conditionalFormatting>
  <conditionalFormatting sqref="F52">
    <cfRule type="expression" dxfId="2297" priority="2298" stopIfTrue="1">
      <formula>IF(AND(LEN($A52)&gt;0,$A52&lt;&gt;$F52),TRUE,FALSE)</formula>
    </cfRule>
  </conditionalFormatting>
  <conditionalFormatting sqref="C52">
    <cfRule type="expression" dxfId="2296" priority="2297" stopIfTrue="1">
      <formula>IF(AND(B52&lt;&gt;"",C52=""),TRUE)</formula>
    </cfRule>
  </conditionalFormatting>
  <conditionalFormatting sqref="B52">
    <cfRule type="expression" dxfId="2295" priority="2294" stopIfTrue="1">
      <formula>IF(B52="",TRUE)</formula>
    </cfRule>
    <cfRule type="expression" dxfId="2294" priority="2295" stopIfTrue="1">
      <formula>IF(AND(COUNTIF(MetalSmelter,B52&amp;C52)=0,LEN(C52)&gt;0), TRUE, FALSE)</formula>
    </cfRule>
  </conditionalFormatting>
  <conditionalFormatting sqref="G52">
    <cfRule type="expression" dxfId="2293" priority="2296" stopIfTrue="1">
      <formula>IF(FIND("Enter smelter details",G52),TRUE)</formula>
    </cfRule>
  </conditionalFormatting>
  <conditionalFormatting sqref="F52">
    <cfRule type="expression" dxfId="2292" priority="2293" stopIfTrue="1">
      <formula>IF(AND(LEN($A52)&gt;0,$A52&lt;&gt;$F52),TRUE,FALSE)</formula>
    </cfRule>
  </conditionalFormatting>
  <conditionalFormatting sqref="C52">
    <cfRule type="expression" dxfId="2291" priority="2292" stopIfTrue="1">
      <formula>IF(AND(B52&lt;&gt;"",C52=""),TRUE)</formula>
    </cfRule>
  </conditionalFormatting>
  <conditionalFormatting sqref="B52">
    <cfRule type="expression" dxfId="2290" priority="2290" stopIfTrue="1">
      <formula>IF(B52="",TRUE)</formula>
    </cfRule>
    <cfRule type="expression" dxfId="2289" priority="2291" stopIfTrue="1">
      <formula>IF(AND(COUNTIF(MetalSmelter,B52&amp;C52)=0,LEN(C52)&gt;0), TRUE, FALSE)</formula>
    </cfRule>
  </conditionalFormatting>
  <conditionalFormatting sqref="F52">
    <cfRule type="expression" dxfId="2288" priority="2289" stopIfTrue="1">
      <formula>IF(AND(LEN($A52)&gt;0,$A52&lt;&gt;$F52),TRUE,FALSE)</formula>
    </cfRule>
  </conditionalFormatting>
  <conditionalFormatting sqref="C52">
    <cfRule type="expression" dxfId="2287" priority="2288" stopIfTrue="1">
      <formula>IF(AND(B52&lt;&gt;"",C52=""),TRUE)</formula>
    </cfRule>
  </conditionalFormatting>
  <conditionalFormatting sqref="G52">
    <cfRule type="expression" dxfId="2286" priority="2287" stopIfTrue="1">
      <formula>IF(FIND("Enter smelter details",G52),TRUE)</formula>
    </cfRule>
  </conditionalFormatting>
  <conditionalFormatting sqref="B53">
    <cfRule type="expression" dxfId="2285" priority="2284" stopIfTrue="1">
      <formula>IF(B53="",TRUE)</formula>
    </cfRule>
    <cfRule type="expression" dxfId="2284" priority="2285" stopIfTrue="1">
      <formula>IF(AND(COUNTIF(MetalSmelter,B53&amp;C53)=0,LEN(C53)&gt;0), TRUE, FALSE)</formula>
    </cfRule>
  </conditionalFormatting>
  <conditionalFormatting sqref="G53">
    <cfRule type="expression" dxfId="2283" priority="2286" stopIfTrue="1">
      <formula>IF(FIND("Enter smelter details",G53),TRUE)</formula>
    </cfRule>
  </conditionalFormatting>
  <conditionalFormatting sqref="F53">
    <cfRule type="expression" dxfId="2282" priority="2283" stopIfTrue="1">
      <formula>IF(AND(LEN($A53)&gt;0,$A53&lt;&gt;$F53),TRUE,FALSE)</formula>
    </cfRule>
  </conditionalFormatting>
  <conditionalFormatting sqref="C53">
    <cfRule type="expression" dxfId="2281" priority="2282" stopIfTrue="1">
      <formula>IF(AND(B53&lt;&gt;"",C53=""),TRUE)</formula>
    </cfRule>
  </conditionalFormatting>
  <conditionalFormatting sqref="B53">
    <cfRule type="expression" dxfId="2280" priority="2279" stopIfTrue="1">
      <formula>IF(B53="",TRUE)</formula>
    </cfRule>
    <cfRule type="expression" dxfId="2279" priority="2280" stopIfTrue="1">
      <formula>IF(AND(COUNTIF(MetalSmelter,B53&amp;C53)=0,LEN(C53)&gt;0), TRUE, FALSE)</formula>
    </cfRule>
  </conditionalFormatting>
  <conditionalFormatting sqref="G53">
    <cfRule type="expression" dxfId="2278" priority="2281" stopIfTrue="1">
      <formula>IF(FIND("Enter smelter details",G53),TRUE)</formula>
    </cfRule>
  </conditionalFormatting>
  <conditionalFormatting sqref="F53">
    <cfRule type="expression" dxfId="2277" priority="2278" stopIfTrue="1">
      <formula>IF(AND(LEN($A53)&gt;0,$A53&lt;&gt;$F53),TRUE,FALSE)</formula>
    </cfRule>
  </conditionalFormatting>
  <conditionalFormatting sqref="C53">
    <cfRule type="expression" dxfId="2276" priority="2277" stopIfTrue="1">
      <formula>IF(AND(B53&lt;&gt;"",C53=""),TRUE)</formula>
    </cfRule>
  </conditionalFormatting>
  <conditionalFormatting sqref="B53">
    <cfRule type="expression" dxfId="2275" priority="2274" stopIfTrue="1">
      <formula>IF(B53="",TRUE)</formula>
    </cfRule>
    <cfRule type="expression" dxfId="2274" priority="2275" stopIfTrue="1">
      <formula>IF(AND(COUNTIF(MetalSmelter,B53&amp;C53)=0,LEN(C53)&gt;0), TRUE, FALSE)</formula>
    </cfRule>
  </conditionalFormatting>
  <conditionalFormatting sqref="G53">
    <cfRule type="expression" dxfId="2273" priority="2276" stopIfTrue="1">
      <formula>IF(FIND("Enter smelter details",G53),TRUE)</formula>
    </cfRule>
  </conditionalFormatting>
  <conditionalFormatting sqref="F53">
    <cfRule type="expression" dxfId="2272" priority="2273" stopIfTrue="1">
      <formula>IF(AND(LEN($A53)&gt;0,$A53&lt;&gt;$F53),TRUE,FALSE)</formula>
    </cfRule>
  </conditionalFormatting>
  <conditionalFormatting sqref="C53">
    <cfRule type="expression" dxfId="2271" priority="2272" stopIfTrue="1">
      <formula>IF(AND(B53&lt;&gt;"",C53=""),TRUE)</formula>
    </cfRule>
  </conditionalFormatting>
  <conditionalFormatting sqref="B51">
    <cfRule type="expression" dxfId="2270" priority="2269" stopIfTrue="1">
      <formula>IF(B51="",TRUE)</formula>
    </cfRule>
    <cfRule type="expression" dxfId="2269" priority="2270" stopIfTrue="1">
      <formula>IF(AND(COUNTIF(MetalSmelter,B51&amp;C51)=0,LEN(C51)&gt;0), TRUE, FALSE)</formula>
    </cfRule>
  </conditionalFormatting>
  <conditionalFormatting sqref="G51">
    <cfRule type="expression" dxfId="2268" priority="2271" stopIfTrue="1">
      <formula>IF(FIND("Enter smelter details",G51),TRUE)</formula>
    </cfRule>
  </conditionalFormatting>
  <conditionalFormatting sqref="F51">
    <cfRule type="expression" dxfId="2267" priority="2268" stopIfTrue="1">
      <formula>IF(AND(LEN($A51)&gt;0,$A51&lt;&gt;$F51),TRUE,FALSE)</formula>
    </cfRule>
  </conditionalFormatting>
  <conditionalFormatting sqref="C51">
    <cfRule type="expression" dxfId="2266" priority="2267" stopIfTrue="1">
      <formula>IF(AND(B51&lt;&gt;"",C51=""),TRUE)</formula>
    </cfRule>
  </conditionalFormatting>
  <conditionalFormatting sqref="B51">
    <cfRule type="expression" dxfId="2265" priority="2264" stopIfTrue="1">
      <formula>IF(B51="",TRUE)</formula>
    </cfRule>
    <cfRule type="expression" dxfId="2264" priority="2265" stopIfTrue="1">
      <formula>IF(AND(COUNTIF(MetalSmelter,B51&amp;C51)=0,LEN(C51)&gt;0), TRUE, FALSE)</formula>
    </cfRule>
  </conditionalFormatting>
  <conditionalFormatting sqref="G51">
    <cfRule type="expression" dxfId="2263" priority="2266" stopIfTrue="1">
      <formula>IF(FIND("Enter smelter details",G51),TRUE)</formula>
    </cfRule>
  </conditionalFormatting>
  <conditionalFormatting sqref="F51">
    <cfRule type="expression" dxfId="2262" priority="2263" stopIfTrue="1">
      <formula>IF(AND(LEN($A51)&gt;0,$A51&lt;&gt;$F51),TRUE,FALSE)</formula>
    </cfRule>
  </conditionalFormatting>
  <conditionalFormatting sqref="C51">
    <cfRule type="expression" dxfId="2261" priority="2262" stopIfTrue="1">
      <formula>IF(AND(B51&lt;&gt;"",C51=""),TRUE)</formula>
    </cfRule>
  </conditionalFormatting>
  <conditionalFormatting sqref="B51">
    <cfRule type="expression" dxfId="2260" priority="2260" stopIfTrue="1">
      <formula>IF(B51="",TRUE)</formula>
    </cfRule>
    <cfRule type="expression" dxfId="2259" priority="2261" stopIfTrue="1">
      <formula>IF(AND(COUNTIF(MetalSmelter,B51&amp;C51)=0,LEN(C51)&gt;0), TRUE, FALSE)</formula>
    </cfRule>
  </conditionalFormatting>
  <conditionalFormatting sqref="F51">
    <cfRule type="expression" dxfId="2258" priority="2259" stopIfTrue="1">
      <formula>IF(AND(LEN($A51)&gt;0,$A51&lt;&gt;$F51),TRUE,FALSE)</formula>
    </cfRule>
  </conditionalFormatting>
  <conditionalFormatting sqref="C51">
    <cfRule type="expression" dxfId="2257" priority="2258" stopIfTrue="1">
      <formula>IF(AND(B51&lt;&gt;"",C51=""),TRUE)</formula>
    </cfRule>
  </conditionalFormatting>
  <conditionalFormatting sqref="G51">
    <cfRule type="expression" dxfId="2256" priority="2257" stopIfTrue="1">
      <formula>IF(FIND("Enter smelter details",G51),TRUE)</formula>
    </cfRule>
  </conditionalFormatting>
  <conditionalFormatting sqref="B52">
    <cfRule type="expression" dxfId="2255" priority="2254" stopIfTrue="1">
      <formula>IF(B52="",TRUE)</formula>
    </cfRule>
    <cfRule type="expression" dxfId="2254" priority="2255" stopIfTrue="1">
      <formula>IF(AND(COUNTIF(MetalSmelter,B52&amp;C52)=0,LEN(C52)&gt;0), TRUE, FALSE)</formula>
    </cfRule>
  </conditionalFormatting>
  <conditionalFormatting sqref="G52">
    <cfRule type="expression" dxfId="2253" priority="2256" stopIfTrue="1">
      <formula>IF(FIND("Enter smelter details",G52),TRUE)</formula>
    </cfRule>
  </conditionalFormatting>
  <conditionalFormatting sqref="F52">
    <cfRule type="expression" dxfId="2252" priority="2253" stopIfTrue="1">
      <formula>IF(AND(LEN($A52)&gt;0,$A52&lt;&gt;$F52),TRUE,FALSE)</formula>
    </cfRule>
  </conditionalFormatting>
  <conditionalFormatting sqref="C52">
    <cfRule type="expression" dxfId="2251" priority="2252" stopIfTrue="1">
      <formula>IF(AND(B52&lt;&gt;"",C52=""),TRUE)</formula>
    </cfRule>
  </conditionalFormatting>
  <conditionalFormatting sqref="B52">
    <cfRule type="expression" dxfId="2250" priority="2249" stopIfTrue="1">
      <formula>IF(B52="",TRUE)</formula>
    </cfRule>
    <cfRule type="expression" dxfId="2249" priority="2250" stopIfTrue="1">
      <formula>IF(AND(COUNTIF(MetalSmelter,B52&amp;C52)=0,LEN(C52)&gt;0), TRUE, FALSE)</formula>
    </cfRule>
  </conditionalFormatting>
  <conditionalFormatting sqref="G52">
    <cfRule type="expression" dxfId="2248" priority="2251" stopIfTrue="1">
      <formula>IF(FIND("Enter smelter details",G52),TRUE)</formula>
    </cfRule>
  </conditionalFormatting>
  <conditionalFormatting sqref="F52">
    <cfRule type="expression" dxfId="2247" priority="2248" stopIfTrue="1">
      <formula>IF(AND(LEN($A52)&gt;0,$A52&lt;&gt;$F52),TRUE,FALSE)</formula>
    </cfRule>
  </conditionalFormatting>
  <conditionalFormatting sqref="C52">
    <cfRule type="expression" dxfId="2246" priority="2247" stopIfTrue="1">
      <formula>IF(AND(B52&lt;&gt;"",C52=""),TRUE)</formula>
    </cfRule>
  </conditionalFormatting>
  <conditionalFormatting sqref="B52">
    <cfRule type="expression" dxfId="2245" priority="2244" stopIfTrue="1">
      <formula>IF(B52="",TRUE)</formula>
    </cfRule>
    <cfRule type="expression" dxfId="2244" priority="2245" stopIfTrue="1">
      <formula>IF(AND(COUNTIF(MetalSmelter,B52&amp;C52)=0,LEN(C52)&gt;0), TRUE, FALSE)</formula>
    </cfRule>
  </conditionalFormatting>
  <conditionalFormatting sqref="G52">
    <cfRule type="expression" dxfId="2243" priority="2246" stopIfTrue="1">
      <formula>IF(FIND("Enter smelter details",G52),TRUE)</formula>
    </cfRule>
  </conditionalFormatting>
  <conditionalFormatting sqref="F52">
    <cfRule type="expression" dxfId="2242" priority="2243" stopIfTrue="1">
      <formula>IF(AND(LEN($A52)&gt;0,$A52&lt;&gt;$F52),TRUE,FALSE)</formula>
    </cfRule>
  </conditionalFormatting>
  <conditionalFormatting sqref="C52">
    <cfRule type="expression" dxfId="2241" priority="2242" stopIfTrue="1">
      <formula>IF(AND(B52&lt;&gt;"",C52=""),TRUE)</formula>
    </cfRule>
  </conditionalFormatting>
  <conditionalFormatting sqref="B50">
    <cfRule type="expression" dxfId="2240" priority="2239" stopIfTrue="1">
      <formula>IF(B50="",TRUE)</formula>
    </cfRule>
    <cfRule type="expression" dxfId="2239" priority="2240" stopIfTrue="1">
      <formula>IF(AND(COUNTIF(MetalSmelter,B50&amp;C50)=0,LEN(C50)&gt;0), TRUE, FALSE)</formula>
    </cfRule>
  </conditionalFormatting>
  <conditionalFormatting sqref="G50">
    <cfRule type="expression" dxfId="2238" priority="2241" stopIfTrue="1">
      <formula>IF(FIND("Enter smelter details",G50),TRUE)</formula>
    </cfRule>
  </conditionalFormatting>
  <conditionalFormatting sqref="F50">
    <cfRule type="expression" dxfId="2237" priority="2238" stopIfTrue="1">
      <formula>IF(AND(LEN($A50)&gt;0,$A50&lt;&gt;$F50),TRUE,FALSE)</formula>
    </cfRule>
  </conditionalFormatting>
  <conditionalFormatting sqref="C50">
    <cfRule type="expression" dxfId="2236" priority="2237" stopIfTrue="1">
      <formula>IF(AND(B50&lt;&gt;"",C50=""),TRUE)</formula>
    </cfRule>
  </conditionalFormatting>
  <conditionalFormatting sqref="B50">
    <cfRule type="expression" dxfId="2235" priority="2234" stopIfTrue="1">
      <formula>IF(B50="",TRUE)</formula>
    </cfRule>
    <cfRule type="expression" dxfId="2234" priority="2235" stopIfTrue="1">
      <formula>IF(AND(COUNTIF(MetalSmelter,B50&amp;C50)=0,LEN(C50)&gt;0), TRUE, FALSE)</formula>
    </cfRule>
  </conditionalFormatting>
  <conditionalFormatting sqref="G50">
    <cfRule type="expression" dxfId="2233" priority="2236" stopIfTrue="1">
      <formula>IF(FIND("Enter smelter details",G50),TRUE)</formula>
    </cfRule>
  </conditionalFormatting>
  <conditionalFormatting sqref="F50">
    <cfRule type="expression" dxfId="2232" priority="2233" stopIfTrue="1">
      <formula>IF(AND(LEN($A50)&gt;0,$A50&lt;&gt;$F50),TRUE,FALSE)</formula>
    </cfRule>
  </conditionalFormatting>
  <conditionalFormatting sqref="C50">
    <cfRule type="expression" dxfId="2231" priority="2232" stopIfTrue="1">
      <formula>IF(AND(B50&lt;&gt;"",C50=""),TRUE)</formula>
    </cfRule>
  </conditionalFormatting>
  <conditionalFormatting sqref="B50">
    <cfRule type="expression" dxfId="2230" priority="2230" stopIfTrue="1">
      <formula>IF(B50="",TRUE)</formula>
    </cfRule>
    <cfRule type="expression" dxfId="2229" priority="2231" stopIfTrue="1">
      <formula>IF(AND(COUNTIF(MetalSmelter,B50&amp;C50)=0,LEN(C50)&gt;0), TRUE, FALSE)</formula>
    </cfRule>
  </conditionalFormatting>
  <conditionalFormatting sqref="F50">
    <cfRule type="expression" dxfId="2228" priority="2229" stopIfTrue="1">
      <formula>IF(AND(LEN($A50)&gt;0,$A50&lt;&gt;$F50),TRUE,FALSE)</formula>
    </cfRule>
  </conditionalFormatting>
  <conditionalFormatting sqref="C50">
    <cfRule type="expression" dxfId="2227" priority="2228" stopIfTrue="1">
      <formula>IF(AND(B50&lt;&gt;"",C50=""),TRUE)</formula>
    </cfRule>
  </conditionalFormatting>
  <conditionalFormatting sqref="G50">
    <cfRule type="expression" dxfId="2226" priority="2227" stopIfTrue="1">
      <formula>IF(FIND("Enter smelter details",G50),TRUE)</formula>
    </cfRule>
  </conditionalFormatting>
  <conditionalFormatting sqref="B51">
    <cfRule type="expression" dxfId="2225" priority="2224" stopIfTrue="1">
      <formula>IF(B51="",TRUE)</formula>
    </cfRule>
    <cfRule type="expression" dxfId="2224" priority="2225" stopIfTrue="1">
      <formula>IF(AND(COUNTIF(MetalSmelter,B51&amp;C51)=0,LEN(C51)&gt;0), TRUE, FALSE)</formula>
    </cfRule>
  </conditionalFormatting>
  <conditionalFormatting sqref="G51">
    <cfRule type="expression" dxfId="2223" priority="2226" stopIfTrue="1">
      <formula>IF(FIND("Enter smelter details",G51),TRUE)</formula>
    </cfRule>
  </conditionalFormatting>
  <conditionalFormatting sqref="F51">
    <cfRule type="expression" dxfId="2222" priority="2223" stopIfTrue="1">
      <formula>IF(AND(LEN($A51)&gt;0,$A51&lt;&gt;$F51),TRUE,FALSE)</formula>
    </cfRule>
  </conditionalFormatting>
  <conditionalFormatting sqref="C51">
    <cfRule type="expression" dxfId="2221" priority="2222" stopIfTrue="1">
      <formula>IF(AND(B51&lt;&gt;"",C51=""),TRUE)</formula>
    </cfRule>
  </conditionalFormatting>
  <conditionalFormatting sqref="B51">
    <cfRule type="expression" dxfId="2220" priority="2219" stopIfTrue="1">
      <formula>IF(B51="",TRUE)</formula>
    </cfRule>
    <cfRule type="expression" dxfId="2219" priority="2220" stopIfTrue="1">
      <formula>IF(AND(COUNTIF(MetalSmelter,B51&amp;C51)=0,LEN(C51)&gt;0), TRUE, FALSE)</formula>
    </cfRule>
  </conditionalFormatting>
  <conditionalFormatting sqref="G51">
    <cfRule type="expression" dxfId="2218" priority="2221" stopIfTrue="1">
      <formula>IF(FIND("Enter smelter details",G51),TRUE)</formula>
    </cfRule>
  </conditionalFormatting>
  <conditionalFormatting sqref="F51">
    <cfRule type="expression" dxfId="2217" priority="2218" stopIfTrue="1">
      <formula>IF(AND(LEN($A51)&gt;0,$A51&lt;&gt;$F51),TRUE,FALSE)</formula>
    </cfRule>
  </conditionalFormatting>
  <conditionalFormatting sqref="C51">
    <cfRule type="expression" dxfId="2216" priority="2217" stopIfTrue="1">
      <formula>IF(AND(B51&lt;&gt;"",C51=""),TRUE)</formula>
    </cfRule>
  </conditionalFormatting>
  <conditionalFormatting sqref="B51">
    <cfRule type="expression" dxfId="2215" priority="2214" stopIfTrue="1">
      <formula>IF(B51="",TRUE)</formula>
    </cfRule>
    <cfRule type="expression" dxfId="2214" priority="2215" stopIfTrue="1">
      <formula>IF(AND(COUNTIF(MetalSmelter,B51&amp;C51)=0,LEN(C51)&gt;0), TRUE, FALSE)</formula>
    </cfRule>
  </conditionalFormatting>
  <conditionalFormatting sqref="G51">
    <cfRule type="expression" dxfId="2213" priority="2216" stopIfTrue="1">
      <formula>IF(FIND("Enter smelter details",G51),TRUE)</formula>
    </cfRule>
  </conditionalFormatting>
  <conditionalFormatting sqref="F51">
    <cfRule type="expression" dxfId="2212" priority="2213" stopIfTrue="1">
      <formula>IF(AND(LEN($A51)&gt;0,$A51&lt;&gt;$F51),TRUE,FALSE)</formula>
    </cfRule>
  </conditionalFormatting>
  <conditionalFormatting sqref="C51">
    <cfRule type="expression" dxfId="2211" priority="2212" stopIfTrue="1">
      <formula>IF(AND(B51&lt;&gt;"",C51=""),TRUE)</formula>
    </cfRule>
  </conditionalFormatting>
  <conditionalFormatting sqref="B50">
    <cfRule type="expression" dxfId="2210" priority="2209" stopIfTrue="1">
      <formula>IF(B50="",TRUE)</formula>
    </cfRule>
    <cfRule type="expression" dxfId="2209" priority="2210" stopIfTrue="1">
      <formula>IF(AND(COUNTIF(MetalSmelter,B50&amp;C50)=0,LEN(C50)&gt;0), TRUE, FALSE)</formula>
    </cfRule>
  </conditionalFormatting>
  <conditionalFormatting sqref="G50">
    <cfRule type="expression" dxfId="2208" priority="2211" stopIfTrue="1">
      <formula>IF(FIND("Enter smelter details",G50),TRUE)</formula>
    </cfRule>
  </conditionalFormatting>
  <conditionalFormatting sqref="F50">
    <cfRule type="expression" dxfId="2207" priority="2208" stopIfTrue="1">
      <formula>IF(AND(LEN($A50)&gt;0,$A50&lt;&gt;$F50),TRUE,FALSE)</formula>
    </cfRule>
  </conditionalFormatting>
  <conditionalFormatting sqref="C50">
    <cfRule type="expression" dxfId="2206" priority="2207" stopIfTrue="1">
      <formula>IF(AND(B50&lt;&gt;"",C50=""),TRUE)</formula>
    </cfRule>
  </conditionalFormatting>
  <conditionalFormatting sqref="B50">
    <cfRule type="expression" dxfId="2205" priority="2204" stopIfTrue="1">
      <formula>IF(B50="",TRUE)</formula>
    </cfRule>
    <cfRule type="expression" dxfId="2204" priority="2205" stopIfTrue="1">
      <formula>IF(AND(COUNTIF(MetalSmelter,B50&amp;C50)=0,LEN(C50)&gt;0), TRUE, FALSE)</formula>
    </cfRule>
  </conditionalFormatting>
  <conditionalFormatting sqref="G50">
    <cfRule type="expression" dxfId="2203" priority="2206" stopIfTrue="1">
      <formula>IF(FIND("Enter smelter details",G50),TRUE)</formula>
    </cfRule>
  </conditionalFormatting>
  <conditionalFormatting sqref="F50">
    <cfRule type="expression" dxfId="2202" priority="2203" stopIfTrue="1">
      <formula>IF(AND(LEN($A50)&gt;0,$A50&lt;&gt;$F50),TRUE,FALSE)</formula>
    </cfRule>
  </conditionalFormatting>
  <conditionalFormatting sqref="C50">
    <cfRule type="expression" dxfId="2201" priority="2202" stopIfTrue="1">
      <formula>IF(AND(B50&lt;&gt;"",C50=""),TRUE)</formula>
    </cfRule>
  </conditionalFormatting>
  <conditionalFormatting sqref="B50">
    <cfRule type="expression" dxfId="2200" priority="2199" stopIfTrue="1">
      <formula>IF(B50="",TRUE)</formula>
    </cfRule>
    <cfRule type="expression" dxfId="2199" priority="2200" stopIfTrue="1">
      <formula>IF(AND(COUNTIF(MetalSmelter,B50&amp;C50)=0,LEN(C50)&gt;0), TRUE, FALSE)</formula>
    </cfRule>
  </conditionalFormatting>
  <conditionalFormatting sqref="G50">
    <cfRule type="expression" dxfId="2198" priority="2201" stopIfTrue="1">
      <formula>IF(FIND("Enter smelter details",G50),TRUE)</formula>
    </cfRule>
  </conditionalFormatting>
  <conditionalFormatting sqref="F50">
    <cfRule type="expression" dxfId="2197" priority="2198" stopIfTrue="1">
      <formula>IF(AND(LEN($A50)&gt;0,$A50&lt;&gt;$F50),TRUE,FALSE)</formula>
    </cfRule>
  </conditionalFormatting>
  <conditionalFormatting sqref="C50">
    <cfRule type="expression" dxfId="2196" priority="2197" stopIfTrue="1">
      <formula>IF(AND(B50&lt;&gt;"",C50=""),TRUE)</formula>
    </cfRule>
  </conditionalFormatting>
  <conditionalFormatting sqref="B51">
    <cfRule type="expression" dxfId="2195" priority="2194" stopIfTrue="1">
      <formula>IF(B51="",TRUE)</formula>
    </cfRule>
    <cfRule type="expression" dxfId="2194" priority="2195" stopIfTrue="1">
      <formula>IF(AND(COUNTIF(MetalSmelter,B51&amp;C51)=0,LEN(C51)&gt;0), TRUE, FALSE)</formula>
    </cfRule>
  </conditionalFormatting>
  <conditionalFormatting sqref="G51">
    <cfRule type="expression" dxfId="2193" priority="2196" stopIfTrue="1">
      <formula>IF(FIND("Enter smelter details",G51),TRUE)</formula>
    </cfRule>
  </conditionalFormatting>
  <conditionalFormatting sqref="F51">
    <cfRule type="expression" dxfId="2192" priority="2193" stopIfTrue="1">
      <formula>IF(AND(LEN($A51)&gt;0,$A51&lt;&gt;$F51),TRUE,FALSE)</formula>
    </cfRule>
  </conditionalFormatting>
  <conditionalFormatting sqref="C51">
    <cfRule type="expression" dxfId="2191" priority="2192" stopIfTrue="1">
      <formula>IF(AND(B51&lt;&gt;"",C51=""),TRUE)</formula>
    </cfRule>
  </conditionalFormatting>
  <conditionalFormatting sqref="B51">
    <cfRule type="expression" dxfId="2190" priority="2189" stopIfTrue="1">
      <formula>IF(B51="",TRUE)</formula>
    </cfRule>
    <cfRule type="expression" dxfId="2189" priority="2190" stopIfTrue="1">
      <formula>IF(AND(COUNTIF(MetalSmelter,B51&amp;C51)=0,LEN(C51)&gt;0), TRUE, FALSE)</formula>
    </cfRule>
  </conditionalFormatting>
  <conditionalFormatting sqref="G51">
    <cfRule type="expression" dxfId="2188" priority="2191" stopIfTrue="1">
      <formula>IF(FIND("Enter smelter details",G51),TRUE)</formula>
    </cfRule>
  </conditionalFormatting>
  <conditionalFormatting sqref="F51">
    <cfRule type="expression" dxfId="2187" priority="2188" stopIfTrue="1">
      <formula>IF(AND(LEN($A51)&gt;0,$A51&lt;&gt;$F51),TRUE,FALSE)</formula>
    </cfRule>
  </conditionalFormatting>
  <conditionalFormatting sqref="C51">
    <cfRule type="expression" dxfId="2186" priority="2187" stopIfTrue="1">
      <formula>IF(AND(B51&lt;&gt;"",C51=""),TRUE)</formula>
    </cfRule>
  </conditionalFormatting>
  <conditionalFormatting sqref="B51">
    <cfRule type="expression" dxfId="2185" priority="2185" stopIfTrue="1">
      <formula>IF(B51="",TRUE)</formula>
    </cfRule>
    <cfRule type="expression" dxfId="2184" priority="2186" stopIfTrue="1">
      <formula>IF(AND(COUNTIF(MetalSmelter,B51&amp;C51)=0,LEN(C51)&gt;0), TRUE, FALSE)</formula>
    </cfRule>
  </conditionalFormatting>
  <conditionalFormatting sqref="F51">
    <cfRule type="expression" dxfId="2183" priority="2184" stopIfTrue="1">
      <formula>IF(AND(LEN($A51)&gt;0,$A51&lt;&gt;$F51),TRUE,FALSE)</formula>
    </cfRule>
  </conditionalFormatting>
  <conditionalFormatting sqref="C51">
    <cfRule type="expression" dxfId="2182" priority="2183" stopIfTrue="1">
      <formula>IF(AND(B51&lt;&gt;"",C51=""),TRUE)</formula>
    </cfRule>
  </conditionalFormatting>
  <conditionalFormatting sqref="G51">
    <cfRule type="expression" dxfId="2181" priority="2182" stopIfTrue="1">
      <formula>IF(FIND("Enter smelter details",G51),TRUE)</formula>
    </cfRule>
  </conditionalFormatting>
  <conditionalFormatting sqref="B52">
    <cfRule type="expression" dxfId="2180" priority="2179" stopIfTrue="1">
      <formula>IF(B52="",TRUE)</formula>
    </cfRule>
    <cfRule type="expression" dxfId="2179" priority="2180" stopIfTrue="1">
      <formula>IF(AND(COUNTIF(MetalSmelter,B52&amp;C52)=0,LEN(C52)&gt;0), TRUE, FALSE)</formula>
    </cfRule>
  </conditionalFormatting>
  <conditionalFormatting sqref="G52">
    <cfRule type="expression" dxfId="2178" priority="2181" stopIfTrue="1">
      <formula>IF(FIND("Enter smelter details",G52),TRUE)</formula>
    </cfRule>
  </conditionalFormatting>
  <conditionalFormatting sqref="F52">
    <cfRule type="expression" dxfId="2177" priority="2178" stopIfTrue="1">
      <formula>IF(AND(LEN($A52)&gt;0,$A52&lt;&gt;$F52),TRUE,FALSE)</formula>
    </cfRule>
  </conditionalFormatting>
  <conditionalFormatting sqref="C52">
    <cfRule type="expression" dxfId="2176" priority="2177" stopIfTrue="1">
      <formula>IF(AND(B52&lt;&gt;"",C52=""),TRUE)</formula>
    </cfRule>
  </conditionalFormatting>
  <conditionalFormatting sqref="B52">
    <cfRule type="expression" dxfId="2175" priority="2174" stopIfTrue="1">
      <formula>IF(B52="",TRUE)</formula>
    </cfRule>
    <cfRule type="expression" dxfId="2174" priority="2175" stopIfTrue="1">
      <formula>IF(AND(COUNTIF(MetalSmelter,B52&amp;C52)=0,LEN(C52)&gt;0), TRUE, FALSE)</formula>
    </cfRule>
  </conditionalFormatting>
  <conditionalFormatting sqref="G52">
    <cfRule type="expression" dxfId="2173" priority="2176" stopIfTrue="1">
      <formula>IF(FIND("Enter smelter details",G52),TRUE)</formula>
    </cfRule>
  </conditionalFormatting>
  <conditionalFormatting sqref="F52">
    <cfRule type="expression" dxfId="2172" priority="2173" stopIfTrue="1">
      <formula>IF(AND(LEN($A52)&gt;0,$A52&lt;&gt;$F52),TRUE,FALSE)</formula>
    </cfRule>
  </conditionalFormatting>
  <conditionalFormatting sqref="C52">
    <cfRule type="expression" dxfId="2171" priority="2172" stopIfTrue="1">
      <formula>IF(AND(B52&lt;&gt;"",C52=""),TRUE)</formula>
    </cfRule>
  </conditionalFormatting>
  <conditionalFormatting sqref="B52">
    <cfRule type="expression" dxfId="2170" priority="2169" stopIfTrue="1">
      <formula>IF(B52="",TRUE)</formula>
    </cfRule>
    <cfRule type="expression" dxfId="2169" priority="2170" stopIfTrue="1">
      <formula>IF(AND(COUNTIF(MetalSmelter,B52&amp;C52)=0,LEN(C52)&gt;0), TRUE, FALSE)</formula>
    </cfRule>
  </conditionalFormatting>
  <conditionalFormatting sqref="G52">
    <cfRule type="expression" dxfId="2168" priority="2171" stopIfTrue="1">
      <formula>IF(FIND("Enter smelter details",G52),TRUE)</formula>
    </cfRule>
  </conditionalFormatting>
  <conditionalFormatting sqref="F52">
    <cfRule type="expression" dxfId="2167" priority="2168" stopIfTrue="1">
      <formula>IF(AND(LEN($A52)&gt;0,$A52&lt;&gt;$F52),TRUE,FALSE)</formula>
    </cfRule>
  </conditionalFormatting>
  <conditionalFormatting sqref="C52">
    <cfRule type="expression" dxfId="2166" priority="2167" stopIfTrue="1">
      <formula>IF(AND(B52&lt;&gt;"",C52=""),TRUE)</formula>
    </cfRule>
  </conditionalFormatting>
  <conditionalFormatting sqref="B50">
    <cfRule type="expression" dxfId="2165" priority="2164" stopIfTrue="1">
      <formula>IF(B50="",TRUE)</formula>
    </cfRule>
    <cfRule type="expression" dxfId="2164" priority="2165" stopIfTrue="1">
      <formula>IF(AND(COUNTIF(MetalSmelter,B50&amp;C50)=0,LEN(C50)&gt;0), TRUE, FALSE)</formula>
    </cfRule>
  </conditionalFormatting>
  <conditionalFormatting sqref="G50">
    <cfRule type="expression" dxfId="2163" priority="2166" stopIfTrue="1">
      <formula>IF(FIND("Enter smelter details",G50),TRUE)</formula>
    </cfRule>
  </conditionalFormatting>
  <conditionalFormatting sqref="F50">
    <cfRule type="expression" dxfId="2162" priority="2163" stopIfTrue="1">
      <formula>IF(AND(LEN($A50)&gt;0,$A50&lt;&gt;$F50),TRUE,FALSE)</formula>
    </cfRule>
  </conditionalFormatting>
  <conditionalFormatting sqref="C50">
    <cfRule type="expression" dxfId="2161" priority="2162" stopIfTrue="1">
      <formula>IF(AND(B50&lt;&gt;"",C50=""),TRUE)</formula>
    </cfRule>
  </conditionalFormatting>
  <conditionalFormatting sqref="B50">
    <cfRule type="expression" dxfId="2160" priority="2159" stopIfTrue="1">
      <formula>IF(B50="",TRUE)</formula>
    </cfRule>
    <cfRule type="expression" dxfId="2159" priority="2160" stopIfTrue="1">
      <formula>IF(AND(COUNTIF(MetalSmelter,B50&amp;C50)=0,LEN(C50)&gt;0), TRUE, FALSE)</formula>
    </cfRule>
  </conditionalFormatting>
  <conditionalFormatting sqref="G50">
    <cfRule type="expression" dxfId="2158" priority="2161" stopIfTrue="1">
      <formula>IF(FIND("Enter smelter details",G50),TRUE)</formula>
    </cfRule>
  </conditionalFormatting>
  <conditionalFormatting sqref="F50">
    <cfRule type="expression" dxfId="2157" priority="2158" stopIfTrue="1">
      <formula>IF(AND(LEN($A50)&gt;0,$A50&lt;&gt;$F50),TRUE,FALSE)</formula>
    </cfRule>
  </conditionalFormatting>
  <conditionalFormatting sqref="C50">
    <cfRule type="expression" dxfId="2156" priority="2157" stopIfTrue="1">
      <formula>IF(AND(B50&lt;&gt;"",C50=""),TRUE)</formula>
    </cfRule>
  </conditionalFormatting>
  <conditionalFormatting sqref="B50">
    <cfRule type="expression" dxfId="2155" priority="2155" stopIfTrue="1">
      <formula>IF(B50="",TRUE)</formula>
    </cfRule>
    <cfRule type="expression" dxfId="2154" priority="2156" stopIfTrue="1">
      <formula>IF(AND(COUNTIF(MetalSmelter,B50&amp;C50)=0,LEN(C50)&gt;0), TRUE, FALSE)</formula>
    </cfRule>
  </conditionalFormatting>
  <conditionalFormatting sqref="F50">
    <cfRule type="expression" dxfId="2153" priority="2154" stopIfTrue="1">
      <formula>IF(AND(LEN($A50)&gt;0,$A50&lt;&gt;$F50),TRUE,FALSE)</formula>
    </cfRule>
  </conditionalFormatting>
  <conditionalFormatting sqref="C50">
    <cfRule type="expression" dxfId="2152" priority="2153" stopIfTrue="1">
      <formula>IF(AND(B50&lt;&gt;"",C50=""),TRUE)</formula>
    </cfRule>
  </conditionalFormatting>
  <conditionalFormatting sqref="G50">
    <cfRule type="expression" dxfId="2151" priority="2152" stopIfTrue="1">
      <formula>IF(FIND("Enter smelter details",G50),TRUE)</formula>
    </cfRule>
  </conditionalFormatting>
  <conditionalFormatting sqref="B51">
    <cfRule type="expression" dxfId="2150" priority="2149" stopIfTrue="1">
      <formula>IF(B51="",TRUE)</formula>
    </cfRule>
    <cfRule type="expression" dxfId="2149" priority="2150" stopIfTrue="1">
      <formula>IF(AND(COUNTIF(MetalSmelter,B51&amp;C51)=0,LEN(C51)&gt;0), TRUE, FALSE)</formula>
    </cfRule>
  </conditionalFormatting>
  <conditionalFormatting sqref="G51">
    <cfRule type="expression" dxfId="2148" priority="2151" stopIfTrue="1">
      <formula>IF(FIND("Enter smelter details",G51),TRUE)</formula>
    </cfRule>
  </conditionalFormatting>
  <conditionalFormatting sqref="F51">
    <cfRule type="expression" dxfId="2147" priority="2148" stopIfTrue="1">
      <formula>IF(AND(LEN($A51)&gt;0,$A51&lt;&gt;$F51),TRUE,FALSE)</formula>
    </cfRule>
  </conditionalFormatting>
  <conditionalFormatting sqref="C51">
    <cfRule type="expression" dxfId="2146" priority="2147" stopIfTrue="1">
      <formula>IF(AND(B51&lt;&gt;"",C51=""),TRUE)</formula>
    </cfRule>
  </conditionalFormatting>
  <conditionalFormatting sqref="B51">
    <cfRule type="expression" dxfId="2145" priority="2144" stopIfTrue="1">
      <formula>IF(B51="",TRUE)</formula>
    </cfRule>
    <cfRule type="expression" dxfId="2144" priority="2145" stopIfTrue="1">
      <formula>IF(AND(COUNTIF(MetalSmelter,B51&amp;C51)=0,LEN(C51)&gt;0), TRUE, FALSE)</formula>
    </cfRule>
  </conditionalFormatting>
  <conditionalFormatting sqref="G51">
    <cfRule type="expression" dxfId="2143" priority="2146" stopIfTrue="1">
      <formula>IF(FIND("Enter smelter details",G51),TRUE)</formula>
    </cfRule>
  </conditionalFormatting>
  <conditionalFormatting sqref="F51">
    <cfRule type="expression" dxfId="2142" priority="2143" stopIfTrue="1">
      <formula>IF(AND(LEN($A51)&gt;0,$A51&lt;&gt;$F51),TRUE,FALSE)</formula>
    </cfRule>
  </conditionalFormatting>
  <conditionalFormatting sqref="C51">
    <cfRule type="expression" dxfId="2141" priority="2142" stopIfTrue="1">
      <formula>IF(AND(B51&lt;&gt;"",C51=""),TRUE)</formula>
    </cfRule>
  </conditionalFormatting>
  <conditionalFormatting sqref="B51">
    <cfRule type="expression" dxfId="2140" priority="2139" stopIfTrue="1">
      <formula>IF(B51="",TRUE)</formula>
    </cfRule>
    <cfRule type="expression" dxfId="2139" priority="2140" stopIfTrue="1">
      <formula>IF(AND(COUNTIF(MetalSmelter,B51&amp;C51)=0,LEN(C51)&gt;0), TRUE, FALSE)</formula>
    </cfRule>
  </conditionalFormatting>
  <conditionalFormatting sqref="G51">
    <cfRule type="expression" dxfId="2138" priority="2141" stopIfTrue="1">
      <formula>IF(FIND("Enter smelter details",G51),TRUE)</formula>
    </cfRule>
  </conditionalFormatting>
  <conditionalFormatting sqref="F51">
    <cfRule type="expression" dxfId="2137" priority="2138" stopIfTrue="1">
      <formula>IF(AND(LEN($A51)&gt;0,$A51&lt;&gt;$F51),TRUE,FALSE)</formula>
    </cfRule>
  </conditionalFormatting>
  <conditionalFormatting sqref="C51">
    <cfRule type="expression" dxfId="2136" priority="2137" stopIfTrue="1">
      <formula>IF(AND(B51&lt;&gt;"",C51=""),TRUE)</formula>
    </cfRule>
  </conditionalFormatting>
  <conditionalFormatting sqref="B50">
    <cfRule type="expression" dxfId="2135" priority="2134" stopIfTrue="1">
      <formula>IF(B50="",TRUE)</formula>
    </cfRule>
    <cfRule type="expression" dxfId="2134" priority="2135" stopIfTrue="1">
      <formula>IF(AND(COUNTIF(MetalSmelter,B50&amp;C50)=0,LEN(C50)&gt;0), TRUE, FALSE)</formula>
    </cfRule>
  </conditionalFormatting>
  <conditionalFormatting sqref="G50">
    <cfRule type="expression" dxfId="2133" priority="2136" stopIfTrue="1">
      <formula>IF(FIND("Enter smelter details",G50),TRUE)</formula>
    </cfRule>
  </conditionalFormatting>
  <conditionalFormatting sqref="F50">
    <cfRule type="expression" dxfId="2132" priority="2133" stopIfTrue="1">
      <formula>IF(AND(LEN($A50)&gt;0,$A50&lt;&gt;$F50),TRUE,FALSE)</formula>
    </cfRule>
  </conditionalFormatting>
  <conditionalFormatting sqref="C50">
    <cfRule type="expression" dxfId="2131" priority="2132" stopIfTrue="1">
      <formula>IF(AND(B50&lt;&gt;"",C50=""),TRUE)</formula>
    </cfRule>
  </conditionalFormatting>
  <conditionalFormatting sqref="B50">
    <cfRule type="expression" dxfId="2130" priority="2129" stopIfTrue="1">
      <formula>IF(B50="",TRUE)</formula>
    </cfRule>
    <cfRule type="expression" dxfId="2129" priority="2130" stopIfTrue="1">
      <formula>IF(AND(COUNTIF(MetalSmelter,B50&amp;C50)=0,LEN(C50)&gt;0), TRUE, FALSE)</formula>
    </cfRule>
  </conditionalFormatting>
  <conditionalFormatting sqref="G50">
    <cfRule type="expression" dxfId="2128" priority="2131" stopIfTrue="1">
      <formula>IF(FIND("Enter smelter details",G50),TRUE)</formula>
    </cfRule>
  </conditionalFormatting>
  <conditionalFormatting sqref="F50">
    <cfRule type="expression" dxfId="2127" priority="2128" stopIfTrue="1">
      <formula>IF(AND(LEN($A50)&gt;0,$A50&lt;&gt;$F50),TRUE,FALSE)</formula>
    </cfRule>
  </conditionalFormatting>
  <conditionalFormatting sqref="C50">
    <cfRule type="expression" dxfId="2126" priority="2127" stopIfTrue="1">
      <formula>IF(AND(B50&lt;&gt;"",C50=""),TRUE)</formula>
    </cfRule>
  </conditionalFormatting>
  <conditionalFormatting sqref="B50">
    <cfRule type="expression" dxfId="2125" priority="2124" stopIfTrue="1">
      <formula>IF(B50="",TRUE)</formula>
    </cfRule>
    <cfRule type="expression" dxfId="2124" priority="2125" stopIfTrue="1">
      <formula>IF(AND(COUNTIF(MetalSmelter,B50&amp;C50)=0,LEN(C50)&gt;0), TRUE, FALSE)</formula>
    </cfRule>
  </conditionalFormatting>
  <conditionalFormatting sqref="G50">
    <cfRule type="expression" dxfId="2123" priority="2126" stopIfTrue="1">
      <formula>IF(FIND("Enter smelter details",G50),TRUE)</formula>
    </cfRule>
  </conditionalFormatting>
  <conditionalFormatting sqref="F50">
    <cfRule type="expression" dxfId="2122" priority="2123" stopIfTrue="1">
      <formula>IF(AND(LEN($A50)&gt;0,$A50&lt;&gt;$F50),TRUE,FALSE)</formula>
    </cfRule>
  </conditionalFormatting>
  <conditionalFormatting sqref="C50">
    <cfRule type="expression" dxfId="2121" priority="2122" stopIfTrue="1">
      <formula>IF(AND(B50&lt;&gt;"",C50=""),TRUE)</formula>
    </cfRule>
  </conditionalFormatting>
  <conditionalFormatting sqref="B50">
    <cfRule type="expression" dxfId="2120" priority="2119" stopIfTrue="1">
      <formula>IF(B50="",TRUE)</formula>
    </cfRule>
    <cfRule type="expression" dxfId="2119" priority="2120" stopIfTrue="1">
      <formula>IF(AND(COUNTIF(MetalSmelter,B50&amp;C50)=0,LEN(C50)&gt;0), TRUE, FALSE)</formula>
    </cfRule>
  </conditionalFormatting>
  <conditionalFormatting sqref="G50">
    <cfRule type="expression" dxfId="2118" priority="2121" stopIfTrue="1">
      <formula>IF(FIND("Enter smelter details",G50),TRUE)</formula>
    </cfRule>
  </conditionalFormatting>
  <conditionalFormatting sqref="F50">
    <cfRule type="expression" dxfId="2117" priority="2118" stopIfTrue="1">
      <formula>IF(AND(LEN($A50)&gt;0,$A50&lt;&gt;$F50),TRUE,FALSE)</formula>
    </cfRule>
  </conditionalFormatting>
  <conditionalFormatting sqref="C50">
    <cfRule type="expression" dxfId="2116" priority="2117" stopIfTrue="1">
      <formula>IF(AND(B50&lt;&gt;"",C50=""),TRUE)</formula>
    </cfRule>
  </conditionalFormatting>
  <conditionalFormatting sqref="B50">
    <cfRule type="expression" dxfId="2115" priority="2114" stopIfTrue="1">
      <formula>IF(B50="",TRUE)</formula>
    </cfRule>
    <cfRule type="expression" dxfId="2114" priority="2115" stopIfTrue="1">
      <formula>IF(AND(COUNTIF(MetalSmelter,B50&amp;C50)=0,LEN(C50)&gt;0), TRUE, FALSE)</formula>
    </cfRule>
  </conditionalFormatting>
  <conditionalFormatting sqref="G50">
    <cfRule type="expression" dxfId="2113" priority="2116" stopIfTrue="1">
      <formula>IF(FIND("Enter smelter details",G50),TRUE)</formula>
    </cfRule>
  </conditionalFormatting>
  <conditionalFormatting sqref="F50">
    <cfRule type="expression" dxfId="2112" priority="2113" stopIfTrue="1">
      <formula>IF(AND(LEN($A50)&gt;0,$A50&lt;&gt;$F50),TRUE,FALSE)</formula>
    </cfRule>
  </conditionalFormatting>
  <conditionalFormatting sqref="C50">
    <cfRule type="expression" dxfId="2111" priority="2112" stopIfTrue="1">
      <formula>IF(AND(B50&lt;&gt;"",C50=""),TRUE)</formula>
    </cfRule>
  </conditionalFormatting>
  <conditionalFormatting sqref="B50">
    <cfRule type="expression" dxfId="2110" priority="2110" stopIfTrue="1">
      <formula>IF(B50="",TRUE)</formula>
    </cfRule>
    <cfRule type="expression" dxfId="2109" priority="2111" stopIfTrue="1">
      <formula>IF(AND(COUNTIF(MetalSmelter,B50&amp;C50)=0,LEN(C50)&gt;0), TRUE, FALSE)</formula>
    </cfRule>
  </conditionalFormatting>
  <conditionalFormatting sqref="F50">
    <cfRule type="expression" dxfId="2108" priority="2109" stopIfTrue="1">
      <formula>IF(AND(LEN($A50)&gt;0,$A50&lt;&gt;$F50),TRUE,FALSE)</formula>
    </cfRule>
  </conditionalFormatting>
  <conditionalFormatting sqref="C50">
    <cfRule type="expression" dxfId="2107" priority="2108" stopIfTrue="1">
      <formula>IF(AND(B50&lt;&gt;"",C50=""),TRUE)</formula>
    </cfRule>
  </conditionalFormatting>
  <conditionalFormatting sqref="G50">
    <cfRule type="expression" dxfId="2106" priority="2107" stopIfTrue="1">
      <formula>IF(FIND("Enter smelter details",G50),TRUE)</formula>
    </cfRule>
  </conditionalFormatting>
  <conditionalFormatting sqref="B51">
    <cfRule type="expression" dxfId="2105" priority="2104" stopIfTrue="1">
      <formula>IF(B51="",TRUE)</formula>
    </cfRule>
    <cfRule type="expression" dxfId="2104" priority="2105" stopIfTrue="1">
      <formula>IF(AND(COUNTIF(MetalSmelter,B51&amp;C51)=0,LEN(C51)&gt;0), TRUE, FALSE)</formula>
    </cfRule>
  </conditionalFormatting>
  <conditionalFormatting sqref="G51">
    <cfRule type="expression" dxfId="2103" priority="2106" stopIfTrue="1">
      <formula>IF(FIND("Enter smelter details",G51),TRUE)</formula>
    </cfRule>
  </conditionalFormatting>
  <conditionalFormatting sqref="F51">
    <cfRule type="expression" dxfId="2102" priority="2103" stopIfTrue="1">
      <formula>IF(AND(LEN($A51)&gt;0,$A51&lt;&gt;$F51),TRUE,FALSE)</formula>
    </cfRule>
  </conditionalFormatting>
  <conditionalFormatting sqref="C51">
    <cfRule type="expression" dxfId="2101" priority="2102" stopIfTrue="1">
      <formula>IF(AND(B51&lt;&gt;"",C51=""),TRUE)</formula>
    </cfRule>
  </conditionalFormatting>
  <conditionalFormatting sqref="B51">
    <cfRule type="expression" dxfId="2100" priority="2099" stopIfTrue="1">
      <formula>IF(B51="",TRUE)</formula>
    </cfRule>
    <cfRule type="expression" dxfId="2099" priority="2100" stopIfTrue="1">
      <formula>IF(AND(COUNTIF(MetalSmelter,B51&amp;C51)=0,LEN(C51)&gt;0), TRUE, FALSE)</formula>
    </cfRule>
  </conditionalFormatting>
  <conditionalFormatting sqref="G51">
    <cfRule type="expression" dxfId="2098" priority="2101" stopIfTrue="1">
      <formula>IF(FIND("Enter smelter details",G51),TRUE)</formula>
    </cfRule>
  </conditionalFormatting>
  <conditionalFormatting sqref="F51">
    <cfRule type="expression" dxfId="2097" priority="2098" stopIfTrue="1">
      <formula>IF(AND(LEN($A51)&gt;0,$A51&lt;&gt;$F51),TRUE,FALSE)</formula>
    </cfRule>
  </conditionalFormatting>
  <conditionalFormatting sqref="C51">
    <cfRule type="expression" dxfId="2096" priority="2097" stopIfTrue="1">
      <formula>IF(AND(B51&lt;&gt;"",C51=""),TRUE)</formula>
    </cfRule>
  </conditionalFormatting>
  <conditionalFormatting sqref="B51">
    <cfRule type="expression" dxfId="2095" priority="2094" stopIfTrue="1">
      <formula>IF(B51="",TRUE)</formula>
    </cfRule>
    <cfRule type="expression" dxfId="2094" priority="2095" stopIfTrue="1">
      <formula>IF(AND(COUNTIF(MetalSmelter,B51&amp;C51)=0,LEN(C51)&gt;0), TRUE, FALSE)</formula>
    </cfRule>
  </conditionalFormatting>
  <conditionalFormatting sqref="G51">
    <cfRule type="expression" dxfId="2093" priority="2096" stopIfTrue="1">
      <formula>IF(FIND("Enter smelter details",G51),TRUE)</formula>
    </cfRule>
  </conditionalFormatting>
  <conditionalFormatting sqref="F51">
    <cfRule type="expression" dxfId="2092" priority="2093" stopIfTrue="1">
      <formula>IF(AND(LEN($A51)&gt;0,$A51&lt;&gt;$F51),TRUE,FALSE)</formula>
    </cfRule>
  </conditionalFormatting>
  <conditionalFormatting sqref="C51">
    <cfRule type="expression" dxfId="2091" priority="2092" stopIfTrue="1">
      <formula>IF(AND(B51&lt;&gt;"",C51=""),TRUE)</formula>
    </cfRule>
  </conditionalFormatting>
  <conditionalFormatting sqref="B50">
    <cfRule type="expression" dxfId="2090" priority="2089" stopIfTrue="1">
      <formula>IF(B50="",TRUE)</formula>
    </cfRule>
    <cfRule type="expression" dxfId="2089" priority="2090" stopIfTrue="1">
      <formula>IF(AND(COUNTIF(MetalSmelter,B50&amp;C50)=0,LEN(C50)&gt;0), TRUE, FALSE)</formula>
    </cfRule>
  </conditionalFormatting>
  <conditionalFormatting sqref="G50">
    <cfRule type="expression" dxfId="2088" priority="2091" stopIfTrue="1">
      <formula>IF(FIND("Enter smelter details",G50),TRUE)</formula>
    </cfRule>
  </conditionalFormatting>
  <conditionalFormatting sqref="F50">
    <cfRule type="expression" dxfId="2087" priority="2088" stopIfTrue="1">
      <formula>IF(AND(LEN($A50)&gt;0,$A50&lt;&gt;$F50),TRUE,FALSE)</formula>
    </cfRule>
  </conditionalFormatting>
  <conditionalFormatting sqref="C50">
    <cfRule type="expression" dxfId="2086" priority="2087" stopIfTrue="1">
      <formula>IF(AND(B50&lt;&gt;"",C50=""),TRUE)</formula>
    </cfRule>
  </conditionalFormatting>
  <conditionalFormatting sqref="B50">
    <cfRule type="expression" dxfId="2085" priority="2084" stopIfTrue="1">
      <formula>IF(B50="",TRUE)</formula>
    </cfRule>
    <cfRule type="expression" dxfId="2084" priority="2085" stopIfTrue="1">
      <formula>IF(AND(COUNTIF(MetalSmelter,B50&amp;C50)=0,LEN(C50)&gt;0), TRUE, FALSE)</formula>
    </cfRule>
  </conditionalFormatting>
  <conditionalFormatting sqref="G50">
    <cfRule type="expression" dxfId="2083" priority="2086" stopIfTrue="1">
      <formula>IF(FIND("Enter smelter details",G50),TRUE)</formula>
    </cfRule>
  </conditionalFormatting>
  <conditionalFormatting sqref="F50">
    <cfRule type="expression" dxfId="2082" priority="2083" stopIfTrue="1">
      <formula>IF(AND(LEN($A50)&gt;0,$A50&lt;&gt;$F50),TRUE,FALSE)</formula>
    </cfRule>
  </conditionalFormatting>
  <conditionalFormatting sqref="C50">
    <cfRule type="expression" dxfId="2081" priority="2082" stopIfTrue="1">
      <formula>IF(AND(B50&lt;&gt;"",C50=""),TRUE)</formula>
    </cfRule>
  </conditionalFormatting>
  <conditionalFormatting sqref="B50">
    <cfRule type="expression" dxfId="2080" priority="2079" stopIfTrue="1">
      <formula>IF(B50="",TRUE)</formula>
    </cfRule>
    <cfRule type="expression" dxfId="2079" priority="2080" stopIfTrue="1">
      <formula>IF(AND(COUNTIF(MetalSmelter,B50&amp;C50)=0,LEN(C50)&gt;0), TRUE, FALSE)</formula>
    </cfRule>
  </conditionalFormatting>
  <conditionalFormatting sqref="G50">
    <cfRule type="expression" dxfId="2078" priority="2081" stopIfTrue="1">
      <formula>IF(FIND("Enter smelter details",G50),TRUE)</formula>
    </cfRule>
  </conditionalFormatting>
  <conditionalFormatting sqref="F50">
    <cfRule type="expression" dxfId="2077" priority="2078" stopIfTrue="1">
      <formula>IF(AND(LEN($A50)&gt;0,$A50&lt;&gt;$F50),TRUE,FALSE)</formula>
    </cfRule>
  </conditionalFormatting>
  <conditionalFormatting sqref="C50">
    <cfRule type="expression" dxfId="2076" priority="2077" stopIfTrue="1">
      <formula>IF(AND(B50&lt;&gt;"",C50=""),TRUE)</formula>
    </cfRule>
  </conditionalFormatting>
  <conditionalFormatting sqref="B50">
    <cfRule type="expression" dxfId="2075" priority="2074" stopIfTrue="1">
      <formula>IF(B50="",TRUE)</formula>
    </cfRule>
    <cfRule type="expression" dxfId="2074" priority="2075" stopIfTrue="1">
      <formula>IF(AND(COUNTIF(MetalSmelter,B50&amp;C50)=0,LEN(C50)&gt;0), TRUE, FALSE)</formula>
    </cfRule>
  </conditionalFormatting>
  <conditionalFormatting sqref="G50">
    <cfRule type="expression" dxfId="2073" priority="2076" stopIfTrue="1">
      <formula>IF(FIND("Enter smelter details",G50),TRUE)</formula>
    </cfRule>
  </conditionalFormatting>
  <conditionalFormatting sqref="F50">
    <cfRule type="expression" dxfId="2072" priority="2073" stopIfTrue="1">
      <formula>IF(AND(LEN($A50)&gt;0,$A50&lt;&gt;$F50),TRUE,FALSE)</formula>
    </cfRule>
  </conditionalFormatting>
  <conditionalFormatting sqref="C50">
    <cfRule type="expression" dxfId="2071" priority="2072" stopIfTrue="1">
      <formula>IF(AND(B50&lt;&gt;"",C50=""),TRUE)</formula>
    </cfRule>
  </conditionalFormatting>
  <conditionalFormatting sqref="B50">
    <cfRule type="expression" dxfId="2070" priority="2069" stopIfTrue="1">
      <formula>IF(B50="",TRUE)</formula>
    </cfRule>
    <cfRule type="expression" dxfId="2069" priority="2070" stopIfTrue="1">
      <formula>IF(AND(COUNTIF(MetalSmelter,B50&amp;C50)=0,LEN(C50)&gt;0), TRUE, FALSE)</formula>
    </cfRule>
  </conditionalFormatting>
  <conditionalFormatting sqref="G50">
    <cfRule type="expression" dxfId="2068" priority="2071" stopIfTrue="1">
      <formula>IF(FIND("Enter smelter details",G50),TRUE)</formula>
    </cfRule>
  </conditionalFormatting>
  <conditionalFormatting sqref="F50">
    <cfRule type="expression" dxfId="2067" priority="2068" stopIfTrue="1">
      <formula>IF(AND(LEN($A50)&gt;0,$A50&lt;&gt;$F50),TRUE,FALSE)</formula>
    </cfRule>
  </conditionalFormatting>
  <conditionalFormatting sqref="C50">
    <cfRule type="expression" dxfId="2066" priority="2067" stopIfTrue="1">
      <formula>IF(AND(B50&lt;&gt;"",C50=""),TRUE)</formula>
    </cfRule>
  </conditionalFormatting>
  <conditionalFormatting sqref="B50">
    <cfRule type="expression" dxfId="2065" priority="2064" stopIfTrue="1">
      <formula>IF(B50="",TRUE)</formula>
    </cfRule>
    <cfRule type="expression" dxfId="2064" priority="2065" stopIfTrue="1">
      <formula>IF(AND(COUNTIF(MetalSmelter,B50&amp;C50)=0,LEN(C50)&gt;0), TRUE, FALSE)</formula>
    </cfRule>
  </conditionalFormatting>
  <conditionalFormatting sqref="G50">
    <cfRule type="expression" dxfId="2063" priority="2066" stopIfTrue="1">
      <formula>IF(FIND("Enter smelter details",G50),TRUE)</formula>
    </cfRule>
  </conditionalFormatting>
  <conditionalFormatting sqref="F50">
    <cfRule type="expression" dxfId="2062" priority="2063" stopIfTrue="1">
      <formula>IF(AND(LEN($A50)&gt;0,$A50&lt;&gt;$F50),TRUE,FALSE)</formula>
    </cfRule>
  </conditionalFormatting>
  <conditionalFormatting sqref="C50">
    <cfRule type="expression" dxfId="2061" priority="2062" stopIfTrue="1">
      <formula>IF(AND(B50&lt;&gt;"",C50=""),TRUE)</formula>
    </cfRule>
  </conditionalFormatting>
  <conditionalFormatting sqref="B64">
    <cfRule type="expression" dxfId="2060" priority="2055" stopIfTrue="1">
      <formula>IF(B64="",TRUE)</formula>
    </cfRule>
    <cfRule type="expression" dxfId="2059" priority="2058" stopIfTrue="1">
      <formula>IF(AND(COUNTIF(MetalSmelter,B64&amp;C64)=0,LEN(C64)&gt;0),TRUE,FALSE)</formula>
    </cfRule>
  </conditionalFormatting>
  <conditionalFormatting sqref="D64">
    <cfRule type="expression" dxfId="2058" priority="2052" stopIfTrue="1">
      <formula>IF(AND(LEN($C64)&gt;0,($C64&lt;&gt;"Smelter Not Listed")),1,0)</formula>
    </cfRule>
    <cfRule type="expression" dxfId="2057" priority="2059" stopIfTrue="1">
      <formula>IF(AND(D64="",$C64=$X$4),TRUE)</formula>
    </cfRule>
    <cfRule type="expression" dxfId="2056" priority="2060" stopIfTrue="1">
      <formula>IF(FIND("!",D64),TRUE)</formula>
    </cfRule>
  </conditionalFormatting>
  <conditionalFormatting sqref="G64">
    <cfRule type="expression" dxfId="2055" priority="2061" stopIfTrue="1">
      <formula>IF(FIND("Enter smelter details",G64),TRUE)</formula>
    </cfRule>
  </conditionalFormatting>
  <conditionalFormatting sqref="E64">
    <cfRule type="expression" dxfId="2054" priority="2056" stopIfTrue="1">
      <formula>IF(AND(E64="",$C64=$X$4),TRUE)</formula>
    </cfRule>
    <cfRule type="expression" dxfId="2053" priority="2057" stopIfTrue="1">
      <formula>IF(FIND("!",E64),TRUE)</formula>
    </cfRule>
  </conditionalFormatting>
  <conditionalFormatting sqref="F64">
    <cfRule type="expression" dxfId="2052" priority="2054" stopIfTrue="1">
      <formula>IF(AND(LEN($A64)&gt;0,$A64&lt;&gt;$F64),TRUE,FALSE)</formula>
    </cfRule>
  </conditionalFormatting>
  <conditionalFormatting sqref="C64">
    <cfRule type="expression" dxfId="2051" priority="2053" stopIfTrue="1">
      <formula>IF(AND(B64&lt;&gt;"",C64=""),TRUE)</formula>
    </cfRule>
  </conditionalFormatting>
  <conditionalFormatting sqref="B67">
    <cfRule type="expression" dxfId="2050" priority="2045" stopIfTrue="1">
      <formula>IF(B67="",TRUE)</formula>
    </cfRule>
    <cfRule type="expression" dxfId="2049" priority="2048" stopIfTrue="1">
      <formula>IF(AND(COUNTIF(MetalSmelter,B67&amp;C67)=0,LEN(C67)&gt;0),TRUE,FALSE)</formula>
    </cfRule>
  </conditionalFormatting>
  <conditionalFormatting sqref="D67">
    <cfRule type="expression" dxfId="2048" priority="2042" stopIfTrue="1">
      <formula>IF(AND(LEN($C67)&gt;0,($C67&lt;&gt;"Smelter Not Listed")),1,0)</formula>
    </cfRule>
    <cfRule type="expression" dxfId="2047" priority="2049" stopIfTrue="1">
      <formula>IF(AND(D67="",$C67=$X$4),TRUE)</formula>
    </cfRule>
    <cfRule type="expression" dxfId="2046" priority="2050" stopIfTrue="1">
      <formula>IF(FIND("!",D67),TRUE)</formula>
    </cfRule>
  </conditionalFormatting>
  <conditionalFormatting sqref="G67">
    <cfRule type="expression" dxfId="2045" priority="2051" stopIfTrue="1">
      <formula>IF(FIND("Enter smelter details",G67),TRUE)</formula>
    </cfRule>
  </conditionalFormatting>
  <conditionalFormatting sqref="E67">
    <cfRule type="expression" dxfId="2044" priority="2046" stopIfTrue="1">
      <formula>IF(AND(E67="",$C67=$X$4),TRUE)</formula>
    </cfRule>
    <cfRule type="expression" dxfId="2043" priority="2047" stopIfTrue="1">
      <formula>IF(FIND("!",E67),TRUE)</formula>
    </cfRule>
  </conditionalFormatting>
  <conditionalFormatting sqref="F67">
    <cfRule type="expression" dxfId="2042" priority="2044" stopIfTrue="1">
      <formula>IF(AND(LEN($A67)&gt;0,$A67&lt;&gt;$F67),TRUE,FALSE)</formula>
    </cfRule>
  </conditionalFormatting>
  <conditionalFormatting sqref="C67">
    <cfRule type="expression" dxfId="2041" priority="2043" stopIfTrue="1">
      <formula>IF(AND(B67&lt;&gt;"",C67=""),TRUE)</formula>
    </cfRule>
  </conditionalFormatting>
  <conditionalFormatting sqref="B52">
    <cfRule type="expression" dxfId="2040" priority="2039" stopIfTrue="1">
      <formula>IF(B52="",TRUE)</formula>
    </cfRule>
    <cfRule type="expression" dxfId="2039" priority="2040" stopIfTrue="1">
      <formula>IF(AND(COUNTIF(MetalSmelter,B52&amp;C52)=0,LEN(C52)&gt;0), TRUE, FALSE)</formula>
    </cfRule>
  </conditionalFormatting>
  <conditionalFormatting sqref="G52">
    <cfRule type="expression" dxfId="2038" priority="2041" stopIfTrue="1">
      <formula>IF(FIND("Enter smelter details",G52),TRUE)</formula>
    </cfRule>
  </conditionalFormatting>
  <conditionalFormatting sqref="F52">
    <cfRule type="expression" dxfId="2037" priority="2038" stopIfTrue="1">
      <formula>IF(AND(LEN($A52)&gt;0,$A52&lt;&gt;$F52),TRUE,FALSE)</formula>
    </cfRule>
  </conditionalFormatting>
  <conditionalFormatting sqref="C52">
    <cfRule type="expression" dxfId="2036" priority="2037" stopIfTrue="1">
      <formula>IF(AND(B52&lt;&gt;"",C52=""),TRUE)</formula>
    </cfRule>
  </conditionalFormatting>
  <conditionalFormatting sqref="B51">
    <cfRule type="expression" dxfId="2035" priority="2029" stopIfTrue="1">
      <formula>IF(B51="",TRUE)</formula>
    </cfRule>
    <cfRule type="expression" dxfId="2034" priority="2030" stopIfTrue="1">
      <formula>IF(AND(COUNTIF(MetalSmelter,B51&amp;C51)=0,LEN(C51)&gt;0), TRUE, FALSE)</formula>
    </cfRule>
  </conditionalFormatting>
  <conditionalFormatting sqref="G51">
    <cfRule type="expression" dxfId="2033" priority="2031" stopIfTrue="1">
      <formula>IF(FIND("Enter smelter details",G51),TRUE)</formula>
    </cfRule>
  </conditionalFormatting>
  <conditionalFormatting sqref="F51">
    <cfRule type="expression" dxfId="2032" priority="2028" stopIfTrue="1">
      <formula>IF(AND(LEN($A51)&gt;0,$A51&lt;&gt;$F51),TRUE,FALSE)</formula>
    </cfRule>
  </conditionalFormatting>
  <conditionalFormatting sqref="C51">
    <cfRule type="expression" dxfId="2031" priority="2027" stopIfTrue="1">
      <formula>IF(AND(B51&lt;&gt;"",C51=""),TRUE)</formula>
    </cfRule>
  </conditionalFormatting>
  <conditionalFormatting sqref="B53">
    <cfRule type="expression" dxfId="2030" priority="2034" stopIfTrue="1">
      <formula>IF(B53="",TRUE)</formula>
    </cfRule>
    <cfRule type="expression" dxfId="2029" priority="2035" stopIfTrue="1">
      <formula>IF(AND(COUNTIF(MetalSmelter,B53&amp;C53)=0,LEN(C53)&gt;0), TRUE, FALSE)</formula>
    </cfRule>
  </conditionalFormatting>
  <conditionalFormatting sqref="G53">
    <cfRule type="expression" dxfId="2028" priority="2036" stopIfTrue="1">
      <formula>IF(FIND("Enter smelter details",G53),TRUE)</formula>
    </cfRule>
  </conditionalFormatting>
  <conditionalFormatting sqref="F53">
    <cfRule type="expression" dxfId="2027" priority="2033" stopIfTrue="1">
      <formula>IF(AND(LEN($A53)&gt;0,$A53&lt;&gt;$F53),TRUE,FALSE)</formula>
    </cfRule>
  </conditionalFormatting>
  <conditionalFormatting sqref="C53">
    <cfRule type="expression" dxfId="2026" priority="2032" stopIfTrue="1">
      <formula>IF(AND(B53&lt;&gt;"",C53=""),TRUE)</formula>
    </cfRule>
  </conditionalFormatting>
  <conditionalFormatting sqref="B53">
    <cfRule type="expression" dxfId="2025" priority="2024" stopIfTrue="1">
      <formula>IF(B53="",TRUE)</formula>
    </cfRule>
    <cfRule type="expression" dxfId="2024" priority="2025" stopIfTrue="1">
      <formula>IF(AND(COUNTIF(MetalSmelter,B53&amp;C53)=0,LEN(C53)&gt;0), TRUE, FALSE)</formula>
    </cfRule>
  </conditionalFormatting>
  <conditionalFormatting sqref="G53">
    <cfRule type="expression" dxfId="2023" priority="2026" stopIfTrue="1">
      <formula>IF(FIND("Enter smelter details",G53),TRUE)</formula>
    </cfRule>
  </conditionalFormatting>
  <conditionalFormatting sqref="F53">
    <cfRule type="expression" dxfId="2022" priority="2023" stopIfTrue="1">
      <formula>IF(AND(LEN($A53)&gt;0,$A53&lt;&gt;$F53),TRUE,FALSE)</formula>
    </cfRule>
  </conditionalFormatting>
  <conditionalFormatting sqref="C53">
    <cfRule type="expression" dxfId="2021" priority="2022" stopIfTrue="1">
      <formula>IF(AND(B53&lt;&gt;"",C53=""),TRUE)</formula>
    </cfRule>
  </conditionalFormatting>
  <conditionalFormatting sqref="G51">
    <cfRule type="expression" dxfId="2020" priority="2021" stopIfTrue="1">
      <formula>IF(FIND("Enter smelter details",G51),TRUE)</formula>
    </cfRule>
  </conditionalFormatting>
  <conditionalFormatting sqref="B52">
    <cfRule type="expression" dxfId="2019" priority="2018" stopIfTrue="1">
      <formula>IF(B52="",TRUE)</formula>
    </cfRule>
    <cfRule type="expression" dxfId="2018" priority="2019" stopIfTrue="1">
      <formula>IF(AND(COUNTIF(MetalSmelter,B52&amp;C52)=0,LEN(C52)&gt;0), TRUE, FALSE)</formula>
    </cfRule>
  </conditionalFormatting>
  <conditionalFormatting sqref="G52">
    <cfRule type="expression" dxfId="2017" priority="2020" stopIfTrue="1">
      <formula>IF(FIND("Enter smelter details",G52),TRUE)</formula>
    </cfRule>
  </conditionalFormatting>
  <conditionalFormatting sqref="F52">
    <cfRule type="expression" dxfId="2016" priority="2017" stopIfTrue="1">
      <formula>IF(AND(LEN($A52)&gt;0,$A52&lt;&gt;$F52),TRUE,FALSE)</formula>
    </cfRule>
  </conditionalFormatting>
  <conditionalFormatting sqref="C52">
    <cfRule type="expression" dxfId="2015" priority="2016" stopIfTrue="1">
      <formula>IF(AND(B52&lt;&gt;"",C52=""),TRUE)</formula>
    </cfRule>
  </conditionalFormatting>
  <conditionalFormatting sqref="G52">
    <cfRule type="expression" dxfId="2014" priority="2015" stopIfTrue="1">
      <formula>IF(FIND("Enter smelter details",G52),TRUE)</formula>
    </cfRule>
  </conditionalFormatting>
  <conditionalFormatting sqref="B53">
    <cfRule type="expression" dxfId="2013" priority="2012" stopIfTrue="1">
      <formula>IF(B53="",TRUE)</formula>
    </cfRule>
    <cfRule type="expression" dxfId="2012" priority="2013" stopIfTrue="1">
      <formula>IF(AND(COUNTIF(MetalSmelter,B53&amp;C53)=0,LEN(C53)&gt;0), TRUE, FALSE)</formula>
    </cfRule>
  </conditionalFormatting>
  <conditionalFormatting sqref="G53">
    <cfRule type="expression" dxfId="2011" priority="2014" stopIfTrue="1">
      <formula>IF(FIND("Enter smelter details",G53),TRUE)</formula>
    </cfRule>
  </conditionalFormatting>
  <conditionalFormatting sqref="F53">
    <cfRule type="expression" dxfId="2010" priority="2011" stopIfTrue="1">
      <formula>IF(AND(LEN($A53)&gt;0,$A53&lt;&gt;$F53),TRUE,FALSE)</formula>
    </cfRule>
  </conditionalFormatting>
  <conditionalFormatting sqref="C53">
    <cfRule type="expression" dxfId="2009" priority="2010" stopIfTrue="1">
      <formula>IF(AND(B53&lt;&gt;"",C53=""),TRUE)</formula>
    </cfRule>
  </conditionalFormatting>
  <conditionalFormatting sqref="B54">
    <cfRule type="expression" dxfId="2008" priority="2007" stopIfTrue="1">
      <formula>IF(B54="",TRUE)</formula>
    </cfRule>
    <cfRule type="expression" dxfId="2007" priority="2008" stopIfTrue="1">
      <formula>IF(AND(COUNTIF(MetalSmelter,B54&amp;C54)=0,LEN(C54)&gt;0), TRUE, FALSE)</formula>
    </cfRule>
  </conditionalFormatting>
  <conditionalFormatting sqref="G54">
    <cfRule type="expression" dxfId="2006" priority="2009" stopIfTrue="1">
      <formula>IF(FIND("Enter smelter details",G54),TRUE)</formula>
    </cfRule>
  </conditionalFormatting>
  <conditionalFormatting sqref="F54">
    <cfRule type="expression" dxfId="2005" priority="2006" stopIfTrue="1">
      <formula>IF(AND(LEN($A54)&gt;0,$A54&lt;&gt;$F54),TRUE,FALSE)</formula>
    </cfRule>
  </conditionalFormatting>
  <conditionalFormatting sqref="C54">
    <cfRule type="expression" dxfId="2004" priority="2005" stopIfTrue="1">
      <formula>IF(AND(B54&lt;&gt;"",C54=""),TRUE)</formula>
    </cfRule>
  </conditionalFormatting>
  <conditionalFormatting sqref="B54">
    <cfRule type="expression" dxfId="2003" priority="2002" stopIfTrue="1">
      <formula>IF(B54="",TRUE)</formula>
    </cfRule>
    <cfRule type="expression" dxfId="2002" priority="2003" stopIfTrue="1">
      <formula>IF(AND(COUNTIF(MetalSmelter,B54&amp;C54)=0,LEN(C54)&gt;0), TRUE, FALSE)</formula>
    </cfRule>
  </conditionalFormatting>
  <conditionalFormatting sqref="G54">
    <cfRule type="expression" dxfId="2001" priority="2004" stopIfTrue="1">
      <formula>IF(FIND("Enter smelter details",G54),TRUE)</formula>
    </cfRule>
  </conditionalFormatting>
  <conditionalFormatting sqref="F54">
    <cfRule type="expression" dxfId="2000" priority="2001" stopIfTrue="1">
      <formula>IF(AND(LEN($A54)&gt;0,$A54&lt;&gt;$F54),TRUE,FALSE)</formula>
    </cfRule>
  </conditionalFormatting>
  <conditionalFormatting sqref="C54">
    <cfRule type="expression" dxfId="1999" priority="2000" stopIfTrue="1">
      <formula>IF(AND(B54&lt;&gt;"",C54=""),TRUE)</formula>
    </cfRule>
  </conditionalFormatting>
  <conditionalFormatting sqref="B54">
    <cfRule type="expression" dxfId="1998" priority="1998" stopIfTrue="1">
      <formula>IF(B54="",TRUE)</formula>
    </cfRule>
    <cfRule type="expression" dxfId="1997" priority="1999" stopIfTrue="1">
      <formula>IF(AND(COUNTIF(MetalSmelter,B54&amp;C54)=0,LEN(C54)&gt;0), TRUE, FALSE)</formula>
    </cfRule>
  </conditionalFormatting>
  <conditionalFormatting sqref="F54">
    <cfRule type="expression" dxfId="1996" priority="1997" stopIfTrue="1">
      <formula>IF(AND(LEN($A54)&gt;0,$A54&lt;&gt;$F54),TRUE,FALSE)</formula>
    </cfRule>
  </conditionalFormatting>
  <conditionalFormatting sqref="C54">
    <cfRule type="expression" dxfId="1995" priority="1996" stopIfTrue="1">
      <formula>IF(AND(B54&lt;&gt;"",C54=""),TRUE)</formula>
    </cfRule>
  </conditionalFormatting>
  <conditionalFormatting sqref="G54">
    <cfRule type="expression" dxfId="1994" priority="1995" stopIfTrue="1">
      <formula>IF(FIND("Enter smelter details",G54),TRUE)</formula>
    </cfRule>
  </conditionalFormatting>
  <conditionalFormatting sqref="B50">
    <cfRule type="expression" dxfId="1993" priority="1992" stopIfTrue="1">
      <formula>IF(B50="",TRUE)</formula>
    </cfRule>
    <cfRule type="expression" dxfId="1992" priority="1993" stopIfTrue="1">
      <formula>IF(AND(COUNTIF(MetalSmelter,B50&amp;C50)=0,LEN(C50)&gt;0), TRUE, FALSE)</formula>
    </cfRule>
  </conditionalFormatting>
  <conditionalFormatting sqref="G50">
    <cfRule type="expression" dxfId="1991" priority="1994" stopIfTrue="1">
      <formula>IF(FIND("Enter smelter details",G50),TRUE)</formula>
    </cfRule>
  </conditionalFormatting>
  <conditionalFormatting sqref="F50">
    <cfRule type="expression" dxfId="1990" priority="1991" stopIfTrue="1">
      <formula>IF(AND(LEN($A50)&gt;0,$A50&lt;&gt;$F50),TRUE,FALSE)</formula>
    </cfRule>
  </conditionalFormatting>
  <conditionalFormatting sqref="C50">
    <cfRule type="expression" dxfId="1989" priority="1990" stopIfTrue="1">
      <formula>IF(AND(B50&lt;&gt;"",C50=""),TRUE)</formula>
    </cfRule>
  </conditionalFormatting>
  <conditionalFormatting sqref="B55">
    <cfRule type="expression" dxfId="1988" priority="1987" stopIfTrue="1">
      <formula>IF(B55="",TRUE)</formula>
    </cfRule>
    <cfRule type="expression" dxfId="1987" priority="1988" stopIfTrue="1">
      <formula>IF(AND(COUNTIF(MetalSmelter,B55&amp;C55)=0,LEN(C55)&gt;0), TRUE, FALSE)</formula>
    </cfRule>
  </conditionalFormatting>
  <conditionalFormatting sqref="G55">
    <cfRule type="expression" dxfId="1986" priority="1989" stopIfTrue="1">
      <formula>IF(FIND("Enter smelter details",G55),TRUE)</formula>
    </cfRule>
  </conditionalFormatting>
  <conditionalFormatting sqref="F55">
    <cfRule type="expression" dxfId="1985" priority="1986" stopIfTrue="1">
      <formula>IF(AND(LEN($A55)&gt;0,$A55&lt;&gt;$F55),TRUE,FALSE)</formula>
    </cfRule>
  </conditionalFormatting>
  <conditionalFormatting sqref="C55">
    <cfRule type="expression" dxfId="1984" priority="1985" stopIfTrue="1">
      <formula>IF(AND(B55&lt;&gt;"",C55=""),TRUE)</formula>
    </cfRule>
  </conditionalFormatting>
  <conditionalFormatting sqref="B55">
    <cfRule type="expression" dxfId="1983" priority="1982" stopIfTrue="1">
      <formula>IF(B55="",TRUE)</formula>
    </cfRule>
    <cfRule type="expression" dxfId="1982" priority="1983" stopIfTrue="1">
      <formula>IF(AND(COUNTIF(MetalSmelter,B55&amp;C55)=0,LEN(C55)&gt;0), TRUE, FALSE)</formula>
    </cfRule>
  </conditionalFormatting>
  <conditionalFormatting sqref="G55">
    <cfRule type="expression" dxfId="1981" priority="1984" stopIfTrue="1">
      <formula>IF(FIND("Enter smelter details",G55),TRUE)</formula>
    </cfRule>
  </conditionalFormatting>
  <conditionalFormatting sqref="F55">
    <cfRule type="expression" dxfId="1980" priority="1981" stopIfTrue="1">
      <formula>IF(AND(LEN($A55)&gt;0,$A55&lt;&gt;$F55),TRUE,FALSE)</formula>
    </cfRule>
  </conditionalFormatting>
  <conditionalFormatting sqref="C55">
    <cfRule type="expression" dxfId="1979" priority="1980" stopIfTrue="1">
      <formula>IF(AND(B55&lt;&gt;"",C55=""),TRUE)</formula>
    </cfRule>
  </conditionalFormatting>
  <conditionalFormatting sqref="B55">
    <cfRule type="expression" dxfId="1978" priority="1977" stopIfTrue="1">
      <formula>IF(B55="",TRUE)</formula>
    </cfRule>
    <cfRule type="expression" dxfId="1977" priority="1978" stopIfTrue="1">
      <formula>IF(AND(COUNTIF(MetalSmelter,B55&amp;C55)=0,LEN(C55)&gt;0), TRUE, FALSE)</formula>
    </cfRule>
  </conditionalFormatting>
  <conditionalFormatting sqref="G55">
    <cfRule type="expression" dxfId="1976" priority="1979" stopIfTrue="1">
      <formula>IF(FIND("Enter smelter details",G55),TRUE)</formula>
    </cfRule>
  </conditionalFormatting>
  <conditionalFormatting sqref="F55">
    <cfRule type="expression" dxfId="1975" priority="1976" stopIfTrue="1">
      <formula>IF(AND(LEN($A55)&gt;0,$A55&lt;&gt;$F55),TRUE,FALSE)</formula>
    </cfRule>
  </conditionalFormatting>
  <conditionalFormatting sqref="C55">
    <cfRule type="expression" dxfId="1974" priority="1975" stopIfTrue="1">
      <formula>IF(AND(B55&lt;&gt;"",C55=""),TRUE)</formula>
    </cfRule>
  </conditionalFormatting>
  <conditionalFormatting sqref="B53">
    <cfRule type="expression" dxfId="1973" priority="1972" stopIfTrue="1">
      <formula>IF(B53="",TRUE)</formula>
    </cfRule>
    <cfRule type="expression" dxfId="1972" priority="1973" stopIfTrue="1">
      <formula>IF(AND(COUNTIF(MetalSmelter,B53&amp;C53)=0,LEN(C53)&gt;0), TRUE, FALSE)</formula>
    </cfRule>
  </conditionalFormatting>
  <conditionalFormatting sqref="G53">
    <cfRule type="expression" dxfId="1971" priority="1974" stopIfTrue="1">
      <formula>IF(FIND("Enter smelter details",G53),TRUE)</formula>
    </cfRule>
  </conditionalFormatting>
  <conditionalFormatting sqref="F53">
    <cfRule type="expression" dxfId="1970" priority="1971" stopIfTrue="1">
      <formula>IF(AND(LEN($A53)&gt;0,$A53&lt;&gt;$F53),TRUE,FALSE)</formula>
    </cfRule>
  </conditionalFormatting>
  <conditionalFormatting sqref="C53">
    <cfRule type="expression" dxfId="1969" priority="1970" stopIfTrue="1">
      <formula>IF(AND(B53&lt;&gt;"",C53=""),TRUE)</formula>
    </cfRule>
  </conditionalFormatting>
  <conditionalFormatting sqref="B53">
    <cfRule type="expression" dxfId="1968" priority="1967" stopIfTrue="1">
      <formula>IF(B53="",TRUE)</formula>
    </cfRule>
    <cfRule type="expression" dxfId="1967" priority="1968" stopIfTrue="1">
      <formula>IF(AND(COUNTIF(MetalSmelter,B53&amp;C53)=0,LEN(C53)&gt;0), TRUE, FALSE)</formula>
    </cfRule>
  </conditionalFormatting>
  <conditionalFormatting sqref="G53">
    <cfRule type="expression" dxfId="1966" priority="1969" stopIfTrue="1">
      <formula>IF(FIND("Enter smelter details",G53),TRUE)</formula>
    </cfRule>
  </conditionalFormatting>
  <conditionalFormatting sqref="F53">
    <cfRule type="expression" dxfId="1965" priority="1966" stopIfTrue="1">
      <formula>IF(AND(LEN($A53)&gt;0,$A53&lt;&gt;$F53),TRUE,FALSE)</formula>
    </cfRule>
  </conditionalFormatting>
  <conditionalFormatting sqref="C53">
    <cfRule type="expression" dxfId="1964" priority="1965" stopIfTrue="1">
      <formula>IF(AND(B53&lt;&gt;"",C53=""),TRUE)</formula>
    </cfRule>
  </conditionalFormatting>
  <conditionalFormatting sqref="B53">
    <cfRule type="expression" dxfId="1963" priority="1963" stopIfTrue="1">
      <formula>IF(B53="",TRUE)</formula>
    </cfRule>
    <cfRule type="expression" dxfId="1962" priority="1964" stopIfTrue="1">
      <formula>IF(AND(COUNTIF(MetalSmelter,B53&amp;C53)=0,LEN(C53)&gt;0), TRUE, FALSE)</formula>
    </cfRule>
  </conditionalFormatting>
  <conditionalFormatting sqref="F53">
    <cfRule type="expression" dxfId="1961" priority="1962" stopIfTrue="1">
      <formula>IF(AND(LEN($A53)&gt;0,$A53&lt;&gt;$F53),TRUE,FALSE)</formula>
    </cfRule>
  </conditionalFormatting>
  <conditionalFormatting sqref="C53">
    <cfRule type="expression" dxfId="1960" priority="1961" stopIfTrue="1">
      <formula>IF(AND(B53&lt;&gt;"",C53=""),TRUE)</formula>
    </cfRule>
  </conditionalFormatting>
  <conditionalFormatting sqref="G53">
    <cfRule type="expression" dxfId="1959" priority="1960" stopIfTrue="1">
      <formula>IF(FIND("Enter smelter details",G53),TRUE)</formula>
    </cfRule>
  </conditionalFormatting>
  <conditionalFormatting sqref="B54">
    <cfRule type="expression" dxfId="1958" priority="1957" stopIfTrue="1">
      <formula>IF(B54="",TRUE)</formula>
    </cfRule>
    <cfRule type="expression" dxfId="1957" priority="1958" stopIfTrue="1">
      <formula>IF(AND(COUNTIF(MetalSmelter,B54&amp;C54)=0,LEN(C54)&gt;0), TRUE, FALSE)</formula>
    </cfRule>
  </conditionalFormatting>
  <conditionalFormatting sqref="G54">
    <cfRule type="expression" dxfId="1956" priority="1959" stopIfTrue="1">
      <formula>IF(FIND("Enter smelter details",G54),TRUE)</formula>
    </cfRule>
  </conditionalFormatting>
  <conditionalFormatting sqref="F54">
    <cfRule type="expression" dxfId="1955" priority="1956" stopIfTrue="1">
      <formula>IF(AND(LEN($A54)&gt;0,$A54&lt;&gt;$F54),TRUE,FALSE)</formula>
    </cfRule>
  </conditionalFormatting>
  <conditionalFormatting sqref="C54">
    <cfRule type="expression" dxfId="1954" priority="1955" stopIfTrue="1">
      <formula>IF(AND(B54&lt;&gt;"",C54=""),TRUE)</formula>
    </cfRule>
  </conditionalFormatting>
  <conditionalFormatting sqref="B54">
    <cfRule type="expression" dxfId="1953" priority="1952" stopIfTrue="1">
      <formula>IF(B54="",TRUE)</formula>
    </cfRule>
    <cfRule type="expression" dxfId="1952" priority="1953" stopIfTrue="1">
      <formula>IF(AND(COUNTIF(MetalSmelter,B54&amp;C54)=0,LEN(C54)&gt;0), TRUE, FALSE)</formula>
    </cfRule>
  </conditionalFormatting>
  <conditionalFormatting sqref="G54">
    <cfRule type="expression" dxfId="1951" priority="1954" stopIfTrue="1">
      <formula>IF(FIND("Enter smelter details",G54),TRUE)</formula>
    </cfRule>
  </conditionalFormatting>
  <conditionalFormatting sqref="F54">
    <cfRule type="expression" dxfId="1950" priority="1951" stopIfTrue="1">
      <formula>IF(AND(LEN($A54)&gt;0,$A54&lt;&gt;$F54),TRUE,FALSE)</formula>
    </cfRule>
  </conditionalFormatting>
  <conditionalFormatting sqref="C54">
    <cfRule type="expression" dxfId="1949" priority="1950" stopIfTrue="1">
      <formula>IF(AND(B54&lt;&gt;"",C54=""),TRUE)</formula>
    </cfRule>
  </conditionalFormatting>
  <conditionalFormatting sqref="B54">
    <cfRule type="expression" dxfId="1948" priority="1947" stopIfTrue="1">
      <formula>IF(B54="",TRUE)</formula>
    </cfRule>
    <cfRule type="expression" dxfId="1947" priority="1948" stopIfTrue="1">
      <formula>IF(AND(COUNTIF(MetalSmelter,B54&amp;C54)=0,LEN(C54)&gt;0), TRUE, FALSE)</formula>
    </cfRule>
  </conditionalFormatting>
  <conditionalFormatting sqref="G54">
    <cfRule type="expression" dxfId="1946" priority="1949" stopIfTrue="1">
      <formula>IF(FIND("Enter smelter details",G54),TRUE)</formula>
    </cfRule>
  </conditionalFormatting>
  <conditionalFormatting sqref="F54">
    <cfRule type="expression" dxfId="1945" priority="1946" stopIfTrue="1">
      <formula>IF(AND(LEN($A54)&gt;0,$A54&lt;&gt;$F54),TRUE,FALSE)</formula>
    </cfRule>
  </conditionalFormatting>
  <conditionalFormatting sqref="C54">
    <cfRule type="expression" dxfId="1944" priority="1945" stopIfTrue="1">
      <formula>IF(AND(B54&lt;&gt;"",C54=""),TRUE)</formula>
    </cfRule>
  </conditionalFormatting>
  <conditionalFormatting sqref="B55">
    <cfRule type="expression" dxfId="1943" priority="1942" stopIfTrue="1">
      <formula>IF(B55="",TRUE)</formula>
    </cfRule>
    <cfRule type="expression" dxfId="1942" priority="1943" stopIfTrue="1">
      <formula>IF(AND(COUNTIF(MetalSmelter,B55&amp;C55)=0,LEN(C55)&gt;0), TRUE, FALSE)</formula>
    </cfRule>
  </conditionalFormatting>
  <conditionalFormatting sqref="G55">
    <cfRule type="expression" dxfId="1941" priority="1944" stopIfTrue="1">
      <formula>IF(FIND("Enter smelter details",G55),TRUE)</formula>
    </cfRule>
  </conditionalFormatting>
  <conditionalFormatting sqref="F55">
    <cfRule type="expression" dxfId="1940" priority="1941" stopIfTrue="1">
      <formula>IF(AND(LEN($A55)&gt;0,$A55&lt;&gt;$F55),TRUE,FALSE)</formula>
    </cfRule>
  </conditionalFormatting>
  <conditionalFormatting sqref="C55">
    <cfRule type="expression" dxfId="1939" priority="1940" stopIfTrue="1">
      <formula>IF(AND(B55&lt;&gt;"",C55=""),TRUE)</formula>
    </cfRule>
  </conditionalFormatting>
  <conditionalFormatting sqref="B55">
    <cfRule type="expression" dxfId="1938" priority="1937" stopIfTrue="1">
      <formula>IF(B55="",TRUE)</formula>
    </cfRule>
    <cfRule type="expression" dxfId="1937" priority="1938" stopIfTrue="1">
      <formula>IF(AND(COUNTIF(MetalSmelter,B55&amp;C55)=0,LEN(C55)&gt;0), TRUE, FALSE)</formula>
    </cfRule>
  </conditionalFormatting>
  <conditionalFormatting sqref="G55">
    <cfRule type="expression" dxfId="1936" priority="1939" stopIfTrue="1">
      <formula>IF(FIND("Enter smelter details",G55),TRUE)</formula>
    </cfRule>
  </conditionalFormatting>
  <conditionalFormatting sqref="F55">
    <cfRule type="expression" dxfId="1935" priority="1936" stopIfTrue="1">
      <formula>IF(AND(LEN($A55)&gt;0,$A55&lt;&gt;$F55),TRUE,FALSE)</formula>
    </cfRule>
  </conditionalFormatting>
  <conditionalFormatting sqref="C55">
    <cfRule type="expression" dxfId="1934" priority="1935" stopIfTrue="1">
      <formula>IF(AND(B55&lt;&gt;"",C55=""),TRUE)</formula>
    </cfRule>
  </conditionalFormatting>
  <conditionalFormatting sqref="B55">
    <cfRule type="expression" dxfId="1933" priority="1933" stopIfTrue="1">
      <formula>IF(B55="",TRUE)</formula>
    </cfRule>
    <cfRule type="expression" dxfId="1932" priority="1934" stopIfTrue="1">
      <formula>IF(AND(COUNTIF(MetalSmelter,B55&amp;C55)=0,LEN(C55)&gt;0), TRUE, FALSE)</formula>
    </cfRule>
  </conditionalFormatting>
  <conditionalFormatting sqref="F55">
    <cfRule type="expression" dxfId="1931" priority="1932" stopIfTrue="1">
      <formula>IF(AND(LEN($A55)&gt;0,$A55&lt;&gt;$F55),TRUE,FALSE)</formula>
    </cfRule>
  </conditionalFormatting>
  <conditionalFormatting sqref="C55">
    <cfRule type="expression" dxfId="1930" priority="1931" stopIfTrue="1">
      <formula>IF(AND(B55&lt;&gt;"",C55=""),TRUE)</formula>
    </cfRule>
  </conditionalFormatting>
  <conditionalFormatting sqref="B50">
    <cfRule type="expression" dxfId="1929" priority="1928" stopIfTrue="1">
      <formula>IF(B50="",TRUE)</formula>
    </cfRule>
    <cfRule type="expression" dxfId="1928" priority="1929" stopIfTrue="1">
      <formula>IF(AND(COUNTIF(MetalSmelter,B50&amp;C50)=0,LEN(C50)&gt;0), TRUE, FALSE)</formula>
    </cfRule>
  </conditionalFormatting>
  <conditionalFormatting sqref="G50">
    <cfRule type="expression" dxfId="1927" priority="1930" stopIfTrue="1">
      <formula>IF(FIND("Enter smelter details",G50),TRUE)</formula>
    </cfRule>
  </conditionalFormatting>
  <conditionalFormatting sqref="F50">
    <cfRule type="expression" dxfId="1926" priority="1927" stopIfTrue="1">
      <formula>IF(AND(LEN($A50)&gt;0,$A50&lt;&gt;$F50),TRUE,FALSE)</formula>
    </cfRule>
  </conditionalFormatting>
  <conditionalFormatting sqref="C50">
    <cfRule type="expression" dxfId="1925" priority="1926" stopIfTrue="1">
      <formula>IF(AND(B50&lt;&gt;"",C50=""),TRUE)</formula>
    </cfRule>
  </conditionalFormatting>
  <conditionalFormatting sqref="B50">
    <cfRule type="expression" dxfId="1924" priority="1923" stopIfTrue="1">
      <formula>IF(B50="",TRUE)</formula>
    </cfRule>
    <cfRule type="expression" dxfId="1923" priority="1924" stopIfTrue="1">
      <formula>IF(AND(COUNTIF(MetalSmelter,B50&amp;C50)=0,LEN(C50)&gt;0), TRUE, FALSE)</formula>
    </cfRule>
  </conditionalFormatting>
  <conditionalFormatting sqref="G50">
    <cfRule type="expression" dxfId="1922" priority="1925" stopIfTrue="1">
      <formula>IF(FIND("Enter smelter details",G50),TRUE)</formula>
    </cfRule>
  </conditionalFormatting>
  <conditionalFormatting sqref="F50">
    <cfRule type="expression" dxfId="1921" priority="1922" stopIfTrue="1">
      <formula>IF(AND(LEN($A50)&gt;0,$A50&lt;&gt;$F50),TRUE,FALSE)</formula>
    </cfRule>
  </conditionalFormatting>
  <conditionalFormatting sqref="C50">
    <cfRule type="expression" dxfId="1920" priority="1921" stopIfTrue="1">
      <formula>IF(AND(B50&lt;&gt;"",C50=""),TRUE)</formula>
    </cfRule>
  </conditionalFormatting>
  <conditionalFormatting sqref="G55">
    <cfRule type="expression" dxfId="1919" priority="1920" stopIfTrue="1">
      <formula>IF(FIND("Enter smelter details",G55),TRUE)</formula>
    </cfRule>
  </conditionalFormatting>
  <conditionalFormatting sqref="B51">
    <cfRule type="expression" dxfId="1918" priority="1917" stopIfTrue="1">
      <formula>IF(B51="",TRUE)</formula>
    </cfRule>
    <cfRule type="expression" dxfId="1917" priority="1918" stopIfTrue="1">
      <formula>IF(AND(COUNTIF(MetalSmelter,B51&amp;C51)=0,LEN(C51)&gt;0), TRUE, FALSE)</formula>
    </cfRule>
  </conditionalFormatting>
  <conditionalFormatting sqref="G51">
    <cfRule type="expression" dxfId="1916" priority="1919" stopIfTrue="1">
      <formula>IF(FIND("Enter smelter details",G51),TRUE)</formula>
    </cfRule>
  </conditionalFormatting>
  <conditionalFormatting sqref="F51">
    <cfRule type="expression" dxfId="1915" priority="1916" stopIfTrue="1">
      <formula>IF(AND(LEN($A51)&gt;0,$A51&lt;&gt;$F51),TRUE,FALSE)</formula>
    </cfRule>
  </conditionalFormatting>
  <conditionalFormatting sqref="C51">
    <cfRule type="expression" dxfId="1914" priority="1915" stopIfTrue="1">
      <formula>IF(AND(B51&lt;&gt;"",C51=""),TRUE)</formula>
    </cfRule>
  </conditionalFormatting>
  <conditionalFormatting sqref="B56">
    <cfRule type="expression" dxfId="1913" priority="1912" stopIfTrue="1">
      <formula>IF(B56="",TRUE)</formula>
    </cfRule>
    <cfRule type="expression" dxfId="1912" priority="1913" stopIfTrue="1">
      <formula>IF(AND(COUNTIF(MetalSmelter,B56&amp;C56)=0,LEN(C56)&gt;0), TRUE, FALSE)</formula>
    </cfRule>
  </conditionalFormatting>
  <conditionalFormatting sqref="G56">
    <cfRule type="expression" dxfId="1911" priority="1914" stopIfTrue="1">
      <formula>IF(FIND("Enter smelter details",G56),TRUE)</formula>
    </cfRule>
  </conditionalFormatting>
  <conditionalFormatting sqref="F56">
    <cfRule type="expression" dxfId="1910" priority="1911" stopIfTrue="1">
      <formula>IF(AND(LEN($A56)&gt;0,$A56&lt;&gt;$F56),TRUE,FALSE)</formula>
    </cfRule>
  </conditionalFormatting>
  <conditionalFormatting sqref="C56">
    <cfRule type="expression" dxfId="1909" priority="1910" stopIfTrue="1">
      <formula>IF(AND(B56&lt;&gt;"",C56=""),TRUE)</formula>
    </cfRule>
  </conditionalFormatting>
  <conditionalFormatting sqref="B56">
    <cfRule type="expression" dxfId="1908" priority="1907" stopIfTrue="1">
      <formula>IF(B56="",TRUE)</formula>
    </cfRule>
    <cfRule type="expression" dxfId="1907" priority="1908" stopIfTrue="1">
      <formula>IF(AND(COUNTIF(MetalSmelter,B56&amp;C56)=0,LEN(C56)&gt;0), TRUE, FALSE)</formula>
    </cfRule>
  </conditionalFormatting>
  <conditionalFormatting sqref="G56">
    <cfRule type="expression" dxfId="1906" priority="1909" stopIfTrue="1">
      <formula>IF(FIND("Enter smelter details",G56),TRUE)</formula>
    </cfRule>
  </conditionalFormatting>
  <conditionalFormatting sqref="F56">
    <cfRule type="expression" dxfId="1905" priority="1906" stopIfTrue="1">
      <formula>IF(AND(LEN($A56)&gt;0,$A56&lt;&gt;$F56),TRUE,FALSE)</formula>
    </cfRule>
  </conditionalFormatting>
  <conditionalFormatting sqref="C56">
    <cfRule type="expression" dxfId="1904" priority="1905" stopIfTrue="1">
      <formula>IF(AND(B56&lt;&gt;"",C56=""),TRUE)</formula>
    </cfRule>
  </conditionalFormatting>
  <conditionalFormatting sqref="B56">
    <cfRule type="expression" dxfId="1903" priority="1902" stopIfTrue="1">
      <formula>IF(B56="",TRUE)</formula>
    </cfRule>
    <cfRule type="expression" dxfId="1902" priority="1903" stopIfTrue="1">
      <formula>IF(AND(COUNTIF(MetalSmelter,B56&amp;C56)=0,LEN(C56)&gt;0), TRUE, FALSE)</formula>
    </cfRule>
  </conditionalFormatting>
  <conditionalFormatting sqref="G56">
    <cfRule type="expression" dxfId="1901" priority="1904" stopIfTrue="1">
      <formula>IF(FIND("Enter smelter details",G56),TRUE)</formula>
    </cfRule>
  </conditionalFormatting>
  <conditionalFormatting sqref="F56">
    <cfRule type="expression" dxfId="1900" priority="1901" stopIfTrue="1">
      <formula>IF(AND(LEN($A56)&gt;0,$A56&lt;&gt;$F56),TRUE,FALSE)</formula>
    </cfRule>
  </conditionalFormatting>
  <conditionalFormatting sqref="C56">
    <cfRule type="expression" dxfId="1899" priority="1900" stopIfTrue="1">
      <formula>IF(AND(B56&lt;&gt;"",C56=""),TRUE)</formula>
    </cfRule>
  </conditionalFormatting>
  <conditionalFormatting sqref="B54">
    <cfRule type="expression" dxfId="1898" priority="1897" stopIfTrue="1">
      <formula>IF(B54="",TRUE)</formula>
    </cfRule>
    <cfRule type="expression" dxfId="1897" priority="1898" stopIfTrue="1">
      <formula>IF(AND(COUNTIF(MetalSmelter,B54&amp;C54)=0,LEN(C54)&gt;0), TRUE, FALSE)</formula>
    </cfRule>
  </conditionalFormatting>
  <conditionalFormatting sqref="G54">
    <cfRule type="expression" dxfId="1896" priority="1899" stopIfTrue="1">
      <formula>IF(FIND("Enter smelter details",G54),TRUE)</formula>
    </cfRule>
  </conditionalFormatting>
  <conditionalFormatting sqref="F54">
    <cfRule type="expression" dxfId="1895" priority="1896" stopIfTrue="1">
      <formula>IF(AND(LEN($A54)&gt;0,$A54&lt;&gt;$F54),TRUE,FALSE)</formula>
    </cfRule>
  </conditionalFormatting>
  <conditionalFormatting sqref="C54">
    <cfRule type="expression" dxfId="1894" priority="1895" stopIfTrue="1">
      <formula>IF(AND(B54&lt;&gt;"",C54=""),TRUE)</formula>
    </cfRule>
  </conditionalFormatting>
  <conditionalFormatting sqref="B54">
    <cfRule type="expression" dxfId="1893" priority="1892" stopIfTrue="1">
      <formula>IF(B54="",TRUE)</formula>
    </cfRule>
    <cfRule type="expression" dxfId="1892" priority="1893" stopIfTrue="1">
      <formula>IF(AND(COUNTIF(MetalSmelter,B54&amp;C54)=0,LEN(C54)&gt;0), TRUE, FALSE)</formula>
    </cfRule>
  </conditionalFormatting>
  <conditionalFormatting sqref="G54">
    <cfRule type="expression" dxfId="1891" priority="1894" stopIfTrue="1">
      <formula>IF(FIND("Enter smelter details",G54),TRUE)</formula>
    </cfRule>
  </conditionalFormatting>
  <conditionalFormatting sqref="F54">
    <cfRule type="expression" dxfId="1890" priority="1891" stopIfTrue="1">
      <formula>IF(AND(LEN($A54)&gt;0,$A54&lt;&gt;$F54),TRUE,FALSE)</formula>
    </cfRule>
  </conditionalFormatting>
  <conditionalFormatting sqref="C54">
    <cfRule type="expression" dxfId="1889" priority="1890" stopIfTrue="1">
      <formula>IF(AND(B54&lt;&gt;"",C54=""),TRUE)</formula>
    </cfRule>
  </conditionalFormatting>
  <conditionalFormatting sqref="B54">
    <cfRule type="expression" dxfId="1888" priority="1888" stopIfTrue="1">
      <formula>IF(B54="",TRUE)</formula>
    </cfRule>
    <cfRule type="expression" dxfId="1887" priority="1889" stopIfTrue="1">
      <formula>IF(AND(COUNTIF(MetalSmelter,B54&amp;C54)=0,LEN(C54)&gt;0), TRUE, FALSE)</formula>
    </cfRule>
  </conditionalFormatting>
  <conditionalFormatting sqref="F54">
    <cfRule type="expression" dxfId="1886" priority="1887" stopIfTrue="1">
      <formula>IF(AND(LEN($A54)&gt;0,$A54&lt;&gt;$F54),TRUE,FALSE)</formula>
    </cfRule>
  </conditionalFormatting>
  <conditionalFormatting sqref="C54">
    <cfRule type="expression" dxfId="1885" priority="1886" stopIfTrue="1">
      <formula>IF(AND(B54&lt;&gt;"",C54=""),TRUE)</formula>
    </cfRule>
  </conditionalFormatting>
  <conditionalFormatting sqref="G54">
    <cfRule type="expression" dxfId="1884" priority="1885" stopIfTrue="1">
      <formula>IF(FIND("Enter smelter details",G54),TRUE)</formula>
    </cfRule>
  </conditionalFormatting>
  <conditionalFormatting sqref="B50">
    <cfRule type="expression" dxfId="1883" priority="1882" stopIfTrue="1">
      <formula>IF(B50="",TRUE)</formula>
    </cfRule>
    <cfRule type="expression" dxfId="1882" priority="1883" stopIfTrue="1">
      <formula>IF(AND(COUNTIF(MetalSmelter,B50&amp;C50)=0,LEN(C50)&gt;0), TRUE, FALSE)</formula>
    </cfRule>
  </conditionalFormatting>
  <conditionalFormatting sqref="G50">
    <cfRule type="expression" dxfId="1881" priority="1884" stopIfTrue="1">
      <formula>IF(FIND("Enter smelter details",G50),TRUE)</formula>
    </cfRule>
  </conditionalFormatting>
  <conditionalFormatting sqref="F50">
    <cfRule type="expression" dxfId="1880" priority="1881" stopIfTrue="1">
      <formula>IF(AND(LEN($A50)&gt;0,$A50&lt;&gt;$F50),TRUE,FALSE)</formula>
    </cfRule>
  </conditionalFormatting>
  <conditionalFormatting sqref="C50">
    <cfRule type="expression" dxfId="1879" priority="1880" stopIfTrue="1">
      <formula>IF(AND(B50&lt;&gt;"",C50=""),TRUE)</formula>
    </cfRule>
  </conditionalFormatting>
  <conditionalFormatting sqref="B55">
    <cfRule type="expression" dxfId="1878" priority="1877" stopIfTrue="1">
      <formula>IF(B55="",TRUE)</formula>
    </cfRule>
    <cfRule type="expression" dxfId="1877" priority="1878" stopIfTrue="1">
      <formula>IF(AND(COUNTIF(MetalSmelter,B55&amp;C55)=0,LEN(C55)&gt;0), TRUE, FALSE)</formula>
    </cfRule>
  </conditionalFormatting>
  <conditionalFormatting sqref="G55">
    <cfRule type="expression" dxfId="1876" priority="1879" stopIfTrue="1">
      <formula>IF(FIND("Enter smelter details",G55),TRUE)</formula>
    </cfRule>
  </conditionalFormatting>
  <conditionalFormatting sqref="F55">
    <cfRule type="expression" dxfId="1875" priority="1876" stopIfTrue="1">
      <formula>IF(AND(LEN($A55)&gt;0,$A55&lt;&gt;$F55),TRUE,FALSE)</formula>
    </cfRule>
  </conditionalFormatting>
  <conditionalFormatting sqref="C55">
    <cfRule type="expression" dxfId="1874" priority="1875" stopIfTrue="1">
      <formula>IF(AND(B55&lt;&gt;"",C55=""),TRUE)</formula>
    </cfRule>
  </conditionalFormatting>
  <conditionalFormatting sqref="B55">
    <cfRule type="expression" dxfId="1873" priority="1872" stopIfTrue="1">
      <formula>IF(B55="",TRUE)</formula>
    </cfRule>
    <cfRule type="expression" dxfId="1872" priority="1873" stopIfTrue="1">
      <formula>IF(AND(COUNTIF(MetalSmelter,B55&amp;C55)=0,LEN(C55)&gt;0), TRUE, FALSE)</formula>
    </cfRule>
  </conditionalFormatting>
  <conditionalFormatting sqref="G55">
    <cfRule type="expression" dxfId="1871" priority="1874" stopIfTrue="1">
      <formula>IF(FIND("Enter smelter details",G55),TRUE)</formula>
    </cfRule>
  </conditionalFormatting>
  <conditionalFormatting sqref="F55">
    <cfRule type="expression" dxfId="1870" priority="1871" stopIfTrue="1">
      <formula>IF(AND(LEN($A55)&gt;0,$A55&lt;&gt;$F55),TRUE,FALSE)</formula>
    </cfRule>
  </conditionalFormatting>
  <conditionalFormatting sqref="C55">
    <cfRule type="expression" dxfId="1869" priority="1870" stopIfTrue="1">
      <formula>IF(AND(B55&lt;&gt;"",C55=""),TRUE)</formula>
    </cfRule>
  </conditionalFormatting>
  <conditionalFormatting sqref="B55">
    <cfRule type="expression" dxfId="1868" priority="1867" stopIfTrue="1">
      <formula>IF(B55="",TRUE)</formula>
    </cfRule>
    <cfRule type="expression" dxfId="1867" priority="1868" stopIfTrue="1">
      <formula>IF(AND(COUNTIF(MetalSmelter,B55&amp;C55)=0,LEN(C55)&gt;0), TRUE, FALSE)</formula>
    </cfRule>
  </conditionalFormatting>
  <conditionalFormatting sqref="G55">
    <cfRule type="expression" dxfId="1866" priority="1869" stopIfTrue="1">
      <formula>IF(FIND("Enter smelter details",G55),TRUE)</formula>
    </cfRule>
  </conditionalFormatting>
  <conditionalFormatting sqref="F55">
    <cfRule type="expression" dxfId="1865" priority="1866" stopIfTrue="1">
      <formula>IF(AND(LEN($A55)&gt;0,$A55&lt;&gt;$F55),TRUE,FALSE)</formula>
    </cfRule>
  </conditionalFormatting>
  <conditionalFormatting sqref="C55">
    <cfRule type="expression" dxfId="1864" priority="1865" stopIfTrue="1">
      <formula>IF(AND(B55&lt;&gt;"",C55=""),TRUE)</formula>
    </cfRule>
  </conditionalFormatting>
  <conditionalFormatting sqref="B53">
    <cfRule type="expression" dxfId="1863" priority="1862" stopIfTrue="1">
      <formula>IF(B53="",TRUE)</formula>
    </cfRule>
    <cfRule type="expression" dxfId="1862" priority="1863" stopIfTrue="1">
      <formula>IF(AND(COUNTIF(MetalSmelter,B53&amp;C53)=0,LEN(C53)&gt;0), TRUE, FALSE)</formula>
    </cfRule>
  </conditionalFormatting>
  <conditionalFormatting sqref="G53">
    <cfRule type="expression" dxfId="1861" priority="1864" stopIfTrue="1">
      <formula>IF(FIND("Enter smelter details",G53),TRUE)</formula>
    </cfRule>
  </conditionalFormatting>
  <conditionalFormatting sqref="F53">
    <cfRule type="expression" dxfId="1860" priority="1861" stopIfTrue="1">
      <formula>IF(AND(LEN($A53)&gt;0,$A53&lt;&gt;$F53),TRUE,FALSE)</formula>
    </cfRule>
  </conditionalFormatting>
  <conditionalFormatting sqref="C53">
    <cfRule type="expression" dxfId="1859" priority="1860" stopIfTrue="1">
      <formula>IF(AND(B53&lt;&gt;"",C53=""),TRUE)</formula>
    </cfRule>
  </conditionalFormatting>
  <conditionalFormatting sqref="B53">
    <cfRule type="expression" dxfId="1858" priority="1857" stopIfTrue="1">
      <formula>IF(B53="",TRUE)</formula>
    </cfRule>
    <cfRule type="expression" dxfId="1857" priority="1858" stopIfTrue="1">
      <formula>IF(AND(COUNTIF(MetalSmelter,B53&amp;C53)=0,LEN(C53)&gt;0), TRUE, FALSE)</formula>
    </cfRule>
  </conditionalFormatting>
  <conditionalFormatting sqref="G53">
    <cfRule type="expression" dxfId="1856" priority="1859" stopIfTrue="1">
      <formula>IF(FIND("Enter smelter details",G53),TRUE)</formula>
    </cfRule>
  </conditionalFormatting>
  <conditionalFormatting sqref="F53">
    <cfRule type="expression" dxfId="1855" priority="1856" stopIfTrue="1">
      <formula>IF(AND(LEN($A53)&gt;0,$A53&lt;&gt;$F53),TRUE,FALSE)</formula>
    </cfRule>
  </conditionalFormatting>
  <conditionalFormatting sqref="C53">
    <cfRule type="expression" dxfId="1854" priority="1855" stopIfTrue="1">
      <formula>IF(AND(B53&lt;&gt;"",C53=""),TRUE)</formula>
    </cfRule>
  </conditionalFormatting>
  <conditionalFormatting sqref="B53">
    <cfRule type="expression" dxfId="1853" priority="1853" stopIfTrue="1">
      <formula>IF(B53="",TRUE)</formula>
    </cfRule>
    <cfRule type="expression" dxfId="1852" priority="1854" stopIfTrue="1">
      <formula>IF(AND(COUNTIF(MetalSmelter,B53&amp;C53)=0,LEN(C53)&gt;0), TRUE, FALSE)</formula>
    </cfRule>
  </conditionalFormatting>
  <conditionalFormatting sqref="F53">
    <cfRule type="expression" dxfId="1851" priority="1852" stopIfTrue="1">
      <formula>IF(AND(LEN($A53)&gt;0,$A53&lt;&gt;$F53),TRUE,FALSE)</formula>
    </cfRule>
  </conditionalFormatting>
  <conditionalFormatting sqref="C53">
    <cfRule type="expression" dxfId="1850" priority="1851" stopIfTrue="1">
      <formula>IF(AND(B53&lt;&gt;"",C53=""),TRUE)</formula>
    </cfRule>
  </conditionalFormatting>
  <conditionalFormatting sqref="G53">
    <cfRule type="expression" dxfId="1849" priority="1850" stopIfTrue="1">
      <formula>IF(FIND("Enter smelter details",G53),TRUE)</formula>
    </cfRule>
  </conditionalFormatting>
  <conditionalFormatting sqref="B54">
    <cfRule type="expression" dxfId="1848" priority="1847" stopIfTrue="1">
      <formula>IF(B54="",TRUE)</formula>
    </cfRule>
    <cfRule type="expression" dxfId="1847" priority="1848" stopIfTrue="1">
      <formula>IF(AND(COUNTIF(MetalSmelter,B54&amp;C54)=0,LEN(C54)&gt;0), TRUE, FALSE)</formula>
    </cfRule>
  </conditionalFormatting>
  <conditionalFormatting sqref="G54">
    <cfRule type="expression" dxfId="1846" priority="1849" stopIfTrue="1">
      <formula>IF(FIND("Enter smelter details",G54),TRUE)</formula>
    </cfRule>
  </conditionalFormatting>
  <conditionalFormatting sqref="F54">
    <cfRule type="expression" dxfId="1845" priority="1846" stopIfTrue="1">
      <formula>IF(AND(LEN($A54)&gt;0,$A54&lt;&gt;$F54),TRUE,FALSE)</formula>
    </cfRule>
  </conditionalFormatting>
  <conditionalFormatting sqref="C54">
    <cfRule type="expression" dxfId="1844" priority="1845" stopIfTrue="1">
      <formula>IF(AND(B54&lt;&gt;"",C54=""),TRUE)</formula>
    </cfRule>
  </conditionalFormatting>
  <conditionalFormatting sqref="B54">
    <cfRule type="expression" dxfId="1843" priority="1842" stopIfTrue="1">
      <formula>IF(B54="",TRUE)</formula>
    </cfRule>
    <cfRule type="expression" dxfId="1842" priority="1843" stopIfTrue="1">
      <formula>IF(AND(COUNTIF(MetalSmelter,B54&amp;C54)=0,LEN(C54)&gt;0), TRUE, FALSE)</formula>
    </cfRule>
  </conditionalFormatting>
  <conditionalFormatting sqref="G54">
    <cfRule type="expression" dxfId="1841" priority="1844" stopIfTrue="1">
      <formula>IF(FIND("Enter smelter details",G54),TRUE)</formula>
    </cfRule>
  </conditionalFormatting>
  <conditionalFormatting sqref="F54">
    <cfRule type="expression" dxfId="1840" priority="1841" stopIfTrue="1">
      <formula>IF(AND(LEN($A54)&gt;0,$A54&lt;&gt;$F54),TRUE,FALSE)</formula>
    </cfRule>
  </conditionalFormatting>
  <conditionalFormatting sqref="C54">
    <cfRule type="expression" dxfId="1839" priority="1840" stopIfTrue="1">
      <formula>IF(AND(B54&lt;&gt;"",C54=""),TRUE)</formula>
    </cfRule>
  </conditionalFormatting>
  <conditionalFormatting sqref="B54">
    <cfRule type="expression" dxfId="1838" priority="1837" stopIfTrue="1">
      <formula>IF(B54="",TRUE)</formula>
    </cfRule>
    <cfRule type="expression" dxfId="1837" priority="1838" stopIfTrue="1">
      <formula>IF(AND(COUNTIF(MetalSmelter,B54&amp;C54)=0,LEN(C54)&gt;0), TRUE, FALSE)</formula>
    </cfRule>
  </conditionalFormatting>
  <conditionalFormatting sqref="G54">
    <cfRule type="expression" dxfId="1836" priority="1839" stopIfTrue="1">
      <formula>IF(FIND("Enter smelter details",G54),TRUE)</formula>
    </cfRule>
  </conditionalFormatting>
  <conditionalFormatting sqref="F54">
    <cfRule type="expression" dxfId="1835" priority="1836" stopIfTrue="1">
      <formula>IF(AND(LEN($A54)&gt;0,$A54&lt;&gt;$F54),TRUE,FALSE)</formula>
    </cfRule>
  </conditionalFormatting>
  <conditionalFormatting sqref="C54">
    <cfRule type="expression" dxfId="1834" priority="1835" stopIfTrue="1">
      <formula>IF(AND(B54&lt;&gt;"",C54=""),TRUE)</formula>
    </cfRule>
  </conditionalFormatting>
  <conditionalFormatting sqref="B52">
    <cfRule type="expression" dxfId="1833" priority="1832" stopIfTrue="1">
      <formula>IF(B52="",TRUE)</formula>
    </cfRule>
    <cfRule type="expression" dxfId="1832" priority="1833" stopIfTrue="1">
      <formula>IF(AND(COUNTIF(MetalSmelter,B52&amp;C52)=0,LEN(C52)&gt;0), TRUE, FALSE)</formula>
    </cfRule>
  </conditionalFormatting>
  <conditionalFormatting sqref="G52">
    <cfRule type="expression" dxfId="1831" priority="1834" stopIfTrue="1">
      <formula>IF(FIND("Enter smelter details",G52),TRUE)</formula>
    </cfRule>
  </conditionalFormatting>
  <conditionalFormatting sqref="F52">
    <cfRule type="expression" dxfId="1830" priority="1831" stopIfTrue="1">
      <formula>IF(AND(LEN($A52)&gt;0,$A52&lt;&gt;$F52),TRUE,FALSE)</formula>
    </cfRule>
  </conditionalFormatting>
  <conditionalFormatting sqref="C52">
    <cfRule type="expression" dxfId="1829" priority="1830" stopIfTrue="1">
      <formula>IF(AND(B52&lt;&gt;"",C52=""),TRUE)</formula>
    </cfRule>
  </conditionalFormatting>
  <conditionalFormatting sqref="B52">
    <cfRule type="expression" dxfId="1828" priority="1827" stopIfTrue="1">
      <formula>IF(B52="",TRUE)</formula>
    </cfRule>
    <cfRule type="expression" dxfId="1827" priority="1828" stopIfTrue="1">
      <formula>IF(AND(COUNTIF(MetalSmelter,B52&amp;C52)=0,LEN(C52)&gt;0), TRUE, FALSE)</formula>
    </cfRule>
  </conditionalFormatting>
  <conditionalFormatting sqref="G52">
    <cfRule type="expression" dxfId="1826" priority="1829" stopIfTrue="1">
      <formula>IF(FIND("Enter smelter details",G52),TRUE)</formula>
    </cfRule>
  </conditionalFormatting>
  <conditionalFormatting sqref="F52">
    <cfRule type="expression" dxfId="1825" priority="1826" stopIfTrue="1">
      <formula>IF(AND(LEN($A52)&gt;0,$A52&lt;&gt;$F52),TRUE,FALSE)</formula>
    </cfRule>
  </conditionalFormatting>
  <conditionalFormatting sqref="C52">
    <cfRule type="expression" dxfId="1824" priority="1825" stopIfTrue="1">
      <formula>IF(AND(B52&lt;&gt;"",C52=""),TRUE)</formula>
    </cfRule>
  </conditionalFormatting>
  <conditionalFormatting sqref="B52">
    <cfRule type="expression" dxfId="1823" priority="1823" stopIfTrue="1">
      <formula>IF(B52="",TRUE)</formula>
    </cfRule>
    <cfRule type="expression" dxfId="1822" priority="1824" stopIfTrue="1">
      <formula>IF(AND(COUNTIF(MetalSmelter,B52&amp;C52)=0,LEN(C52)&gt;0), TRUE, FALSE)</formula>
    </cfRule>
  </conditionalFormatting>
  <conditionalFormatting sqref="F52">
    <cfRule type="expression" dxfId="1821" priority="1822" stopIfTrue="1">
      <formula>IF(AND(LEN($A52)&gt;0,$A52&lt;&gt;$F52),TRUE,FALSE)</formula>
    </cfRule>
  </conditionalFormatting>
  <conditionalFormatting sqref="C52">
    <cfRule type="expression" dxfId="1820" priority="1821" stopIfTrue="1">
      <formula>IF(AND(B52&lt;&gt;"",C52=""),TRUE)</formula>
    </cfRule>
  </conditionalFormatting>
  <conditionalFormatting sqref="G52">
    <cfRule type="expression" dxfId="1819" priority="1820" stopIfTrue="1">
      <formula>IF(FIND("Enter smelter details",G52),TRUE)</formula>
    </cfRule>
  </conditionalFormatting>
  <conditionalFormatting sqref="B53">
    <cfRule type="expression" dxfId="1818" priority="1817" stopIfTrue="1">
      <formula>IF(B53="",TRUE)</formula>
    </cfRule>
    <cfRule type="expression" dxfId="1817" priority="1818" stopIfTrue="1">
      <formula>IF(AND(COUNTIF(MetalSmelter,B53&amp;C53)=0,LEN(C53)&gt;0), TRUE, FALSE)</formula>
    </cfRule>
  </conditionalFormatting>
  <conditionalFormatting sqref="G53">
    <cfRule type="expression" dxfId="1816" priority="1819" stopIfTrue="1">
      <formula>IF(FIND("Enter smelter details",G53),TRUE)</formula>
    </cfRule>
  </conditionalFormatting>
  <conditionalFormatting sqref="F53">
    <cfRule type="expression" dxfId="1815" priority="1816" stopIfTrue="1">
      <formula>IF(AND(LEN($A53)&gt;0,$A53&lt;&gt;$F53),TRUE,FALSE)</formula>
    </cfRule>
  </conditionalFormatting>
  <conditionalFormatting sqref="C53">
    <cfRule type="expression" dxfId="1814" priority="1815" stopIfTrue="1">
      <formula>IF(AND(B53&lt;&gt;"",C53=""),TRUE)</formula>
    </cfRule>
  </conditionalFormatting>
  <conditionalFormatting sqref="B53">
    <cfRule type="expression" dxfId="1813" priority="1812" stopIfTrue="1">
      <formula>IF(B53="",TRUE)</formula>
    </cfRule>
    <cfRule type="expression" dxfId="1812" priority="1813" stopIfTrue="1">
      <formula>IF(AND(COUNTIF(MetalSmelter,B53&amp;C53)=0,LEN(C53)&gt;0), TRUE, FALSE)</formula>
    </cfRule>
  </conditionalFormatting>
  <conditionalFormatting sqref="G53">
    <cfRule type="expression" dxfId="1811" priority="1814" stopIfTrue="1">
      <formula>IF(FIND("Enter smelter details",G53),TRUE)</formula>
    </cfRule>
  </conditionalFormatting>
  <conditionalFormatting sqref="F53">
    <cfRule type="expression" dxfId="1810" priority="1811" stopIfTrue="1">
      <formula>IF(AND(LEN($A53)&gt;0,$A53&lt;&gt;$F53),TRUE,FALSE)</formula>
    </cfRule>
  </conditionalFormatting>
  <conditionalFormatting sqref="C53">
    <cfRule type="expression" dxfId="1809" priority="1810" stopIfTrue="1">
      <formula>IF(AND(B53&lt;&gt;"",C53=""),TRUE)</formula>
    </cfRule>
  </conditionalFormatting>
  <conditionalFormatting sqref="B53">
    <cfRule type="expression" dxfId="1808" priority="1807" stopIfTrue="1">
      <formula>IF(B53="",TRUE)</formula>
    </cfRule>
    <cfRule type="expression" dxfId="1807" priority="1808" stopIfTrue="1">
      <formula>IF(AND(COUNTIF(MetalSmelter,B53&amp;C53)=0,LEN(C53)&gt;0), TRUE, FALSE)</formula>
    </cfRule>
  </conditionalFormatting>
  <conditionalFormatting sqref="G53">
    <cfRule type="expression" dxfId="1806" priority="1809" stopIfTrue="1">
      <formula>IF(FIND("Enter smelter details",G53),TRUE)</formula>
    </cfRule>
  </conditionalFormatting>
  <conditionalFormatting sqref="F53">
    <cfRule type="expression" dxfId="1805" priority="1806" stopIfTrue="1">
      <formula>IF(AND(LEN($A53)&gt;0,$A53&lt;&gt;$F53),TRUE,FALSE)</formula>
    </cfRule>
  </conditionalFormatting>
  <conditionalFormatting sqref="C53">
    <cfRule type="expression" dxfId="1804" priority="1805" stopIfTrue="1">
      <formula>IF(AND(B53&lt;&gt;"",C53=""),TRUE)</formula>
    </cfRule>
  </conditionalFormatting>
  <conditionalFormatting sqref="B54">
    <cfRule type="expression" dxfId="1803" priority="1802" stopIfTrue="1">
      <formula>IF(B54="",TRUE)</formula>
    </cfRule>
    <cfRule type="expression" dxfId="1802" priority="1803" stopIfTrue="1">
      <formula>IF(AND(COUNTIF(MetalSmelter,B54&amp;C54)=0,LEN(C54)&gt;0), TRUE, FALSE)</formula>
    </cfRule>
  </conditionalFormatting>
  <conditionalFormatting sqref="G54">
    <cfRule type="expression" dxfId="1801" priority="1804" stopIfTrue="1">
      <formula>IF(FIND("Enter smelter details",G54),TRUE)</formula>
    </cfRule>
  </conditionalFormatting>
  <conditionalFormatting sqref="F54">
    <cfRule type="expression" dxfId="1800" priority="1801" stopIfTrue="1">
      <formula>IF(AND(LEN($A54)&gt;0,$A54&lt;&gt;$F54),TRUE,FALSE)</formula>
    </cfRule>
  </conditionalFormatting>
  <conditionalFormatting sqref="C54">
    <cfRule type="expression" dxfId="1799" priority="1800" stopIfTrue="1">
      <formula>IF(AND(B54&lt;&gt;"",C54=""),TRUE)</formula>
    </cfRule>
  </conditionalFormatting>
  <conditionalFormatting sqref="B54">
    <cfRule type="expression" dxfId="1798" priority="1797" stopIfTrue="1">
      <formula>IF(B54="",TRUE)</formula>
    </cfRule>
    <cfRule type="expression" dxfId="1797" priority="1798" stopIfTrue="1">
      <formula>IF(AND(COUNTIF(MetalSmelter,B54&amp;C54)=0,LEN(C54)&gt;0), TRUE, FALSE)</formula>
    </cfRule>
  </conditionalFormatting>
  <conditionalFormatting sqref="G54">
    <cfRule type="expression" dxfId="1796" priority="1799" stopIfTrue="1">
      <formula>IF(FIND("Enter smelter details",G54),TRUE)</formula>
    </cfRule>
  </conditionalFormatting>
  <conditionalFormatting sqref="F54">
    <cfRule type="expression" dxfId="1795" priority="1796" stopIfTrue="1">
      <formula>IF(AND(LEN($A54)&gt;0,$A54&lt;&gt;$F54),TRUE,FALSE)</formula>
    </cfRule>
  </conditionalFormatting>
  <conditionalFormatting sqref="C54">
    <cfRule type="expression" dxfId="1794" priority="1795" stopIfTrue="1">
      <formula>IF(AND(B54&lt;&gt;"",C54=""),TRUE)</formula>
    </cfRule>
  </conditionalFormatting>
  <conditionalFormatting sqref="B54">
    <cfRule type="expression" dxfId="1793" priority="1793" stopIfTrue="1">
      <formula>IF(B54="",TRUE)</formula>
    </cfRule>
    <cfRule type="expression" dxfId="1792" priority="1794" stopIfTrue="1">
      <formula>IF(AND(COUNTIF(MetalSmelter,B54&amp;C54)=0,LEN(C54)&gt;0), TRUE, FALSE)</formula>
    </cfRule>
  </conditionalFormatting>
  <conditionalFormatting sqref="F54">
    <cfRule type="expression" dxfId="1791" priority="1792" stopIfTrue="1">
      <formula>IF(AND(LEN($A54)&gt;0,$A54&lt;&gt;$F54),TRUE,FALSE)</formula>
    </cfRule>
  </conditionalFormatting>
  <conditionalFormatting sqref="C54">
    <cfRule type="expression" dxfId="1790" priority="1791" stopIfTrue="1">
      <formula>IF(AND(B54&lt;&gt;"",C54=""),TRUE)</formula>
    </cfRule>
  </conditionalFormatting>
  <conditionalFormatting sqref="G54">
    <cfRule type="expression" dxfId="1789" priority="1790" stopIfTrue="1">
      <formula>IF(FIND("Enter smelter details",G54),TRUE)</formula>
    </cfRule>
  </conditionalFormatting>
  <conditionalFormatting sqref="B50">
    <cfRule type="expression" dxfId="1788" priority="1787" stopIfTrue="1">
      <formula>IF(B50="",TRUE)</formula>
    </cfRule>
    <cfRule type="expression" dxfId="1787" priority="1788" stopIfTrue="1">
      <formula>IF(AND(COUNTIF(MetalSmelter,B50&amp;C50)=0,LEN(C50)&gt;0), TRUE, FALSE)</formula>
    </cfRule>
  </conditionalFormatting>
  <conditionalFormatting sqref="G50">
    <cfRule type="expression" dxfId="1786" priority="1789" stopIfTrue="1">
      <formula>IF(FIND("Enter smelter details",G50),TRUE)</formula>
    </cfRule>
  </conditionalFormatting>
  <conditionalFormatting sqref="F50">
    <cfRule type="expression" dxfId="1785" priority="1786" stopIfTrue="1">
      <formula>IF(AND(LEN($A50)&gt;0,$A50&lt;&gt;$F50),TRUE,FALSE)</formula>
    </cfRule>
  </conditionalFormatting>
  <conditionalFormatting sqref="C50">
    <cfRule type="expression" dxfId="1784" priority="1785" stopIfTrue="1">
      <formula>IF(AND(B50&lt;&gt;"",C50=""),TRUE)</formula>
    </cfRule>
  </conditionalFormatting>
  <conditionalFormatting sqref="B55">
    <cfRule type="expression" dxfId="1783" priority="1782" stopIfTrue="1">
      <formula>IF(B55="",TRUE)</formula>
    </cfRule>
    <cfRule type="expression" dxfId="1782" priority="1783" stopIfTrue="1">
      <formula>IF(AND(COUNTIF(MetalSmelter,B55&amp;C55)=0,LEN(C55)&gt;0), TRUE, FALSE)</formula>
    </cfRule>
  </conditionalFormatting>
  <conditionalFormatting sqref="G55">
    <cfRule type="expression" dxfId="1781" priority="1784" stopIfTrue="1">
      <formula>IF(FIND("Enter smelter details",G55),TRUE)</formula>
    </cfRule>
  </conditionalFormatting>
  <conditionalFormatting sqref="F55">
    <cfRule type="expression" dxfId="1780" priority="1781" stopIfTrue="1">
      <formula>IF(AND(LEN($A55)&gt;0,$A55&lt;&gt;$F55),TRUE,FALSE)</formula>
    </cfRule>
  </conditionalFormatting>
  <conditionalFormatting sqref="C55">
    <cfRule type="expression" dxfId="1779" priority="1780" stopIfTrue="1">
      <formula>IF(AND(B55&lt;&gt;"",C55=""),TRUE)</formula>
    </cfRule>
  </conditionalFormatting>
  <conditionalFormatting sqref="B55">
    <cfRule type="expression" dxfId="1778" priority="1777" stopIfTrue="1">
      <formula>IF(B55="",TRUE)</formula>
    </cfRule>
    <cfRule type="expression" dxfId="1777" priority="1778" stopIfTrue="1">
      <formula>IF(AND(COUNTIF(MetalSmelter,B55&amp;C55)=0,LEN(C55)&gt;0), TRUE, FALSE)</formula>
    </cfRule>
  </conditionalFormatting>
  <conditionalFormatting sqref="G55">
    <cfRule type="expression" dxfId="1776" priority="1779" stopIfTrue="1">
      <formula>IF(FIND("Enter smelter details",G55),TRUE)</formula>
    </cfRule>
  </conditionalFormatting>
  <conditionalFormatting sqref="F55">
    <cfRule type="expression" dxfId="1775" priority="1776" stopIfTrue="1">
      <formula>IF(AND(LEN($A55)&gt;0,$A55&lt;&gt;$F55),TRUE,FALSE)</formula>
    </cfRule>
  </conditionalFormatting>
  <conditionalFormatting sqref="C55">
    <cfRule type="expression" dxfId="1774" priority="1775" stopIfTrue="1">
      <formula>IF(AND(B55&lt;&gt;"",C55=""),TRUE)</formula>
    </cfRule>
  </conditionalFormatting>
  <conditionalFormatting sqref="B55">
    <cfRule type="expression" dxfId="1773" priority="1772" stopIfTrue="1">
      <formula>IF(B55="",TRUE)</formula>
    </cfRule>
    <cfRule type="expression" dxfId="1772" priority="1773" stopIfTrue="1">
      <formula>IF(AND(COUNTIF(MetalSmelter,B55&amp;C55)=0,LEN(C55)&gt;0), TRUE, FALSE)</formula>
    </cfRule>
  </conditionalFormatting>
  <conditionalFormatting sqref="G55">
    <cfRule type="expression" dxfId="1771" priority="1774" stopIfTrue="1">
      <formula>IF(FIND("Enter smelter details",G55),TRUE)</formula>
    </cfRule>
  </conditionalFormatting>
  <conditionalFormatting sqref="F55">
    <cfRule type="expression" dxfId="1770" priority="1771" stopIfTrue="1">
      <formula>IF(AND(LEN($A55)&gt;0,$A55&lt;&gt;$F55),TRUE,FALSE)</formula>
    </cfRule>
  </conditionalFormatting>
  <conditionalFormatting sqref="C55">
    <cfRule type="expression" dxfId="1769" priority="1770" stopIfTrue="1">
      <formula>IF(AND(B55&lt;&gt;"",C55=""),TRUE)</formula>
    </cfRule>
  </conditionalFormatting>
  <conditionalFormatting sqref="B53">
    <cfRule type="expression" dxfId="1768" priority="1767" stopIfTrue="1">
      <formula>IF(B53="",TRUE)</formula>
    </cfRule>
    <cfRule type="expression" dxfId="1767" priority="1768" stopIfTrue="1">
      <formula>IF(AND(COUNTIF(MetalSmelter,B53&amp;C53)=0,LEN(C53)&gt;0), TRUE, FALSE)</formula>
    </cfRule>
  </conditionalFormatting>
  <conditionalFormatting sqref="G53">
    <cfRule type="expression" dxfId="1766" priority="1769" stopIfTrue="1">
      <formula>IF(FIND("Enter smelter details",G53),TRUE)</formula>
    </cfRule>
  </conditionalFormatting>
  <conditionalFormatting sqref="F53">
    <cfRule type="expression" dxfId="1765" priority="1766" stopIfTrue="1">
      <formula>IF(AND(LEN($A53)&gt;0,$A53&lt;&gt;$F53),TRUE,FALSE)</formula>
    </cfRule>
  </conditionalFormatting>
  <conditionalFormatting sqref="C53">
    <cfRule type="expression" dxfId="1764" priority="1765" stopIfTrue="1">
      <formula>IF(AND(B53&lt;&gt;"",C53=""),TRUE)</formula>
    </cfRule>
  </conditionalFormatting>
  <conditionalFormatting sqref="B53">
    <cfRule type="expression" dxfId="1763" priority="1762" stopIfTrue="1">
      <formula>IF(B53="",TRUE)</formula>
    </cfRule>
    <cfRule type="expression" dxfId="1762" priority="1763" stopIfTrue="1">
      <formula>IF(AND(COUNTIF(MetalSmelter,B53&amp;C53)=0,LEN(C53)&gt;0), TRUE, FALSE)</formula>
    </cfRule>
  </conditionalFormatting>
  <conditionalFormatting sqref="G53">
    <cfRule type="expression" dxfId="1761" priority="1764" stopIfTrue="1">
      <formula>IF(FIND("Enter smelter details",G53),TRUE)</formula>
    </cfRule>
  </conditionalFormatting>
  <conditionalFormatting sqref="F53">
    <cfRule type="expression" dxfId="1760" priority="1761" stopIfTrue="1">
      <formula>IF(AND(LEN($A53)&gt;0,$A53&lt;&gt;$F53),TRUE,FALSE)</formula>
    </cfRule>
  </conditionalFormatting>
  <conditionalFormatting sqref="C53">
    <cfRule type="expression" dxfId="1759" priority="1760" stopIfTrue="1">
      <formula>IF(AND(B53&lt;&gt;"",C53=""),TRUE)</formula>
    </cfRule>
  </conditionalFormatting>
  <conditionalFormatting sqref="B53">
    <cfRule type="expression" dxfId="1758" priority="1758" stopIfTrue="1">
      <formula>IF(B53="",TRUE)</formula>
    </cfRule>
    <cfRule type="expression" dxfId="1757" priority="1759" stopIfTrue="1">
      <formula>IF(AND(COUNTIF(MetalSmelter,B53&amp;C53)=0,LEN(C53)&gt;0), TRUE, FALSE)</formula>
    </cfRule>
  </conditionalFormatting>
  <conditionalFormatting sqref="F53">
    <cfRule type="expression" dxfId="1756" priority="1757" stopIfTrue="1">
      <formula>IF(AND(LEN($A53)&gt;0,$A53&lt;&gt;$F53),TRUE,FALSE)</formula>
    </cfRule>
  </conditionalFormatting>
  <conditionalFormatting sqref="C53">
    <cfRule type="expression" dxfId="1755" priority="1756" stopIfTrue="1">
      <formula>IF(AND(B53&lt;&gt;"",C53=""),TRUE)</formula>
    </cfRule>
  </conditionalFormatting>
  <conditionalFormatting sqref="G53">
    <cfRule type="expression" dxfId="1754" priority="1755" stopIfTrue="1">
      <formula>IF(FIND("Enter smelter details",G53),TRUE)</formula>
    </cfRule>
  </conditionalFormatting>
  <conditionalFormatting sqref="B54">
    <cfRule type="expression" dxfId="1753" priority="1752" stopIfTrue="1">
      <formula>IF(B54="",TRUE)</formula>
    </cfRule>
    <cfRule type="expression" dxfId="1752" priority="1753" stopIfTrue="1">
      <formula>IF(AND(COUNTIF(MetalSmelter,B54&amp;C54)=0,LEN(C54)&gt;0), TRUE, FALSE)</formula>
    </cfRule>
  </conditionalFormatting>
  <conditionalFormatting sqref="G54">
    <cfRule type="expression" dxfId="1751" priority="1754" stopIfTrue="1">
      <formula>IF(FIND("Enter smelter details",G54),TRUE)</formula>
    </cfRule>
  </conditionalFormatting>
  <conditionalFormatting sqref="F54">
    <cfRule type="expression" dxfId="1750" priority="1751" stopIfTrue="1">
      <formula>IF(AND(LEN($A54)&gt;0,$A54&lt;&gt;$F54),TRUE,FALSE)</formula>
    </cfRule>
  </conditionalFormatting>
  <conditionalFormatting sqref="C54">
    <cfRule type="expression" dxfId="1749" priority="1750" stopIfTrue="1">
      <formula>IF(AND(B54&lt;&gt;"",C54=""),TRUE)</formula>
    </cfRule>
  </conditionalFormatting>
  <conditionalFormatting sqref="B54">
    <cfRule type="expression" dxfId="1748" priority="1747" stopIfTrue="1">
      <formula>IF(B54="",TRUE)</formula>
    </cfRule>
    <cfRule type="expression" dxfId="1747" priority="1748" stopIfTrue="1">
      <formula>IF(AND(COUNTIF(MetalSmelter,B54&amp;C54)=0,LEN(C54)&gt;0), TRUE, FALSE)</formula>
    </cfRule>
  </conditionalFormatting>
  <conditionalFormatting sqref="G54">
    <cfRule type="expression" dxfId="1746" priority="1749" stopIfTrue="1">
      <formula>IF(FIND("Enter smelter details",G54),TRUE)</formula>
    </cfRule>
  </conditionalFormatting>
  <conditionalFormatting sqref="F54">
    <cfRule type="expression" dxfId="1745" priority="1746" stopIfTrue="1">
      <formula>IF(AND(LEN($A54)&gt;0,$A54&lt;&gt;$F54),TRUE,FALSE)</formula>
    </cfRule>
  </conditionalFormatting>
  <conditionalFormatting sqref="C54">
    <cfRule type="expression" dxfId="1744" priority="1745" stopIfTrue="1">
      <formula>IF(AND(B54&lt;&gt;"",C54=""),TRUE)</formula>
    </cfRule>
  </conditionalFormatting>
  <conditionalFormatting sqref="B54">
    <cfRule type="expression" dxfId="1743" priority="1742" stopIfTrue="1">
      <formula>IF(B54="",TRUE)</formula>
    </cfRule>
    <cfRule type="expression" dxfId="1742" priority="1743" stopIfTrue="1">
      <formula>IF(AND(COUNTIF(MetalSmelter,B54&amp;C54)=0,LEN(C54)&gt;0), TRUE, FALSE)</formula>
    </cfRule>
  </conditionalFormatting>
  <conditionalFormatting sqref="G54">
    <cfRule type="expression" dxfId="1741" priority="1744" stopIfTrue="1">
      <formula>IF(FIND("Enter smelter details",G54),TRUE)</formula>
    </cfRule>
  </conditionalFormatting>
  <conditionalFormatting sqref="F54">
    <cfRule type="expression" dxfId="1740" priority="1741" stopIfTrue="1">
      <formula>IF(AND(LEN($A54)&gt;0,$A54&lt;&gt;$F54),TRUE,FALSE)</formula>
    </cfRule>
  </conditionalFormatting>
  <conditionalFormatting sqref="C54">
    <cfRule type="expression" dxfId="1739" priority="1740" stopIfTrue="1">
      <formula>IF(AND(B54&lt;&gt;"",C54=""),TRUE)</formula>
    </cfRule>
  </conditionalFormatting>
  <conditionalFormatting sqref="B50">
    <cfRule type="expression" dxfId="1738" priority="1737" stopIfTrue="1">
      <formula>IF(B50="",TRUE)</formula>
    </cfRule>
    <cfRule type="expression" dxfId="1737" priority="1738" stopIfTrue="1">
      <formula>IF(AND(COUNTIF(MetalSmelter,B50&amp;C50)=0,LEN(C50)&gt;0), TRUE, FALSE)</formula>
    </cfRule>
  </conditionalFormatting>
  <conditionalFormatting sqref="G50">
    <cfRule type="expression" dxfId="1736" priority="1739" stopIfTrue="1">
      <formula>IF(FIND("Enter smelter details",G50),TRUE)</formula>
    </cfRule>
  </conditionalFormatting>
  <conditionalFormatting sqref="F50">
    <cfRule type="expression" dxfId="1735" priority="1736" stopIfTrue="1">
      <formula>IF(AND(LEN($A50)&gt;0,$A50&lt;&gt;$F50),TRUE,FALSE)</formula>
    </cfRule>
  </conditionalFormatting>
  <conditionalFormatting sqref="C50">
    <cfRule type="expression" dxfId="1734" priority="1735" stopIfTrue="1">
      <formula>IF(AND(B50&lt;&gt;"",C50=""),TRUE)</formula>
    </cfRule>
  </conditionalFormatting>
  <conditionalFormatting sqref="B51">
    <cfRule type="expression" dxfId="1733" priority="1732" stopIfTrue="1">
      <formula>IF(B51="",TRUE)</formula>
    </cfRule>
    <cfRule type="expression" dxfId="1732" priority="1733" stopIfTrue="1">
      <formula>IF(AND(COUNTIF(MetalSmelter,B51&amp;C51)=0,LEN(C51)&gt;0), TRUE, FALSE)</formula>
    </cfRule>
  </conditionalFormatting>
  <conditionalFormatting sqref="G51">
    <cfRule type="expression" dxfId="1731" priority="1734" stopIfTrue="1">
      <formula>IF(FIND("Enter smelter details",G51),TRUE)</formula>
    </cfRule>
  </conditionalFormatting>
  <conditionalFormatting sqref="F51">
    <cfRule type="expression" dxfId="1730" priority="1731" stopIfTrue="1">
      <formula>IF(AND(LEN($A51)&gt;0,$A51&lt;&gt;$F51),TRUE,FALSE)</formula>
    </cfRule>
  </conditionalFormatting>
  <conditionalFormatting sqref="C51">
    <cfRule type="expression" dxfId="1729" priority="1730" stopIfTrue="1">
      <formula>IF(AND(B51&lt;&gt;"",C51=""),TRUE)</formula>
    </cfRule>
  </conditionalFormatting>
  <conditionalFormatting sqref="B51">
    <cfRule type="expression" dxfId="1728" priority="1727" stopIfTrue="1">
      <formula>IF(B51="",TRUE)</formula>
    </cfRule>
    <cfRule type="expression" dxfId="1727" priority="1728" stopIfTrue="1">
      <formula>IF(AND(COUNTIF(MetalSmelter,B51&amp;C51)=0,LEN(C51)&gt;0), TRUE, FALSE)</formula>
    </cfRule>
  </conditionalFormatting>
  <conditionalFormatting sqref="G51">
    <cfRule type="expression" dxfId="1726" priority="1729" stopIfTrue="1">
      <formula>IF(FIND("Enter smelter details",G51),TRUE)</formula>
    </cfRule>
  </conditionalFormatting>
  <conditionalFormatting sqref="F51">
    <cfRule type="expression" dxfId="1725" priority="1726" stopIfTrue="1">
      <formula>IF(AND(LEN($A51)&gt;0,$A51&lt;&gt;$F51),TRUE,FALSE)</formula>
    </cfRule>
  </conditionalFormatting>
  <conditionalFormatting sqref="C51">
    <cfRule type="expression" dxfId="1724" priority="1725" stopIfTrue="1">
      <formula>IF(AND(B51&lt;&gt;"",C51=""),TRUE)</formula>
    </cfRule>
  </conditionalFormatting>
  <conditionalFormatting sqref="B50">
    <cfRule type="expression" dxfId="1723" priority="1722" stopIfTrue="1">
      <formula>IF(B50="",TRUE)</formula>
    </cfRule>
    <cfRule type="expression" dxfId="1722" priority="1723" stopIfTrue="1">
      <formula>IF(AND(COUNTIF(MetalSmelter,B50&amp;C50)=0,LEN(C50)&gt;0), TRUE, FALSE)</formula>
    </cfRule>
  </conditionalFormatting>
  <conditionalFormatting sqref="G50">
    <cfRule type="expression" dxfId="1721" priority="1724" stopIfTrue="1">
      <formula>IF(FIND("Enter smelter details",G50),TRUE)</formula>
    </cfRule>
  </conditionalFormatting>
  <conditionalFormatting sqref="F50">
    <cfRule type="expression" dxfId="1720" priority="1721" stopIfTrue="1">
      <formula>IF(AND(LEN($A50)&gt;0,$A50&lt;&gt;$F50),TRUE,FALSE)</formula>
    </cfRule>
  </conditionalFormatting>
  <conditionalFormatting sqref="C50">
    <cfRule type="expression" dxfId="1719" priority="1720" stopIfTrue="1">
      <formula>IF(AND(B50&lt;&gt;"",C50=""),TRUE)</formula>
    </cfRule>
  </conditionalFormatting>
  <conditionalFormatting sqref="G50">
    <cfRule type="expression" dxfId="1718" priority="1719" stopIfTrue="1">
      <formula>IF(FIND("Enter smelter details",G50),TRUE)</formula>
    </cfRule>
  </conditionalFormatting>
  <conditionalFormatting sqref="B51">
    <cfRule type="expression" dxfId="1717" priority="1716" stopIfTrue="1">
      <formula>IF(B51="",TRUE)</formula>
    </cfRule>
    <cfRule type="expression" dxfId="1716" priority="1717" stopIfTrue="1">
      <formula>IF(AND(COUNTIF(MetalSmelter,B51&amp;C51)=0,LEN(C51)&gt;0), TRUE, FALSE)</formula>
    </cfRule>
  </conditionalFormatting>
  <conditionalFormatting sqref="G51">
    <cfRule type="expression" dxfId="1715" priority="1718" stopIfTrue="1">
      <formula>IF(FIND("Enter smelter details",G51),TRUE)</formula>
    </cfRule>
  </conditionalFormatting>
  <conditionalFormatting sqref="F51">
    <cfRule type="expression" dxfId="1714" priority="1715" stopIfTrue="1">
      <formula>IF(AND(LEN($A51)&gt;0,$A51&lt;&gt;$F51),TRUE,FALSE)</formula>
    </cfRule>
  </conditionalFormatting>
  <conditionalFormatting sqref="C51">
    <cfRule type="expression" dxfId="1713" priority="1714" stopIfTrue="1">
      <formula>IF(AND(B51&lt;&gt;"",C51=""),TRUE)</formula>
    </cfRule>
  </conditionalFormatting>
  <conditionalFormatting sqref="B52">
    <cfRule type="expression" dxfId="1712" priority="1711" stopIfTrue="1">
      <formula>IF(B52="",TRUE)</formula>
    </cfRule>
    <cfRule type="expression" dxfId="1711" priority="1712" stopIfTrue="1">
      <formula>IF(AND(COUNTIF(MetalSmelter,B52&amp;C52)=0,LEN(C52)&gt;0), TRUE, FALSE)</formula>
    </cfRule>
  </conditionalFormatting>
  <conditionalFormatting sqref="G52">
    <cfRule type="expression" dxfId="1710" priority="1713" stopIfTrue="1">
      <formula>IF(FIND("Enter smelter details",G52),TRUE)</formula>
    </cfRule>
  </conditionalFormatting>
  <conditionalFormatting sqref="F52">
    <cfRule type="expression" dxfId="1709" priority="1710" stopIfTrue="1">
      <formula>IF(AND(LEN($A52)&gt;0,$A52&lt;&gt;$F52),TRUE,FALSE)</formula>
    </cfRule>
  </conditionalFormatting>
  <conditionalFormatting sqref="C52">
    <cfRule type="expression" dxfId="1708" priority="1709" stopIfTrue="1">
      <formula>IF(AND(B52&lt;&gt;"",C52=""),TRUE)</formula>
    </cfRule>
  </conditionalFormatting>
  <conditionalFormatting sqref="B52">
    <cfRule type="expression" dxfId="1707" priority="1706" stopIfTrue="1">
      <formula>IF(B52="",TRUE)</formula>
    </cfRule>
    <cfRule type="expression" dxfId="1706" priority="1707" stopIfTrue="1">
      <formula>IF(AND(COUNTIF(MetalSmelter,B52&amp;C52)=0,LEN(C52)&gt;0), TRUE, FALSE)</formula>
    </cfRule>
  </conditionalFormatting>
  <conditionalFormatting sqref="G52">
    <cfRule type="expression" dxfId="1705" priority="1708" stopIfTrue="1">
      <formula>IF(FIND("Enter smelter details",G52),TRUE)</formula>
    </cfRule>
  </conditionalFormatting>
  <conditionalFormatting sqref="F52">
    <cfRule type="expression" dxfId="1704" priority="1705" stopIfTrue="1">
      <formula>IF(AND(LEN($A52)&gt;0,$A52&lt;&gt;$F52),TRUE,FALSE)</formula>
    </cfRule>
  </conditionalFormatting>
  <conditionalFormatting sqref="C52">
    <cfRule type="expression" dxfId="1703" priority="1704" stopIfTrue="1">
      <formula>IF(AND(B52&lt;&gt;"",C52=""),TRUE)</formula>
    </cfRule>
  </conditionalFormatting>
  <conditionalFormatting sqref="B52">
    <cfRule type="expression" dxfId="1702" priority="1702" stopIfTrue="1">
      <formula>IF(B52="",TRUE)</formula>
    </cfRule>
    <cfRule type="expression" dxfId="1701" priority="1703" stopIfTrue="1">
      <formula>IF(AND(COUNTIF(MetalSmelter,B52&amp;C52)=0,LEN(C52)&gt;0), TRUE, FALSE)</formula>
    </cfRule>
  </conditionalFormatting>
  <conditionalFormatting sqref="F52">
    <cfRule type="expression" dxfId="1700" priority="1701" stopIfTrue="1">
      <formula>IF(AND(LEN($A52)&gt;0,$A52&lt;&gt;$F52),TRUE,FALSE)</formula>
    </cfRule>
  </conditionalFormatting>
  <conditionalFormatting sqref="C52">
    <cfRule type="expression" dxfId="1699" priority="1700" stopIfTrue="1">
      <formula>IF(AND(B52&lt;&gt;"",C52=""),TRUE)</formula>
    </cfRule>
  </conditionalFormatting>
  <conditionalFormatting sqref="G52">
    <cfRule type="expression" dxfId="1698" priority="1699" stopIfTrue="1">
      <formula>IF(FIND("Enter smelter details",G52),TRUE)</formula>
    </cfRule>
  </conditionalFormatting>
  <conditionalFormatting sqref="B53">
    <cfRule type="expression" dxfId="1697" priority="1696" stopIfTrue="1">
      <formula>IF(B53="",TRUE)</formula>
    </cfRule>
    <cfRule type="expression" dxfId="1696" priority="1697" stopIfTrue="1">
      <formula>IF(AND(COUNTIF(MetalSmelter,B53&amp;C53)=0,LEN(C53)&gt;0), TRUE, FALSE)</formula>
    </cfRule>
  </conditionalFormatting>
  <conditionalFormatting sqref="G53">
    <cfRule type="expression" dxfId="1695" priority="1698" stopIfTrue="1">
      <formula>IF(FIND("Enter smelter details",G53),TRUE)</formula>
    </cfRule>
  </conditionalFormatting>
  <conditionalFormatting sqref="F53">
    <cfRule type="expression" dxfId="1694" priority="1695" stopIfTrue="1">
      <formula>IF(AND(LEN($A53)&gt;0,$A53&lt;&gt;$F53),TRUE,FALSE)</formula>
    </cfRule>
  </conditionalFormatting>
  <conditionalFormatting sqref="C53">
    <cfRule type="expression" dxfId="1693" priority="1694" stopIfTrue="1">
      <formula>IF(AND(B53&lt;&gt;"",C53=""),TRUE)</formula>
    </cfRule>
  </conditionalFormatting>
  <conditionalFormatting sqref="B53">
    <cfRule type="expression" dxfId="1692" priority="1691" stopIfTrue="1">
      <formula>IF(B53="",TRUE)</formula>
    </cfRule>
    <cfRule type="expression" dxfId="1691" priority="1692" stopIfTrue="1">
      <formula>IF(AND(COUNTIF(MetalSmelter,B53&amp;C53)=0,LEN(C53)&gt;0), TRUE, FALSE)</formula>
    </cfRule>
  </conditionalFormatting>
  <conditionalFormatting sqref="G53">
    <cfRule type="expression" dxfId="1690" priority="1693" stopIfTrue="1">
      <formula>IF(FIND("Enter smelter details",G53),TRUE)</formula>
    </cfRule>
  </conditionalFormatting>
  <conditionalFormatting sqref="F53">
    <cfRule type="expression" dxfId="1689" priority="1690" stopIfTrue="1">
      <formula>IF(AND(LEN($A53)&gt;0,$A53&lt;&gt;$F53),TRUE,FALSE)</formula>
    </cfRule>
  </conditionalFormatting>
  <conditionalFormatting sqref="C53">
    <cfRule type="expression" dxfId="1688" priority="1689" stopIfTrue="1">
      <formula>IF(AND(B53&lt;&gt;"",C53=""),TRUE)</formula>
    </cfRule>
  </conditionalFormatting>
  <conditionalFormatting sqref="B53">
    <cfRule type="expression" dxfId="1687" priority="1686" stopIfTrue="1">
      <formula>IF(B53="",TRUE)</formula>
    </cfRule>
    <cfRule type="expression" dxfId="1686" priority="1687" stopIfTrue="1">
      <formula>IF(AND(COUNTIF(MetalSmelter,B53&amp;C53)=0,LEN(C53)&gt;0), TRUE, FALSE)</formula>
    </cfRule>
  </conditionalFormatting>
  <conditionalFormatting sqref="G53">
    <cfRule type="expression" dxfId="1685" priority="1688" stopIfTrue="1">
      <formula>IF(FIND("Enter smelter details",G53),TRUE)</formula>
    </cfRule>
  </conditionalFormatting>
  <conditionalFormatting sqref="F53">
    <cfRule type="expression" dxfId="1684" priority="1685" stopIfTrue="1">
      <formula>IF(AND(LEN($A53)&gt;0,$A53&lt;&gt;$F53),TRUE,FALSE)</formula>
    </cfRule>
  </conditionalFormatting>
  <conditionalFormatting sqref="C53">
    <cfRule type="expression" dxfId="1683" priority="1684" stopIfTrue="1">
      <formula>IF(AND(B53&lt;&gt;"",C53=""),TRUE)</formula>
    </cfRule>
  </conditionalFormatting>
  <conditionalFormatting sqref="B51">
    <cfRule type="expression" dxfId="1682" priority="1681" stopIfTrue="1">
      <formula>IF(B51="",TRUE)</formula>
    </cfRule>
    <cfRule type="expression" dxfId="1681" priority="1682" stopIfTrue="1">
      <formula>IF(AND(COUNTIF(MetalSmelter,B51&amp;C51)=0,LEN(C51)&gt;0), TRUE, FALSE)</formula>
    </cfRule>
  </conditionalFormatting>
  <conditionalFormatting sqref="G51">
    <cfRule type="expression" dxfId="1680" priority="1683" stopIfTrue="1">
      <formula>IF(FIND("Enter smelter details",G51),TRUE)</formula>
    </cfRule>
  </conditionalFormatting>
  <conditionalFormatting sqref="F51">
    <cfRule type="expression" dxfId="1679" priority="1680" stopIfTrue="1">
      <formula>IF(AND(LEN($A51)&gt;0,$A51&lt;&gt;$F51),TRUE,FALSE)</formula>
    </cfRule>
  </conditionalFormatting>
  <conditionalFormatting sqref="C51">
    <cfRule type="expression" dxfId="1678" priority="1679" stopIfTrue="1">
      <formula>IF(AND(B51&lt;&gt;"",C51=""),TRUE)</formula>
    </cfRule>
  </conditionalFormatting>
  <conditionalFormatting sqref="B51">
    <cfRule type="expression" dxfId="1677" priority="1676" stopIfTrue="1">
      <formula>IF(B51="",TRUE)</formula>
    </cfRule>
    <cfRule type="expression" dxfId="1676" priority="1677" stopIfTrue="1">
      <formula>IF(AND(COUNTIF(MetalSmelter,B51&amp;C51)=0,LEN(C51)&gt;0), TRUE, FALSE)</formula>
    </cfRule>
  </conditionalFormatting>
  <conditionalFormatting sqref="G51">
    <cfRule type="expression" dxfId="1675" priority="1678" stopIfTrue="1">
      <formula>IF(FIND("Enter smelter details",G51),TRUE)</formula>
    </cfRule>
  </conditionalFormatting>
  <conditionalFormatting sqref="F51">
    <cfRule type="expression" dxfId="1674" priority="1675" stopIfTrue="1">
      <formula>IF(AND(LEN($A51)&gt;0,$A51&lt;&gt;$F51),TRUE,FALSE)</formula>
    </cfRule>
  </conditionalFormatting>
  <conditionalFormatting sqref="C51">
    <cfRule type="expression" dxfId="1673" priority="1674" stopIfTrue="1">
      <formula>IF(AND(B51&lt;&gt;"",C51=""),TRUE)</formula>
    </cfRule>
  </conditionalFormatting>
  <conditionalFormatting sqref="B51">
    <cfRule type="expression" dxfId="1672" priority="1672" stopIfTrue="1">
      <formula>IF(B51="",TRUE)</formula>
    </cfRule>
    <cfRule type="expression" dxfId="1671" priority="1673" stopIfTrue="1">
      <formula>IF(AND(COUNTIF(MetalSmelter,B51&amp;C51)=0,LEN(C51)&gt;0), TRUE, FALSE)</formula>
    </cfRule>
  </conditionalFormatting>
  <conditionalFormatting sqref="F51">
    <cfRule type="expression" dxfId="1670" priority="1671" stopIfTrue="1">
      <formula>IF(AND(LEN($A51)&gt;0,$A51&lt;&gt;$F51),TRUE,FALSE)</formula>
    </cfRule>
  </conditionalFormatting>
  <conditionalFormatting sqref="C51">
    <cfRule type="expression" dxfId="1669" priority="1670" stopIfTrue="1">
      <formula>IF(AND(B51&lt;&gt;"",C51=""),TRUE)</formula>
    </cfRule>
  </conditionalFormatting>
  <conditionalFormatting sqref="G51">
    <cfRule type="expression" dxfId="1668" priority="1669" stopIfTrue="1">
      <formula>IF(FIND("Enter smelter details",G51),TRUE)</formula>
    </cfRule>
  </conditionalFormatting>
  <conditionalFormatting sqref="B52">
    <cfRule type="expression" dxfId="1667" priority="1666" stopIfTrue="1">
      <formula>IF(B52="",TRUE)</formula>
    </cfRule>
    <cfRule type="expression" dxfId="1666" priority="1667" stopIfTrue="1">
      <formula>IF(AND(COUNTIF(MetalSmelter,B52&amp;C52)=0,LEN(C52)&gt;0), TRUE, FALSE)</formula>
    </cfRule>
  </conditionalFormatting>
  <conditionalFormatting sqref="G52">
    <cfRule type="expression" dxfId="1665" priority="1668" stopIfTrue="1">
      <formula>IF(FIND("Enter smelter details",G52),TRUE)</formula>
    </cfRule>
  </conditionalFormatting>
  <conditionalFormatting sqref="F52">
    <cfRule type="expression" dxfId="1664" priority="1665" stopIfTrue="1">
      <formula>IF(AND(LEN($A52)&gt;0,$A52&lt;&gt;$F52),TRUE,FALSE)</formula>
    </cfRule>
  </conditionalFormatting>
  <conditionalFormatting sqref="C52">
    <cfRule type="expression" dxfId="1663" priority="1664" stopIfTrue="1">
      <formula>IF(AND(B52&lt;&gt;"",C52=""),TRUE)</formula>
    </cfRule>
  </conditionalFormatting>
  <conditionalFormatting sqref="B52">
    <cfRule type="expression" dxfId="1662" priority="1661" stopIfTrue="1">
      <formula>IF(B52="",TRUE)</formula>
    </cfRule>
    <cfRule type="expression" dxfId="1661" priority="1662" stopIfTrue="1">
      <formula>IF(AND(COUNTIF(MetalSmelter,B52&amp;C52)=0,LEN(C52)&gt;0), TRUE, FALSE)</formula>
    </cfRule>
  </conditionalFormatting>
  <conditionalFormatting sqref="G52">
    <cfRule type="expression" dxfId="1660" priority="1663" stopIfTrue="1">
      <formula>IF(FIND("Enter smelter details",G52),TRUE)</formula>
    </cfRule>
  </conditionalFormatting>
  <conditionalFormatting sqref="F52">
    <cfRule type="expression" dxfId="1659" priority="1660" stopIfTrue="1">
      <formula>IF(AND(LEN($A52)&gt;0,$A52&lt;&gt;$F52),TRUE,FALSE)</formula>
    </cfRule>
  </conditionalFormatting>
  <conditionalFormatting sqref="C52">
    <cfRule type="expression" dxfId="1658" priority="1659" stopIfTrue="1">
      <formula>IF(AND(B52&lt;&gt;"",C52=""),TRUE)</formula>
    </cfRule>
  </conditionalFormatting>
  <conditionalFormatting sqref="B52">
    <cfRule type="expression" dxfId="1657" priority="1656" stopIfTrue="1">
      <formula>IF(B52="",TRUE)</formula>
    </cfRule>
    <cfRule type="expression" dxfId="1656" priority="1657" stopIfTrue="1">
      <formula>IF(AND(COUNTIF(MetalSmelter,B52&amp;C52)=0,LEN(C52)&gt;0), TRUE, FALSE)</formula>
    </cfRule>
  </conditionalFormatting>
  <conditionalFormatting sqref="G52">
    <cfRule type="expression" dxfId="1655" priority="1658" stopIfTrue="1">
      <formula>IF(FIND("Enter smelter details",G52),TRUE)</formula>
    </cfRule>
  </conditionalFormatting>
  <conditionalFormatting sqref="F52">
    <cfRule type="expression" dxfId="1654" priority="1655" stopIfTrue="1">
      <formula>IF(AND(LEN($A52)&gt;0,$A52&lt;&gt;$F52),TRUE,FALSE)</formula>
    </cfRule>
  </conditionalFormatting>
  <conditionalFormatting sqref="C52">
    <cfRule type="expression" dxfId="1653" priority="1654" stopIfTrue="1">
      <formula>IF(AND(B52&lt;&gt;"",C52=""),TRUE)</formula>
    </cfRule>
  </conditionalFormatting>
  <conditionalFormatting sqref="B53">
    <cfRule type="expression" dxfId="1652" priority="1651" stopIfTrue="1">
      <formula>IF(B53="",TRUE)</formula>
    </cfRule>
    <cfRule type="expression" dxfId="1651" priority="1652" stopIfTrue="1">
      <formula>IF(AND(COUNTIF(MetalSmelter,B53&amp;C53)=0,LEN(C53)&gt;0), TRUE, FALSE)</formula>
    </cfRule>
  </conditionalFormatting>
  <conditionalFormatting sqref="G53">
    <cfRule type="expression" dxfId="1650" priority="1653" stopIfTrue="1">
      <formula>IF(FIND("Enter smelter details",G53),TRUE)</formula>
    </cfRule>
  </conditionalFormatting>
  <conditionalFormatting sqref="F53">
    <cfRule type="expression" dxfId="1649" priority="1650" stopIfTrue="1">
      <formula>IF(AND(LEN($A53)&gt;0,$A53&lt;&gt;$F53),TRUE,FALSE)</formula>
    </cfRule>
  </conditionalFormatting>
  <conditionalFormatting sqref="C53">
    <cfRule type="expression" dxfId="1648" priority="1649" stopIfTrue="1">
      <formula>IF(AND(B53&lt;&gt;"",C53=""),TRUE)</formula>
    </cfRule>
  </conditionalFormatting>
  <conditionalFormatting sqref="B53">
    <cfRule type="expression" dxfId="1647" priority="1646" stopIfTrue="1">
      <formula>IF(B53="",TRUE)</formula>
    </cfRule>
    <cfRule type="expression" dxfId="1646" priority="1647" stopIfTrue="1">
      <formula>IF(AND(COUNTIF(MetalSmelter,B53&amp;C53)=0,LEN(C53)&gt;0), TRUE, FALSE)</formula>
    </cfRule>
  </conditionalFormatting>
  <conditionalFormatting sqref="G53">
    <cfRule type="expression" dxfId="1645" priority="1648" stopIfTrue="1">
      <formula>IF(FIND("Enter smelter details",G53),TRUE)</formula>
    </cfRule>
  </conditionalFormatting>
  <conditionalFormatting sqref="F53">
    <cfRule type="expression" dxfId="1644" priority="1645" stopIfTrue="1">
      <formula>IF(AND(LEN($A53)&gt;0,$A53&lt;&gt;$F53),TRUE,FALSE)</formula>
    </cfRule>
  </conditionalFormatting>
  <conditionalFormatting sqref="C53">
    <cfRule type="expression" dxfId="1643" priority="1644" stopIfTrue="1">
      <formula>IF(AND(B53&lt;&gt;"",C53=""),TRUE)</formula>
    </cfRule>
  </conditionalFormatting>
  <conditionalFormatting sqref="B53">
    <cfRule type="expression" dxfId="1642" priority="1642" stopIfTrue="1">
      <formula>IF(B53="",TRUE)</formula>
    </cfRule>
    <cfRule type="expression" dxfId="1641" priority="1643" stopIfTrue="1">
      <formula>IF(AND(COUNTIF(MetalSmelter,B53&amp;C53)=0,LEN(C53)&gt;0), TRUE, FALSE)</formula>
    </cfRule>
  </conditionalFormatting>
  <conditionalFormatting sqref="F53">
    <cfRule type="expression" dxfId="1640" priority="1641" stopIfTrue="1">
      <formula>IF(AND(LEN($A53)&gt;0,$A53&lt;&gt;$F53),TRUE,FALSE)</formula>
    </cfRule>
  </conditionalFormatting>
  <conditionalFormatting sqref="C53">
    <cfRule type="expression" dxfId="1639" priority="1640" stopIfTrue="1">
      <formula>IF(AND(B53&lt;&gt;"",C53=""),TRUE)</formula>
    </cfRule>
  </conditionalFormatting>
  <conditionalFormatting sqref="G53">
    <cfRule type="expression" dxfId="1638" priority="1639" stopIfTrue="1">
      <formula>IF(FIND("Enter smelter details",G53),TRUE)</formula>
    </cfRule>
  </conditionalFormatting>
  <conditionalFormatting sqref="B54">
    <cfRule type="expression" dxfId="1637" priority="1636" stopIfTrue="1">
      <formula>IF(B54="",TRUE)</formula>
    </cfRule>
    <cfRule type="expression" dxfId="1636" priority="1637" stopIfTrue="1">
      <formula>IF(AND(COUNTIF(MetalSmelter,B54&amp;C54)=0,LEN(C54)&gt;0), TRUE, FALSE)</formula>
    </cfRule>
  </conditionalFormatting>
  <conditionalFormatting sqref="G54">
    <cfRule type="expression" dxfId="1635" priority="1638" stopIfTrue="1">
      <formula>IF(FIND("Enter smelter details",G54),TRUE)</formula>
    </cfRule>
  </conditionalFormatting>
  <conditionalFormatting sqref="F54">
    <cfRule type="expression" dxfId="1634" priority="1635" stopIfTrue="1">
      <formula>IF(AND(LEN($A54)&gt;0,$A54&lt;&gt;$F54),TRUE,FALSE)</formula>
    </cfRule>
  </conditionalFormatting>
  <conditionalFormatting sqref="C54">
    <cfRule type="expression" dxfId="1633" priority="1634" stopIfTrue="1">
      <formula>IF(AND(B54&lt;&gt;"",C54=""),TRUE)</formula>
    </cfRule>
  </conditionalFormatting>
  <conditionalFormatting sqref="B54">
    <cfRule type="expression" dxfId="1632" priority="1631" stopIfTrue="1">
      <formula>IF(B54="",TRUE)</formula>
    </cfRule>
    <cfRule type="expression" dxfId="1631" priority="1632" stopIfTrue="1">
      <formula>IF(AND(COUNTIF(MetalSmelter,B54&amp;C54)=0,LEN(C54)&gt;0), TRUE, FALSE)</formula>
    </cfRule>
  </conditionalFormatting>
  <conditionalFormatting sqref="G54">
    <cfRule type="expression" dxfId="1630" priority="1633" stopIfTrue="1">
      <formula>IF(FIND("Enter smelter details",G54),TRUE)</formula>
    </cfRule>
  </conditionalFormatting>
  <conditionalFormatting sqref="F54">
    <cfRule type="expression" dxfId="1629" priority="1630" stopIfTrue="1">
      <formula>IF(AND(LEN($A54)&gt;0,$A54&lt;&gt;$F54),TRUE,FALSE)</formula>
    </cfRule>
  </conditionalFormatting>
  <conditionalFormatting sqref="C54">
    <cfRule type="expression" dxfId="1628" priority="1629" stopIfTrue="1">
      <formula>IF(AND(B54&lt;&gt;"",C54=""),TRUE)</formula>
    </cfRule>
  </conditionalFormatting>
  <conditionalFormatting sqref="B54">
    <cfRule type="expression" dxfId="1627" priority="1626" stopIfTrue="1">
      <formula>IF(B54="",TRUE)</formula>
    </cfRule>
    <cfRule type="expression" dxfId="1626" priority="1627" stopIfTrue="1">
      <formula>IF(AND(COUNTIF(MetalSmelter,B54&amp;C54)=0,LEN(C54)&gt;0), TRUE, FALSE)</formula>
    </cfRule>
  </conditionalFormatting>
  <conditionalFormatting sqref="G54">
    <cfRule type="expression" dxfId="1625" priority="1628" stopIfTrue="1">
      <formula>IF(FIND("Enter smelter details",G54),TRUE)</formula>
    </cfRule>
  </conditionalFormatting>
  <conditionalFormatting sqref="F54">
    <cfRule type="expression" dxfId="1624" priority="1625" stopIfTrue="1">
      <formula>IF(AND(LEN($A54)&gt;0,$A54&lt;&gt;$F54),TRUE,FALSE)</formula>
    </cfRule>
  </conditionalFormatting>
  <conditionalFormatting sqref="C54">
    <cfRule type="expression" dxfId="1623" priority="1624" stopIfTrue="1">
      <formula>IF(AND(B54&lt;&gt;"",C54=""),TRUE)</formula>
    </cfRule>
  </conditionalFormatting>
  <conditionalFormatting sqref="B52">
    <cfRule type="expression" dxfId="1622" priority="1621" stopIfTrue="1">
      <formula>IF(B52="",TRUE)</formula>
    </cfRule>
    <cfRule type="expression" dxfId="1621" priority="1622" stopIfTrue="1">
      <formula>IF(AND(COUNTIF(MetalSmelter,B52&amp;C52)=0,LEN(C52)&gt;0), TRUE, FALSE)</formula>
    </cfRule>
  </conditionalFormatting>
  <conditionalFormatting sqref="G52">
    <cfRule type="expression" dxfId="1620" priority="1623" stopIfTrue="1">
      <formula>IF(FIND("Enter smelter details",G52),TRUE)</formula>
    </cfRule>
  </conditionalFormatting>
  <conditionalFormatting sqref="F52">
    <cfRule type="expression" dxfId="1619" priority="1620" stopIfTrue="1">
      <formula>IF(AND(LEN($A52)&gt;0,$A52&lt;&gt;$F52),TRUE,FALSE)</formula>
    </cfRule>
  </conditionalFormatting>
  <conditionalFormatting sqref="C52">
    <cfRule type="expression" dxfId="1618" priority="1619" stopIfTrue="1">
      <formula>IF(AND(B52&lt;&gt;"",C52=""),TRUE)</formula>
    </cfRule>
  </conditionalFormatting>
  <conditionalFormatting sqref="B52">
    <cfRule type="expression" dxfId="1617" priority="1616" stopIfTrue="1">
      <formula>IF(B52="",TRUE)</formula>
    </cfRule>
    <cfRule type="expression" dxfId="1616" priority="1617" stopIfTrue="1">
      <formula>IF(AND(COUNTIF(MetalSmelter,B52&amp;C52)=0,LEN(C52)&gt;0), TRUE, FALSE)</formula>
    </cfRule>
  </conditionalFormatting>
  <conditionalFormatting sqref="G52">
    <cfRule type="expression" dxfId="1615" priority="1618" stopIfTrue="1">
      <formula>IF(FIND("Enter smelter details",G52),TRUE)</formula>
    </cfRule>
  </conditionalFormatting>
  <conditionalFormatting sqref="F52">
    <cfRule type="expression" dxfId="1614" priority="1615" stopIfTrue="1">
      <formula>IF(AND(LEN($A52)&gt;0,$A52&lt;&gt;$F52),TRUE,FALSE)</formula>
    </cfRule>
  </conditionalFormatting>
  <conditionalFormatting sqref="C52">
    <cfRule type="expression" dxfId="1613" priority="1614" stopIfTrue="1">
      <formula>IF(AND(B52&lt;&gt;"",C52=""),TRUE)</formula>
    </cfRule>
  </conditionalFormatting>
  <conditionalFormatting sqref="B52">
    <cfRule type="expression" dxfId="1612" priority="1612" stopIfTrue="1">
      <formula>IF(B52="",TRUE)</formula>
    </cfRule>
    <cfRule type="expression" dxfId="1611" priority="1613" stopIfTrue="1">
      <formula>IF(AND(COUNTIF(MetalSmelter,B52&amp;C52)=0,LEN(C52)&gt;0), TRUE, FALSE)</formula>
    </cfRule>
  </conditionalFormatting>
  <conditionalFormatting sqref="F52">
    <cfRule type="expression" dxfId="1610" priority="1611" stopIfTrue="1">
      <formula>IF(AND(LEN($A52)&gt;0,$A52&lt;&gt;$F52),TRUE,FALSE)</formula>
    </cfRule>
  </conditionalFormatting>
  <conditionalFormatting sqref="C52">
    <cfRule type="expression" dxfId="1609" priority="1610" stopIfTrue="1">
      <formula>IF(AND(B52&lt;&gt;"",C52=""),TRUE)</formula>
    </cfRule>
  </conditionalFormatting>
  <conditionalFormatting sqref="G52">
    <cfRule type="expression" dxfId="1608" priority="1609" stopIfTrue="1">
      <formula>IF(FIND("Enter smelter details",G52),TRUE)</formula>
    </cfRule>
  </conditionalFormatting>
  <conditionalFormatting sqref="B53">
    <cfRule type="expression" dxfId="1607" priority="1606" stopIfTrue="1">
      <formula>IF(B53="",TRUE)</formula>
    </cfRule>
    <cfRule type="expression" dxfId="1606" priority="1607" stopIfTrue="1">
      <formula>IF(AND(COUNTIF(MetalSmelter,B53&amp;C53)=0,LEN(C53)&gt;0), TRUE, FALSE)</formula>
    </cfRule>
  </conditionalFormatting>
  <conditionalFormatting sqref="G53">
    <cfRule type="expression" dxfId="1605" priority="1608" stopIfTrue="1">
      <formula>IF(FIND("Enter smelter details",G53),TRUE)</formula>
    </cfRule>
  </conditionalFormatting>
  <conditionalFormatting sqref="F53">
    <cfRule type="expression" dxfId="1604" priority="1605" stopIfTrue="1">
      <formula>IF(AND(LEN($A53)&gt;0,$A53&lt;&gt;$F53),TRUE,FALSE)</formula>
    </cfRule>
  </conditionalFormatting>
  <conditionalFormatting sqref="C53">
    <cfRule type="expression" dxfId="1603" priority="1604" stopIfTrue="1">
      <formula>IF(AND(B53&lt;&gt;"",C53=""),TRUE)</formula>
    </cfRule>
  </conditionalFormatting>
  <conditionalFormatting sqref="B53">
    <cfRule type="expression" dxfId="1602" priority="1601" stopIfTrue="1">
      <formula>IF(B53="",TRUE)</formula>
    </cfRule>
    <cfRule type="expression" dxfId="1601" priority="1602" stopIfTrue="1">
      <formula>IF(AND(COUNTIF(MetalSmelter,B53&amp;C53)=0,LEN(C53)&gt;0), TRUE, FALSE)</formula>
    </cfRule>
  </conditionalFormatting>
  <conditionalFormatting sqref="G53">
    <cfRule type="expression" dxfId="1600" priority="1603" stopIfTrue="1">
      <formula>IF(FIND("Enter smelter details",G53),TRUE)</formula>
    </cfRule>
  </conditionalFormatting>
  <conditionalFormatting sqref="F53">
    <cfRule type="expression" dxfId="1599" priority="1600" stopIfTrue="1">
      <formula>IF(AND(LEN($A53)&gt;0,$A53&lt;&gt;$F53),TRUE,FALSE)</formula>
    </cfRule>
  </conditionalFormatting>
  <conditionalFormatting sqref="C53">
    <cfRule type="expression" dxfId="1598" priority="1599" stopIfTrue="1">
      <formula>IF(AND(B53&lt;&gt;"",C53=""),TRUE)</formula>
    </cfRule>
  </conditionalFormatting>
  <conditionalFormatting sqref="B53">
    <cfRule type="expression" dxfId="1597" priority="1596" stopIfTrue="1">
      <formula>IF(B53="",TRUE)</formula>
    </cfRule>
    <cfRule type="expression" dxfId="1596" priority="1597" stopIfTrue="1">
      <formula>IF(AND(COUNTIF(MetalSmelter,B53&amp;C53)=0,LEN(C53)&gt;0), TRUE, FALSE)</formula>
    </cfRule>
  </conditionalFormatting>
  <conditionalFormatting sqref="G53">
    <cfRule type="expression" dxfId="1595" priority="1598" stopIfTrue="1">
      <formula>IF(FIND("Enter smelter details",G53),TRUE)</formula>
    </cfRule>
  </conditionalFormatting>
  <conditionalFormatting sqref="F53">
    <cfRule type="expression" dxfId="1594" priority="1595" stopIfTrue="1">
      <formula>IF(AND(LEN($A53)&gt;0,$A53&lt;&gt;$F53),TRUE,FALSE)</formula>
    </cfRule>
  </conditionalFormatting>
  <conditionalFormatting sqref="C53">
    <cfRule type="expression" dxfId="1593" priority="1594" stopIfTrue="1">
      <formula>IF(AND(B53&lt;&gt;"",C53=""),TRUE)</formula>
    </cfRule>
  </conditionalFormatting>
  <conditionalFormatting sqref="B51">
    <cfRule type="expression" dxfId="1592" priority="1591" stopIfTrue="1">
      <formula>IF(B51="",TRUE)</formula>
    </cfRule>
    <cfRule type="expression" dxfId="1591" priority="1592" stopIfTrue="1">
      <formula>IF(AND(COUNTIF(MetalSmelter,B51&amp;C51)=0,LEN(C51)&gt;0), TRUE, FALSE)</formula>
    </cfRule>
  </conditionalFormatting>
  <conditionalFormatting sqref="G51">
    <cfRule type="expression" dxfId="1590" priority="1593" stopIfTrue="1">
      <formula>IF(FIND("Enter smelter details",G51),TRUE)</formula>
    </cfRule>
  </conditionalFormatting>
  <conditionalFormatting sqref="F51">
    <cfRule type="expression" dxfId="1589" priority="1590" stopIfTrue="1">
      <formula>IF(AND(LEN($A51)&gt;0,$A51&lt;&gt;$F51),TRUE,FALSE)</formula>
    </cfRule>
  </conditionalFormatting>
  <conditionalFormatting sqref="C51">
    <cfRule type="expression" dxfId="1588" priority="1589" stopIfTrue="1">
      <formula>IF(AND(B51&lt;&gt;"",C51=""),TRUE)</formula>
    </cfRule>
  </conditionalFormatting>
  <conditionalFormatting sqref="B51">
    <cfRule type="expression" dxfId="1587" priority="1586" stopIfTrue="1">
      <formula>IF(B51="",TRUE)</formula>
    </cfRule>
    <cfRule type="expression" dxfId="1586" priority="1587" stopIfTrue="1">
      <formula>IF(AND(COUNTIF(MetalSmelter,B51&amp;C51)=0,LEN(C51)&gt;0), TRUE, FALSE)</formula>
    </cfRule>
  </conditionalFormatting>
  <conditionalFormatting sqref="G51">
    <cfRule type="expression" dxfId="1585" priority="1588" stopIfTrue="1">
      <formula>IF(FIND("Enter smelter details",G51),TRUE)</formula>
    </cfRule>
  </conditionalFormatting>
  <conditionalFormatting sqref="F51">
    <cfRule type="expression" dxfId="1584" priority="1585" stopIfTrue="1">
      <formula>IF(AND(LEN($A51)&gt;0,$A51&lt;&gt;$F51),TRUE,FALSE)</formula>
    </cfRule>
  </conditionalFormatting>
  <conditionalFormatting sqref="C51">
    <cfRule type="expression" dxfId="1583" priority="1584" stopIfTrue="1">
      <formula>IF(AND(B51&lt;&gt;"",C51=""),TRUE)</formula>
    </cfRule>
  </conditionalFormatting>
  <conditionalFormatting sqref="B51">
    <cfRule type="expression" dxfId="1582" priority="1582" stopIfTrue="1">
      <formula>IF(B51="",TRUE)</formula>
    </cfRule>
    <cfRule type="expression" dxfId="1581" priority="1583" stopIfTrue="1">
      <formula>IF(AND(COUNTIF(MetalSmelter,B51&amp;C51)=0,LEN(C51)&gt;0), TRUE, FALSE)</formula>
    </cfRule>
  </conditionalFormatting>
  <conditionalFormatting sqref="F51">
    <cfRule type="expression" dxfId="1580" priority="1581" stopIfTrue="1">
      <formula>IF(AND(LEN($A51)&gt;0,$A51&lt;&gt;$F51),TRUE,FALSE)</formula>
    </cfRule>
  </conditionalFormatting>
  <conditionalFormatting sqref="C51">
    <cfRule type="expression" dxfId="1579" priority="1580" stopIfTrue="1">
      <formula>IF(AND(B51&lt;&gt;"",C51=""),TRUE)</formula>
    </cfRule>
  </conditionalFormatting>
  <conditionalFormatting sqref="G51">
    <cfRule type="expression" dxfId="1578" priority="1579" stopIfTrue="1">
      <formula>IF(FIND("Enter smelter details",G51),TRUE)</formula>
    </cfRule>
  </conditionalFormatting>
  <conditionalFormatting sqref="B52">
    <cfRule type="expression" dxfId="1577" priority="1576" stopIfTrue="1">
      <formula>IF(B52="",TRUE)</formula>
    </cfRule>
    <cfRule type="expression" dxfId="1576" priority="1577" stopIfTrue="1">
      <formula>IF(AND(COUNTIF(MetalSmelter,B52&amp;C52)=0,LEN(C52)&gt;0), TRUE, FALSE)</formula>
    </cfRule>
  </conditionalFormatting>
  <conditionalFormatting sqref="G52">
    <cfRule type="expression" dxfId="1575" priority="1578" stopIfTrue="1">
      <formula>IF(FIND("Enter smelter details",G52),TRUE)</formula>
    </cfRule>
  </conditionalFormatting>
  <conditionalFormatting sqref="F52">
    <cfRule type="expression" dxfId="1574" priority="1575" stopIfTrue="1">
      <formula>IF(AND(LEN($A52)&gt;0,$A52&lt;&gt;$F52),TRUE,FALSE)</formula>
    </cfRule>
  </conditionalFormatting>
  <conditionalFormatting sqref="C52">
    <cfRule type="expression" dxfId="1573" priority="1574" stopIfTrue="1">
      <formula>IF(AND(B52&lt;&gt;"",C52=""),TRUE)</formula>
    </cfRule>
  </conditionalFormatting>
  <conditionalFormatting sqref="B52">
    <cfRule type="expression" dxfId="1572" priority="1571" stopIfTrue="1">
      <formula>IF(B52="",TRUE)</formula>
    </cfRule>
    <cfRule type="expression" dxfId="1571" priority="1572" stopIfTrue="1">
      <formula>IF(AND(COUNTIF(MetalSmelter,B52&amp;C52)=0,LEN(C52)&gt;0), TRUE, FALSE)</formula>
    </cfRule>
  </conditionalFormatting>
  <conditionalFormatting sqref="G52">
    <cfRule type="expression" dxfId="1570" priority="1573" stopIfTrue="1">
      <formula>IF(FIND("Enter smelter details",G52),TRUE)</formula>
    </cfRule>
  </conditionalFormatting>
  <conditionalFormatting sqref="F52">
    <cfRule type="expression" dxfId="1569" priority="1570" stopIfTrue="1">
      <formula>IF(AND(LEN($A52)&gt;0,$A52&lt;&gt;$F52),TRUE,FALSE)</formula>
    </cfRule>
  </conditionalFormatting>
  <conditionalFormatting sqref="C52">
    <cfRule type="expression" dxfId="1568" priority="1569" stopIfTrue="1">
      <formula>IF(AND(B52&lt;&gt;"",C52=""),TRUE)</formula>
    </cfRule>
  </conditionalFormatting>
  <conditionalFormatting sqref="B52">
    <cfRule type="expression" dxfId="1567" priority="1566" stopIfTrue="1">
      <formula>IF(B52="",TRUE)</formula>
    </cfRule>
    <cfRule type="expression" dxfId="1566" priority="1567" stopIfTrue="1">
      <formula>IF(AND(COUNTIF(MetalSmelter,B52&amp;C52)=0,LEN(C52)&gt;0), TRUE, FALSE)</formula>
    </cfRule>
  </conditionalFormatting>
  <conditionalFormatting sqref="G52">
    <cfRule type="expression" dxfId="1565" priority="1568" stopIfTrue="1">
      <formula>IF(FIND("Enter smelter details",G52),TRUE)</formula>
    </cfRule>
  </conditionalFormatting>
  <conditionalFormatting sqref="F52">
    <cfRule type="expression" dxfId="1564" priority="1565" stopIfTrue="1">
      <formula>IF(AND(LEN($A52)&gt;0,$A52&lt;&gt;$F52),TRUE,FALSE)</formula>
    </cfRule>
  </conditionalFormatting>
  <conditionalFormatting sqref="C52">
    <cfRule type="expression" dxfId="1563" priority="1564" stopIfTrue="1">
      <formula>IF(AND(B52&lt;&gt;"",C52=""),TRUE)</formula>
    </cfRule>
  </conditionalFormatting>
  <conditionalFormatting sqref="B50">
    <cfRule type="expression" dxfId="1562" priority="1561" stopIfTrue="1">
      <formula>IF(B50="",TRUE)</formula>
    </cfRule>
    <cfRule type="expression" dxfId="1561" priority="1562" stopIfTrue="1">
      <formula>IF(AND(COUNTIF(MetalSmelter,B50&amp;C50)=0,LEN(C50)&gt;0), TRUE, FALSE)</formula>
    </cfRule>
  </conditionalFormatting>
  <conditionalFormatting sqref="G50">
    <cfRule type="expression" dxfId="1560" priority="1563" stopIfTrue="1">
      <formula>IF(FIND("Enter smelter details",G50),TRUE)</formula>
    </cfRule>
  </conditionalFormatting>
  <conditionalFormatting sqref="F50">
    <cfRule type="expression" dxfId="1559" priority="1560" stopIfTrue="1">
      <formula>IF(AND(LEN($A50)&gt;0,$A50&lt;&gt;$F50),TRUE,FALSE)</formula>
    </cfRule>
  </conditionalFormatting>
  <conditionalFormatting sqref="C50">
    <cfRule type="expression" dxfId="1558" priority="1559" stopIfTrue="1">
      <formula>IF(AND(B50&lt;&gt;"",C50=""),TRUE)</formula>
    </cfRule>
  </conditionalFormatting>
  <conditionalFormatting sqref="B50">
    <cfRule type="expression" dxfId="1557" priority="1556" stopIfTrue="1">
      <formula>IF(B50="",TRUE)</formula>
    </cfRule>
    <cfRule type="expression" dxfId="1556" priority="1557" stopIfTrue="1">
      <formula>IF(AND(COUNTIF(MetalSmelter,B50&amp;C50)=0,LEN(C50)&gt;0), TRUE, FALSE)</formula>
    </cfRule>
  </conditionalFormatting>
  <conditionalFormatting sqref="G50">
    <cfRule type="expression" dxfId="1555" priority="1558" stopIfTrue="1">
      <formula>IF(FIND("Enter smelter details",G50),TRUE)</formula>
    </cfRule>
  </conditionalFormatting>
  <conditionalFormatting sqref="F50">
    <cfRule type="expression" dxfId="1554" priority="1555" stopIfTrue="1">
      <formula>IF(AND(LEN($A50)&gt;0,$A50&lt;&gt;$F50),TRUE,FALSE)</formula>
    </cfRule>
  </conditionalFormatting>
  <conditionalFormatting sqref="C50">
    <cfRule type="expression" dxfId="1553" priority="1554" stopIfTrue="1">
      <formula>IF(AND(B50&lt;&gt;"",C50=""),TRUE)</formula>
    </cfRule>
  </conditionalFormatting>
  <conditionalFormatting sqref="B50">
    <cfRule type="expression" dxfId="1552" priority="1552" stopIfTrue="1">
      <formula>IF(B50="",TRUE)</formula>
    </cfRule>
    <cfRule type="expression" dxfId="1551" priority="1553" stopIfTrue="1">
      <formula>IF(AND(COUNTIF(MetalSmelter,B50&amp;C50)=0,LEN(C50)&gt;0), TRUE, FALSE)</formula>
    </cfRule>
  </conditionalFormatting>
  <conditionalFormatting sqref="F50">
    <cfRule type="expression" dxfId="1550" priority="1551" stopIfTrue="1">
      <formula>IF(AND(LEN($A50)&gt;0,$A50&lt;&gt;$F50),TRUE,FALSE)</formula>
    </cfRule>
  </conditionalFormatting>
  <conditionalFormatting sqref="C50">
    <cfRule type="expression" dxfId="1549" priority="1550" stopIfTrue="1">
      <formula>IF(AND(B50&lt;&gt;"",C50=""),TRUE)</formula>
    </cfRule>
  </conditionalFormatting>
  <conditionalFormatting sqref="G50">
    <cfRule type="expression" dxfId="1548" priority="1549" stopIfTrue="1">
      <formula>IF(FIND("Enter smelter details",G50),TRUE)</formula>
    </cfRule>
  </conditionalFormatting>
  <conditionalFormatting sqref="B51">
    <cfRule type="expression" dxfId="1547" priority="1546" stopIfTrue="1">
      <formula>IF(B51="",TRUE)</formula>
    </cfRule>
    <cfRule type="expression" dxfId="1546" priority="1547" stopIfTrue="1">
      <formula>IF(AND(COUNTIF(MetalSmelter,B51&amp;C51)=0,LEN(C51)&gt;0), TRUE, FALSE)</formula>
    </cfRule>
  </conditionalFormatting>
  <conditionalFormatting sqref="G51">
    <cfRule type="expression" dxfId="1545" priority="1548" stopIfTrue="1">
      <formula>IF(FIND("Enter smelter details",G51),TRUE)</formula>
    </cfRule>
  </conditionalFormatting>
  <conditionalFormatting sqref="F51">
    <cfRule type="expression" dxfId="1544" priority="1545" stopIfTrue="1">
      <formula>IF(AND(LEN($A51)&gt;0,$A51&lt;&gt;$F51),TRUE,FALSE)</formula>
    </cfRule>
  </conditionalFormatting>
  <conditionalFormatting sqref="C51">
    <cfRule type="expression" dxfId="1543" priority="1544" stopIfTrue="1">
      <formula>IF(AND(B51&lt;&gt;"",C51=""),TRUE)</formula>
    </cfRule>
  </conditionalFormatting>
  <conditionalFormatting sqref="B51">
    <cfRule type="expression" dxfId="1542" priority="1541" stopIfTrue="1">
      <formula>IF(B51="",TRUE)</formula>
    </cfRule>
    <cfRule type="expression" dxfId="1541" priority="1542" stopIfTrue="1">
      <formula>IF(AND(COUNTIF(MetalSmelter,B51&amp;C51)=0,LEN(C51)&gt;0), TRUE, FALSE)</formula>
    </cfRule>
  </conditionalFormatting>
  <conditionalFormatting sqref="G51">
    <cfRule type="expression" dxfId="1540" priority="1543" stopIfTrue="1">
      <formula>IF(FIND("Enter smelter details",G51),TRUE)</formula>
    </cfRule>
  </conditionalFormatting>
  <conditionalFormatting sqref="F51">
    <cfRule type="expression" dxfId="1539" priority="1540" stopIfTrue="1">
      <formula>IF(AND(LEN($A51)&gt;0,$A51&lt;&gt;$F51),TRUE,FALSE)</formula>
    </cfRule>
  </conditionalFormatting>
  <conditionalFormatting sqref="C51">
    <cfRule type="expression" dxfId="1538" priority="1539" stopIfTrue="1">
      <formula>IF(AND(B51&lt;&gt;"",C51=""),TRUE)</formula>
    </cfRule>
  </conditionalFormatting>
  <conditionalFormatting sqref="B51">
    <cfRule type="expression" dxfId="1537" priority="1536" stopIfTrue="1">
      <formula>IF(B51="",TRUE)</formula>
    </cfRule>
    <cfRule type="expression" dxfId="1536" priority="1537" stopIfTrue="1">
      <formula>IF(AND(COUNTIF(MetalSmelter,B51&amp;C51)=0,LEN(C51)&gt;0), TRUE, FALSE)</formula>
    </cfRule>
  </conditionalFormatting>
  <conditionalFormatting sqref="G51">
    <cfRule type="expression" dxfId="1535" priority="1538" stopIfTrue="1">
      <formula>IF(FIND("Enter smelter details",G51),TRUE)</formula>
    </cfRule>
  </conditionalFormatting>
  <conditionalFormatting sqref="F51">
    <cfRule type="expression" dxfId="1534" priority="1535" stopIfTrue="1">
      <formula>IF(AND(LEN($A51)&gt;0,$A51&lt;&gt;$F51),TRUE,FALSE)</formula>
    </cfRule>
  </conditionalFormatting>
  <conditionalFormatting sqref="C51">
    <cfRule type="expression" dxfId="1533" priority="1534" stopIfTrue="1">
      <formula>IF(AND(B51&lt;&gt;"",C51=""),TRUE)</formula>
    </cfRule>
  </conditionalFormatting>
  <conditionalFormatting sqref="B52">
    <cfRule type="expression" dxfId="1532" priority="1531" stopIfTrue="1">
      <formula>IF(B52="",TRUE)</formula>
    </cfRule>
    <cfRule type="expression" dxfId="1531" priority="1532" stopIfTrue="1">
      <formula>IF(AND(COUNTIF(MetalSmelter,B52&amp;C52)=0,LEN(C52)&gt;0), TRUE, FALSE)</formula>
    </cfRule>
  </conditionalFormatting>
  <conditionalFormatting sqref="G52">
    <cfRule type="expression" dxfId="1530" priority="1533" stopIfTrue="1">
      <formula>IF(FIND("Enter smelter details",G52),TRUE)</formula>
    </cfRule>
  </conditionalFormatting>
  <conditionalFormatting sqref="F52">
    <cfRule type="expression" dxfId="1529" priority="1530" stopIfTrue="1">
      <formula>IF(AND(LEN($A52)&gt;0,$A52&lt;&gt;$F52),TRUE,FALSE)</formula>
    </cfRule>
  </conditionalFormatting>
  <conditionalFormatting sqref="C52">
    <cfRule type="expression" dxfId="1528" priority="1529" stopIfTrue="1">
      <formula>IF(AND(B52&lt;&gt;"",C52=""),TRUE)</formula>
    </cfRule>
  </conditionalFormatting>
  <conditionalFormatting sqref="B52">
    <cfRule type="expression" dxfId="1527" priority="1526" stopIfTrue="1">
      <formula>IF(B52="",TRUE)</formula>
    </cfRule>
    <cfRule type="expression" dxfId="1526" priority="1527" stopIfTrue="1">
      <formula>IF(AND(COUNTIF(MetalSmelter,B52&amp;C52)=0,LEN(C52)&gt;0), TRUE, FALSE)</formula>
    </cfRule>
  </conditionalFormatting>
  <conditionalFormatting sqref="G52">
    <cfRule type="expression" dxfId="1525" priority="1528" stopIfTrue="1">
      <formula>IF(FIND("Enter smelter details",G52),TRUE)</formula>
    </cfRule>
  </conditionalFormatting>
  <conditionalFormatting sqref="F52">
    <cfRule type="expression" dxfId="1524" priority="1525" stopIfTrue="1">
      <formula>IF(AND(LEN($A52)&gt;0,$A52&lt;&gt;$F52),TRUE,FALSE)</formula>
    </cfRule>
  </conditionalFormatting>
  <conditionalFormatting sqref="C52">
    <cfRule type="expression" dxfId="1523" priority="1524" stopIfTrue="1">
      <formula>IF(AND(B52&lt;&gt;"",C52=""),TRUE)</formula>
    </cfRule>
  </conditionalFormatting>
  <conditionalFormatting sqref="B52">
    <cfRule type="expression" dxfId="1522" priority="1522" stopIfTrue="1">
      <formula>IF(B52="",TRUE)</formula>
    </cfRule>
    <cfRule type="expression" dxfId="1521" priority="1523" stopIfTrue="1">
      <formula>IF(AND(COUNTIF(MetalSmelter,B52&amp;C52)=0,LEN(C52)&gt;0), TRUE, FALSE)</formula>
    </cfRule>
  </conditionalFormatting>
  <conditionalFormatting sqref="F52">
    <cfRule type="expression" dxfId="1520" priority="1521" stopIfTrue="1">
      <formula>IF(AND(LEN($A52)&gt;0,$A52&lt;&gt;$F52),TRUE,FALSE)</formula>
    </cfRule>
  </conditionalFormatting>
  <conditionalFormatting sqref="C52">
    <cfRule type="expression" dxfId="1519" priority="1520" stopIfTrue="1">
      <formula>IF(AND(B52&lt;&gt;"",C52=""),TRUE)</formula>
    </cfRule>
  </conditionalFormatting>
  <conditionalFormatting sqref="G52">
    <cfRule type="expression" dxfId="1518" priority="1519" stopIfTrue="1">
      <formula>IF(FIND("Enter smelter details",G52),TRUE)</formula>
    </cfRule>
  </conditionalFormatting>
  <conditionalFormatting sqref="B53">
    <cfRule type="expression" dxfId="1517" priority="1516" stopIfTrue="1">
      <formula>IF(B53="",TRUE)</formula>
    </cfRule>
    <cfRule type="expression" dxfId="1516" priority="1517" stopIfTrue="1">
      <formula>IF(AND(COUNTIF(MetalSmelter,B53&amp;C53)=0,LEN(C53)&gt;0), TRUE, FALSE)</formula>
    </cfRule>
  </conditionalFormatting>
  <conditionalFormatting sqref="G53">
    <cfRule type="expression" dxfId="1515" priority="1518" stopIfTrue="1">
      <formula>IF(FIND("Enter smelter details",G53),TRUE)</formula>
    </cfRule>
  </conditionalFormatting>
  <conditionalFormatting sqref="F53">
    <cfRule type="expression" dxfId="1514" priority="1515" stopIfTrue="1">
      <formula>IF(AND(LEN($A53)&gt;0,$A53&lt;&gt;$F53),TRUE,FALSE)</formula>
    </cfRule>
  </conditionalFormatting>
  <conditionalFormatting sqref="C53">
    <cfRule type="expression" dxfId="1513" priority="1514" stopIfTrue="1">
      <formula>IF(AND(B53&lt;&gt;"",C53=""),TRUE)</formula>
    </cfRule>
  </conditionalFormatting>
  <conditionalFormatting sqref="B53">
    <cfRule type="expression" dxfId="1512" priority="1511" stopIfTrue="1">
      <formula>IF(B53="",TRUE)</formula>
    </cfRule>
    <cfRule type="expression" dxfId="1511" priority="1512" stopIfTrue="1">
      <formula>IF(AND(COUNTIF(MetalSmelter,B53&amp;C53)=0,LEN(C53)&gt;0), TRUE, FALSE)</formula>
    </cfRule>
  </conditionalFormatting>
  <conditionalFormatting sqref="G53">
    <cfRule type="expression" dxfId="1510" priority="1513" stopIfTrue="1">
      <formula>IF(FIND("Enter smelter details",G53),TRUE)</formula>
    </cfRule>
  </conditionalFormatting>
  <conditionalFormatting sqref="F53">
    <cfRule type="expression" dxfId="1509" priority="1510" stopIfTrue="1">
      <formula>IF(AND(LEN($A53)&gt;0,$A53&lt;&gt;$F53),TRUE,FALSE)</formula>
    </cfRule>
  </conditionalFormatting>
  <conditionalFormatting sqref="C53">
    <cfRule type="expression" dxfId="1508" priority="1509" stopIfTrue="1">
      <formula>IF(AND(B53&lt;&gt;"",C53=""),TRUE)</formula>
    </cfRule>
  </conditionalFormatting>
  <conditionalFormatting sqref="B53">
    <cfRule type="expression" dxfId="1507" priority="1506" stopIfTrue="1">
      <formula>IF(B53="",TRUE)</formula>
    </cfRule>
    <cfRule type="expression" dxfId="1506" priority="1507" stopIfTrue="1">
      <formula>IF(AND(COUNTIF(MetalSmelter,B53&amp;C53)=0,LEN(C53)&gt;0), TRUE, FALSE)</formula>
    </cfRule>
  </conditionalFormatting>
  <conditionalFormatting sqref="G53">
    <cfRule type="expression" dxfId="1505" priority="1508" stopIfTrue="1">
      <formula>IF(FIND("Enter smelter details",G53),TRUE)</formula>
    </cfRule>
  </conditionalFormatting>
  <conditionalFormatting sqref="F53">
    <cfRule type="expression" dxfId="1504" priority="1505" stopIfTrue="1">
      <formula>IF(AND(LEN($A53)&gt;0,$A53&lt;&gt;$F53),TRUE,FALSE)</formula>
    </cfRule>
  </conditionalFormatting>
  <conditionalFormatting sqref="C53">
    <cfRule type="expression" dxfId="1503" priority="1504" stopIfTrue="1">
      <formula>IF(AND(B53&lt;&gt;"",C53=""),TRUE)</formula>
    </cfRule>
  </conditionalFormatting>
  <conditionalFormatting sqref="B51">
    <cfRule type="expression" dxfId="1502" priority="1501" stopIfTrue="1">
      <formula>IF(B51="",TRUE)</formula>
    </cfRule>
    <cfRule type="expression" dxfId="1501" priority="1502" stopIfTrue="1">
      <formula>IF(AND(COUNTIF(MetalSmelter,B51&amp;C51)=0,LEN(C51)&gt;0), TRUE, FALSE)</formula>
    </cfRule>
  </conditionalFormatting>
  <conditionalFormatting sqref="G51">
    <cfRule type="expression" dxfId="1500" priority="1503" stopIfTrue="1">
      <formula>IF(FIND("Enter smelter details",G51),TRUE)</formula>
    </cfRule>
  </conditionalFormatting>
  <conditionalFormatting sqref="F51">
    <cfRule type="expression" dxfId="1499" priority="1500" stopIfTrue="1">
      <formula>IF(AND(LEN($A51)&gt;0,$A51&lt;&gt;$F51),TRUE,FALSE)</formula>
    </cfRule>
  </conditionalFormatting>
  <conditionalFormatting sqref="C51">
    <cfRule type="expression" dxfId="1498" priority="1499" stopIfTrue="1">
      <formula>IF(AND(B51&lt;&gt;"",C51=""),TRUE)</formula>
    </cfRule>
  </conditionalFormatting>
  <conditionalFormatting sqref="B51">
    <cfRule type="expression" dxfId="1497" priority="1496" stopIfTrue="1">
      <formula>IF(B51="",TRUE)</formula>
    </cfRule>
    <cfRule type="expression" dxfId="1496" priority="1497" stopIfTrue="1">
      <formula>IF(AND(COUNTIF(MetalSmelter,B51&amp;C51)=0,LEN(C51)&gt;0), TRUE, FALSE)</formula>
    </cfRule>
  </conditionalFormatting>
  <conditionalFormatting sqref="G51">
    <cfRule type="expression" dxfId="1495" priority="1498" stopIfTrue="1">
      <formula>IF(FIND("Enter smelter details",G51),TRUE)</formula>
    </cfRule>
  </conditionalFormatting>
  <conditionalFormatting sqref="F51">
    <cfRule type="expression" dxfId="1494" priority="1495" stopIfTrue="1">
      <formula>IF(AND(LEN($A51)&gt;0,$A51&lt;&gt;$F51),TRUE,FALSE)</formula>
    </cfRule>
  </conditionalFormatting>
  <conditionalFormatting sqref="C51">
    <cfRule type="expression" dxfId="1493" priority="1494" stopIfTrue="1">
      <formula>IF(AND(B51&lt;&gt;"",C51=""),TRUE)</formula>
    </cfRule>
  </conditionalFormatting>
  <conditionalFormatting sqref="B51">
    <cfRule type="expression" dxfId="1492" priority="1492" stopIfTrue="1">
      <formula>IF(B51="",TRUE)</formula>
    </cfRule>
    <cfRule type="expression" dxfId="1491" priority="1493" stopIfTrue="1">
      <formula>IF(AND(COUNTIF(MetalSmelter,B51&amp;C51)=0,LEN(C51)&gt;0), TRUE, FALSE)</formula>
    </cfRule>
  </conditionalFormatting>
  <conditionalFormatting sqref="F51">
    <cfRule type="expression" dxfId="1490" priority="1491" stopIfTrue="1">
      <formula>IF(AND(LEN($A51)&gt;0,$A51&lt;&gt;$F51),TRUE,FALSE)</formula>
    </cfRule>
  </conditionalFormatting>
  <conditionalFormatting sqref="C51">
    <cfRule type="expression" dxfId="1489" priority="1490" stopIfTrue="1">
      <formula>IF(AND(B51&lt;&gt;"",C51=""),TRUE)</formula>
    </cfRule>
  </conditionalFormatting>
  <conditionalFormatting sqref="G51">
    <cfRule type="expression" dxfId="1488" priority="1489" stopIfTrue="1">
      <formula>IF(FIND("Enter smelter details",G51),TRUE)</formula>
    </cfRule>
  </conditionalFormatting>
  <conditionalFormatting sqref="B52">
    <cfRule type="expression" dxfId="1487" priority="1486" stopIfTrue="1">
      <formula>IF(B52="",TRUE)</formula>
    </cfRule>
    <cfRule type="expression" dxfId="1486" priority="1487" stopIfTrue="1">
      <formula>IF(AND(COUNTIF(MetalSmelter,B52&amp;C52)=0,LEN(C52)&gt;0), TRUE, FALSE)</formula>
    </cfRule>
  </conditionalFormatting>
  <conditionalFormatting sqref="G52">
    <cfRule type="expression" dxfId="1485" priority="1488" stopIfTrue="1">
      <formula>IF(FIND("Enter smelter details",G52),TRUE)</formula>
    </cfRule>
  </conditionalFormatting>
  <conditionalFormatting sqref="F52">
    <cfRule type="expression" dxfId="1484" priority="1485" stopIfTrue="1">
      <formula>IF(AND(LEN($A52)&gt;0,$A52&lt;&gt;$F52),TRUE,FALSE)</formula>
    </cfRule>
  </conditionalFormatting>
  <conditionalFormatting sqref="C52">
    <cfRule type="expression" dxfId="1483" priority="1484" stopIfTrue="1">
      <formula>IF(AND(B52&lt;&gt;"",C52=""),TRUE)</formula>
    </cfRule>
  </conditionalFormatting>
  <conditionalFormatting sqref="B52">
    <cfRule type="expression" dxfId="1482" priority="1481" stopIfTrue="1">
      <formula>IF(B52="",TRUE)</formula>
    </cfRule>
    <cfRule type="expression" dxfId="1481" priority="1482" stopIfTrue="1">
      <formula>IF(AND(COUNTIF(MetalSmelter,B52&amp;C52)=0,LEN(C52)&gt;0), TRUE, FALSE)</formula>
    </cfRule>
  </conditionalFormatting>
  <conditionalFormatting sqref="G52">
    <cfRule type="expression" dxfId="1480" priority="1483" stopIfTrue="1">
      <formula>IF(FIND("Enter smelter details",G52),TRUE)</formula>
    </cfRule>
  </conditionalFormatting>
  <conditionalFormatting sqref="F52">
    <cfRule type="expression" dxfId="1479" priority="1480" stopIfTrue="1">
      <formula>IF(AND(LEN($A52)&gt;0,$A52&lt;&gt;$F52),TRUE,FALSE)</formula>
    </cfRule>
  </conditionalFormatting>
  <conditionalFormatting sqref="C52">
    <cfRule type="expression" dxfId="1478" priority="1479" stopIfTrue="1">
      <formula>IF(AND(B52&lt;&gt;"",C52=""),TRUE)</formula>
    </cfRule>
  </conditionalFormatting>
  <conditionalFormatting sqref="B52">
    <cfRule type="expression" dxfId="1477" priority="1476" stopIfTrue="1">
      <formula>IF(B52="",TRUE)</formula>
    </cfRule>
    <cfRule type="expression" dxfId="1476" priority="1477" stopIfTrue="1">
      <formula>IF(AND(COUNTIF(MetalSmelter,B52&amp;C52)=0,LEN(C52)&gt;0), TRUE, FALSE)</formula>
    </cfRule>
  </conditionalFormatting>
  <conditionalFormatting sqref="G52">
    <cfRule type="expression" dxfId="1475" priority="1478" stopIfTrue="1">
      <formula>IF(FIND("Enter smelter details",G52),TRUE)</formula>
    </cfRule>
  </conditionalFormatting>
  <conditionalFormatting sqref="F52">
    <cfRule type="expression" dxfId="1474" priority="1475" stopIfTrue="1">
      <formula>IF(AND(LEN($A52)&gt;0,$A52&lt;&gt;$F52),TRUE,FALSE)</formula>
    </cfRule>
  </conditionalFormatting>
  <conditionalFormatting sqref="C52">
    <cfRule type="expression" dxfId="1473" priority="1474" stopIfTrue="1">
      <formula>IF(AND(B52&lt;&gt;"",C52=""),TRUE)</formula>
    </cfRule>
  </conditionalFormatting>
  <conditionalFormatting sqref="B51">
    <cfRule type="expression" dxfId="1472" priority="1471" stopIfTrue="1">
      <formula>IF(B51="",TRUE)</formula>
    </cfRule>
    <cfRule type="expression" dxfId="1471" priority="1472" stopIfTrue="1">
      <formula>IF(AND(COUNTIF(MetalSmelter,B51&amp;C51)=0,LEN(C51)&gt;0), TRUE, FALSE)</formula>
    </cfRule>
  </conditionalFormatting>
  <conditionalFormatting sqref="G51">
    <cfRule type="expression" dxfId="1470" priority="1473" stopIfTrue="1">
      <formula>IF(FIND("Enter smelter details",G51),TRUE)</formula>
    </cfRule>
  </conditionalFormatting>
  <conditionalFormatting sqref="F51">
    <cfRule type="expression" dxfId="1469" priority="1470" stopIfTrue="1">
      <formula>IF(AND(LEN($A51)&gt;0,$A51&lt;&gt;$F51),TRUE,FALSE)</formula>
    </cfRule>
  </conditionalFormatting>
  <conditionalFormatting sqref="C51">
    <cfRule type="expression" dxfId="1468" priority="1469" stopIfTrue="1">
      <formula>IF(AND(B51&lt;&gt;"",C51=""),TRUE)</formula>
    </cfRule>
  </conditionalFormatting>
  <conditionalFormatting sqref="B50">
    <cfRule type="expression" dxfId="1467" priority="1461" stopIfTrue="1">
      <formula>IF(B50="",TRUE)</formula>
    </cfRule>
    <cfRule type="expression" dxfId="1466" priority="1462" stopIfTrue="1">
      <formula>IF(AND(COUNTIF(MetalSmelter,B50&amp;C50)=0,LEN(C50)&gt;0), TRUE, FALSE)</formula>
    </cfRule>
  </conditionalFormatting>
  <conditionalFormatting sqref="G50">
    <cfRule type="expression" dxfId="1465" priority="1463" stopIfTrue="1">
      <formula>IF(FIND("Enter smelter details",G50),TRUE)</formula>
    </cfRule>
  </conditionalFormatting>
  <conditionalFormatting sqref="F50">
    <cfRule type="expression" dxfId="1464" priority="1460" stopIfTrue="1">
      <formula>IF(AND(LEN($A50)&gt;0,$A50&lt;&gt;$F50),TRUE,FALSE)</formula>
    </cfRule>
  </conditionalFormatting>
  <conditionalFormatting sqref="C50">
    <cfRule type="expression" dxfId="1463" priority="1459" stopIfTrue="1">
      <formula>IF(AND(B50&lt;&gt;"",C50=""),TRUE)</formula>
    </cfRule>
  </conditionalFormatting>
  <conditionalFormatting sqref="B52">
    <cfRule type="expression" dxfId="1462" priority="1466" stopIfTrue="1">
      <formula>IF(B52="",TRUE)</formula>
    </cfRule>
    <cfRule type="expression" dxfId="1461" priority="1467" stopIfTrue="1">
      <formula>IF(AND(COUNTIF(MetalSmelter,B52&amp;C52)=0,LEN(C52)&gt;0), TRUE, FALSE)</formula>
    </cfRule>
  </conditionalFormatting>
  <conditionalFormatting sqref="G52">
    <cfRule type="expression" dxfId="1460" priority="1468" stopIfTrue="1">
      <formula>IF(FIND("Enter smelter details",G52),TRUE)</formula>
    </cfRule>
  </conditionalFormatting>
  <conditionalFormatting sqref="F52">
    <cfRule type="expression" dxfId="1459" priority="1465" stopIfTrue="1">
      <formula>IF(AND(LEN($A52)&gt;0,$A52&lt;&gt;$F52),TRUE,FALSE)</formula>
    </cfRule>
  </conditionalFormatting>
  <conditionalFormatting sqref="C52">
    <cfRule type="expression" dxfId="1458" priority="1464" stopIfTrue="1">
      <formula>IF(AND(B52&lt;&gt;"",C52=""),TRUE)</formula>
    </cfRule>
  </conditionalFormatting>
  <conditionalFormatting sqref="B52">
    <cfRule type="expression" dxfId="1457" priority="1456" stopIfTrue="1">
      <formula>IF(B52="",TRUE)</formula>
    </cfRule>
    <cfRule type="expression" dxfId="1456" priority="1457" stopIfTrue="1">
      <formula>IF(AND(COUNTIF(MetalSmelter,B52&amp;C52)=0,LEN(C52)&gt;0), TRUE, FALSE)</formula>
    </cfRule>
  </conditionalFormatting>
  <conditionalFormatting sqref="G52">
    <cfRule type="expression" dxfId="1455" priority="1458" stopIfTrue="1">
      <formula>IF(FIND("Enter smelter details",G52),TRUE)</formula>
    </cfRule>
  </conditionalFormatting>
  <conditionalFormatting sqref="F52">
    <cfRule type="expression" dxfId="1454" priority="1455" stopIfTrue="1">
      <formula>IF(AND(LEN($A52)&gt;0,$A52&lt;&gt;$F52),TRUE,FALSE)</formula>
    </cfRule>
  </conditionalFormatting>
  <conditionalFormatting sqref="C52">
    <cfRule type="expression" dxfId="1453" priority="1454" stopIfTrue="1">
      <formula>IF(AND(B52&lt;&gt;"",C52=""),TRUE)</formula>
    </cfRule>
  </conditionalFormatting>
  <conditionalFormatting sqref="G50">
    <cfRule type="expression" dxfId="1452" priority="1453" stopIfTrue="1">
      <formula>IF(FIND("Enter smelter details",G50),TRUE)</formula>
    </cfRule>
  </conditionalFormatting>
  <conditionalFormatting sqref="B51">
    <cfRule type="expression" dxfId="1451" priority="1450" stopIfTrue="1">
      <formula>IF(B51="",TRUE)</formula>
    </cfRule>
    <cfRule type="expression" dxfId="1450" priority="1451" stopIfTrue="1">
      <formula>IF(AND(COUNTIF(MetalSmelter,B51&amp;C51)=0,LEN(C51)&gt;0), TRUE, FALSE)</formula>
    </cfRule>
  </conditionalFormatting>
  <conditionalFormatting sqref="G51">
    <cfRule type="expression" dxfId="1449" priority="1452" stopIfTrue="1">
      <formula>IF(FIND("Enter smelter details",G51),TRUE)</formula>
    </cfRule>
  </conditionalFormatting>
  <conditionalFormatting sqref="F51">
    <cfRule type="expression" dxfId="1448" priority="1449" stopIfTrue="1">
      <formula>IF(AND(LEN($A51)&gt;0,$A51&lt;&gt;$F51),TRUE,FALSE)</formula>
    </cfRule>
  </conditionalFormatting>
  <conditionalFormatting sqref="C51">
    <cfRule type="expression" dxfId="1447" priority="1448" stopIfTrue="1">
      <formula>IF(AND(B51&lt;&gt;"",C51=""),TRUE)</formula>
    </cfRule>
  </conditionalFormatting>
  <conditionalFormatting sqref="G51">
    <cfRule type="expression" dxfId="1446" priority="1447" stopIfTrue="1">
      <formula>IF(FIND("Enter smelter details",G51),TRUE)</formula>
    </cfRule>
  </conditionalFormatting>
  <conditionalFormatting sqref="B52">
    <cfRule type="expression" dxfId="1445" priority="1444" stopIfTrue="1">
      <formula>IF(B52="",TRUE)</formula>
    </cfRule>
    <cfRule type="expression" dxfId="1444" priority="1445" stopIfTrue="1">
      <formula>IF(AND(COUNTIF(MetalSmelter,B52&amp;C52)=0,LEN(C52)&gt;0), TRUE, FALSE)</formula>
    </cfRule>
  </conditionalFormatting>
  <conditionalFormatting sqref="G52">
    <cfRule type="expression" dxfId="1443" priority="1446" stopIfTrue="1">
      <formula>IF(FIND("Enter smelter details",G52),TRUE)</formula>
    </cfRule>
  </conditionalFormatting>
  <conditionalFormatting sqref="F52">
    <cfRule type="expression" dxfId="1442" priority="1443" stopIfTrue="1">
      <formula>IF(AND(LEN($A52)&gt;0,$A52&lt;&gt;$F52),TRUE,FALSE)</formula>
    </cfRule>
  </conditionalFormatting>
  <conditionalFormatting sqref="C52">
    <cfRule type="expression" dxfId="1441" priority="1442" stopIfTrue="1">
      <formula>IF(AND(B52&lt;&gt;"",C52=""),TRUE)</formula>
    </cfRule>
  </conditionalFormatting>
  <conditionalFormatting sqref="B53">
    <cfRule type="expression" dxfId="1440" priority="1439" stopIfTrue="1">
      <formula>IF(B53="",TRUE)</formula>
    </cfRule>
    <cfRule type="expression" dxfId="1439" priority="1440" stopIfTrue="1">
      <formula>IF(AND(COUNTIF(MetalSmelter,B53&amp;C53)=0,LEN(C53)&gt;0), TRUE, FALSE)</formula>
    </cfRule>
  </conditionalFormatting>
  <conditionalFormatting sqref="G53">
    <cfRule type="expression" dxfId="1438" priority="1441" stopIfTrue="1">
      <formula>IF(FIND("Enter smelter details",G53),TRUE)</formula>
    </cfRule>
  </conditionalFormatting>
  <conditionalFormatting sqref="F53">
    <cfRule type="expression" dxfId="1437" priority="1438" stopIfTrue="1">
      <formula>IF(AND(LEN($A53)&gt;0,$A53&lt;&gt;$F53),TRUE,FALSE)</formula>
    </cfRule>
  </conditionalFormatting>
  <conditionalFormatting sqref="C53">
    <cfRule type="expression" dxfId="1436" priority="1437" stopIfTrue="1">
      <formula>IF(AND(B53&lt;&gt;"",C53=""),TRUE)</formula>
    </cfRule>
  </conditionalFormatting>
  <conditionalFormatting sqref="B53">
    <cfRule type="expression" dxfId="1435" priority="1434" stopIfTrue="1">
      <formula>IF(B53="",TRUE)</formula>
    </cfRule>
    <cfRule type="expression" dxfId="1434" priority="1435" stopIfTrue="1">
      <formula>IF(AND(COUNTIF(MetalSmelter,B53&amp;C53)=0,LEN(C53)&gt;0), TRUE, FALSE)</formula>
    </cfRule>
  </conditionalFormatting>
  <conditionalFormatting sqref="G53">
    <cfRule type="expression" dxfId="1433" priority="1436" stopIfTrue="1">
      <formula>IF(FIND("Enter smelter details",G53),TRUE)</formula>
    </cfRule>
  </conditionalFormatting>
  <conditionalFormatting sqref="F53">
    <cfRule type="expression" dxfId="1432" priority="1433" stopIfTrue="1">
      <formula>IF(AND(LEN($A53)&gt;0,$A53&lt;&gt;$F53),TRUE,FALSE)</formula>
    </cfRule>
  </conditionalFormatting>
  <conditionalFormatting sqref="C53">
    <cfRule type="expression" dxfId="1431" priority="1432" stopIfTrue="1">
      <formula>IF(AND(B53&lt;&gt;"",C53=""),TRUE)</formula>
    </cfRule>
  </conditionalFormatting>
  <conditionalFormatting sqref="B53">
    <cfRule type="expression" dxfId="1430" priority="1430" stopIfTrue="1">
      <formula>IF(B53="",TRUE)</formula>
    </cfRule>
    <cfRule type="expression" dxfId="1429" priority="1431" stopIfTrue="1">
      <formula>IF(AND(COUNTIF(MetalSmelter,B53&amp;C53)=0,LEN(C53)&gt;0), TRUE, FALSE)</formula>
    </cfRule>
  </conditionalFormatting>
  <conditionalFormatting sqref="F53">
    <cfRule type="expression" dxfId="1428" priority="1429" stopIfTrue="1">
      <formula>IF(AND(LEN($A53)&gt;0,$A53&lt;&gt;$F53),TRUE,FALSE)</formula>
    </cfRule>
  </conditionalFormatting>
  <conditionalFormatting sqref="C53">
    <cfRule type="expression" dxfId="1427" priority="1428" stopIfTrue="1">
      <formula>IF(AND(B53&lt;&gt;"",C53=""),TRUE)</formula>
    </cfRule>
  </conditionalFormatting>
  <conditionalFormatting sqref="G53">
    <cfRule type="expression" dxfId="1426" priority="1427" stopIfTrue="1">
      <formula>IF(FIND("Enter smelter details",G53),TRUE)</formula>
    </cfRule>
  </conditionalFormatting>
  <conditionalFormatting sqref="B54">
    <cfRule type="expression" dxfId="1425" priority="1424" stopIfTrue="1">
      <formula>IF(B54="",TRUE)</formula>
    </cfRule>
    <cfRule type="expression" dxfId="1424" priority="1425" stopIfTrue="1">
      <formula>IF(AND(COUNTIF(MetalSmelter,B54&amp;C54)=0,LEN(C54)&gt;0), TRUE, FALSE)</formula>
    </cfRule>
  </conditionalFormatting>
  <conditionalFormatting sqref="G54">
    <cfRule type="expression" dxfId="1423" priority="1426" stopIfTrue="1">
      <formula>IF(FIND("Enter smelter details",G54),TRUE)</formula>
    </cfRule>
  </conditionalFormatting>
  <conditionalFormatting sqref="F54">
    <cfRule type="expression" dxfId="1422" priority="1423" stopIfTrue="1">
      <formula>IF(AND(LEN($A54)&gt;0,$A54&lt;&gt;$F54),TRUE,FALSE)</formula>
    </cfRule>
  </conditionalFormatting>
  <conditionalFormatting sqref="C54">
    <cfRule type="expression" dxfId="1421" priority="1422" stopIfTrue="1">
      <formula>IF(AND(B54&lt;&gt;"",C54=""),TRUE)</formula>
    </cfRule>
  </conditionalFormatting>
  <conditionalFormatting sqref="B54">
    <cfRule type="expression" dxfId="1420" priority="1419" stopIfTrue="1">
      <formula>IF(B54="",TRUE)</formula>
    </cfRule>
    <cfRule type="expression" dxfId="1419" priority="1420" stopIfTrue="1">
      <formula>IF(AND(COUNTIF(MetalSmelter,B54&amp;C54)=0,LEN(C54)&gt;0), TRUE, FALSE)</formula>
    </cfRule>
  </conditionalFormatting>
  <conditionalFormatting sqref="G54">
    <cfRule type="expression" dxfId="1418" priority="1421" stopIfTrue="1">
      <formula>IF(FIND("Enter smelter details",G54),TRUE)</formula>
    </cfRule>
  </conditionalFormatting>
  <conditionalFormatting sqref="F54">
    <cfRule type="expression" dxfId="1417" priority="1418" stopIfTrue="1">
      <formula>IF(AND(LEN($A54)&gt;0,$A54&lt;&gt;$F54),TRUE,FALSE)</formula>
    </cfRule>
  </conditionalFormatting>
  <conditionalFormatting sqref="C54">
    <cfRule type="expression" dxfId="1416" priority="1417" stopIfTrue="1">
      <formula>IF(AND(B54&lt;&gt;"",C54=""),TRUE)</formula>
    </cfRule>
  </conditionalFormatting>
  <conditionalFormatting sqref="B54">
    <cfRule type="expression" dxfId="1415" priority="1414" stopIfTrue="1">
      <formula>IF(B54="",TRUE)</formula>
    </cfRule>
    <cfRule type="expression" dxfId="1414" priority="1415" stopIfTrue="1">
      <formula>IF(AND(COUNTIF(MetalSmelter,B54&amp;C54)=0,LEN(C54)&gt;0), TRUE, FALSE)</formula>
    </cfRule>
  </conditionalFormatting>
  <conditionalFormatting sqref="G54">
    <cfRule type="expression" dxfId="1413" priority="1416" stopIfTrue="1">
      <formula>IF(FIND("Enter smelter details",G54),TRUE)</formula>
    </cfRule>
  </conditionalFormatting>
  <conditionalFormatting sqref="F54">
    <cfRule type="expression" dxfId="1412" priority="1413" stopIfTrue="1">
      <formula>IF(AND(LEN($A54)&gt;0,$A54&lt;&gt;$F54),TRUE,FALSE)</formula>
    </cfRule>
  </conditionalFormatting>
  <conditionalFormatting sqref="C54">
    <cfRule type="expression" dxfId="1411" priority="1412" stopIfTrue="1">
      <formula>IF(AND(B54&lt;&gt;"",C54=""),TRUE)</formula>
    </cfRule>
  </conditionalFormatting>
  <conditionalFormatting sqref="B52">
    <cfRule type="expression" dxfId="1410" priority="1409" stopIfTrue="1">
      <formula>IF(B52="",TRUE)</formula>
    </cfRule>
    <cfRule type="expression" dxfId="1409" priority="1410" stopIfTrue="1">
      <formula>IF(AND(COUNTIF(MetalSmelter,B52&amp;C52)=0,LEN(C52)&gt;0), TRUE, FALSE)</formula>
    </cfRule>
  </conditionalFormatting>
  <conditionalFormatting sqref="G52">
    <cfRule type="expression" dxfId="1408" priority="1411" stopIfTrue="1">
      <formula>IF(FIND("Enter smelter details",G52),TRUE)</formula>
    </cfRule>
  </conditionalFormatting>
  <conditionalFormatting sqref="F52">
    <cfRule type="expression" dxfId="1407" priority="1408" stopIfTrue="1">
      <formula>IF(AND(LEN($A52)&gt;0,$A52&lt;&gt;$F52),TRUE,FALSE)</formula>
    </cfRule>
  </conditionalFormatting>
  <conditionalFormatting sqref="C52">
    <cfRule type="expression" dxfId="1406" priority="1407" stopIfTrue="1">
      <formula>IF(AND(B52&lt;&gt;"",C52=""),TRUE)</formula>
    </cfRule>
  </conditionalFormatting>
  <conditionalFormatting sqref="B52">
    <cfRule type="expression" dxfId="1405" priority="1404" stopIfTrue="1">
      <formula>IF(B52="",TRUE)</formula>
    </cfRule>
    <cfRule type="expression" dxfId="1404" priority="1405" stopIfTrue="1">
      <formula>IF(AND(COUNTIF(MetalSmelter,B52&amp;C52)=0,LEN(C52)&gt;0), TRUE, FALSE)</formula>
    </cfRule>
  </conditionalFormatting>
  <conditionalFormatting sqref="G52">
    <cfRule type="expression" dxfId="1403" priority="1406" stopIfTrue="1">
      <formula>IF(FIND("Enter smelter details",G52),TRUE)</formula>
    </cfRule>
  </conditionalFormatting>
  <conditionalFormatting sqref="F52">
    <cfRule type="expression" dxfId="1402" priority="1403" stopIfTrue="1">
      <formula>IF(AND(LEN($A52)&gt;0,$A52&lt;&gt;$F52),TRUE,FALSE)</formula>
    </cfRule>
  </conditionalFormatting>
  <conditionalFormatting sqref="C52">
    <cfRule type="expression" dxfId="1401" priority="1402" stopIfTrue="1">
      <formula>IF(AND(B52&lt;&gt;"",C52=""),TRUE)</formula>
    </cfRule>
  </conditionalFormatting>
  <conditionalFormatting sqref="B52">
    <cfRule type="expression" dxfId="1400" priority="1400" stopIfTrue="1">
      <formula>IF(B52="",TRUE)</formula>
    </cfRule>
    <cfRule type="expression" dxfId="1399" priority="1401" stopIfTrue="1">
      <formula>IF(AND(COUNTIF(MetalSmelter,B52&amp;C52)=0,LEN(C52)&gt;0), TRUE, FALSE)</formula>
    </cfRule>
  </conditionalFormatting>
  <conditionalFormatting sqref="F52">
    <cfRule type="expression" dxfId="1398" priority="1399" stopIfTrue="1">
      <formula>IF(AND(LEN($A52)&gt;0,$A52&lt;&gt;$F52),TRUE,FALSE)</formula>
    </cfRule>
  </conditionalFormatting>
  <conditionalFormatting sqref="C52">
    <cfRule type="expression" dxfId="1397" priority="1398" stopIfTrue="1">
      <formula>IF(AND(B52&lt;&gt;"",C52=""),TRUE)</formula>
    </cfRule>
  </conditionalFormatting>
  <conditionalFormatting sqref="G52">
    <cfRule type="expression" dxfId="1396" priority="1397" stopIfTrue="1">
      <formula>IF(FIND("Enter smelter details",G52),TRUE)</formula>
    </cfRule>
  </conditionalFormatting>
  <conditionalFormatting sqref="B53">
    <cfRule type="expression" dxfId="1395" priority="1394" stopIfTrue="1">
      <formula>IF(B53="",TRUE)</formula>
    </cfRule>
    <cfRule type="expression" dxfId="1394" priority="1395" stopIfTrue="1">
      <formula>IF(AND(COUNTIF(MetalSmelter,B53&amp;C53)=0,LEN(C53)&gt;0), TRUE, FALSE)</formula>
    </cfRule>
  </conditionalFormatting>
  <conditionalFormatting sqref="G53">
    <cfRule type="expression" dxfId="1393" priority="1396" stopIfTrue="1">
      <formula>IF(FIND("Enter smelter details",G53),TRUE)</formula>
    </cfRule>
  </conditionalFormatting>
  <conditionalFormatting sqref="F53">
    <cfRule type="expression" dxfId="1392" priority="1393" stopIfTrue="1">
      <formula>IF(AND(LEN($A53)&gt;0,$A53&lt;&gt;$F53),TRUE,FALSE)</formula>
    </cfRule>
  </conditionalFormatting>
  <conditionalFormatting sqref="C53">
    <cfRule type="expression" dxfId="1391" priority="1392" stopIfTrue="1">
      <formula>IF(AND(B53&lt;&gt;"",C53=""),TRUE)</formula>
    </cfRule>
  </conditionalFormatting>
  <conditionalFormatting sqref="B53">
    <cfRule type="expression" dxfId="1390" priority="1389" stopIfTrue="1">
      <formula>IF(B53="",TRUE)</formula>
    </cfRule>
    <cfRule type="expression" dxfId="1389" priority="1390" stopIfTrue="1">
      <formula>IF(AND(COUNTIF(MetalSmelter,B53&amp;C53)=0,LEN(C53)&gt;0), TRUE, FALSE)</formula>
    </cfRule>
  </conditionalFormatting>
  <conditionalFormatting sqref="G53">
    <cfRule type="expression" dxfId="1388" priority="1391" stopIfTrue="1">
      <formula>IF(FIND("Enter smelter details",G53),TRUE)</formula>
    </cfRule>
  </conditionalFormatting>
  <conditionalFormatting sqref="F53">
    <cfRule type="expression" dxfId="1387" priority="1388" stopIfTrue="1">
      <formula>IF(AND(LEN($A53)&gt;0,$A53&lt;&gt;$F53),TRUE,FALSE)</formula>
    </cfRule>
  </conditionalFormatting>
  <conditionalFormatting sqref="C53">
    <cfRule type="expression" dxfId="1386" priority="1387" stopIfTrue="1">
      <formula>IF(AND(B53&lt;&gt;"",C53=""),TRUE)</formula>
    </cfRule>
  </conditionalFormatting>
  <conditionalFormatting sqref="B53">
    <cfRule type="expression" dxfId="1385" priority="1384" stopIfTrue="1">
      <formula>IF(B53="",TRUE)</formula>
    </cfRule>
    <cfRule type="expression" dxfId="1384" priority="1385" stopIfTrue="1">
      <formula>IF(AND(COUNTIF(MetalSmelter,B53&amp;C53)=0,LEN(C53)&gt;0), TRUE, FALSE)</formula>
    </cfRule>
  </conditionalFormatting>
  <conditionalFormatting sqref="G53">
    <cfRule type="expression" dxfId="1383" priority="1386" stopIfTrue="1">
      <formula>IF(FIND("Enter smelter details",G53),TRUE)</formula>
    </cfRule>
  </conditionalFormatting>
  <conditionalFormatting sqref="F53">
    <cfRule type="expression" dxfId="1382" priority="1383" stopIfTrue="1">
      <formula>IF(AND(LEN($A53)&gt;0,$A53&lt;&gt;$F53),TRUE,FALSE)</formula>
    </cfRule>
  </conditionalFormatting>
  <conditionalFormatting sqref="C53">
    <cfRule type="expression" dxfId="1381" priority="1382" stopIfTrue="1">
      <formula>IF(AND(B53&lt;&gt;"",C53=""),TRUE)</formula>
    </cfRule>
  </conditionalFormatting>
  <conditionalFormatting sqref="B54">
    <cfRule type="expression" dxfId="1380" priority="1379" stopIfTrue="1">
      <formula>IF(B54="",TRUE)</formula>
    </cfRule>
    <cfRule type="expression" dxfId="1379" priority="1380" stopIfTrue="1">
      <formula>IF(AND(COUNTIF(MetalSmelter,B54&amp;C54)=0,LEN(C54)&gt;0), TRUE, FALSE)</formula>
    </cfRule>
  </conditionalFormatting>
  <conditionalFormatting sqref="G54">
    <cfRule type="expression" dxfId="1378" priority="1381" stopIfTrue="1">
      <formula>IF(FIND("Enter smelter details",G54),TRUE)</formula>
    </cfRule>
  </conditionalFormatting>
  <conditionalFormatting sqref="F54">
    <cfRule type="expression" dxfId="1377" priority="1378" stopIfTrue="1">
      <formula>IF(AND(LEN($A54)&gt;0,$A54&lt;&gt;$F54),TRUE,FALSE)</formula>
    </cfRule>
  </conditionalFormatting>
  <conditionalFormatting sqref="C54">
    <cfRule type="expression" dxfId="1376" priority="1377" stopIfTrue="1">
      <formula>IF(AND(B54&lt;&gt;"",C54=""),TRUE)</formula>
    </cfRule>
  </conditionalFormatting>
  <conditionalFormatting sqref="B54">
    <cfRule type="expression" dxfId="1375" priority="1374" stopIfTrue="1">
      <formula>IF(B54="",TRUE)</formula>
    </cfRule>
    <cfRule type="expression" dxfId="1374" priority="1375" stopIfTrue="1">
      <formula>IF(AND(COUNTIF(MetalSmelter,B54&amp;C54)=0,LEN(C54)&gt;0), TRUE, FALSE)</formula>
    </cfRule>
  </conditionalFormatting>
  <conditionalFormatting sqref="G54">
    <cfRule type="expression" dxfId="1373" priority="1376" stopIfTrue="1">
      <formula>IF(FIND("Enter smelter details",G54),TRUE)</formula>
    </cfRule>
  </conditionalFormatting>
  <conditionalFormatting sqref="F54">
    <cfRule type="expression" dxfId="1372" priority="1373" stopIfTrue="1">
      <formula>IF(AND(LEN($A54)&gt;0,$A54&lt;&gt;$F54),TRUE,FALSE)</formula>
    </cfRule>
  </conditionalFormatting>
  <conditionalFormatting sqref="C54">
    <cfRule type="expression" dxfId="1371" priority="1372" stopIfTrue="1">
      <formula>IF(AND(B54&lt;&gt;"",C54=""),TRUE)</formula>
    </cfRule>
  </conditionalFormatting>
  <conditionalFormatting sqref="B54">
    <cfRule type="expression" dxfId="1370" priority="1370" stopIfTrue="1">
      <formula>IF(B54="",TRUE)</formula>
    </cfRule>
    <cfRule type="expression" dxfId="1369" priority="1371" stopIfTrue="1">
      <formula>IF(AND(COUNTIF(MetalSmelter,B54&amp;C54)=0,LEN(C54)&gt;0), TRUE, FALSE)</formula>
    </cfRule>
  </conditionalFormatting>
  <conditionalFormatting sqref="F54">
    <cfRule type="expression" dxfId="1368" priority="1369" stopIfTrue="1">
      <formula>IF(AND(LEN($A54)&gt;0,$A54&lt;&gt;$F54),TRUE,FALSE)</formula>
    </cfRule>
  </conditionalFormatting>
  <conditionalFormatting sqref="C54">
    <cfRule type="expression" dxfId="1367" priority="1368" stopIfTrue="1">
      <formula>IF(AND(B54&lt;&gt;"",C54=""),TRUE)</formula>
    </cfRule>
  </conditionalFormatting>
  <conditionalFormatting sqref="G54">
    <cfRule type="expression" dxfId="1366" priority="1367" stopIfTrue="1">
      <formula>IF(FIND("Enter smelter details",G54),TRUE)</formula>
    </cfRule>
  </conditionalFormatting>
  <conditionalFormatting sqref="B50">
    <cfRule type="expression" dxfId="1365" priority="1364" stopIfTrue="1">
      <formula>IF(B50="",TRUE)</formula>
    </cfRule>
    <cfRule type="expression" dxfId="1364" priority="1365" stopIfTrue="1">
      <formula>IF(AND(COUNTIF(MetalSmelter,B50&amp;C50)=0,LEN(C50)&gt;0), TRUE, FALSE)</formula>
    </cfRule>
  </conditionalFormatting>
  <conditionalFormatting sqref="G50">
    <cfRule type="expression" dxfId="1363" priority="1366" stopIfTrue="1">
      <formula>IF(FIND("Enter smelter details",G50),TRUE)</formula>
    </cfRule>
  </conditionalFormatting>
  <conditionalFormatting sqref="F50">
    <cfRule type="expression" dxfId="1362" priority="1363" stopIfTrue="1">
      <formula>IF(AND(LEN($A50)&gt;0,$A50&lt;&gt;$F50),TRUE,FALSE)</formula>
    </cfRule>
  </conditionalFormatting>
  <conditionalFormatting sqref="C50">
    <cfRule type="expression" dxfId="1361" priority="1362" stopIfTrue="1">
      <formula>IF(AND(B50&lt;&gt;"",C50=""),TRUE)</formula>
    </cfRule>
  </conditionalFormatting>
  <conditionalFormatting sqref="B55">
    <cfRule type="expression" dxfId="1360" priority="1359" stopIfTrue="1">
      <formula>IF(B55="",TRUE)</formula>
    </cfRule>
    <cfRule type="expression" dxfId="1359" priority="1360" stopIfTrue="1">
      <formula>IF(AND(COUNTIF(MetalSmelter,B55&amp;C55)=0,LEN(C55)&gt;0), TRUE, FALSE)</formula>
    </cfRule>
  </conditionalFormatting>
  <conditionalFormatting sqref="G55">
    <cfRule type="expression" dxfId="1358" priority="1361" stopIfTrue="1">
      <formula>IF(FIND("Enter smelter details",G55),TRUE)</formula>
    </cfRule>
  </conditionalFormatting>
  <conditionalFormatting sqref="F55">
    <cfRule type="expression" dxfId="1357" priority="1358" stopIfTrue="1">
      <formula>IF(AND(LEN($A55)&gt;0,$A55&lt;&gt;$F55),TRUE,FALSE)</formula>
    </cfRule>
  </conditionalFormatting>
  <conditionalFormatting sqref="C55">
    <cfRule type="expression" dxfId="1356" priority="1357" stopIfTrue="1">
      <formula>IF(AND(B55&lt;&gt;"",C55=""),TRUE)</formula>
    </cfRule>
  </conditionalFormatting>
  <conditionalFormatting sqref="B55">
    <cfRule type="expression" dxfId="1355" priority="1354" stopIfTrue="1">
      <formula>IF(B55="",TRUE)</formula>
    </cfRule>
    <cfRule type="expression" dxfId="1354" priority="1355" stopIfTrue="1">
      <formula>IF(AND(COUNTIF(MetalSmelter,B55&amp;C55)=0,LEN(C55)&gt;0), TRUE, FALSE)</formula>
    </cfRule>
  </conditionalFormatting>
  <conditionalFormatting sqref="G55">
    <cfRule type="expression" dxfId="1353" priority="1356" stopIfTrue="1">
      <formula>IF(FIND("Enter smelter details",G55),TRUE)</formula>
    </cfRule>
  </conditionalFormatting>
  <conditionalFormatting sqref="F55">
    <cfRule type="expression" dxfId="1352" priority="1353" stopIfTrue="1">
      <formula>IF(AND(LEN($A55)&gt;0,$A55&lt;&gt;$F55),TRUE,FALSE)</formula>
    </cfRule>
  </conditionalFormatting>
  <conditionalFormatting sqref="C55">
    <cfRule type="expression" dxfId="1351" priority="1352" stopIfTrue="1">
      <formula>IF(AND(B55&lt;&gt;"",C55=""),TRUE)</formula>
    </cfRule>
  </conditionalFormatting>
  <conditionalFormatting sqref="B55">
    <cfRule type="expression" dxfId="1350" priority="1349" stopIfTrue="1">
      <formula>IF(B55="",TRUE)</formula>
    </cfRule>
    <cfRule type="expression" dxfId="1349" priority="1350" stopIfTrue="1">
      <formula>IF(AND(COUNTIF(MetalSmelter,B55&amp;C55)=0,LEN(C55)&gt;0), TRUE, FALSE)</formula>
    </cfRule>
  </conditionalFormatting>
  <conditionalFormatting sqref="G55">
    <cfRule type="expression" dxfId="1348" priority="1351" stopIfTrue="1">
      <formula>IF(FIND("Enter smelter details",G55),TRUE)</formula>
    </cfRule>
  </conditionalFormatting>
  <conditionalFormatting sqref="F55">
    <cfRule type="expression" dxfId="1347" priority="1348" stopIfTrue="1">
      <formula>IF(AND(LEN($A55)&gt;0,$A55&lt;&gt;$F55),TRUE,FALSE)</formula>
    </cfRule>
  </conditionalFormatting>
  <conditionalFormatting sqref="C55">
    <cfRule type="expression" dxfId="1346" priority="1347" stopIfTrue="1">
      <formula>IF(AND(B55&lt;&gt;"",C55=""),TRUE)</formula>
    </cfRule>
  </conditionalFormatting>
  <conditionalFormatting sqref="B53">
    <cfRule type="expression" dxfId="1345" priority="1344" stopIfTrue="1">
      <formula>IF(B53="",TRUE)</formula>
    </cfRule>
    <cfRule type="expression" dxfId="1344" priority="1345" stopIfTrue="1">
      <formula>IF(AND(COUNTIF(MetalSmelter,B53&amp;C53)=0,LEN(C53)&gt;0), TRUE, FALSE)</formula>
    </cfRule>
  </conditionalFormatting>
  <conditionalFormatting sqref="G53">
    <cfRule type="expression" dxfId="1343" priority="1346" stopIfTrue="1">
      <formula>IF(FIND("Enter smelter details",G53),TRUE)</formula>
    </cfRule>
  </conditionalFormatting>
  <conditionalFormatting sqref="F53">
    <cfRule type="expression" dxfId="1342" priority="1343" stopIfTrue="1">
      <formula>IF(AND(LEN($A53)&gt;0,$A53&lt;&gt;$F53),TRUE,FALSE)</formula>
    </cfRule>
  </conditionalFormatting>
  <conditionalFormatting sqref="C53">
    <cfRule type="expression" dxfId="1341" priority="1342" stopIfTrue="1">
      <formula>IF(AND(B53&lt;&gt;"",C53=""),TRUE)</formula>
    </cfRule>
  </conditionalFormatting>
  <conditionalFormatting sqref="B53">
    <cfRule type="expression" dxfId="1340" priority="1339" stopIfTrue="1">
      <formula>IF(B53="",TRUE)</formula>
    </cfRule>
    <cfRule type="expression" dxfId="1339" priority="1340" stopIfTrue="1">
      <formula>IF(AND(COUNTIF(MetalSmelter,B53&amp;C53)=0,LEN(C53)&gt;0), TRUE, FALSE)</formula>
    </cfRule>
  </conditionalFormatting>
  <conditionalFormatting sqref="G53">
    <cfRule type="expression" dxfId="1338" priority="1341" stopIfTrue="1">
      <formula>IF(FIND("Enter smelter details",G53),TRUE)</formula>
    </cfRule>
  </conditionalFormatting>
  <conditionalFormatting sqref="F53">
    <cfRule type="expression" dxfId="1337" priority="1338" stopIfTrue="1">
      <formula>IF(AND(LEN($A53)&gt;0,$A53&lt;&gt;$F53),TRUE,FALSE)</formula>
    </cfRule>
  </conditionalFormatting>
  <conditionalFormatting sqref="C53">
    <cfRule type="expression" dxfId="1336" priority="1337" stopIfTrue="1">
      <formula>IF(AND(B53&lt;&gt;"",C53=""),TRUE)</formula>
    </cfRule>
  </conditionalFormatting>
  <conditionalFormatting sqref="B53">
    <cfRule type="expression" dxfId="1335" priority="1335" stopIfTrue="1">
      <formula>IF(B53="",TRUE)</formula>
    </cfRule>
    <cfRule type="expression" dxfId="1334" priority="1336" stopIfTrue="1">
      <formula>IF(AND(COUNTIF(MetalSmelter,B53&amp;C53)=0,LEN(C53)&gt;0), TRUE, FALSE)</formula>
    </cfRule>
  </conditionalFormatting>
  <conditionalFormatting sqref="F53">
    <cfRule type="expression" dxfId="1333" priority="1334" stopIfTrue="1">
      <formula>IF(AND(LEN($A53)&gt;0,$A53&lt;&gt;$F53),TRUE,FALSE)</formula>
    </cfRule>
  </conditionalFormatting>
  <conditionalFormatting sqref="C53">
    <cfRule type="expression" dxfId="1332" priority="1333" stopIfTrue="1">
      <formula>IF(AND(B53&lt;&gt;"",C53=""),TRUE)</formula>
    </cfRule>
  </conditionalFormatting>
  <conditionalFormatting sqref="G53">
    <cfRule type="expression" dxfId="1331" priority="1332" stopIfTrue="1">
      <formula>IF(FIND("Enter smelter details",G53),TRUE)</formula>
    </cfRule>
  </conditionalFormatting>
  <conditionalFormatting sqref="B54">
    <cfRule type="expression" dxfId="1330" priority="1329" stopIfTrue="1">
      <formula>IF(B54="",TRUE)</formula>
    </cfRule>
    <cfRule type="expression" dxfId="1329" priority="1330" stopIfTrue="1">
      <formula>IF(AND(COUNTIF(MetalSmelter,B54&amp;C54)=0,LEN(C54)&gt;0), TRUE, FALSE)</formula>
    </cfRule>
  </conditionalFormatting>
  <conditionalFormatting sqref="G54">
    <cfRule type="expression" dxfId="1328" priority="1331" stopIfTrue="1">
      <formula>IF(FIND("Enter smelter details",G54),TRUE)</formula>
    </cfRule>
  </conditionalFormatting>
  <conditionalFormatting sqref="F54">
    <cfRule type="expression" dxfId="1327" priority="1328" stopIfTrue="1">
      <formula>IF(AND(LEN($A54)&gt;0,$A54&lt;&gt;$F54),TRUE,FALSE)</formula>
    </cfRule>
  </conditionalFormatting>
  <conditionalFormatting sqref="C54">
    <cfRule type="expression" dxfId="1326" priority="1327" stopIfTrue="1">
      <formula>IF(AND(B54&lt;&gt;"",C54=""),TRUE)</formula>
    </cfRule>
  </conditionalFormatting>
  <conditionalFormatting sqref="B54">
    <cfRule type="expression" dxfId="1325" priority="1324" stopIfTrue="1">
      <formula>IF(B54="",TRUE)</formula>
    </cfRule>
    <cfRule type="expression" dxfId="1324" priority="1325" stopIfTrue="1">
      <formula>IF(AND(COUNTIF(MetalSmelter,B54&amp;C54)=0,LEN(C54)&gt;0), TRUE, FALSE)</formula>
    </cfRule>
  </conditionalFormatting>
  <conditionalFormatting sqref="G54">
    <cfRule type="expression" dxfId="1323" priority="1326" stopIfTrue="1">
      <formula>IF(FIND("Enter smelter details",G54),TRUE)</formula>
    </cfRule>
  </conditionalFormatting>
  <conditionalFormatting sqref="F54">
    <cfRule type="expression" dxfId="1322" priority="1323" stopIfTrue="1">
      <formula>IF(AND(LEN($A54)&gt;0,$A54&lt;&gt;$F54),TRUE,FALSE)</formula>
    </cfRule>
  </conditionalFormatting>
  <conditionalFormatting sqref="C54">
    <cfRule type="expression" dxfId="1321" priority="1322" stopIfTrue="1">
      <formula>IF(AND(B54&lt;&gt;"",C54=""),TRUE)</formula>
    </cfRule>
  </conditionalFormatting>
  <conditionalFormatting sqref="B54">
    <cfRule type="expression" dxfId="1320" priority="1319" stopIfTrue="1">
      <formula>IF(B54="",TRUE)</formula>
    </cfRule>
    <cfRule type="expression" dxfId="1319" priority="1320" stopIfTrue="1">
      <formula>IF(AND(COUNTIF(MetalSmelter,B54&amp;C54)=0,LEN(C54)&gt;0), TRUE, FALSE)</formula>
    </cfRule>
  </conditionalFormatting>
  <conditionalFormatting sqref="G54">
    <cfRule type="expression" dxfId="1318" priority="1321" stopIfTrue="1">
      <formula>IF(FIND("Enter smelter details",G54),TRUE)</formula>
    </cfRule>
  </conditionalFormatting>
  <conditionalFormatting sqref="F54">
    <cfRule type="expression" dxfId="1317" priority="1318" stopIfTrue="1">
      <formula>IF(AND(LEN($A54)&gt;0,$A54&lt;&gt;$F54),TRUE,FALSE)</formula>
    </cfRule>
  </conditionalFormatting>
  <conditionalFormatting sqref="C54">
    <cfRule type="expression" dxfId="1316" priority="1317" stopIfTrue="1">
      <formula>IF(AND(B54&lt;&gt;"",C54=""),TRUE)</formula>
    </cfRule>
  </conditionalFormatting>
  <conditionalFormatting sqref="B52">
    <cfRule type="expression" dxfId="1315" priority="1314" stopIfTrue="1">
      <formula>IF(B52="",TRUE)</formula>
    </cfRule>
    <cfRule type="expression" dxfId="1314" priority="1315" stopIfTrue="1">
      <formula>IF(AND(COUNTIF(MetalSmelter,B52&amp;C52)=0,LEN(C52)&gt;0), TRUE, FALSE)</formula>
    </cfRule>
  </conditionalFormatting>
  <conditionalFormatting sqref="G52">
    <cfRule type="expression" dxfId="1313" priority="1316" stopIfTrue="1">
      <formula>IF(FIND("Enter smelter details",G52),TRUE)</formula>
    </cfRule>
  </conditionalFormatting>
  <conditionalFormatting sqref="F52">
    <cfRule type="expression" dxfId="1312" priority="1313" stopIfTrue="1">
      <formula>IF(AND(LEN($A52)&gt;0,$A52&lt;&gt;$F52),TRUE,FALSE)</formula>
    </cfRule>
  </conditionalFormatting>
  <conditionalFormatting sqref="C52">
    <cfRule type="expression" dxfId="1311" priority="1312" stopIfTrue="1">
      <formula>IF(AND(B52&lt;&gt;"",C52=""),TRUE)</formula>
    </cfRule>
  </conditionalFormatting>
  <conditionalFormatting sqref="B52">
    <cfRule type="expression" dxfId="1310" priority="1309" stopIfTrue="1">
      <formula>IF(B52="",TRUE)</formula>
    </cfRule>
    <cfRule type="expression" dxfId="1309" priority="1310" stopIfTrue="1">
      <formula>IF(AND(COUNTIF(MetalSmelter,B52&amp;C52)=0,LEN(C52)&gt;0), TRUE, FALSE)</formula>
    </cfRule>
  </conditionalFormatting>
  <conditionalFormatting sqref="G52">
    <cfRule type="expression" dxfId="1308" priority="1311" stopIfTrue="1">
      <formula>IF(FIND("Enter smelter details",G52),TRUE)</formula>
    </cfRule>
  </conditionalFormatting>
  <conditionalFormatting sqref="F52">
    <cfRule type="expression" dxfId="1307" priority="1308" stopIfTrue="1">
      <formula>IF(AND(LEN($A52)&gt;0,$A52&lt;&gt;$F52),TRUE,FALSE)</formula>
    </cfRule>
  </conditionalFormatting>
  <conditionalFormatting sqref="C52">
    <cfRule type="expression" dxfId="1306" priority="1307" stopIfTrue="1">
      <formula>IF(AND(B52&lt;&gt;"",C52=""),TRUE)</formula>
    </cfRule>
  </conditionalFormatting>
  <conditionalFormatting sqref="B52">
    <cfRule type="expression" dxfId="1305" priority="1305" stopIfTrue="1">
      <formula>IF(B52="",TRUE)</formula>
    </cfRule>
    <cfRule type="expression" dxfId="1304" priority="1306" stopIfTrue="1">
      <formula>IF(AND(COUNTIF(MetalSmelter,B52&amp;C52)=0,LEN(C52)&gt;0), TRUE, FALSE)</formula>
    </cfRule>
  </conditionalFormatting>
  <conditionalFormatting sqref="F52">
    <cfRule type="expression" dxfId="1303" priority="1304" stopIfTrue="1">
      <formula>IF(AND(LEN($A52)&gt;0,$A52&lt;&gt;$F52),TRUE,FALSE)</formula>
    </cfRule>
  </conditionalFormatting>
  <conditionalFormatting sqref="C52">
    <cfRule type="expression" dxfId="1302" priority="1303" stopIfTrue="1">
      <formula>IF(AND(B52&lt;&gt;"",C52=""),TRUE)</formula>
    </cfRule>
  </conditionalFormatting>
  <conditionalFormatting sqref="G52">
    <cfRule type="expression" dxfId="1301" priority="1302" stopIfTrue="1">
      <formula>IF(FIND("Enter smelter details",G52),TRUE)</formula>
    </cfRule>
  </conditionalFormatting>
  <conditionalFormatting sqref="B53">
    <cfRule type="expression" dxfId="1300" priority="1299" stopIfTrue="1">
      <formula>IF(B53="",TRUE)</formula>
    </cfRule>
    <cfRule type="expression" dxfId="1299" priority="1300" stopIfTrue="1">
      <formula>IF(AND(COUNTIF(MetalSmelter,B53&amp;C53)=0,LEN(C53)&gt;0), TRUE, FALSE)</formula>
    </cfRule>
  </conditionalFormatting>
  <conditionalFormatting sqref="G53">
    <cfRule type="expression" dxfId="1298" priority="1301" stopIfTrue="1">
      <formula>IF(FIND("Enter smelter details",G53),TRUE)</formula>
    </cfRule>
  </conditionalFormatting>
  <conditionalFormatting sqref="F53">
    <cfRule type="expression" dxfId="1297" priority="1298" stopIfTrue="1">
      <formula>IF(AND(LEN($A53)&gt;0,$A53&lt;&gt;$F53),TRUE,FALSE)</formula>
    </cfRule>
  </conditionalFormatting>
  <conditionalFormatting sqref="C53">
    <cfRule type="expression" dxfId="1296" priority="1297" stopIfTrue="1">
      <formula>IF(AND(B53&lt;&gt;"",C53=""),TRUE)</formula>
    </cfRule>
  </conditionalFormatting>
  <conditionalFormatting sqref="B53">
    <cfRule type="expression" dxfId="1295" priority="1294" stopIfTrue="1">
      <formula>IF(B53="",TRUE)</formula>
    </cfRule>
    <cfRule type="expression" dxfId="1294" priority="1295" stopIfTrue="1">
      <formula>IF(AND(COUNTIF(MetalSmelter,B53&amp;C53)=0,LEN(C53)&gt;0), TRUE, FALSE)</formula>
    </cfRule>
  </conditionalFormatting>
  <conditionalFormatting sqref="G53">
    <cfRule type="expression" dxfId="1293" priority="1296" stopIfTrue="1">
      <formula>IF(FIND("Enter smelter details",G53),TRUE)</formula>
    </cfRule>
  </conditionalFormatting>
  <conditionalFormatting sqref="F53">
    <cfRule type="expression" dxfId="1292" priority="1293" stopIfTrue="1">
      <formula>IF(AND(LEN($A53)&gt;0,$A53&lt;&gt;$F53),TRUE,FALSE)</formula>
    </cfRule>
  </conditionalFormatting>
  <conditionalFormatting sqref="C53">
    <cfRule type="expression" dxfId="1291" priority="1292" stopIfTrue="1">
      <formula>IF(AND(B53&lt;&gt;"",C53=""),TRUE)</formula>
    </cfRule>
  </conditionalFormatting>
  <conditionalFormatting sqref="B53">
    <cfRule type="expression" dxfId="1290" priority="1289" stopIfTrue="1">
      <formula>IF(B53="",TRUE)</formula>
    </cfRule>
    <cfRule type="expression" dxfId="1289" priority="1290" stopIfTrue="1">
      <formula>IF(AND(COUNTIF(MetalSmelter,B53&amp;C53)=0,LEN(C53)&gt;0), TRUE, FALSE)</formula>
    </cfRule>
  </conditionalFormatting>
  <conditionalFormatting sqref="G53">
    <cfRule type="expression" dxfId="1288" priority="1291" stopIfTrue="1">
      <formula>IF(FIND("Enter smelter details",G53),TRUE)</formula>
    </cfRule>
  </conditionalFormatting>
  <conditionalFormatting sqref="F53">
    <cfRule type="expression" dxfId="1287" priority="1288" stopIfTrue="1">
      <formula>IF(AND(LEN($A53)&gt;0,$A53&lt;&gt;$F53),TRUE,FALSE)</formula>
    </cfRule>
  </conditionalFormatting>
  <conditionalFormatting sqref="C53">
    <cfRule type="expression" dxfId="1286" priority="1287" stopIfTrue="1">
      <formula>IF(AND(B53&lt;&gt;"",C53=""),TRUE)</formula>
    </cfRule>
  </conditionalFormatting>
  <conditionalFormatting sqref="B51">
    <cfRule type="expression" dxfId="1285" priority="1284" stopIfTrue="1">
      <formula>IF(B51="",TRUE)</formula>
    </cfRule>
    <cfRule type="expression" dxfId="1284" priority="1285" stopIfTrue="1">
      <formula>IF(AND(COUNTIF(MetalSmelter,B51&amp;C51)=0,LEN(C51)&gt;0), TRUE, FALSE)</formula>
    </cfRule>
  </conditionalFormatting>
  <conditionalFormatting sqref="G51">
    <cfRule type="expression" dxfId="1283" priority="1286" stopIfTrue="1">
      <formula>IF(FIND("Enter smelter details",G51),TRUE)</formula>
    </cfRule>
  </conditionalFormatting>
  <conditionalFormatting sqref="F51">
    <cfRule type="expression" dxfId="1282" priority="1283" stopIfTrue="1">
      <formula>IF(AND(LEN($A51)&gt;0,$A51&lt;&gt;$F51),TRUE,FALSE)</formula>
    </cfRule>
  </conditionalFormatting>
  <conditionalFormatting sqref="C51">
    <cfRule type="expression" dxfId="1281" priority="1282" stopIfTrue="1">
      <formula>IF(AND(B51&lt;&gt;"",C51=""),TRUE)</formula>
    </cfRule>
  </conditionalFormatting>
  <conditionalFormatting sqref="B51">
    <cfRule type="expression" dxfId="1280" priority="1279" stopIfTrue="1">
      <formula>IF(B51="",TRUE)</formula>
    </cfRule>
    <cfRule type="expression" dxfId="1279" priority="1280" stopIfTrue="1">
      <formula>IF(AND(COUNTIF(MetalSmelter,B51&amp;C51)=0,LEN(C51)&gt;0), TRUE, FALSE)</formula>
    </cfRule>
  </conditionalFormatting>
  <conditionalFormatting sqref="G51">
    <cfRule type="expression" dxfId="1278" priority="1281" stopIfTrue="1">
      <formula>IF(FIND("Enter smelter details",G51),TRUE)</formula>
    </cfRule>
  </conditionalFormatting>
  <conditionalFormatting sqref="F51">
    <cfRule type="expression" dxfId="1277" priority="1278" stopIfTrue="1">
      <formula>IF(AND(LEN($A51)&gt;0,$A51&lt;&gt;$F51),TRUE,FALSE)</formula>
    </cfRule>
  </conditionalFormatting>
  <conditionalFormatting sqref="C51">
    <cfRule type="expression" dxfId="1276" priority="1277" stopIfTrue="1">
      <formula>IF(AND(B51&lt;&gt;"",C51=""),TRUE)</formula>
    </cfRule>
  </conditionalFormatting>
  <conditionalFormatting sqref="B51">
    <cfRule type="expression" dxfId="1275" priority="1275" stopIfTrue="1">
      <formula>IF(B51="",TRUE)</formula>
    </cfRule>
    <cfRule type="expression" dxfId="1274" priority="1276" stopIfTrue="1">
      <formula>IF(AND(COUNTIF(MetalSmelter,B51&amp;C51)=0,LEN(C51)&gt;0), TRUE, FALSE)</formula>
    </cfRule>
  </conditionalFormatting>
  <conditionalFormatting sqref="F51">
    <cfRule type="expression" dxfId="1273" priority="1274" stopIfTrue="1">
      <formula>IF(AND(LEN($A51)&gt;0,$A51&lt;&gt;$F51),TRUE,FALSE)</formula>
    </cfRule>
  </conditionalFormatting>
  <conditionalFormatting sqref="C51">
    <cfRule type="expression" dxfId="1272" priority="1273" stopIfTrue="1">
      <formula>IF(AND(B51&lt;&gt;"",C51=""),TRUE)</formula>
    </cfRule>
  </conditionalFormatting>
  <conditionalFormatting sqref="G51">
    <cfRule type="expression" dxfId="1271" priority="1272" stopIfTrue="1">
      <formula>IF(FIND("Enter smelter details",G51),TRUE)</formula>
    </cfRule>
  </conditionalFormatting>
  <conditionalFormatting sqref="B52">
    <cfRule type="expression" dxfId="1270" priority="1269" stopIfTrue="1">
      <formula>IF(B52="",TRUE)</formula>
    </cfRule>
    <cfRule type="expression" dxfId="1269" priority="1270" stopIfTrue="1">
      <formula>IF(AND(COUNTIF(MetalSmelter,B52&amp;C52)=0,LEN(C52)&gt;0), TRUE, FALSE)</formula>
    </cfRule>
  </conditionalFormatting>
  <conditionalFormatting sqref="G52">
    <cfRule type="expression" dxfId="1268" priority="1271" stopIfTrue="1">
      <formula>IF(FIND("Enter smelter details",G52),TRUE)</formula>
    </cfRule>
  </conditionalFormatting>
  <conditionalFormatting sqref="F52">
    <cfRule type="expression" dxfId="1267" priority="1268" stopIfTrue="1">
      <formula>IF(AND(LEN($A52)&gt;0,$A52&lt;&gt;$F52),TRUE,FALSE)</formula>
    </cfRule>
  </conditionalFormatting>
  <conditionalFormatting sqref="C52">
    <cfRule type="expression" dxfId="1266" priority="1267" stopIfTrue="1">
      <formula>IF(AND(B52&lt;&gt;"",C52=""),TRUE)</formula>
    </cfRule>
  </conditionalFormatting>
  <conditionalFormatting sqref="B52">
    <cfRule type="expression" dxfId="1265" priority="1264" stopIfTrue="1">
      <formula>IF(B52="",TRUE)</formula>
    </cfRule>
    <cfRule type="expression" dxfId="1264" priority="1265" stopIfTrue="1">
      <formula>IF(AND(COUNTIF(MetalSmelter,B52&amp;C52)=0,LEN(C52)&gt;0), TRUE, FALSE)</formula>
    </cfRule>
  </conditionalFormatting>
  <conditionalFormatting sqref="G52">
    <cfRule type="expression" dxfId="1263" priority="1266" stopIfTrue="1">
      <formula>IF(FIND("Enter smelter details",G52),TRUE)</formula>
    </cfRule>
  </conditionalFormatting>
  <conditionalFormatting sqref="F52">
    <cfRule type="expression" dxfId="1262" priority="1263" stopIfTrue="1">
      <formula>IF(AND(LEN($A52)&gt;0,$A52&lt;&gt;$F52),TRUE,FALSE)</formula>
    </cfRule>
  </conditionalFormatting>
  <conditionalFormatting sqref="C52">
    <cfRule type="expression" dxfId="1261" priority="1262" stopIfTrue="1">
      <formula>IF(AND(B52&lt;&gt;"",C52=""),TRUE)</formula>
    </cfRule>
  </conditionalFormatting>
  <conditionalFormatting sqref="B52">
    <cfRule type="expression" dxfId="1260" priority="1259" stopIfTrue="1">
      <formula>IF(B52="",TRUE)</formula>
    </cfRule>
    <cfRule type="expression" dxfId="1259" priority="1260" stopIfTrue="1">
      <formula>IF(AND(COUNTIF(MetalSmelter,B52&amp;C52)=0,LEN(C52)&gt;0), TRUE, FALSE)</formula>
    </cfRule>
  </conditionalFormatting>
  <conditionalFormatting sqref="G52">
    <cfRule type="expression" dxfId="1258" priority="1261" stopIfTrue="1">
      <formula>IF(FIND("Enter smelter details",G52),TRUE)</formula>
    </cfRule>
  </conditionalFormatting>
  <conditionalFormatting sqref="F52">
    <cfRule type="expression" dxfId="1257" priority="1258" stopIfTrue="1">
      <formula>IF(AND(LEN($A52)&gt;0,$A52&lt;&gt;$F52),TRUE,FALSE)</formula>
    </cfRule>
  </conditionalFormatting>
  <conditionalFormatting sqref="C52">
    <cfRule type="expression" dxfId="1256" priority="1257" stopIfTrue="1">
      <formula>IF(AND(B52&lt;&gt;"",C52=""),TRUE)</formula>
    </cfRule>
  </conditionalFormatting>
  <conditionalFormatting sqref="B53">
    <cfRule type="expression" dxfId="1255" priority="1254" stopIfTrue="1">
      <formula>IF(B53="",TRUE)</formula>
    </cfRule>
    <cfRule type="expression" dxfId="1254" priority="1255" stopIfTrue="1">
      <formula>IF(AND(COUNTIF(MetalSmelter,B53&amp;C53)=0,LEN(C53)&gt;0), TRUE, FALSE)</formula>
    </cfRule>
  </conditionalFormatting>
  <conditionalFormatting sqref="G53">
    <cfRule type="expression" dxfId="1253" priority="1256" stopIfTrue="1">
      <formula>IF(FIND("Enter smelter details",G53),TRUE)</formula>
    </cfRule>
  </conditionalFormatting>
  <conditionalFormatting sqref="F53">
    <cfRule type="expression" dxfId="1252" priority="1253" stopIfTrue="1">
      <formula>IF(AND(LEN($A53)&gt;0,$A53&lt;&gt;$F53),TRUE,FALSE)</formula>
    </cfRule>
  </conditionalFormatting>
  <conditionalFormatting sqref="C53">
    <cfRule type="expression" dxfId="1251" priority="1252" stopIfTrue="1">
      <formula>IF(AND(B53&lt;&gt;"",C53=""),TRUE)</formula>
    </cfRule>
  </conditionalFormatting>
  <conditionalFormatting sqref="B53">
    <cfRule type="expression" dxfId="1250" priority="1249" stopIfTrue="1">
      <formula>IF(B53="",TRUE)</formula>
    </cfRule>
    <cfRule type="expression" dxfId="1249" priority="1250" stopIfTrue="1">
      <formula>IF(AND(COUNTIF(MetalSmelter,B53&amp;C53)=0,LEN(C53)&gt;0), TRUE, FALSE)</formula>
    </cfRule>
  </conditionalFormatting>
  <conditionalFormatting sqref="G53">
    <cfRule type="expression" dxfId="1248" priority="1251" stopIfTrue="1">
      <formula>IF(FIND("Enter smelter details",G53),TRUE)</formula>
    </cfRule>
  </conditionalFormatting>
  <conditionalFormatting sqref="F53">
    <cfRule type="expression" dxfId="1247" priority="1248" stopIfTrue="1">
      <formula>IF(AND(LEN($A53)&gt;0,$A53&lt;&gt;$F53),TRUE,FALSE)</formula>
    </cfRule>
  </conditionalFormatting>
  <conditionalFormatting sqref="C53">
    <cfRule type="expression" dxfId="1246" priority="1247" stopIfTrue="1">
      <formula>IF(AND(B53&lt;&gt;"",C53=""),TRUE)</formula>
    </cfRule>
  </conditionalFormatting>
  <conditionalFormatting sqref="B53">
    <cfRule type="expression" dxfId="1245" priority="1245" stopIfTrue="1">
      <formula>IF(B53="",TRUE)</formula>
    </cfRule>
    <cfRule type="expression" dxfId="1244" priority="1246" stopIfTrue="1">
      <formula>IF(AND(COUNTIF(MetalSmelter,B53&amp;C53)=0,LEN(C53)&gt;0), TRUE, FALSE)</formula>
    </cfRule>
  </conditionalFormatting>
  <conditionalFormatting sqref="F53">
    <cfRule type="expression" dxfId="1243" priority="1244" stopIfTrue="1">
      <formula>IF(AND(LEN($A53)&gt;0,$A53&lt;&gt;$F53),TRUE,FALSE)</formula>
    </cfRule>
  </conditionalFormatting>
  <conditionalFormatting sqref="C53">
    <cfRule type="expression" dxfId="1242" priority="1243" stopIfTrue="1">
      <formula>IF(AND(B53&lt;&gt;"",C53=""),TRUE)</formula>
    </cfRule>
  </conditionalFormatting>
  <conditionalFormatting sqref="G53">
    <cfRule type="expression" dxfId="1241" priority="1242" stopIfTrue="1">
      <formula>IF(FIND("Enter smelter details",G53),TRUE)</formula>
    </cfRule>
  </conditionalFormatting>
  <conditionalFormatting sqref="B54">
    <cfRule type="expression" dxfId="1240" priority="1239" stopIfTrue="1">
      <formula>IF(B54="",TRUE)</formula>
    </cfRule>
    <cfRule type="expression" dxfId="1239" priority="1240" stopIfTrue="1">
      <formula>IF(AND(COUNTIF(MetalSmelter,B54&amp;C54)=0,LEN(C54)&gt;0), TRUE, FALSE)</formula>
    </cfRule>
  </conditionalFormatting>
  <conditionalFormatting sqref="G54">
    <cfRule type="expression" dxfId="1238" priority="1241" stopIfTrue="1">
      <formula>IF(FIND("Enter smelter details",G54),TRUE)</formula>
    </cfRule>
  </conditionalFormatting>
  <conditionalFormatting sqref="F54">
    <cfRule type="expression" dxfId="1237" priority="1238" stopIfTrue="1">
      <formula>IF(AND(LEN($A54)&gt;0,$A54&lt;&gt;$F54),TRUE,FALSE)</formula>
    </cfRule>
  </conditionalFormatting>
  <conditionalFormatting sqref="C54">
    <cfRule type="expression" dxfId="1236" priority="1237" stopIfTrue="1">
      <formula>IF(AND(B54&lt;&gt;"",C54=""),TRUE)</formula>
    </cfRule>
  </conditionalFormatting>
  <conditionalFormatting sqref="B54">
    <cfRule type="expression" dxfId="1235" priority="1234" stopIfTrue="1">
      <formula>IF(B54="",TRUE)</formula>
    </cfRule>
    <cfRule type="expression" dxfId="1234" priority="1235" stopIfTrue="1">
      <formula>IF(AND(COUNTIF(MetalSmelter,B54&amp;C54)=0,LEN(C54)&gt;0), TRUE, FALSE)</formula>
    </cfRule>
  </conditionalFormatting>
  <conditionalFormatting sqref="G54">
    <cfRule type="expression" dxfId="1233" priority="1236" stopIfTrue="1">
      <formula>IF(FIND("Enter smelter details",G54),TRUE)</formula>
    </cfRule>
  </conditionalFormatting>
  <conditionalFormatting sqref="F54">
    <cfRule type="expression" dxfId="1232" priority="1233" stopIfTrue="1">
      <formula>IF(AND(LEN($A54)&gt;0,$A54&lt;&gt;$F54),TRUE,FALSE)</formula>
    </cfRule>
  </conditionalFormatting>
  <conditionalFormatting sqref="C54">
    <cfRule type="expression" dxfId="1231" priority="1232" stopIfTrue="1">
      <formula>IF(AND(B54&lt;&gt;"",C54=""),TRUE)</formula>
    </cfRule>
  </conditionalFormatting>
  <conditionalFormatting sqref="B54">
    <cfRule type="expression" dxfId="1230" priority="1229" stopIfTrue="1">
      <formula>IF(B54="",TRUE)</formula>
    </cfRule>
    <cfRule type="expression" dxfId="1229" priority="1230" stopIfTrue="1">
      <formula>IF(AND(COUNTIF(MetalSmelter,B54&amp;C54)=0,LEN(C54)&gt;0), TRUE, FALSE)</formula>
    </cfRule>
  </conditionalFormatting>
  <conditionalFormatting sqref="G54">
    <cfRule type="expression" dxfId="1228" priority="1231" stopIfTrue="1">
      <formula>IF(FIND("Enter smelter details",G54),TRUE)</formula>
    </cfRule>
  </conditionalFormatting>
  <conditionalFormatting sqref="F54">
    <cfRule type="expression" dxfId="1227" priority="1228" stopIfTrue="1">
      <formula>IF(AND(LEN($A54)&gt;0,$A54&lt;&gt;$F54),TRUE,FALSE)</formula>
    </cfRule>
  </conditionalFormatting>
  <conditionalFormatting sqref="C54">
    <cfRule type="expression" dxfId="1226" priority="1227" stopIfTrue="1">
      <formula>IF(AND(B54&lt;&gt;"",C54=""),TRUE)</formula>
    </cfRule>
  </conditionalFormatting>
  <conditionalFormatting sqref="B52">
    <cfRule type="expression" dxfId="1225" priority="1224" stopIfTrue="1">
      <formula>IF(B52="",TRUE)</formula>
    </cfRule>
    <cfRule type="expression" dxfId="1224" priority="1225" stopIfTrue="1">
      <formula>IF(AND(COUNTIF(MetalSmelter,B52&amp;C52)=0,LEN(C52)&gt;0), TRUE, FALSE)</formula>
    </cfRule>
  </conditionalFormatting>
  <conditionalFormatting sqref="G52">
    <cfRule type="expression" dxfId="1223" priority="1226" stopIfTrue="1">
      <formula>IF(FIND("Enter smelter details",G52),TRUE)</formula>
    </cfRule>
  </conditionalFormatting>
  <conditionalFormatting sqref="F52">
    <cfRule type="expression" dxfId="1222" priority="1223" stopIfTrue="1">
      <formula>IF(AND(LEN($A52)&gt;0,$A52&lt;&gt;$F52),TRUE,FALSE)</formula>
    </cfRule>
  </conditionalFormatting>
  <conditionalFormatting sqref="C52">
    <cfRule type="expression" dxfId="1221" priority="1222" stopIfTrue="1">
      <formula>IF(AND(B52&lt;&gt;"",C52=""),TRUE)</formula>
    </cfRule>
  </conditionalFormatting>
  <conditionalFormatting sqref="B52">
    <cfRule type="expression" dxfId="1220" priority="1219" stopIfTrue="1">
      <formula>IF(B52="",TRUE)</formula>
    </cfRule>
    <cfRule type="expression" dxfId="1219" priority="1220" stopIfTrue="1">
      <formula>IF(AND(COUNTIF(MetalSmelter,B52&amp;C52)=0,LEN(C52)&gt;0), TRUE, FALSE)</formula>
    </cfRule>
  </conditionalFormatting>
  <conditionalFormatting sqref="G52">
    <cfRule type="expression" dxfId="1218" priority="1221" stopIfTrue="1">
      <formula>IF(FIND("Enter smelter details",G52),TRUE)</formula>
    </cfRule>
  </conditionalFormatting>
  <conditionalFormatting sqref="F52">
    <cfRule type="expression" dxfId="1217" priority="1218" stopIfTrue="1">
      <formula>IF(AND(LEN($A52)&gt;0,$A52&lt;&gt;$F52),TRUE,FALSE)</formula>
    </cfRule>
  </conditionalFormatting>
  <conditionalFormatting sqref="C52">
    <cfRule type="expression" dxfId="1216" priority="1217" stopIfTrue="1">
      <formula>IF(AND(B52&lt;&gt;"",C52=""),TRUE)</formula>
    </cfRule>
  </conditionalFormatting>
  <conditionalFormatting sqref="B52">
    <cfRule type="expression" dxfId="1215" priority="1215" stopIfTrue="1">
      <formula>IF(B52="",TRUE)</formula>
    </cfRule>
    <cfRule type="expression" dxfId="1214" priority="1216" stopIfTrue="1">
      <formula>IF(AND(COUNTIF(MetalSmelter,B52&amp;C52)=0,LEN(C52)&gt;0), TRUE, FALSE)</formula>
    </cfRule>
  </conditionalFormatting>
  <conditionalFormatting sqref="F52">
    <cfRule type="expression" dxfId="1213" priority="1214" stopIfTrue="1">
      <formula>IF(AND(LEN($A52)&gt;0,$A52&lt;&gt;$F52),TRUE,FALSE)</formula>
    </cfRule>
  </conditionalFormatting>
  <conditionalFormatting sqref="C52">
    <cfRule type="expression" dxfId="1212" priority="1213" stopIfTrue="1">
      <formula>IF(AND(B52&lt;&gt;"",C52=""),TRUE)</formula>
    </cfRule>
  </conditionalFormatting>
  <conditionalFormatting sqref="G52">
    <cfRule type="expression" dxfId="1211" priority="1212" stopIfTrue="1">
      <formula>IF(FIND("Enter smelter details",G52),TRUE)</formula>
    </cfRule>
  </conditionalFormatting>
  <conditionalFormatting sqref="B53">
    <cfRule type="expression" dxfId="1210" priority="1209" stopIfTrue="1">
      <formula>IF(B53="",TRUE)</formula>
    </cfRule>
    <cfRule type="expression" dxfId="1209" priority="1210" stopIfTrue="1">
      <formula>IF(AND(COUNTIF(MetalSmelter,B53&amp;C53)=0,LEN(C53)&gt;0), TRUE, FALSE)</formula>
    </cfRule>
  </conditionalFormatting>
  <conditionalFormatting sqref="G53">
    <cfRule type="expression" dxfId="1208" priority="1211" stopIfTrue="1">
      <formula>IF(FIND("Enter smelter details",G53),TRUE)</formula>
    </cfRule>
  </conditionalFormatting>
  <conditionalFormatting sqref="F53">
    <cfRule type="expression" dxfId="1207" priority="1208" stopIfTrue="1">
      <formula>IF(AND(LEN($A53)&gt;0,$A53&lt;&gt;$F53),TRUE,FALSE)</formula>
    </cfRule>
  </conditionalFormatting>
  <conditionalFormatting sqref="C53">
    <cfRule type="expression" dxfId="1206" priority="1207" stopIfTrue="1">
      <formula>IF(AND(B53&lt;&gt;"",C53=""),TRUE)</formula>
    </cfRule>
  </conditionalFormatting>
  <conditionalFormatting sqref="B53">
    <cfRule type="expression" dxfId="1205" priority="1204" stopIfTrue="1">
      <formula>IF(B53="",TRUE)</formula>
    </cfRule>
    <cfRule type="expression" dxfId="1204" priority="1205" stopIfTrue="1">
      <formula>IF(AND(COUNTIF(MetalSmelter,B53&amp;C53)=0,LEN(C53)&gt;0), TRUE, FALSE)</formula>
    </cfRule>
  </conditionalFormatting>
  <conditionalFormatting sqref="G53">
    <cfRule type="expression" dxfId="1203" priority="1206" stopIfTrue="1">
      <formula>IF(FIND("Enter smelter details",G53),TRUE)</formula>
    </cfRule>
  </conditionalFormatting>
  <conditionalFormatting sqref="F53">
    <cfRule type="expression" dxfId="1202" priority="1203" stopIfTrue="1">
      <formula>IF(AND(LEN($A53)&gt;0,$A53&lt;&gt;$F53),TRUE,FALSE)</formula>
    </cfRule>
  </conditionalFormatting>
  <conditionalFormatting sqref="C53">
    <cfRule type="expression" dxfId="1201" priority="1202" stopIfTrue="1">
      <formula>IF(AND(B53&lt;&gt;"",C53=""),TRUE)</formula>
    </cfRule>
  </conditionalFormatting>
  <conditionalFormatting sqref="B53">
    <cfRule type="expression" dxfId="1200" priority="1199" stopIfTrue="1">
      <formula>IF(B53="",TRUE)</formula>
    </cfRule>
    <cfRule type="expression" dxfId="1199" priority="1200" stopIfTrue="1">
      <formula>IF(AND(COUNTIF(MetalSmelter,B53&amp;C53)=0,LEN(C53)&gt;0), TRUE, FALSE)</formula>
    </cfRule>
  </conditionalFormatting>
  <conditionalFormatting sqref="G53">
    <cfRule type="expression" dxfId="1198" priority="1201" stopIfTrue="1">
      <formula>IF(FIND("Enter smelter details",G53),TRUE)</formula>
    </cfRule>
  </conditionalFormatting>
  <conditionalFormatting sqref="F53">
    <cfRule type="expression" dxfId="1197" priority="1198" stopIfTrue="1">
      <formula>IF(AND(LEN($A53)&gt;0,$A53&lt;&gt;$F53),TRUE,FALSE)</formula>
    </cfRule>
  </conditionalFormatting>
  <conditionalFormatting sqref="C53">
    <cfRule type="expression" dxfId="1196" priority="1197" stopIfTrue="1">
      <formula>IF(AND(B53&lt;&gt;"",C53=""),TRUE)</formula>
    </cfRule>
  </conditionalFormatting>
  <conditionalFormatting sqref="B50">
    <cfRule type="expression" dxfId="1195" priority="1194" stopIfTrue="1">
      <formula>IF(B50="",TRUE)</formula>
    </cfRule>
    <cfRule type="expression" dxfId="1194" priority="1195" stopIfTrue="1">
      <formula>IF(AND(COUNTIF(MetalSmelter,B50&amp;C50)=0,LEN(C50)&gt;0), TRUE, FALSE)</formula>
    </cfRule>
  </conditionalFormatting>
  <conditionalFormatting sqref="G50">
    <cfRule type="expression" dxfId="1193" priority="1196" stopIfTrue="1">
      <formula>IF(FIND("Enter smelter details",G50),TRUE)</formula>
    </cfRule>
  </conditionalFormatting>
  <conditionalFormatting sqref="F50">
    <cfRule type="expression" dxfId="1192" priority="1193" stopIfTrue="1">
      <formula>IF(AND(LEN($A50)&gt;0,$A50&lt;&gt;$F50),TRUE,FALSE)</formula>
    </cfRule>
  </conditionalFormatting>
  <conditionalFormatting sqref="C50">
    <cfRule type="expression" dxfId="1191" priority="1192" stopIfTrue="1">
      <formula>IF(AND(B50&lt;&gt;"",C50=""),TRUE)</formula>
    </cfRule>
  </conditionalFormatting>
  <conditionalFormatting sqref="B50">
    <cfRule type="expression" dxfId="1190" priority="1189" stopIfTrue="1">
      <formula>IF(B50="",TRUE)</formula>
    </cfRule>
    <cfRule type="expression" dxfId="1189" priority="1190" stopIfTrue="1">
      <formula>IF(AND(COUNTIF(MetalSmelter,B50&amp;C50)=0,LEN(C50)&gt;0), TRUE, FALSE)</formula>
    </cfRule>
  </conditionalFormatting>
  <conditionalFormatting sqref="G50">
    <cfRule type="expression" dxfId="1188" priority="1191" stopIfTrue="1">
      <formula>IF(FIND("Enter smelter details",G50),TRUE)</formula>
    </cfRule>
  </conditionalFormatting>
  <conditionalFormatting sqref="F50">
    <cfRule type="expression" dxfId="1187" priority="1188" stopIfTrue="1">
      <formula>IF(AND(LEN($A50)&gt;0,$A50&lt;&gt;$F50),TRUE,FALSE)</formula>
    </cfRule>
  </conditionalFormatting>
  <conditionalFormatting sqref="C50">
    <cfRule type="expression" dxfId="1186" priority="1187" stopIfTrue="1">
      <formula>IF(AND(B50&lt;&gt;"",C50=""),TRUE)</formula>
    </cfRule>
  </conditionalFormatting>
  <conditionalFormatting sqref="B50">
    <cfRule type="expression" dxfId="1185" priority="1184" stopIfTrue="1">
      <formula>IF(B50="",TRUE)</formula>
    </cfRule>
    <cfRule type="expression" dxfId="1184" priority="1185" stopIfTrue="1">
      <formula>IF(AND(COUNTIF(MetalSmelter,B50&amp;C50)=0,LEN(C50)&gt;0), TRUE, FALSE)</formula>
    </cfRule>
  </conditionalFormatting>
  <conditionalFormatting sqref="G50">
    <cfRule type="expression" dxfId="1183" priority="1186" stopIfTrue="1">
      <formula>IF(FIND("Enter smelter details",G50),TRUE)</formula>
    </cfRule>
  </conditionalFormatting>
  <conditionalFormatting sqref="F50">
    <cfRule type="expression" dxfId="1182" priority="1183" stopIfTrue="1">
      <formula>IF(AND(LEN($A50)&gt;0,$A50&lt;&gt;$F50),TRUE,FALSE)</formula>
    </cfRule>
  </conditionalFormatting>
  <conditionalFormatting sqref="C50">
    <cfRule type="expression" dxfId="1181" priority="1182" stopIfTrue="1">
      <formula>IF(AND(B50&lt;&gt;"",C50=""),TRUE)</formula>
    </cfRule>
  </conditionalFormatting>
  <conditionalFormatting sqref="B51">
    <cfRule type="expression" dxfId="1180" priority="1179" stopIfTrue="1">
      <formula>IF(B51="",TRUE)</formula>
    </cfRule>
    <cfRule type="expression" dxfId="1179" priority="1180" stopIfTrue="1">
      <formula>IF(AND(COUNTIF(MetalSmelter,B51&amp;C51)=0,LEN(C51)&gt;0), TRUE, FALSE)</formula>
    </cfRule>
  </conditionalFormatting>
  <conditionalFormatting sqref="G51">
    <cfRule type="expression" dxfId="1178" priority="1181" stopIfTrue="1">
      <formula>IF(FIND("Enter smelter details",G51),TRUE)</formula>
    </cfRule>
  </conditionalFormatting>
  <conditionalFormatting sqref="F51">
    <cfRule type="expression" dxfId="1177" priority="1178" stopIfTrue="1">
      <formula>IF(AND(LEN($A51)&gt;0,$A51&lt;&gt;$F51),TRUE,FALSE)</formula>
    </cfRule>
  </conditionalFormatting>
  <conditionalFormatting sqref="C51">
    <cfRule type="expression" dxfId="1176" priority="1177" stopIfTrue="1">
      <formula>IF(AND(B51&lt;&gt;"",C51=""),TRUE)</formula>
    </cfRule>
  </conditionalFormatting>
  <conditionalFormatting sqref="B51">
    <cfRule type="expression" dxfId="1175" priority="1174" stopIfTrue="1">
      <formula>IF(B51="",TRUE)</formula>
    </cfRule>
    <cfRule type="expression" dxfId="1174" priority="1175" stopIfTrue="1">
      <formula>IF(AND(COUNTIF(MetalSmelter,B51&amp;C51)=0,LEN(C51)&gt;0), TRUE, FALSE)</formula>
    </cfRule>
  </conditionalFormatting>
  <conditionalFormatting sqref="G51">
    <cfRule type="expression" dxfId="1173" priority="1176" stopIfTrue="1">
      <formula>IF(FIND("Enter smelter details",G51),TRUE)</formula>
    </cfRule>
  </conditionalFormatting>
  <conditionalFormatting sqref="F51">
    <cfRule type="expression" dxfId="1172" priority="1173" stopIfTrue="1">
      <formula>IF(AND(LEN($A51)&gt;0,$A51&lt;&gt;$F51),TRUE,FALSE)</formula>
    </cfRule>
  </conditionalFormatting>
  <conditionalFormatting sqref="C51">
    <cfRule type="expression" dxfId="1171" priority="1172" stopIfTrue="1">
      <formula>IF(AND(B51&lt;&gt;"",C51=""),TRUE)</formula>
    </cfRule>
  </conditionalFormatting>
  <conditionalFormatting sqref="B51">
    <cfRule type="expression" dxfId="1170" priority="1170" stopIfTrue="1">
      <formula>IF(B51="",TRUE)</formula>
    </cfRule>
    <cfRule type="expression" dxfId="1169" priority="1171" stopIfTrue="1">
      <formula>IF(AND(COUNTIF(MetalSmelter,B51&amp;C51)=0,LEN(C51)&gt;0), TRUE, FALSE)</formula>
    </cfRule>
  </conditionalFormatting>
  <conditionalFormatting sqref="F51">
    <cfRule type="expression" dxfId="1168" priority="1169" stopIfTrue="1">
      <formula>IF(AND(LEN($A51)&gt;0,$A51&lt;&gt;$F51),TRUE,FALSE)</formula>
    </cfRule>
  </conditionalFormatting>
  <conditionalFormatting sqref="C51">
    <cfRule type="expression" dxfId="1167" priority="1168" stopIfTrue="1">
      <formula>IF(AND(B51&lt;&gt;"",C51=""),TRUE)</formula>
    </cfRule>
  </conditionalFormatting>
  <conditionalFormatting sqref="G51">
    <cfRule type="expression" dxfId="1166" priority="1167" stopIfTrue="1">
      <formula>IF(FIND("Enter smelter details",G51),TRUE)</formula>
    </cfRule>
  </conditionalFormatting>
  <conditionalFormatting sqref="B52">
    <cfRule type="expression" dxfId="1165" priority="1164" stopIfTrue="1">
      <formula>IF(B52="",TRUE)</formula>
    </cfRule>
    <cfRule type="expression" dxfId="1164" priority="1165" stopIfTrue="1">
      <formula>IF(AND(COUNTIF(MetalSmelter,B52&amp;C52)=0,LEN(C52)&gt;0), TRUE, FALSE)</formula>
    </cfRule>
  </conditionalFormatting>
  <conditionalFormatting sqref="G52">
    <cfRule type="expression" dxfId="1163" priority="1166" stopIfTrue="1">
      <formula>IF(FIND("Enter smelter details",G52),TRUE)</formula>
    </cfRule>
  </conditionalFormatting>
  <conditionalFormatting sqref="F52">
    <cfRule type="expression" dxfId="1162" priority="1163" stopIfTrue="1">
      <formula>IF(AND(LEN($A52)&gt;0,$A52&lt;&gt;$F52),TRUE,FALSE)</formula>
    </cfRule>
  </conditionalFormatting>
  <conditionalFormatting sqref="C52">
    <cfRule type="expression" dxfId="1161" priority="1162" stopIfTrue="1">
      <formula>IF(AND(B52&lt;&gt;"",C52=""),TRUE)</formula>
    </cfRule>
  </conditionalFormatting>
  <conditionalFormatting sqref="B52">
    <cfRule type="expression" dxfId="1160" priority="1159" stopIfTrue="1">
      <formula>IF(B52="",TRUE)</formula>
    </cfRule>
    <cfRule type="expression" dxfId="1159" priority="1160" stopIfTrue="1">
      <formula>IF(AND(COUNTIF(MetalSmelter,B52&amp;C52)=0,LEN(C52)&gt;0), TRUE, FALSE)</formula>
    </cfRule>
  </conditionalFormatting>
  <conditionalFormatting sqref="G52">
    <cfRule type="expression" dxfId="1158" priority="1161" stopIfTrue="1">
      <formula>IF(FIND("Enter smelter details",G52),TRUE)</formula>
    </cfRule>
  </conditionalFormatting>
  <conditionalFormatting sqref="F52">
    <cfRule type="expression" dxfId="1157" priority="1158" stopIfTrue="1">
      <formula>IF(AND(LEN($A52)&gt;0,$A52&lt;&gt;$F52),TRUE,FALSE)</formula>
    </cfRule>
  </conditionalFormatting>
  <conditionalFormatting sqref="C52">
    <cfRule type="expression" dxfId="1156" priority="1157" stopIfTrue="1">
      <formula>IF(AND(B52&lt;&gt;"",C52=""),TRUE)</formula>
    </cfRule>
  </conditionalFormatting>
  <conditionalFormatting sqref="B52">
    <cfRule type="expression" dxfId="1155" priority="1154" stopIfTrue="1">
      <formula>IF(B52="",TRUE)</formula>
    </cfRule>
    <cfRule type="expression" dxfId="1154" priority="1155" stopIfTrue="1">
      <formula>IF(AND(COUNTIF(MetalSmelter,B52&amp;C52)=0,LEN(C52)&gt;0), TRUE, FALSE)</formula>
    </cfRule>
  </conditionalFormatting>
  <conditionalFormatting sqref="G52">
    <cfRule type="expression" dxfId="1153" priority="1156" stopIfTrue="1">
      <formula>IF(FIND("Enter smelter details",G52),TRUE)</formula>
    </cfRule>
  </conditionalFormatting>
  <conditionalFormatting sqref="F52">
    <cfRule type="expression" dxfId="1152" priority="1153" stopIfTrue="1">
      <formula>IF(AND(LEN($A52)&gt;0,$A52&lt;&gt;$F52),TRUE,FALSE)</formula>
    </cfRule>
  </conditionalFormatting>
  <conditionalFormatting sqref="C52">
    <cfRule type="expression" dxfId="1151" priority="1152" stopIfTrue="1">
      <formula>IF(AND(B52&lt;&gt;"",C52=""),TRUE)</formula>
    </cfRule>
  </conditionalFormatting>
  <conditionalFormatting sqref="B50">
    <cfRule type="expression" dxfId="1150" priority="1149" stopIfTrue="1">
      <formula>IF(B50="",TRUE)</formula>
    </cfRule>
    <cfRule type="expression" dxfId="1149" priority="1150" stopIfTrue="1">
      <formula>IF(AND(COUNTIF(MetalSmelter,B50&amp;C50)=0,LEN(C50)&gt;0), TRUE, FALSE)</formula>
    </cfRule>
  </conditionalFormatting>
  <conditionalFormatting sqref="G50">
    <cfRule type="expression" dxfId="1148" priority="1151" stopIfTrue="1">
      <formula>IF(FIND("Enter smelter details",G50),TRUE)</formula>
    </cfRule>
  </conditionalFormatting>
  <conditionalFormatting sqref="F50">
    <cfRule type="expression" dxfId="1147" priority="1148" stopIfTrue="1">
      <formula>IF(AND(LEN($A50)&gt;0,$A50&lt;&gt;$F50),TRUE,FALSE)</formula>
    </cfRule>
  </conditionalFormatting>
  <conditionalFormatting sqref="C50">
    <cfRule type="expression" dxfId="1146" priority="1147" stopIfTrue="1">
      <formula>IF(AND(B50&lt;&gt;"",C50=""),TRUE)</formula>
    </cfRule>
  </conditionalFormatting>
  <conditionalFormatting sqref="B50">
    <cfRule type="expression" dxfId="1145" priority="1144" stopIfTrue="1">
      <formula>IF(B50="",TRUE)</formula>
    </cfRule>
    <cfRule type="expression" dxfId="1144" priority="1145" stopIfTrue="1">
      <formula>IF(AND(COUNTIF(MetalSmelter,B50&amp;C50)=0,LEN(C50)&gt;0), TRUE, FALSE)</formula>
    </cfRule>
  </conditionalFormatting>
  <conditionalFormatting sqref="G50">
    <cfRule type="expression" dxfId="1143" priority="1146" stopIfTrue="1">
      <formula>IF(FIND("Enter smelter details",G50),TRUE)</formula>
    </cfRule>
  </conditionalFormatting>
  <conditionalFormatting sqref="F50">
    <cfRule type="expression" dxfId="1142" priority="1143" stopIfTrue="1">
      <formula>IF(AND(LEN($A50)&gt;0,$A50&lt;&gt;$F50),TRUE,FALSE)</formula>
    </cfRule>
  </conditionalFormatting>
  <conditionalFormatting sqref="C50">
    <cfRule type="expression" dxfId="1141" priority="1142" stopIfTrue="1">
      <formula>IF(AND(B50&lt;&gt;"",C50=""),TRUE)</formula>
    </cfRule>
  </conditionalFormatting>
  <conditionalFormatting sqref="B50">
    <cfRule type="expression" dxfId="1140" priority="1140" stopIfTrue="1">
      <formula>IF(B50="",TRUE)</formula>
    </cfRule>
    <cfRule type="expression" dxfId="1139" priority="1141" stopIfTrue="1">
      <formula>IF(AND(COUNTIF(MetalSmelter,B50&amp;C50)=0,LEN(C50)&gt;0), TRUE, FALSE)</formula>
    </cfRule>
  </conditionalFormatting>
  <conditionalFormatting sqref="F50">
    <cfRule type="expression" dxfId="1138" priority="1139" stopIfTrue="1">
      <formula>IF(AND(LEN($A50)&gt;0,$A50&lt;&gt;$F50),TRUE,FALSE)</formula>
    </cfRule>
  </conditionalFormatting>
  <conditionalFormatting sqref="C50">
    <cfRule type="expression" dxfId="1137" priority="1138" stopIfTrue="1">
      <formula>IF(AND(B50&lt;&gt;"",C50=""),TRUE)</formula>
    </cfRule>
  </conditionalFormatting>
  <conditionalFormatting sqref="G50">
    <cfRule type="expression" dxfId="1136" priority="1137" stopIfTrue="1">
      <formula>IF(FIND("Enter smelter details",G50),TRUE)</formula>
    </cfRule>
  </conditionalFormatting>
  <conditionalFormatting sqref="B51">
    <cfRule type="expression" dxfId="1135" priority="1134" stopIfTrue="1">
      <formula>IF(B51="",TRUE)</formula>
    </cfRule>
    <cfRule type="expression" dxfId="1134" priority="1135" stopIfTrue="1">
      <formula>IF(AND(COUNTIF(MetalSmelter,B51&amp;C51)=0,LEN(C51)&gt;0), TRUE, FALSE)</formula>
    </cfRule>
  </conditionalFormatting>
  <conditionalFormatting sqref="G51">
    <cfRule type="expression" dxfId="1133" priority="1136" stopIfTrue="1">
      <formula>IF(FIND("Enter smelter details",G51),TRUE)</formula>
    </cfRule>
  </conditionalFormatting>
  <conditionalFormatting sqref="F51">
    <cfRule type="expression" dxfId="1132" priority="1133" stopIfTrue="1">
      <formula>IF(AND(LEN($A51)&gt;0,$A51&lt;&gt;$F51),TRUE,FALSE)</formula>
    </cfRule>
  </conditionalFormatting>
  <conditionalFormatting sqref="C51">
    <cfRule type="expression" dxfId="1131" priority="1132" stopIfTrue="1">
      <formula>IF(AND(B51&lt;&gt;"",C51=""),TRUE)</formula>
    </cfRule>
  </conditionalFormatting>
  <conditionalFormatting sqref="B51">
    <cfRule type="expression" dxfId="1130" priority="1129" stopIfTrue="1">
      <formula>IF(B51="",TRUE)</formula>
    </cfRule>
    <cfRule type="expression" dxfId="1129" priority="1130" stopIfTrue="1">
      <formula>IF(AND(COUNTIF(MetalSmelter,B51&amp;C51)=0,LEN(C51)&gt;0), TRUE, FALSE)</formula>
    </cfRule>
  </conditionalFormatting>
  <conditionalFormatting sqref="G51">
    <cfRule type="expression" dxfId="1128" priority="1131" stopIfTrue="1">
      <formula>IF(FIND("Enter smelter details",G51),TRUE)</formula>
    </cfRule>
  </conditionalFormatting>
  <conditionalFormatting sqref="F51">
    <cfRule type="expression" dxfId="1127" priority="1128" stopIfTrue="1">
      <formula>IF(AND(LEN($A51)&gt;0,$A51&lt;&gt;$F51),TRUE,FALSE)</formula>
    </cfRule>
  </conditionalFormatting>
  <conditionalFormatting sqref="C51">
    <cfRule type="expression" dxfId="1126" priority="1127" stopIfTrue="1">
      <formula>IF(AND(B51&lt;&gt;"",C51=""),TRUE)</formula>
    </cfRule>
  </conditionalFormatting>
  <conditionalFormatting sqref="B51">
    <cfRule type="expression" dxfId="1125" priority="1124" stopIfTrue="1">
      <formula>IF(B51="",TRUE)</formula>
    </cfRule>
    <cfRule type="expression" dxfId="1124" priority="1125" stopIfTrue="1">
      <formula>IF(AND(COUNTIF(MetalSmelter,B51&amp;C51)=0,LEN(C51)&gt;0), TRUE, FALSE)</formula>
    </cfRule>
  </conditionalFormatting>
  <conditionalFormatting sqref="G51">
    <cfRule type="expression" dxfId="1123" priority="1126" stopIfTrue="1">
      <formula>IF(FIND("Enter smelter details",G51),TRUE)</formula>
    </cfRule>
  </conditionalFormatting>
  <conditionalFormatting sqref="F51">
    <cfRule type="expression" dxfId="1122" priority="1123" stopIfTrue="1">
      <formula>IF(AND(LEN($A51)&gt;0,$A51&lt;&gt;$F51),TRUE,FALSE)</formula>
    </cfRule>
  </conditionalFormatting>
  <conditionalFormatting sqref="C51">
    <cfRule type="expression" dxfId="1121" priority="1122" stopIfTrue="1">
      <formula>IF(AND(B51&lt;&gt;"",C51=""),TRUE)</formula>
    </cfRule>
  </conditionalFormatting>
  <conditionalFormatting sqref="B52">
    <cfRule type="expression" dxfId="1120" priority="1119" stopIfTrue="1">
      <formula>IF(B52="",TRUE)</formula>
    </cfRule>
    <cfRule type="expression" dxfId="1119" priority="1120" stopIfTrue="1">
      <formula>IF(AND(COUNTIF(MetalSmelter,B52&amp;C52)=0,LEN(C52)&gt;0), TRUE, FALSE)</formula>
    </cfRule>
  </conditionalFormatting>
  <conditionalFormatting sqref="G52">
    <cfRule type="expression" dxfId="1118" priority="1121" stopIfTrue="1">
      <formula>IF(FIND("Enter smelter details",G52),TRUE)</formula>
    </cfRule>
  </conditionalFormatting>
  <conditionalFormatting sqref="F52">
    <cfRule type="expression" dxfId="1117" priority="1118" stopIfTrue="1">
      <formula>IF(AND(LEN($A52)&gt;0,$A52&lt;&gt;$F52),TRUE,FALSE)</formula>
    </cfRule>
  </conditionalFormatting>
  <conditionalFormatting sqref="C52">
    <cfRule type="expression" dxfId="1116" priority="1117" stopIfTrue="1">
      <formula>IF(AND(B52&lt;&gt;"",C52=""),TRUE)</formula>
    </cfRule>
  </conditionalFormatting>
  <conditionalFormatting sqref="B52">
    <cfRule type="expression" dxfId="1115" priority="1114" stopIfTrue="1">
      <formula>IF(B52="",TRUE)</formula>
    </cfRule>
    <cfRule type="expression" dxfId="1114" priority="1115" stopIfTrue="1">
      <formula>IF(AND(COUNTIF(MetalSmelter,B52&amp;C52)=0,LEN(C52)&gt;0), TRUE, FALSE)</formula>
    </cfRule>
  </conditionalFormatting>
  <conditionalFormatting sqref="G52">
    <cfRule type="expression" dxfId="1113" priority="1116" stopIfTrue="1">
      <formula>IF(FIND("Enter smelter details",G52),TRUE)</formula>
    </cfRule>
  </conditionalFormatting>
  <conditionalFormatting sqref="F52">
    <cfRule type="expression" dxfId="1112" priority="1113" stopIfTrue="1">
      <formula>IF(AND(LEN($A52)&gt;0,$A52&lt;&gt;$F52),TRUE,FALSE)</formula>
    </cfRule>
  </conditionalFormatting>
  <conditionalFormatting sqref="C52">
    <cfRule type="expression" dxfId="1111" priority="1112" stopIfTrue="1">
      <formula>IF(AND(B52&lt;&gt;"",C52=""),TRUE)</formula>
    </cfRule>
  </conditionalFormatting>
  <conditionalFormatting sqref="B52">
    <cfRule type="expression" dxfId="1110" priority="1110" stopIfTrue="1">
      <formula>IF(B52="",TRUE)</formula>
    </cfRule>
    <cfRule type="expression" dxfId="1109" priority="1111" stopIfTrue="1">
      <formula>IF(AND(COUNTIF(MetalSmelter,B52&amp;C52)=0,LEN(C52)&gt;0), TRUE, FALSE)</formula>
    </cfRule>
  </conditionalFormatting>
  <conditionalFormatting sqref="F52">
    <cfRule type="expression" dxfId="1108" priority="1109" stopIfTrue="1">
      <formula>IF(AND(LEN($A52)&gt;0,$A52&lt;&gt;$F52),TRUE,FALSE)</formula>
    </cfRule>
  </conditionalFormatting>
  <conditionalFormatting sqref="C52">
    <cfRule type="expression" dxfId="1107" priority="1108" stopIfTrue="1">
      <formula>IF(AND(B52&lt;&gt;"",C52=""),TRUE)</formula>
    </cfRule>
  </conditionalFormatting>
  <conditionalFormatting sqref="G52">
    <cfRule type="expression" dxfId="1106" priority="1107" stopIfTrue="1">
      <formula>IF(FIND("Enter smelter details",G52),TRUE)</formula>
    </cfRule>
  </conditionalFormatting>
  <conditionalFormatting sqref="B53">
    <cfRule type="expression" dxfId="1105" priority="1104" stopIfTrue="1">
      <formula>IF(B53="",TRUE)</formula>
    </cfRule>
    <cfRule type="expression" dxfId="1104" priority="1105" stopIfTrue="1">
      <formula>IF(AND(COUNTIF(MetalSmelter,B53&amp;C53)=0,LEN(C53)&gt;0), TRUE, FALSE)</formula>
    </cfRule>
  </conditionalFormatting>
  <conditionalFormatting sqref="G53">
    <cfRule type="expression" dxfId="1103" priority="1106" stopIfTrue="1">
      <formula>IF(FIND("Enter smelter details",G53),TRUE)</formula>
    </cfRule>
  </conditionalFormatting>
  <conditionalFormatting sqref="F53">
    <cfRule type="expression" dxfId="1102" priority="1103" stopIfTrue="1">
      <formula>IF(AND(LEN($A53)&gt;0,$A53&lt;&gt;$F53),TRUE,FALSE)</formula>
    </cfRule>
  </conditionalFormatting>
  <conditionalFormatting sqref="C53">
    <cfRule type="expression" dxfId="1101" priority="1102" stopIfTrue="1">
      <formula>IF(AND(B53&lt;&gt;"",C53=""),TRUE)</formula>
    </cfRule>
  </conditionalFormatting>
  <conditionalFormatting sqref="B53">
    <cfRule type="expression" dxfId="1100" priority="1099" stopIfTrue="1">
      <formula>IF(B53="",TRUE)</formula>
    </cfRule>
    <cfRule type="expression" dxfId="1099" priority="1100" stopIfTrue="1">
      <formula>IF(AND(COUNTIF(MetalSmelter,B53&amp;C53)=0,LEN(C53)&gt;0), TRUE, FALSE)</formula>
    </cfRule>
  </conditionalFormatting>
  <conditionalFormatting sqref="G53">
    <cfRule type="expression" dxfId="1098" priority="1101" stopIfTrue="1">
      <formula>IF(FIND("Enter smelter details",G53),TRUE)</formula>
    </cfRule>
  </conditionalFormatting>
  <conditionalFormatting sqref="F53">
    <cfRule type="expression" dxfId="1097" priority="1098" stopIfTrue="1">
      <formula>IF(AND(LEN($A53)&gt;0,$A53&lt;&gt;$F53),TRUE,FALSE)</formula>
    </cfRule>
  </conditionalFormatting>
  <conditionalFormatting sqref="C53">
    <cfRule type="expression" dxfId="1096" priority="1097" stopIfTrue="1">
      <formula>IF(AND(B53&lt;&gt;"",C53=""),TRUE)</formula>
    </cfRule>
  </conditionalFormatting>
  <conditionalFormatting sqref="B53">
    <cfRule type="expression" dxfId="1095" priority="1094" stopIfTrue="1">
      <formula>IF(B53="",TRUE)</formula>
    </cfRule>
    <cfRule type="expression" dxfId="1094" priority="1095" stopIfTrue="1">
      <formula>IF(AND(COUNTIF(MetalSmelter,B53&amp;C53)=0,LEN(C53)&gt;0), TRUE, FALSE)</formula>
    </cfRule>
  </conditionalFormatting>
  <conditionalFormatting sqref="G53">
    <cfRule type="expression" dxfId="1093" priority="1096" stopIfTrue="1">
      <formula>IF(FIND("Enter smelter details",G53),TRUE)</formula>
    </cfRule>
  </conditionalFormatting>
  <conditionalFormatting sqref="F53">
    <cfRule type="expression" dxfId="1092" priority="1093" stopIfTrue="1">
      <formula>IF(AND(LEN($A53)&gt;0,$A53&lt;&gt;$F53),TRUE,FALSE)</formula>
    </cfRule>
  </conditionalFormatting>
  <conditionalFormatting sqref="C53">
    <cfRule type="expression" dxfId="1091" priority="1092" stopIfTrue="1">
      <formula>IF(AND(B53&lt;&gt;"",C53=""),TRUE)</formula>
    </cfRule>
  </conditionalFormatting>
  <conditionalFormatting sqref="B51">
    <cfRule type="expression" dxfId="1090" priority="1089" stopIfTrue="1">
      <formula>IF(B51="",TRUE)</formula>
    </cfRule>
    <cfRule type="expression" dxfId="1089" priority="1090" stopIfTrue="1">
      <formula>IF(AND(COUNTIF(MetalSmelter,B51&amp;C51)=0,LEN(C51)&gt;0), TRUE, FALSE)</formula>
    </cfRule>
  </conditionalFormatting>
  <conditionalFormatting sqref="G51">
    <cfRule type="expression" dxfId="1088" priority="1091" stopIfTrue="1">
      <formula>IF(FIND("Enter smelter details",G51),TRUE)</formula>
    </cfRule>
  </conditionalFormatting>
  <conditionalFormatting sqref="F51">
    <cfRule type="expression" dxfId="1087" priority="1088" stopIfTrue="1">
      <formula>IF(AND(LEN($A51)&gt;0,$A51&lt;&gt;$F51),TRUE,FALSE)</formula>
    </cfRule>
  </conditionalFormatting>
  <conditionalFormatting sqref="C51">
    <cfRule type="expression" dxfId="1086" priority="1087" stopIfTrue="1">
      <formula>IF(AND(B51&lt;&gt;"",C51=""),TRUE)</formula>
    </cfRule>
  </conditionalFormatting>
  <conditionalFormatting sqref="B51">
    <cfRule type="expression" dxfId="1085" priority="1084" stopIfTrue="1">
      <formula>IF(B51="",TRUE)</formula>
    </cfRule>
    <cfRule type="expression" dxfId="1084" priority="1085" stopIfTrue="1">
      <formula>IF(AND(COUNTIF(MetalSmelter,B51&amp;C51)=0,LEN(C51)&gt;0), TRUE, FALSE)</formula>
    </cfRule>
  </conditionalFormatting>
  <conditionalFormatting sqref="G51">
    <cfRule type="expression" dxfId="1083" priority="1086" stopIfTrue="1">
      <formula>IF(FIND("Enter smelter details",G51),TRUE)</formula>
    </cfRule>
  </conditionalFormatting>
  <conditionalFormatting sqref="F51">
    <cfRule type="expression" dxfId="1082" priority="1083" stopIfTrue="1">
      <formula>IF(AND(LEN($A51)&gt;0,$A51&lt;&gt;$F51),TRUE,FALSE)</formula>
    </cfRule>
  </conditionalFormatting>
  <conditionalFormatting sqref="C51">
    <cfRule type="expression" dxfId="1081" priority="1082" stopIfTrue="1">
      <formula>IF(AND(B51&lt;&gt;"",C51=""),TRUE)</formula>
    </cfRule>
  </conditionalFormatting>
  <conditionalFormatting sqref="B51">
    <cfRule type="expression" dxfId="1080" priority="1080" stopIfTrue="1">
      <formula>IF(B51="",TRUE)</formula>
    </cfRule>
    <cfRule type="expression" dxfId="1079" priority="1081" stopIfTrue="1">
      <formula>IF(AND(COUNTIF(MetalSmelter,B51&amp;C51)=0,LEN(C51)&gt;0), TRUE, FALSE)</formula>
    </cfRule>
  </conditionalFormatting>
  <conditionalFormatting sqref="F51">
    <cfRule type="expression" dxfId="1078" priority="1079" stopIfTrue="1">
      <formula>IF(AND(LEN($A51)&gt;0,$A51&lt;&gt;$F51),TRUE,FALSE)</formula>
    </cfRule>
  </conditionalFormatting>
  <conditionalFormatting sqref="C51">
    <cfRule type="expression" dxfId="1077" priority="1078" stopIfTrue="1">
      <formula>IF(AND(B51&lt;&gt;"",C51=""),TRUE)</formula>
    </cfRule>
  </conditionalFormatting>
  <conditionalFormatting sqref="G51">
    <cfRule type="expression" dxfId="1076" priority="1077" stopIfTrue="1">
      <formula>IF(FIND("Enter smelter details",G51),TRUE)</formula>
    </cfRule>
  </conditionalFormatting>
  <conditionalFormatting sqref="B52">
    <cfRule type="expression" dxfId="1075" priority="1074" stopIfTrue="1">
      <formula>IF(B52="",TRUE)</formula>
    </cfRule>
    <cfRule type="expression" dxfId="1074" priority="1075" stopIfTrue="1">
      <formula>IF(AND(COUNTIF(MetalSmelter,B52&amp;C52)=0,LEN(C52)&gt;0), TRUE, FALSE)</formula>
    </cfRule>
  </conditionalFormatting>
  <conditionalFormatting sqref="G52">
    <cfRule type="expression" dxfId="1073" priority="1076" stopIfTrue="1">
      <formula>IF(FIND("Enter smelter details",G52),TRUE)</formula>
    </cfRule>
  </conditionalFormatting>
  <conditionalFormatting sqref="F52">
    <cfRule type="expression" dxfId="1072" priority="1073" stopIfTrue="1">
      <formula>IF(AND(LEN($A52)&gt;0,$A52&lt;&gt;$F52),TRUE,FALSE)</formula>
    </cfRule>
  </conditionalFormatting>
  <conditionalFormatting sqref="C52">
    <cfRule type="expression" dxfId="1071" priority="1072" stopIfTrue="1">
      <formula>IF(AND(B52&lt;&gt;"",C52=""),TRUE)</formula>
    </cfRule>
  </conditionalFormatting>
  <conditionalFormatting sqref="B52">
    <cfRule type="expression" dxfId="1070" priority="1069" stopIfTrue="1">
      <formula>IF(B52="",TRUE)</formula>
    </cfRule>
    <cfRule type="expression" dxfId="1069" priority="1070" stopIfTrue="1">
      <formula>IF(AND(COUNTIF(MetalSmelter,B52&amp;C52)=0,LEN(C52)&gt;0), TRUE, FALSE)</formula>
    </cfRule>
  </conditionalFormatting>
  <conditionalFormatting sqref="G52">
    <cfRule type="expression" dxfId="1068" priority="1071" stopIfTrue="1">
      <formula>IF(FIND("Enter smelter details",G52),TRUE)</formula>
    </cfRule>
  </conditionalFormatting>
  <conditionalFormatting sqref="F52">
    <cfRule type="expression" dxfId="1067" priority="1068" stopIfTrue="1">
      <formula>IF(AND(LEN($A52)&gt;0,$A52&lt;&gt;$F52),TRUE,FALSE)</formula>
    </cfRule>
  </conditionalFormatting>
  <conditionalFormatting sqref="C52">
    <cfRule type="expression" dxfId="1066" priority="1067" stopIfTrue="1">
      <formula>IF(AND(B52&lt;&gt;"",C52=""),TRUE)</formula>
    </cfRule>
  </conditionalFormatting>
  <conditionalFormatting sqref="B52">
    <cfRule type="expression" dxfId="1065" priority="1064" stopIfTrue="1">
      <formula>IF(B52="",TRUE)</formula>
    </cfRule>
    <cfRule type="expression" dxfId="1064" priority="1065" stopIfTrue="1">
      <formula>IF(AND(COUNTIF(MetalSmelter,B52&amp;C52)=0,LEN(C52)&gt;0), TRUE, FALSE)</formula>
    </cfRule>
  </conditionalFormatting>
  <conditionalFormatting sqref="G52">
    <cfRule type="expression" dxfId="1063" priority="1066" stopIfTrue="1">
      <formula>IF(FIND("Enter smelter details",G52),TRUE)</formula>
    </cfRule>
  </conditionalFormatting>
  <conditionalFormatting sqref="F52">
    <cfRule type="expression" dxfId="1062" priority="1063" stopIfTrue="1">
      <formula>IF(AND(LEN($A52)&gt;0,$A52&lt;&gt;$F52),TRUE,FALSE)</formula>
    </cfRule>
  </conditionalFormatting>
  <conditionalFormatting sqref="C52">
    <cfRule type="expression" dxfId="1061" priority="1062" stopIfTrue="1">
      <formula>IF(AND(B52&lt;&gt;"",C52=""),TRUE)</formula>
    </cfRule>
  </conditionalFormatting>
  <conditionalFormatting sqref="B50">
    <cfRule type="expression" dxfId="1060" priority="1059" stopIfTrue="1">
      <formula>IF(B50="",TRUE)</formula>
    </cfRule>
    <cfRule type="expression" dxfId="1059" priority="1060" stopIfTrue="1">
      <formula>IF(AND(COUNTIF(MetalSmelter,B50&amp;C50)=0,LEN(C50)&gt;0), TRUE, FALSE)</formula>
    </cfRule>
  </conditionalFormatting>
  <conditionalFormatting sqref="G50">
    <cfRule type="expression" dxfId="1058" priority="1061" stopIfTrue="1">
      <formula>IF(FIND("Enter smelter details",G50),TRUE)</formula>
    </cfRule>
  </conditionalFormatting>
  <conditionalFormatting sqref="F50">
    <cfRule type="expression" dxfId="1057" priority="1058" stopIfTrue="1">
      <formula>IF(AND(LEN($A50)&gt;0,$A50&lt;&gt;$F50),TRUE,FALSE)</formula>
    </cfRule>
  </conditionalFormatting>
  <conditionalFormatting sqref="C50">
    <cfRule type="expression" dxfId="1056" priority="1057" stopIfTrue="1">
      <formula>IF(AND(B50&lt;&gt;"",C50=""),TRUE)</formula>
    </cfRule>
  </conditionalFormatting>
  <conditionalFormatting sqref="B50">
    <cfRule type="expression" dxfId="1055" priority="1054" stopIfTrue="1">
      <formula>IF(B50="",TRUE)</formula>
    </cfRule>
    <cfRule type="expression" dxfId="1054" priority="1055" stopIfTrue="1">
      <formula>IF(AND(COUNTIF(MetalSmelter,B50&amp;C50)=0,LEN(C50)&gt;0), TRUE, FALSE)</formula>
    </cfRule>
  </conditionalFormatting>
  <conditionalFormatting sqref="G50">
    <cfRule type="expression" dxfId="1053" priority="1056" stopIfTrue="1">
      <formula>IF(FIND("Enter smelter details",G50),TRUE)</formula>
    </cfRule>
  </conditionalFormatting>
  <conditionalFormatting sqref="F50">
    <cfRule type="expression" dxfId="1052" priority="1053" stopIfTrue="1">
      <formula>IF(AND(LEN($A50)&gt;0,$A50&lt;&gt;$F50),TRUE,FALSE)</formula>
    </cfRule>
  </conditionalFormatting>
  <conditionalFormatting sqref="C50">
    <cfRule type="expression" dxfId="1051" priority="1052" stopIfTrue="1">
      <formula>IF(AND(B50&lt;&gt;"",C50=""),TRUE)</formula>
    </cfRule>
  </conditionalFormatting>
  <conditionalFormatting sqref="B50">
    <cfRule type="expression" dxfId="1050" priority="1050" stopIfTrue="1">
      <formula>IF(B50="",TRUE)</formula>
    </cfRule>
    <cfRule type="expression" dxfId="1049" priority="1051" stopIfTrue="1">
      <formula>IF(AND(COUNTIF(MetalSmelter,B50&amp;C50)=0,LEN(C50)&gt;0), TRUE, FALSE)</formula>
    </cfRule>
  </conditionalFormatting>
  <conditionalFormatting sqref="F50">
    <cfRule type="expression" dxfId="1048" priority="1049" stopIfTrue="1">
      <formula>IF(AND(LEN($A50)&gt;0,$A50&lt;&gt;$F50),TRUE,FALSE)</formula>
    </cfRule>
  </conditionalFormatting>
  <conditionalFormatting sqref="C50">
    <cfRule type="expression" dxfId="1047" priority="1048" stopIfTrue="1">
      <formula>IF(AND(B50&lt;&gt;"",C50=""),TRUE)</formula>
    </cfRule>
  </conditionalFormatting>
  <conditionalFormatting sqref="G50">
    <cfRule type="expression" dxfId="1046" priority="1047" stopIfTrue="1">
      <formula>IF(FIND("Enter smelter details",G50),TRUE)</formula>
    </cfRule>
  </conditionalFormatting>
  <conditionalFormatting sqref="B51">
    <cfRule type="expression" dxfId="1045" priority="1044" stopIfTrue="1">
      <formula>IF(B51="",TRUE)</formula>
    </cfRule>
    <cfRule type="expression" dxfId="1044" priority="1045" stopIfTrue="1">
      <formula>IF(AND(COUNTIF(MetalSmelter,B51&amp;C51)=0,LEN(C51)&gt;0), TRUE, FALSE)</formula>
    </cfRule>
  </conditionalFormatting>
  <conditionalFormatting sqref="G51">
    <cfRule type="expression" dxfId="1043" priority="1046" stopIfTrue="1">
      <formula>IF(FIND("Enter smelter details",G51),TRUE)</formula>
    </cfRule>
  </conditionalFormatting>
  <conditionalFormatting sqref="F51">
    <cfRule type="expression" dxfId="1042" priority="1043" stopIfTrue="1">
      <formula>IF(AND(LEN($A51)&gt;0,$A51&lt;&gt;$F51),TRUE,FALSE)</formula>
    </cfRule>
  </conditionalFormatting>
  <conditionalFormatting sqref="C51">
    <cfRule type="expression" dxfId="1041" priority="1042" stopIfTrue="1">
      <formula>IF(AND(B51&lt;&gt;"",C51=""),TRUE)</formula>
    </cfRule>
  </conditionalFormatting>
  <conditionalFormatting sqref="B51">
    <cfRule type="expression" dxfId="1040" priority="1039" stopIfTrue="1">
      <formula>IF(B51="",TRUE)</formula>
    </cfRule>
    <cfRule type="expression" dxfId="1039" priority="1040" stopIfTrue="1">
      <formula>IF(AND(COUNTIF(MetalSmelter,B51&amp;C51)=0,LEN(C51)&gt;0), TRUE, FALSE)</formula>
    </cfRule>
  </conditionalFormatting>
  <conditionalFormatting sqref="G51">
    <cfRule type="expression" dxfId="1038" priority="1041" stopIfTrue="1">
      <formula>IF(FIND("Enter smelter details",G51),TRUE)</formula>
    </cfRule>
  </conditionalFormatting>
  <conditionalFormatting sqref="F51">
    <cfRule type="expression" dxfId="1037" priority="1038" stopIfTrue="1">
      <formula>IF(AND(LEN($A51)&gt;0,$A51&lt;&gt;$F51),TRUE,FALSE)</formula>
    </cfRule>
  </conditionalFormatting>
  <conditionalFormatting sqref="C51">
    <cfRule type="expression" dxfId="1036" priority="1037" stopIfTrue="1">
      <formula>IF(AND(B51&lt;&gt;"",C51=""),TRUE)</formula>
    </cfRule>
  </conditionalFormatting>
  <conditionalFormatting sqref="B51">
    <cfRule type="expression" dxfId="1035" priority="1034" stopIfTrue="1">
      <formula>IF(B51="",TRUE)</formula>
    </cfRule>
    <cfRule type="expression" dxfId="1034" priority="1035" stopIfTrue="1">
      <formula>IF(AND(COUNTIF(MetalSmelter,B51&amp;C51)=0,LEN(C51)&gt;0), TRUE, FALSE)</formula>
    </cfRule>
  </conditionalFormatting>
  <conditionalFormatting sqref="G51">
    <cfRule type="expression" dxfId="1033" priority="1036" stopIfTrue="1">
      <formula>IF(FIND("Enter smelter details",G51),TRUE)</formula>
    </cfRule>
  </conditionalFormatting>
  <conditionalFormatting sqref="F51">
    <cfRule type="expression" dxfId="1032" priority="1033" stopIfTrue="1">
      <formula>IF(AND(LEN($A51)&gt;0,$A51&lt;&gt;$F51),TRUE,FALSE)</formula>
    </cfRule>
  </conditionalFormatting>
  <conditionalFormatting sqref="C51">
    <cfRule type="expression" dxfId="1031" priority="1032" stopIfTrue="1">
      <formula>IF(AND(B51&lt;&gt;"",C51=""),TRUE)</formula>
    </cfRule>
  </conditionalFormatting>
  <conditionalFormatting sqref="B50">
    <cfRule type="expression" dxfId="1030" priority="1029" stopIfTrue="1">
      <formula>IF(B50="",TRUE)</formula>
    </cfRule>
    <cfRule type="expression" dxfId="1029" priority="1030" stopIfTrue="1">
      <formula>IF(AND(COUNTIF(MetalSmelter,B50&amp;C50)=0,LEN(C50)&gt;0), TRUE, FALSE)</formula>
    </cfRule>
  </conditionalFormatting>
  <conditionalFormatting sqref="G50">
    <cfRule type="expression" dxfId="1028" priority="1031" stopIfTrue="1">
      <formula>IF(FIND("Enter smelter details",G50),TRUE)</formula>
    </cfRule>
  </conditionalFormatting>
  <conditionalFormatting sqref="F50">
    <cfRule type="expression" dxfId="1027" priority="1028" stopIfTrue="1">
      <formula>IF(AND(LEN($A50)&gt;0,$A50&lt;&gt;$F50),TRUE,FALSE)</formula>
    </cfRule>
  </conditionalFormatting>
  <conditionalFormatting sqref="C50">
    <cfRule type="expression" dxfId="1026" priority="1027" stopIfTrue="1">
      <formula>IF(AND(B50&lt;&gt;"",C50=""),TRUE)</formula>
    </cfRule>
  </conditionalFormatting>
  <conditionalFormatting sqref="B50">
    <cfRule type="expression" dxfId="1025" priority="1024" stopIfTrue="1">
      <formula>IF(B50="",TRUE)</formula>
    </cfRule>
    <cfRule type="expression" dxfId="1024" priority="1025" stopIfTrue="1">
      <formula>IF(AND(COUNTIF(MetalSmelter,B50&amp;C50)=0,LEN(C50)&gt;0), TRUE, FALSE)</formula>
    </cfRule>
  </conditionalFormatting>
  <conditionalFormatting sqref="G50">
    <cfRule type="expression" dxfId="1023" priority="1026" stopIfTrue="1">
      <formula>IF(FIND("Enter smelter details",G50),TRUE)</formula>
    </cfRule>
  </conditionalFormatting>
  <conditionalFormatting sqref="F50">
    <cfRule type="expression" dxfId="1022" priority="1023" stopIfTrue="1">
      <formula>IF(AND(LEN($A50)&gt;0,$A50&lt;&gt;$F50),TRUE,FALSE)</formula>
    </cfRule>
  </conditionalFormatting>
  <conditionalFormatting sqref="C50">
    <cfRule type="expression" dxfId="1021" priority="1022" stopIfTrue="1">
      <formula>IF(AND(B50&lt;&gt;"",C50=""),TRUE)</formula>
    </cfRule>
  </conditionalFormatting>
  <conditionalFormatting sqref="B50">
    <cfRule type="expression" dxfId="1020" priority="1019" stopIfTrue="1">
      <formula>IF(B50="",TRUE)</formula>
    </cfRule>
    <cfRule type="expression" dxfId="1019" priority="1020" stopIfTrue="1">
      <formula>IF(AND(COUNTIF(MetalSmelter,B50&amp;C50)=0,LEN(C50)&gt;0), TRUE, FALSE)</formula>
    </cfRule>
  </conditionalFormatting>
  <conditionalFormatting sqref="G50">
    <cfRule type="expression" dxfId="1018" priority="1021" stopIfTrue="1">
      <formula>IF(FIND("Enter smelter details",G50),TRUE)</formula>
    </cfRule>
  </conditionalFormatting>
  <conditionalFormatting sqref="F50">
    <cfRule type="expression" dxfId="1017" priority="1018" stopIfTrue="1">
      <formula>IF(AND(LEN($A50)&gt;0,$A50&lt;&gt;$F50),TRUE,FALSE)</formula>
    </cfRule>
  </conditionalFormatting>
  <conditionalFormatting sqref="C50">
    <cfRule type="expression" dxfId="1016" priority="1017" stopIfTrue="1">
      <formula>IF(AND(B50&lt;&gt;"",C50=""),TRUE)</formula>
    </cfRule>
  </conditionalFormatting>
  <conditionalFormatting sqref="B51">
    <cfRule type="expression" dxfId="1015" priority="1014" stopIfTrue="1">
      <formula>IF(B51="",TRUE)</formula>
    </cfRule>
    <cfRule type="expression" dxfId="1014" priority="1015" stopIfTrue="1">
      <formula>IF(AND(COUNTIF(MetalSmelter,B51&amp;C51)=0,LEN(C51)&gt;0), TRUE, FALSE)</formula>
    </cfRule>
  </conditionalFormatting>
  <conditionalFormatting sqref="G51">
    <cfRule type="expression" dxfId="1013" priority="1016" stopIfTrue="1">
      <formula>IF(FIND("Enter smelter details",G51),TRUE)</formula>
    </cfRule>
  </conditionalFormatting>
  <conditionalFormatting sqref="F51">
    <cfRule type="expression" dxfId="1012" priority="1013" stopIfTrue="1">
      <formula>IF(AND(LEN($A51)&gt;0,$A51&lt;&gt;$F51),TRUE,FALSE)</formula>
    </cfRule>
  </conditionalFormatting>
  <conditionalFormatting sqref="C51">
    <cfRule type="expression" dxfId="1011" priority="1012" stopIfTrue="1">
      <formula>IF(AND(B51&lt;&gt;"",C51=""),TRUE)</formula>
    </cfRule>
  </conditionalFormatting>
  <conditionalFormatting sqref="B51">
    <cfRule type="expression" dxfId="1010" priority="1009" stopIfTrue="1">
      <formula>IF(B51="",TRUE)</formula>
    </cfRule>
    <cfRule type="expression" dxfId="1009" priority="1010" stopIfTrue="1">
      <formula>IF(AND(COUNTIF(MetalSmelter,B51&amp;C51)=0,LEN(C51)&gt;0), TRUE, FALSE)</formula>
    </cfRule>
  </conditionalFormatting>
  <conditionalFormatting sqref="G51">
    <cfRule type="expression" dxfId="1008" priority="1011" stopIfTrue="1">
      <formula>IF(FIND("Enter smelter details",G51),TRUE)</formula>
    </cfRule>
  </conditionalFormatting>
  <conditionalFormatting sqref="F51">
    <cfRule type="expression" dxfId="1007" priority="1008" stopIfTrue="1">
      <formula>IF(AND(LEN($A51)&gt;0,$A51&lt;&gt;$F51),TRUE,FALSE)</formula>
    </cfRule>
  </conditionalFormatting>
  <conditionalFormatting sqref="C51">
    <cfRule type="expression" dxfId="1006" priority="1007" stopIfTrue="1">
      <formula>IF(AND(B51&lt;&gt;"",C51=""),TRUE)</formula>
    </cfRule>
  </conditionalFormatting>
  <conditionalFormatting sqref="B51">
    <cfRule type="expression" dxfId="1005" priority="1005" stopIfTrue="1">
      <formula>IF(B51="",TRUE)</formula>
    </cfRule>
    <cfRule type="expression" dxfId="1004" priority="1006" stopIfTrue="1">
      <formula>IF(AND(COUNTIF(MetalSmelter,B51&amp;C51)=0,LEN(C51)&gt;0), TRUE, FALSE)</formula>
    </cfRule>
  </conditionalFormatting>
  <conditionalFormatting sqref="F51">
    <cfRule type="expression" dxfId="1003" priority="1004" stopIfTrue="1">
      <formula>IF(AND(LEN($A51)&gt;0,$A51&lt;&gt;$F51),TRUE,FALSE)</formula>
    </cfRule>
  </conditionalFormatting>
  <conditionalFormatting sqref="C51">
    <cfRule type="expression" dxfId="1002" priority="1003" stopIfTrue="1">
      <formula>IF(AND(B51&lt;&gt;"",C51=""),TRUE)</formula>
    </cfRule>
  </conditionalFormatting>
  <conditionalFormatting sqref="G51">
    <cfRule type="expression" dxfId="1001" priority="1002" stopIfTrue="1">
      <formula>IF(FIND("Enter smelter details",G51),TRUE)</formula>
    </cfRule>
  </conditionalFormatting>
  <conditionalFormatting sqref="B52">
    <cfRule type="expression" dxfId="1000" priority="999" stopIfTrue="1">
      <formula>IF(B52="",TRUE)</formula>
    </cfRule>
    <cfRule type="expression" dxfId="999" priority="1000" stopIfTrue="1">
      <formula>IF(AND(COUNTIF(MetalSmelter,B52&amp;C52)=0,LEN(C52)&gt;0), TRUE, FALSE)</formula>
    </cfRule>
  </conditionalFormatting>
  <conditionalFormatting sqref="G52">
    <cfRule type="expression" dxfId="998" priority="1001" stopIfTrue="1">
      <formula>IF(FIND("Enter smelter details",G52),TRUE)</formula>
    </cfRule>
  </conditionalFormatting>
  <conditionalFormatting sqref="F52">
    <cfRule type="expression" dxfId="997" priority="998" stopIfTrue="1">
      <formula>IF(AND(LEN($A52)&gt;0,$A52&lt;&gt;$F52),TRUE,FALSE)</formula>
    </cfRule>
  </conditionalFormatting>
  <conditionalFormatting sqref="C52">
    <cfRule type="expression" dxfId="996" priority="997" stopIfTrue="1">
      <formula>IF(AND(B52&lt;&gt;"",C52=""),TRUE)</formula>
    </cfRule>
  </conditionalFormatting>
  <conditionalFormatting sqref="B52">
    <cfRule type="expression" dxfId="995" priority="994" stopIfTrue="1">
      <formula>IF(B52="",TRUE)</formula>
    </cfRule>
    <cfRule type="expression" dxfId="994" priority="995" stopIfTrue="1">
      <formula>IF(AND(COUNTIF(MetalSmelter,B52&amp;C52)=0,LEN(C52)&gt;0), TRUE, FALSE)</formula>
    </cfRule>
  </conditionalFormatting>
  <conditionalFormatting sqref="G52">
    <cfRule type="expression" dxfId="993" priority="996" stopIfTrue="1">
      <formula>IF(FIND("Enter smelter details",G52),TRUE)</formula>
    </cfRule>
  </conditionalFormatting>
  <conditionalFormatting sqref="F52">
    <cfRule type="expression" dxfId="992" priority="993" stopIfTrue="1">
      <formula>IF(AND(LEN($A52)&gt;0,$A52&lt;&gt;$F52),TRUE,FALSE)</formula>
    </cfRule>
  </conditionalFormatting>
  <conditionalFormatting sqref="C52">
    <cfRule type="expression" dxfId="991" priority="992" stopIfTrue="1">
      <formula>IF(AND(B52&lt;&gt;"",C52=""),TRUE)</formula>
    </cfRule>
  </conditionalFormatting>
  <conditionalFormatting sqref="B52">
    <cfRule type="expression" dxfId="990" priority="989" stopIfTrue="1">
      <formula>IF(B52="",TRUE)</formula>
    </cfRule>
    <cfRule type="expression" dxfId="989" priority="990" stopIfTrue="1">
      <formula>IF(AND(COUNTIF(MetalSmelter,B52&amp;C52)=0,LEN(C52)&gt;0), TRUE, FALSE)</formula>
    </cfRule>
  </conditionalFormatting>
  <conditionalFormatting sqref="G52">
    <cfRule type="expression" dxfId="988" priority="991" stopIfTrue="1">
      <formula>IF(FIND("Enter smelter details",G52),TRUE)</formula>
    </cfRule>
  </conditionalFormatting>
  <conditionalFormatting sqref="F52">
    <cfRule type="expression" dxfId="987" priority="988" stopIfTrue="1">
      <formula>IF(AND(LEN($A52)&gt;0,$A52&lt;&gt;$F52),TRUE,FALSE)</formula>
    </cfRule>
  </conditionalFormatting>
  <conditionalFormatting sqref="C52">
    <cfRule type="expression" dxfId="986" priority="987" stopIfTrue="1">
      <formula>IF(AND(B52&lt;&gt;"",C52=""),TRUE)</formula>
    </cfRule>
  </conditionalFormatting>
  <conditionalFormatting sqref="B50">
    <cfRule type="expression" dxfId="985" priority="984" stopIfTrue="1">
      <formula>IF(B50="",TRUE)</formula>
    </cfRule>
    <cfRule type="expression" dxfId="984" priority="985" stopIfTrue="1">
      <formula>IF(AND(COUNTIF(MetalSmelter,B50&amp;C50)=0,LEN(C50)&gt;0), TRUE, FALSE)</formula>
    </cfRule>
  </conditionalFormatting>
  <conditionalFormatting sqref="G50">
    <cfRule type="expression" dxfId="983" priority="986" stopIfTrue="1">
      <formula>IF(FIND("Enter smelter details",G50),TRUE)</formula>
    </cfRule>
  </conditionalFormatting>
  <conditionalFormatting sqref="F50">
    <cfRule type="expression" dxfId="982" priority="983" stopIfTrue="1">
      <formula>IF(AND(LEN($A50)&gt;0,$A50&lt;&gt;$F50),TRUE,FALSE)</formula>
    </cfRule>
  </conditionalFormatting>
  <conditionalFormatting sqref="C50">
    <cfRule type="expression" dxfId="981" priority="982" stopIfTrue="1">
      <formula>IF(AND(B50&lt;&gt;"",C50=""),TRUE)</formula>
    </cfRule>
  </conditionalFormatting>
  <conditionalFormatting sqref="B50">
    <cfRule type="expression" dxfId="980" priority="979" stopIfTrue="1">
      <formula>IF(B50="",TRUE)</formula>
    </cfRule>
    <cfRule type="expression" dxfId="979" priority="980" stopIfTrue="1">
      <formula>IF(AND(COUNTIF(MetalSmelter,B50&amp;C50)=0,LEN(C50)&gt;0), TRUE, FALSE)</formula>
    </cfRule>
  </conditionalFormatting>
  <conditionalFormatting sqref="G50">
    <cfRule type="expression" dxfId="978" priority="981" stopIfTrue="1">
      <formula>IF(FIND("Enter smelter details",G50),TRUE)</formula>
    </cfRule>
  </conditionalFormatting>
  <conditionalFormatting sqref="F50">
    <cfRule type="expression" dxfId="977" priority="978" stopIfTrue="1">
      <formula>IF(AND(LEN($A50)&gt;0,$A50&lt;&gt;$F50),TRUE,FALSE)</formula>
    </cfRule>
  </conditionalFormatting>
  <conditionalFormatting sqref="C50">
    <cfRule type="expression" dxfId="976" priority="977" stopIfTrue="1">
      <formula>IF(AND(B50&lt;&gt;"",C50=""),TRUE)</formula>
    </cfRule>
  </conditionalFormatting>
  <conditionalFormatting sqref="B50">
    <cfRule type="expression" dxfId="975" priority="975" stopIfTrue="1">
      <formula>IF(B50="",TRUE)</formula>
    </cfRule>
    <cfRule type="expression" dxfId="974" priority="976" stopIfTrue="1">
      <formula>IF(AND(COUNTIF(MetalSmelter,B50&amp;C50)=0,LEN(C50)&gt;0), TRUE, FALSE)</formula>
    </cfRule>
  </conditionalFormatting>
  <conditionalFormatting sqref="F50">
    <cfRule type="expression" dxfId="973" priority="974" stopIfTrue="1">
      <formula>IF(AND(LEN($A50)&gt;0,$A50&lt;&gt;$F50),TRUE,FALSE)</formula>
    </cfRule>
  </conditionalFormatting>
  <conditionalFormatting sqref="C50">
    <cfRule type="expression" dxfId="972" priority="973" stopIfTrue="1">
      <formula>IF(AND(B50&lt;&gt;"",C50=""),TRUE)</formula>
    </cfRule>
  </conditionalFormatting>
  <conditionalFormatting sqref="G50">
    <cfRule type="expression" dxfId="971" priority="972" stopIfTrue="1">
      <formula>IF(FIND("Enter smelter details",G50),TRUE)</formula>
    </cfRule>
  </conditionalFormatting>
  <conditionalFormatting sqref="B51">
    <cfRule type="expression" dxfId="970" priority="969" stopIfTrue="1">
      <formula>IF(B51="",TRUE)</formula>
    </cfRule>
    <cfRule type="expression" dxfId="969" priority="970" stopIfTrue="1">
      <formula>IF(AND(COUNTIF(MetalSmelter,B51&amp;C51)=0,LEN(C51)&gt;0), TRUE, FALSE)</formula>
    </cfRule>
  </conditionalFormatting>
  <conditionalFormatting sqref="G51">
    <cfRule type="expression" dxfId="968" priority="971" stopIfTrue="1">
      <formula>IF(FIND("Enter smelter details",G51),TRUE)</formula>
    </cfRule>
  </conditionalFormatting>
  <conditionalFormatting sqref="F51">
    <cfRule type="expression" dxfId="967" priority="968" stopIfTrue="1">
      <formula>IF(AND(LEN($A51)&gt;0,$A51&lt;&gt;$F51),TRUE,FALSE)</formula>
    </cfRule>
  </conditionalFormatting>
  <conditionalFormatting sqref="C51">
    <cfRule type="expression" dxfId="966" priority="967" stopIfTrue="1">
      <formula>IF(AND(B51&lt;&gt;"",C51=""),TRUE)</formula>
    </cfRule>
  </conditionalFormatting>
  <conditionalFormatting sqref="B51">
    <cfRule type="expression" dxfId="965" priority="964" stopIfTrue="1">
      <formula>IF(B51="",TRUE)</formula>
    </cfRule>
    <cfRule type="expression" dxfId="964" priority="965" stopIfTrue="1">
      <formula>IF(AND(COUNTIF(MetalSmelter,B51&amp;C51)=0,LEN(C51)&gt;0), TRUE, FALSE)</formula>
    </cfRule>
  </conditionalFormatting>
  <conditionalFormatting sqref="G51">
    <cfRule type="expression" dxfId="963" priority="966" stopIfTrue="1">
      <formula>IF(FIND("Enter smelter details",G51),TRUE)</formula>
    </cfRule>
  </conditionalFormatting>
  <conditionalFormatting sqref="F51">
    <cfRule type="expression" dxfId="962" priority="963" stopIfTrue="1">
      <formula>IF(AND(LEN($A51)&gt;0,$A51&lt;&gt;$F51),TRUE,FALSE)</formula>
    </cfRule>
  </conditionalFormatting>
  <conditionalFormatting sqref="C51">
    <cfRule type="expression" dxfId="961" priority="962" stopIfTrue="1">
      <formula>IF(AND(B51&lt;&gt;"",C51=""),TRUE)</formula>
    </cfRule>
  </conditionalFormatting>
  <conditionalFormatting sqref="B51">
    <cfRule type="expression" dxfId="960" priority="959" stopIfTrue="1">
      <formula>IF(B51="",TRUE)</formula>
    </cfRule>
    <cfRule type="expression" dxfId="959" priority="960" stopIfTrue="1">
      <formula>IF(AND(COUNTIF(MetalSmelter,B51&amp;C51)=0,LEN(C51)&gt;0), TRUE, FALSE)</formula>
    </cfRule>
  </conditionalFormatting>
  <conditionalFormatting sqref="G51">
    <cfRule type="expression" dxfId="958" priority="961" stopIfTrue="1">
      <formula>IF(FIND("Enter smelter details",G51),TRUE)</formula>
    </cfRule>
  </conditionalFormatting>
  <conditionalFormatting sqref="F51">
    <cfRule type="expression" dxfId="957" priority="958" stopIfTrue="1">
      <formula>IF(AND(LEN($A51)&gt;0,$A51&lt;&gt;$F51),TRUE,FALSE)</formula>
    </cfRule>
  </conditionalFormatting>
  <conditionalFormatting sqref="C51">
    <cfRule type="expression" dxfId="956" priority="957" stopIfTrue="1">
      <formula>IF(AND(B51&lt;&gt;"",C51=""),TRUE)</formula>
    </cfRule>
  </conditionalFormatting>
  <conditionalFormatting sqref="B51">
    <cfRule type="expression" dxfId="955" priority="954" stopIfTrue="1">
      <formula>IF(B51="",TRUE)</formula>
    </cfRule>
    <cfRule type="expression" dxfId="954" priority="955" stopIfTrue="1">
      <formula>IF(AND(COUNTIF(MetalSmelter,B51&amp;C51)=0,LEN(C51)&gt;0), TRUE, FALSE)</formula>
    </cfRule>
  </conditionalFormatting>
  <conditionalFormatting sqref="G51">
    <cfRule type="expression" dxfId="953" priority="956" stopIfTrue="1">
      <formula>IF(FIND("Enter smelter details",G51),TRUE)</formula>
    </cfRule>
  </conditionalFormatting>
  <conditionalFormatting sqref="F51">
    <cfRule type="expression" dxfId="952" priority="953" stopIfTrue="1">
      <formula>IF(AND(LEN($A51)&gt;0,$A51&lt;&gt;$F51),TRUE,FALSE)</formula>
    </cfRule>
  </conditionalFormatting>
  <conditionalFormatting sqref="C51">
    <cfRule type="expression" dxfId="951" priority="952" stopIfTrue="1">
      <formula>IF(AND(B51&lt;&gt;"",C51=""),TRUE)</formula>
    </cfRule>
  </conditionalFormatting>
  <conditionalFormatting sqref="B52">
    <cfRule type="expression" dxfId="950" priority="949" stopIfTrue="1">
      <formula>IF(B52="",TRUE)</formula>
    </cfRule>
    <cfRule type="expression" dxfId="949" priority="950" stopIfTrue="1">
      <formula>IF(AND(COUNTIF(MetalSmelter,B52&amp;C52)=0,LEN(C52)&gt;0), TRUE, FALSE)</formula>
    </cfRule>
  </conditionalFormatting>
  <conditionalFormatting sqref="G52">
    <cfRule type="expression" dxfId="948" priority="951" stopIfTrue="1">
      <formula>IF(FIND("Enter smelter details",G52),TRUE)</formula>
    </cfRule>
  </conditionalFormatting>
  <conditionalFormatting sqref="F52">
    <cfRule type="expression" dxfId="947" priority="948" stopIfTrue="1">
      <formula>IF(AND(LEN($A52)&gt;0,$A52&lt;&gt;$F52),TRUE,FALSE)</formula>
    </cfRule>
  </conditionalFormatting>
  <conditionalFormatting sqref="C52">
    <cfRule type="expression" dxfId="946" priority="947" stopIfTrue="1">
      <formula>IF(AND(B52&lt;&gt;"",C52=""),TRUE)</formula>
    </cfRule>
  </conditionalFormatting>
  <conditionalFormatting sqref="B52">
    <cfRule type="expression" dxfId="945" priority="944" stopIfTrue="1">
      <formula>IF(B52="",TRUE)</formula>
    </cfRule>
    <cfRule type="expression" dxfId="944" priority="945" stopIfTrue="1">
      <formula>IF(AND(COUNTIF(MetalSmelter,B52&amp;C52)=0,LEN(C52)&gt;0), TRUE, FALSE)</formula>
    </cfRule>
  </conditionalFormatting>
  <conditionalFormatting sqref="G52">
    <cfRule type="expression" dxfId="943" priority="946" stopIfTrue="1">
      <formula>IF(FIND("Enter smelter details",G52),TRUE)</formula>
    </cfRule>
  </conditionalFormatting>
  <conditionalFormatting sqref="F52">
    <cfRule type="expression" dxfId="942" priority="943" stopIfTrue="1">
      <formula>IF(AND(LEN($A52)&gt;0,$A52&lt;&gt;$F52),TRUE,FALSE)</formula>
    </cfRule>
  </conditionalFormatting>
  <conditionalFormatting sqref="C52">
    <cfRule type="expression" dxfId="941" priority="942" stopIfTrue="1">
      <formula>IF(AND(B52&lt;&gt;"",C52=""),TRUE)</formula>
    </cfRule>
  </conditionalFormatting>
  <conditionalFormatting sqref="B51">
    <cfRule type="expression" dxfId="940" priority="939" stopIfTrue="1">
      <formula>IF(B51="",TRUE)</formula>
    </cfRule>
    <cfRule type="expression" dxfId="939" priority="940" stopIfTrue="1">
      <formula>IF(AND(COUNTIF(MetalSmelter,B51&amp;C51)=0,LEN(C51)&gt;0), TRUE, FALSE)</formula>
    </cfRule>
  </conditionalFormatting>
  <conditionalFormatting sqref="G51">
    <cfRule type="expression" dxfId="938" priority="941" stopIfTrue="1">
      <formula>IF(FIND("Enter smelter details",G51),TRUE)</formula>
    </cfRule>
  </conditionalFormatting>
  <conditionalFormatting sqref="F51">
    <cfRule type="expression" dxfId="937" priority="938" stopIfTrue="1">
      <formula>IF(AND(LEN($A51)&gt;0,$A51&lt;&gt;$F51),TRUE,FALSE)</formula>
    </cfRule>
  </conditionalFormatting>
  <conditionalFormatting sqref="C51">
    <cfRule type="expression" dxfId="936" priority="937" stopIfTrue="1">
      <formula>IF(AND(B51&lt;&gt;"",C51=""),TRUE)</formula>
    </cfRule>
  </conditionalFormatting>
  <conditionalFormatting sqref="G51">
    <cfRule type="expression" dxfId="935" priority="936" stopIfTrue="1">
      <formula>IF(FIND("Enter smelter details",G51),TRUE)</formula>
    </cfRule>
  </conditionalFormatting>
  <conditionalFormatting sqref="B52">
    <cfRule type="expression" dxfId="934" priority="933" stopIfTrue="1">
      <formula>IF(B52="",TRUE)</formula>
    </cfRule>
    <cfRule type="expression" dxfId="933" priority="934" stopIfTrue="1">
      <formula>IF(AND(COUNTIF(MetalSmelter,B52&amp;C52)=0,LEN(C52)&gt;0), TRUE, FALSE)</formula>
    </cfRule>
  </conditionalFormatting>
  <conditionalFormatting sqref="G52">
    <cfRule type="expression" dxfId="932" priority="935" stopIfTrue="1">
      <formula>IF(FIND("Enter smelter details",G52),TRUE)</formula>
    </cfRule>
  </conditionalFormatting>
  <conditionalFormatting sqref="F52">
    <cfRule type="expression" dxfId="931" priority="932" stopIfTrue="1">
      <formula>IF(AND(LEN($A52)&gt;0,$A52&lt;&gt;$F52),TRUE,FALSE)</formula>
    </cfRule>
  </conditionalFormatting>
  <conditionalFormatting sqref="C52">
    <cfRule type="expression" dxfId="930" priority="931" stopIfTrue="1">
      <formula>IF(AND(B52&lt;&gt;"",C52=""),TRUE)</formula>
    </cfRule>
  </conditionalFormatting>
  <conditionalFormatting sqref="B53">
    <cfRule type="expression" dxfId="929" priority="928" stopIfTrue="1">
      <formula>IF(B53="",TRUE)</formula>
    </cfRule>
    <cfRule type="expression" dxfId="928" priority="929" stopIfTrue="1">
      <formula>IF(AND(COUNTIF(MetalSmelter,B53&amp;C53)=0,LEN(C53)&gt;0), TRUE, FALSE)</formula>
    </cfRule>
  </conditionalFormatting>
  <conditionalFormatting sqref="G53">
    <cfRule type="expression" dxfId="927" priority="930" stopIfTrue="1">
      <formula>IF(FIND("Enter smelter details",G53),TRUE)</formula>
    </cfRule>
  </conditionalFormatting>
  <conditionalFormatting sqref="F53">
    <cfRule type="expression" dxfId="926" priority="927" stopIfTrue="1">
      <formula>IF(AND(LEN($A53)&gt;0,$A53&lt;&gt;$F53),TRUE,FALSE)</formula>
    </cfRule>
  </conditionalFormatting>
  <conditionalFormatting sqref="C53">
    <cfRule type="expression" dxfId="925" priority="926" stopIfTrue="1">
      <formula>IF(AND(B53&lt;&gt;"",C53=""),TRUE)</formula>
    </cfRule>
  </conditionalFormatting>
  <conditionalFormatting sqref="B53">
    <cfRule type="expression" dxfId="924" priority="923" stopIfTrue="1">
      <formula>IF(B53="",TRUE)</formula>
    </cfRule>
    <cfRule type="expression" dxfId="923" priority="924" stopIfTrue="1">
      <formula>IF(AND(COUNTIF(MetalSmelter,B53&amp;C53)=0,LEN(C53)&gt;0), TRUE, FALSE)</formula>
    </cfRule>
  </conditionalFormatting>
  <conditionalFormatting sqref="G53">
    <cfRule type="expression" dxfId="922" priority="925" stopIfTrue="1">
      <formula>IF(FIND("Enter smelter details",G53),TRUE)</formula>
    </cfRule>
  </conditionalFormatting>
  <conditionalFormatting sqref="F53">
    <cfRule type="expression" dxfId="921" priority="922" stopIfTrue="1">
      <formula>IF(AND(LEN($A53)&gt;0,$A53&lt;&gt;$F53),TRUE,FALSE)</formula>
    </cfRule>
  </conditionalFormatting>
  <conditionalFormatting sqref="C53">
    <cfRule type="expression" dxfId="920" priority="921" stopIfTrue="1">
      <formula>IF(AND(B53&lt;&gt;"",C53=""),TRUE)</formula>
    </cfRule>
  </conditionalFormatting>
  <conditionalFormatting sqref="B53">
    <cfRule type="expression" dxfId="919" priority="919" stopIfTrue="1">
      <formula>IF(B53="",TRUE)</formula>
    </cfRule>
    <cfRule type="expression" dxfId="918" priority="920" stopIfTrue="1">
      <formula>IF(AND(COUNTIF(MetalSmelter,B53&amp;C53)=0,LEN(C53)&gt;0), TRUE, FALSE)</formula>
    </cfRule>
  </conditionalFormatting>
  <conditionalFormatting sqref="F53">
    <cfRule type="expression" dxfId="917" priority="918" stopIfTrue="1">
      <formula>IF(AND(LEN($A53)&gt;0,$A53&lt;&gt;$F53),TRUE,FALSE)</formula>
    </cfRule>
  </conditionalFormatting>
  <conditionalFormatting sqref="C53">
    <cfRule type="expression" dxfId="916" priority="917" stopIfTrue="1">
      <formula>IF(AND(B53&lt;&gt;"",C53=""),TRUE)</formula>
    </cfRule>
  </conditionalFormatting>
  <conditionalFormatting sqref="G53">
    <cfRule type="expression" dxfId="915" priority="916" stopIfTrue="1">
      <formula>IF(FIND("Enter smelter details",G53),TRUE)</formula>
    </cfRule>
  </conditionalFormatting>
  <conditionalFormatting sqref="B54">
    <cfRule type="expression" dxfId="914" priority="913" stopIfTrue="1">
      <formula>IF(B54="",TRUE)</formula>
    </cfRule>
    <cfRule type="expression" dxfId="913" priority="914" stopIfTrue="1">
      <formula>IF(AND(COUNTIF(MetalSmelter,B54&amp;C54)=0,LEN(C54)&gt;0), TRUE, FALSE)</formula>
    </cfRule>
  </conditionalFormatting>
  <conditionalFormatting sqref="G54">
    <cfRule type="expression" dxfId="912" priority="915" stopIfTrue="1">
      <formula>IF(FIND("Enter smelter details",G54),TRUE)</formula>
    </cfRule>
  </conditionalFormatting>
  <conditionalFormatting sqref="F54">
    <cfRule type="expression" dxfId="911" priority="912" stopIfTrue="1">
      <formula>IF(AND(LEN($A54)&gt;0,$A54&lt;&gt;$F54),TRUE,FALSE)</formula>
    </cfRule>
  </conditionalFormatting>
  <conditionalFormatting sqref="C54">
    <cfRule type="expression" dxfId="910" priority="911" stopIfTrue="1">
      <formula>IF(AND(B54&lt;&gt;"",C54=""),TRUE)</formula>
    </cfRule>
  </conditionalFormatting>
  <conditionalFormatting sqref="B54">
    <cfRule type="expression" dxfId="909" priority="908" stopIfTrue="1">
      <formula>IF(B54="",TRUE)</formula>
    </cfRule>
    <cfRule type="expression" dxfId="908" priority="909" stopIfTrue="1">
      <formula>IF(AND(COUNTIF(MetalSmelter,B54&amp;C54)=0,LEN(C54)&gt;0), TRUE, FALSE)</formula>
    </cfRule>
  </conditionalFormatting>
  <conditionalFormatting sqref="G54">
    <cfRule type="expression" dxfId="907" priority="910" stopIfTrue="1">
      <formula>IF(FIND("Enter smelter details",G54),TRUE)</formula>
    </cfRule>
  </conditionalFormatting>
  <conditionalFormatting sqref="F54">
    <cfRule type="expression" dxfId="906" priority="907" stopIfTrue="1">
      <formula>IF(AND(LEN($A54)&gt;0,$A54&lt;&gt;$F54),TRUE,FALSE)</formula>
    </cfRule>
  </conditionalFormatting>
  <conditionalFormatting sqref="C54">
    <cfRule type="expression" dxfId="905" priority="906" stopIfTrue="1">
      <formula>IF(AND(B54&lt;&gt;"",C54=""),TRUE)</formula>
    </cfRule>
  </conditionalFormatting>
  <conditionalFormatting sqref="B54">
    <cfRule type="expression" dxfId="904" priority="903" stopIfTrue="1">
      <formula>IF(B54="",TRUE)</formula>
    </cfRule>
    <cfRule type="expression" dxfId="903" priority="904" stopIfTrue="1">
      <formula>IF(AND(COUNTIF(MetalSmelter,B54&amp;C54)=0,LEN(C54)&gt;0), TRUE, FALSE)</formula>
    </cfRule>
  </conditionalFormatting>
  <conditionalFormatting sqref="G54">
    <cfRule type="expression" dxfId="902" priority="905" stopIfTrue="1">
      <formula>IF(FIND("Enter smelter details",G54),TRUE)</formula>
    </cfRule>
  </conditionalFormatting>
  <conditionalFormatting sqref="F54">
    <cfRule type="expression" dxfId="901" priority="902" stopIfTrue="1">
      <formula>IF(AND(LEN($A54)&gt;0,$A54&lt;&gt;$F54),TRUE,FALSE)</formula>
    </cfRule>
  </conditionalFormatting>
  <conditionalFormatting sqref="C54">
    <cfRule type="expression" dxfId="900" priority="901" stopIfTrue="1">
      <formula>IF(AND(B54&lt;&gt;"",C54=""),TRUE)</formula>
    </cfRule>
  </conditionalFormatting>
  <conditionalFormatting sqref="B52">
    <cfRule type="expression" dxfId="899" priority="898" stopIfTrue="1">
      <formula>IF(B52="",TRUE)</formula>
    </cfRule>
    <cfRule type="expression" dxfId="898" priority="899" stopIfTrue="1">
      <formula>IF(AND(COUNTIF(MetalSmelter,B52&amp;C52)=0,LEN(C52)&gt;0), TRUE, FALSE)</formula>
    </cfRule>
  </conditionalFormatting>
  <conditionalFormatting sqref="G52">
    <cfRule type="expression" dxfId="897" priority="900" stopIfTrue="1">
      <formula>IF(FIND("Enter smelter details",G52),TRUE)</formula>
    </cfRule>
  </conditionalFormatting>
  <conditionalFormatting sqref="F52">
    <cfRule type="expression" dxfId="896" priority="897" stopIfTrue="1">
      <formula>IF(AND(LEN($A52)&gt;0,$A52&lt;&gt;$F52),TRUE,FALSE)</formula>
    </cfRule>
  </conditionalFormatting>
  <conditionalFormatting sqref="C52">
    <cfRule type="expression" dxfId="895" priority="896" stopIfTrue="1">
      <formula>IF(AND(B52&lt;&gt;"",C52=""),TRUE)</formula>
    </cfRule>
  </conditionalFormatting>
  <conditionalFormatting sqref="B52">
    <cfRule type="expression" dxfId="894" priority="893" stopIfTrue="1">
      <formula>IF(B52="",TRUE)</formula>
    </cfRule>
    <cfRule type="expression" dxfId="893" priority="894" stopIfTrue="1">
      <formula>IF(AND(COUNTIF(MetalSmelter,B52&amp;C52)=0,LEN(C52)&gt;0), TRUE, FALSE)</formula>
    </cfRule>
  </conditionalFormatting>
  <conditionalFormatting sqref="G52">
    <cfRule type="expression" dxfId="892" priority="895" stopIfTrue="1">
      <formula>IF(FIND("Enter smelter details",G52),TRUE)</formula>
    </cfRule>
  </conditionalFormatting>
  <conditionalFormatting sqref="F52">
    <cfRule type="expression" dxfId="891" priority="892" stopIfTrue="1">
      <formula>IF(AND(LEN($A52)&gt;0,$A52&lt;&gt;$F52),TRUE,FALSE)</formula>
    </cfRule>
  </conditionalFormatting>
  <conditionalFormatting sqref="C52">
    <cfRule type="expression" dxfId="890" priority="891" stopIfTrue="1">
      <formula>IF(AND(B52&lt;&gt;"",C52=""),TRUE)</formula>
    </cfRule>
  </conditionalFormatting>
  <conditionalFormatting sqref="B52">
    <cfRule type="expression" dxfId="889" priority="889" stopIfTrue="1">
      <formula>IF(B52="",TRUE)</formula>
    </cfRule>
    <cfRule type="expression" dxfId="888" priority="890" stopIfTrue="1">
      <formula>IF(AND(COUNTIF(MetalSmelter,B52&amp;C52)=0,LEN(C52)&gt;0), TRUE, FALSE)</formula>
    </cfRule>
  </conditionalFormatting>
  <conditionalFormatting sqref="F52">
    <cfRule type="expression" dxfId="887" priority="888" stopIfTrue="1">
      <formula>IF(AND(LEN($A52)&gt;0,$A52&lt;&gt;$F52),TRUE,FALSE)</formula>
    </cfRule>
  </conditionalFormatting>
  <conditionalFormatting sqref="C52">
    <cfRule type="expression" dxfId="886" priority="887" stopIfTrue="1">
      <formula>IF(AND(B52&lt;&gt;"",C52=""),TRUE)</formula>
    </cfRule>
  </conditionalFormatting>
  <conditionalFormatting sqref="G52">
    <cfRule type="expression" dxfId="885" priority="886" stopIfTrue="1">
      <formula>IF(FIND("Enter smelter details",G52),TRUE)</formula>
    </cfRule>
  </conditionalFormatting>
  <conditionalFormatting sqref="B53">
    <cfRule type="expression" dxfId="884" priority="883" stopIfTrue="1">
      <formula>IF(B53="",TRUE)</formula>
    </cfRule>
    <cfRule type="expression" dxfId="883" priority="884" stopIfTrue="1">
      <formula>IF(AND(COUNTIF(MetalSmelter,B53&amp;C53)=0,LEN(C53)&gt;0), TRUE, FALSE)</formula>
    </cfRule>
  </conditionalFormatting>
  <conditionalFormatting sqref="G53">
    <cfRule type="expression" dxfId="882" priority="885" stopIfTrue="1">
      <formula>IF(FIND("Enter smelter details",G53),TRUE)</formula>
    </cfRule>
  </conditionalFormatting>
  <conditionalFormatting sqref="F53">
    <cfRule type="expression" dxfId="881" priority="882" stopIfTrue="1">
      <formula>IF(AND(LEN($A53)&gt;0,$A53&lt;&gt;$F53),TRUE,FALSE)</formula>
    </cfRule>
  </conditionalFormatting>
  <conditionalFormatting sqref="C53">
    <cfRule type="expression" dxfId="880" priority="881" stopIfTrue="1">
      <formula>IF(AND(B53&lt;&gt;"",C53=""),TRUE)</formula>
    </cfRule>
  </conditionalFormatting>
  <conditionalFormatting sqref="B53">
    <cfRule type="expression" dxfId="879" priority="878" stopIfTrue="1">
      <formula>IF(B53="",TRUE)</formula>
    </cfRule>
    <cfRule type="expression" dxfId="878" priority="879" stopIfTrue="1">
      <formula>IF(AND(COUNTIF(MetalSmelter,B53&amp;C53)=0,LEN(C53)&gt;0), TRUE, FALSE)</formula>
    </cfRule>
  </conditionalFormatting>
  <conditionalFormatting sqref="G53">
    <cfRule type="expression" dxfId="877" priority="880" stopIfTrue="1">
      <formula>IF(FIND("Enter smelter details",G53),TRUE)</formula>
    </cfRule>
  </conditionalFormatting>
  <conditionalFormatting sqref="F53">
    <cfRule type="expression" dxfId="876" priority="877" stopIfTrue="1">
      <formula>IF(AND(LEN($A53)&gt;0,$A53&lt;&gt;$F53),TRUE,FALSE)</formula>
    </cfRule>
  </conditionalFormatting>
  <conditionalFormatting sqref="C53">
    <cfRule type="expression" dxfId="875" priority="876" stopIfTrue="1">
      <formula>IF(AND(B53&lt;&gt;"",C53=""),TRUE)</formula>
    </cfRule>
  </conditionalFormatting>
  <conditionalFormatting sqref="B53">
    <cfRule type="expression" dxfId="874" priority="873" stopIfTrue="1">
      <formula>IF(B53="",TRUE)</formula>
    </cfRule>
    <cfRule type="expression" dxfId="873" priority="874" stopIfTrue="1">
      <formula>IF(AND(COUNTIF(MetalSmelter,B53&amp;C53)=0,LEN(C53)&gt;0), TRUE, FALSE)</formula>
    </cfRule>
  </conditionalFormatting>
  <conditionalFormatting sqref="G53">
    <cfRule type="expression" dxfId="872" priority="875" stopIfTrue="1">
      <formula>IF(FIND("Enter smelter details",G53),TRUE)</formula>
    </cfRule>
  </conditionalFormatting>
  <conditionalFormatting sqref="F53">
    <cfRule type="expression" dxfId="871" priority="872" stopIfTrue="1">
      <formula>IF(AND(LEN($A53)&gt;0,$A53&lt;&gt;$F53),TRUE,FALSE)</formula>
    </cfRule>
  </conditionalFormatting>
  <conditionalFormatting sqref="C53">
    <cfRule type="expression" dxfId="870" priority="871" stopIfTrue="1">
      <formula>IF(AND(B53&lt;&gt;"",C53=""),TRUE)</formula>
    </cfRule>
  </conditionalFormatting>
  <conditionalFormatting sqref="B54">
    <cfRule type="expression" dxfId="869" priority="868" stopIfTrue="1">
      <formula>IF(B54="",TRUE)</formula>
    </cfRule>
    <cfRule type="expression" dxfId="868" priority="869" stopIfTrue="1">
      <formula>IF(AND(COUNTIF(MetalSmelter,B54&amp;C54)=0,LEN(C54)&gt;0), TRUE, FALSE)</formula>
    </cfRule>
  </conditionalFormatting>
  <conditionalFormatting sqref="G54">
    <cfRule type="expression" dxfId="867" priority="870" stopIfTrue="1">
      <formula>IF(FIND("Enter smelter details",G54),TRUE)</formula>
    </cfRule>
  </conditionalFormatting>
  <conditionalFormatting sqref="F54">
    <cfRule type="expression" dxfId="866" priority="867" stopIfTrue="1">
      <formula>IF(AND(LEN($A54)&gt;0,$A54&lt;&gt;$F54),TRUE,FALSE)</formula>
    </cfRule>
  </conditionalFormatting>
  <conditionalFormatting sqref="C54">
    <cfRule type="expression" dxfId="865" priority="866" stopIfTrue="1">
      <formula>IF(AND(B54&lt;&gt;"",C54=""),TRUE)</formula>
    </cfRule>
  </conditionalFormatting>
  <conditionalFormatting sqref="B54">
    <cfRule type="expression" dxfId="864" priority="863" stopIfTrue="1">
      <formula>IF(B54="",TRUE)</formula>
    </cfRule>
    <cfRule type="expression" dxfId="863" priority="864" stopIfTrue="1">
      <formula>IF(AND(COUNTIF(MetalSmelter,B54&amp;C54)=0,LEN(C54)&gt;0), TRUE, FALSE)</formula>
    </cfRule>
  </conditionalFormatting>
  <conditionalFormatting sqref="G54">
    <cfRule type="expression" dxfId="862" priority="865" stopIfTrue="1">
      <formula>IF(FIND("Enter smelter details",G54),TRUE)</formula>
    </cfRule>
  </conditionalFormatting>
  <conditionalFormatting sqref="F54">
    <cfRule type="expression" dxfId="861" priority="862" stopIfTrue="1">
      <formula>IF(AND(LEN($A54)&gt;0,$A54&lt;&gt;$F54),TRUE,FALSE)</formula>
    </cfRule>
  </conditionalFormatting>
  <conditionalFormatting sqref="C54">
    <cfRule type="expression" dxfId="860" priority="861" stopIfTrue="1">
      <formula>IF(AND(B54&lt;&gt;"",C54=""),TRUE)</formula>
    </cfRule>
  </conditionalFormatting>
  <conditionalFormatting sqref="B54">
    <cfRule type="expression" dxfId="859" priority="859" stopIfTrue="1">
      <formula>IF(B54="",TRUE)</formula>
    </cfRule>
    <cfRule type="expression" dxfId="858" priority="860" stopIfTrue="1">
      <formula>IF(AND(COUNTIF(MetalSmelter,B54&amp;C54)=0,LEN(C54)&gt;0), TRUE, FALSE)</formula>
    </cfRule>
  </conditionalFormatting>
  <conditionalFormatting sqref="F54">
    <cfRule type="expression" dxfId="857" priority="858" stopIfTrue="1">
      <formula>IF(AND(LEN($A54)&gt;0,$A54&lt;&gt;$F54),TRUE,FALSE)</formula>
    </cfRule>
  </conditionalFormatting>
  <conditionalFormatting sqref="C54">
    <cfRule type="expression" dxfId="856" priority="857" stopIfTrue="1">
      <formula>IF(AND(B54&lt;&gt;"",C54=""),TRUE)</formula>
    </cfRule>
  </conditionalFormatting>
  <conditionalFormatting sqref="G54">
    <cfRule type="expression" dxfId="855" priority="856" stopIfTrue="1">
      <formula>IF(FIND("Enter smelter details",G54),TRUE)</formula>
    </cfRule>
  </conditionalFormatting>
  <conditionalFormatting sqref="B55">
    <cfRule type="expression" dxfId="854" priority="853" stopIfTrue="1">
      <formula>IF(B55="",TRUE)</formula>
    </cfRule>
    <cfRule type="expression" dxfId="853" priority="854" stopIfTrue="1">
      <formula>IF(AND(COUNTIF(MetalSmelter,B55&amp;C55)=0,LEN(C55)&gt;0), TRUE, FALSE)</formula>
    </cfRule>
  </conditionalFormatting>
  <conditionalFormatting sqref="G55">
    <cfRule type="expression" dxfId="852" priority="855" stopIfTrue="1">
      <formula>IF(FIND("Enter smelter details",G55),TRUE)</formula>
    </cfRule>
  </conditionalFormatting>
  <conditionalFormatting sqref="F55">
    <cfRule type="expression" dxfId="851" priority="852" stopIfTrue="1">
      <formula>IF(AND(LEN($A55)&gt;0,$A55&lt;&gt;$F55),TRUE,FALSE)</formula>
    </cfRule>
  </conditionalFormatting>
  <conditionalFormatting sqref="C55">
    <cfRule type="expression" dxfId="850" priority="851" stopIfTrue="1">
      <formula>IF(AND(B55&lt;&gt;"",C55=""),TRUE)</formula>
    </cfRule>
  </conditionalFormatting>
  <conditionalFormatting sqref="B55">
    <cfRule type="expression" dxfId="849" priority="848" stopIfTrue="1">
      <formula>IF(B55="",TRUE)</formula>
    </cfRule>
    <cfRule type="expression" dxfId="848" priority="849" stopIfTrue="1">
      <formula>IF(AND(COUNTIF(MetalSmelter,B55&amp;C55)=0,LEN(C55)&gt;0), TRUE, FALSE)</formula>
    </cfRule>
  </conditionalFormatting>
  <conditionalFormatting sqref="G55">
    <cfRule type="expression" dxfId="847" priority="850" stopIfTrue="1">
      <formula>IF(FIND("Enter smelter details",G55),TRUE)</formula>
    </cfRule>
  </conditionalFormatting>
  <conditionalFormatting sqref="F55">
    <cfRule type="expression" dxfId="846" priority="847" stopIfTrue="1">
      <formula>IF(AND(LEN($A55)&gt;0,$A55&lt;&gt;$F55),TRUE,FALSE)</formula>
    </cfRule>
  </conditionalFormatting>
  <conditionalFormatting sqref="C55">
    <cfRule type="expression" dxfId="845" priority="846" stopIfTrue="1">
      <formula>IF(AND(B55&lt;&gt;"",C55=""),TRUE)</formula>
    </cfRule>
  </conditionalFormatting>
  <conditionalFormatting sqref="B55">
    <cfRule type="expression" dxfId="844" priority="843" stopIfTrue="1">
      <formula>IF(B55="",TRUE)</formula>
    </cfRule>
    <cfRule type="expression" dxfId="843" priority="844" stopIfTrue="1">
      <formula>IF(AND(COUNTIF(MetalSmelter,B55&amp;C55)=0,LEN(C55)&gt;0), TRUE, FALSE)</formula>
    </cfRule>
  </conditionalFormatting>
  <conditionalFormatting sqref="G55">
    <cfRule type="expression" dxfId="842" priority="845" stopIfTrue="1">
      <formula>IF(FIND("Enter smelter details",G55),TRUE)</formula>
    </cfRule>
  </conditionalFormatting>
  <conditionalFormatting sqref="F55">
    <cfRule type="expression" dxfId="841" priority="842" stopIfTrue="1">
      <formula>IF(AND(LEN($A55)&gt;0,$A55&lt;&gt;$F55),TRUE,FALSE)</formula>
    </cfRule>
  </conditionalFormatting>
  <conditionalFormatting sqref="C55">
    <cfRule type="expression" dxfId="840" priority="841" stopIfTrue="1">
      <formula>IF(AND(B55&lt;&gt;"",C55=""),TRUE)</formula>
    </cfRule>
  </conditionalFormatting>
  <conditionalFormatting sqref="B53">
    <cfRule type="expression" dxfId="839" priority="838" stopIfTrue="1">
      <formula>IF(B53="",TRUE)</formula>
    </cfRule>
    <cfRule type="expression" dxfId="838" priority="839" stopIfTrue="1">
      <formula>IF(AND(COUNTIF(MetalSmelter,B53&amp;C53)=0,LEN(C53)&gt;0), TRUE, FALSE)</formula>
    </cfRule>
  </conditionalFormatting>
  <conditionalFormatting sqref="G53">
    <cfRule type="expression" dxfId="837" priority="840" stopIfTrue="1">
      <formula>IF(FIND("Enter smelter details",G53),TRUE)</formula>
    </cfRule>
  </conditionalFormatting>
  <conditionalFormatting sqref="F53">
    <cfRule type="expression" dxfId="836" priority="837" stopIfTrue="1">
      <formula>IF(AND(LEN($A53)&gt;0,$A53&lt;&gt;$F53),TRUE,FALSE)</formula>
    </cfRule>
  </conditionalFormatting>
  <conditionalFormatting sqref="C53">
    <cfRule type="expression" dxfId="835" priority="836" stopIfTrue="1">
      <formula>IF(AND(B53&lt;&gt;"",C53=""),TRUE)</formula>
    </cfRule>
  </conditionalFormatting>
  <conditionalFormatting sqref="B53">
    <cfRule type="expression" dxfId="834" priority="833" stopIfTrue="1">
      <formula>IF(B53="",TRUE)</formula>
    </cfRule>
    <cfRule type="expression" dxfId="833" priority="834" stopIfTrue="1">
      <formula>IF(AND(COUNTIF(MetalSmelter,B53&amp;C53)=0,LEN(C53)&gt;0), TRUE, FALSE)</formula>
    </cfRule>
  </conditionalFormatting>
  <conditionalFormatting sqref="G53">
    <cfRule type="expression" dxfId="832" priority="835" stopIfTrue="1">
      <formula>IF(FIND("Enter smelter details",G53),TRUE)</formula>
    </cfRule>
  </conditionalFormatting>
  <conditionalFormatting sqref="F53">
    <cfRule type="expression" dxfId="831" priority="832" stopIfTrue="1">
      <formula>IF(AND(LEN($A53)&gt;0,$A53&lt;&gt;$F53),TRUE,FALSE)</formula>
    </cfRule>
  </conditionalFormatting>
  <conditionalFormatting sqref="C53">
    <cfRule type="expression" dxfId="830" priority="831" stopIfTrue="1">
      <formula>IF(AND(B53&lt;&gt;"",C53=""),TRUE)</formula>
    </cfRule>
  </conditionalFormatting>
  <conditionalFormatting sqref="B53">
    <cfRule type="expression" dxfId="829" priority="829" stopIfTrue="1">
      <formula>IF(B53="",TRUE)</formula>
    </cfRule>
    <cfRule type="expression" dxfId="828" priority="830" stopIfTrue="1">
      <formula>IF(AND(COUNTIF(MetalSmelter,B53&amp;C53)=0,LEN(C53)&gt;0), TRUE, FALSE)</formula>
    </cfRule>
  </conditionalFormatting>
  <conditionalFormatting sqref="F53">
    <cfRule type="expression" dxfId="827" priority="828" stopIfTrue="1">
      <formula>IF(AND(LEN($A53)&gt;0,$A53&lt;&gt;$F53),TRUE,FALSE)</formula>
    </cfRule>
  </conditionalFormatting>
  <conditionalFormatting sqref="C53">
    <cfRule type="expression" dxfId="826" priority="827" stopIfTrue="1">
      <formula>IF(AND(B53&lt;&gt;"",C53=""),TRUE)</formula>
    </cfRule>
  </conditionalFormatting>
  <conditionalFormatting sqref="G53">
    <cfRule type="expression" dxfId="825" priority="826" stopIfTrue="1">
      <formula>IF(FIND("Enter smelter details",G53),TRUE)</formula>
    </cfRule>
  </conditionalFormatting>
  <conditionalFormatting sqref="B54">
    <cfRule type="expression" dxfId="824" priority="823" stopIfTrue="1">
      <formula>IF(B54="",TRUE)</formula>
    </cfRule>
    <cfRule type="expression" dxfId="823" priority="824" stopIfTrue="1">
      <formula>IF(AND(COUNTIF(MetalSmelter,B54&amp;C54)=0,LEN(C54)&gt;0), TRUE, FALSE)</formula>
    </cfRule>
  </conditionalFormatting>
  <conditionalFormatting sqref="G54">
    <cfRule type="expression" dxfId="822" priority="825" stopIfTrue="1">
      <formula>IF(FIND("Enter smelter details",G54),TRUE)</formula>
    </cfRule>
  </conditionalFormatting>
  <conditionalFormatting sqref="F54">
    <cfRule type="expression" dxfId="821" priority="822" stopIfTrue="1">
      <formula>IF(AND(LEN($A54)&gt;0,$A54&lt;&gt;$F54),TRUE,FALSE)</formula>
    </cfRule>
  </conditionalFormatting>
  <conditionalFormatting sqref="C54">
    <cfRule type="expression" dxfId="820" priority="821" stopIfTrue="1">
      <formula>IF(AND(B54&lt;&gt;"",C54=""),TRUE)</formula>
    </cfRule>
  </conditionalFormatting>
  <conditionalFormatting sqref="B54">
    <cfRule type="expression" dxfId="819" priority="818" stopIfTrue="1">
      <formula>IF(B54="",TRUE)</formula>
    </cfRule>
    <cfRule type="expression" dxfId="818" priority="819" stopIfTrue="1">
      <formula>IF(AND(COUNTIF(MetalSmelter,B54&amp;C54)=0,LEN(C54)&gt;0), TRUE, FALSE)</formula>
    </cfRule>
  </conditionalFormatting>
  <conditionalFormatting sqref="G54">
    <cfRule type="expression" dxfId="817" priority="820" stopIfTrue="1">
      <formula>IF(FIND("Enter smelter details",G54),TRUE)</formula>
    </cfRule>
  </conditionalFormatting>
  <conditionalFormatting sqref="F54">
    <cfRule type="expression" dxfId="816" priority="817" stopIfTrue="1">
      <formula>IF(AND(LEN($A54)&gt;0,$A54&lt;&gt;$F54),TRUE,FALSE)</formula>
    </cfRule>
  </conditionalFormatting>
  <conditionalFormatting sqref="C54">
    <cfRule type="expression" dxfId="815" priority="816" stopIfTrue="1">
      <formula>IF(AND(B54&lt;&gt;"",C54=""),TRUE)</formula>
    </cfRule>
  </conditionalFormatting>
  <conditionalFormatting sqref="B54">
    <cfRule type="expression" dxfId="814" priority="813" stopIfTrue="1">
      <formula>IF(B54="",TRUE)</formula>
    </cfRule>
    <cfRule type="expression" dxfId="813" priority="814" stopIfTrue="1">
      <formula>IF(AND(COUNTIF(MetalSmelter,B54&amp;C54)=0,LEN(C54)&gt;0), TRUE, FALSE)</formula>
    </cfRule>
  </conditionalFormatting>
  <conditionalFormatting sqref="G54">
    <cfRule type="expression" dxfId="812" priority="815" stopIfTrue="1">
      <formula>IF(FIND("Enter smelter details",G54),TRUE)</formula>
    </cfRule>
  </conditionalFormatting>
  <conditionalFormatting sqref="F54">
    <cfRule type="expression" dxfId="811" priority="812" stopIfTrue="1">
      <formula>IF(AND(LEN($A54)&gt;0,$A54&lt;&gt;$F54),TRUE,FALSE)</formula>
    </cfRule>
  </conditionalFormatting>
  <conditionalFormatting sqref="C54">
    <cfRule type="expression" dxfId="810" priority="811" stopIfTrue="1">
      <formula>IF(AND(B54&lt;&gt;"",C54=""),TRUE)</formula>
    </cfRule>
  </conditionalFormatting>
  <conditionalFormatting sqref="B52">
    <cfRule type="expression" dxfId="809" priority="808" stopIfTrue="1">
      <formula>IF(B52="",TRUE)</formula>
    </cfRule>
    <cfRule type="expression" dxfId="808" priority="809" stopIfTrue="1">
      <formula>IF(AND(COUNTIF(MetalSmelter,B52&amp;C52)=0,LEN(C52)&gt;0), TRUE, FALSE)</formula>
    </cfRule>
  </conditionalFormatting>
  <conditionalFormatting sqref="G52">
    <cfRule type="expression" dxfId="807" priority="810" stopIfTrue="1">
      <formula>IF(FIND("Enter smelter details",G52),TRUE)</formula>
    </cfRule>
  </conditionalFormatting>
  <conditionalFormatting sqref="F52">
    <cfRule type="expression" dxfId="806" priority="807" stopIfTrue="1">
      <formula>IF(AND(LEN($A52)&gt;0,$A52&lt;&gt;$F52),TRUE,FALSE)</formula>
    </cfRule>
  </conditionalFormatting>
  <conditionalFormatting sqref="C52">
    <cfRule type="expression" dxfId="805" priority="806" stopIfTrue="1">
      <formula>IF(AND(B52&lt;&gt;"",C52=""),TRUE)</formula>
    </cfRule>
  </conditionalFormatting>
  <conditionalFormatting sqref="B52">
    <cfRule type="expression" dxfId="804" priority="803" stopIfTrue="1">
      <formula>IF(B52="",TRUE)</formula>
    </cfRule>
    <cfRule type="expression" dxfId="803" priority="804" stopIfTrue="1">
      <formula>IF(AND(COUNTIF(MetalSmelter,B52&amp;C52)=0,LEN(C52)&gt;0), TRUE, FALSE)</formula>
    </cfRule>
  </conditionalFormatting>
  <conditionalFormatting sqref="G52">
    <cfRule type="expression" dxfId="802" priority="805" stopIfTrue="1">
      <formula>IF(FIND("Enter smelter details",G52),TRUE)</formula>
    </cfRule>
  </conditionalFormatting>
  <conditionalFormatting sqref="F52">
    <cfRule type="expression" dxfId="801" priority="802" stopIfTrue="1">
      <formula>IF(AND(LEN($A52)&gt;0,$A52&lt;&gt;$F52),TRUE,FALSE)</formula>
    </cfRule>
  </conditionalFormatting>
  <conditionalFormatting sqref="C52">
    <cfRule type="expression" dxfId="800" priority="801" stopIfTrue="1">
      <formula>IF(AND(B52&lt;&gt;"",C52=""),TRUE)</formula>
    </cfRule>
  </conditionalFormatting>
  <conditionalFormatting sqref="B52">
    <cfRule type="expression" dxfId="799" priority="799" stopIfTrue="1">
      <formula>IF(B52="",TRUE)</formula>
    </cfRule>
    <cfRule type="expression" dxfId="798" priority="800" stopIfTrue="1">
      <formula>IF(AND(COUNTIF(MetalSmelter,B52&amp;C52)=0,LEN(C52)&gt;0), TRUE, FALSE)</formula>
    </cfRule>
  </conditionalFormatting>
  <conditionalFormatting sqref="F52">
    <cfRule type="expression" dxfId="797" priority="798" stopIfTrue="1">
      <formula>IF(AND(LEN($A52)&gt;0,$A52&lt;&gt;$F52),TRUE,FALSE)</formula>
    </cfRule>
  </conditionalFormatting>
  <conditionalFormatting sqref="C52">
    <cfRule type="expression" dxfId="796" priority="797" stopIfTrue="1">
      <formula>IF(AND(B52&lt;&gt;"",C52=""),TRUE)</formula>
    </cfRule>
  </conditionalFormatting>
  <conditionalFormatting sqref="G52">
    <cfRule type="expression" dxfId="795" priority="796" stopIfTrue="1">
      <formula>IF(FIND("Enter smelter details",G52),TRUE)</formula>
    </cfRule>
  </conditionalFormatting>
  <conditionalFormatting sqref="B53">
    <cfRule type="expression" dxfId="794" priority="793" stopIfTrue="1">
      <formula>IF(B53="",TRUE)</formula>
    </cfRule>
    <cfRule type="expression" dxfId="793" priority="794" stopIfTrue="1">
      <formula>IF(AND(COUNTIF(MetalSmelter,B53&amp;C53)=0,LEN(C53)&gt;0), TRUE, FALSE)</formula>
    </cfRule>
  </conditionalFormatting>
  <conditionalFormatting sqref="G53">
    <cfRule type="expression" dxfId="792" priority="795" stopIfTrue="1">
      <formula>IF(FIND("Enter smelter details",G53),TRUE)</formula>
    </cfRule>
  </conditionalFormatting>
  <conditionalFormatting sqref="F53">
    <cfRule type="expression" dxfId="791" priority="792" stopIfTrue="1">
      <formula>IF(AND(LEN($A53)&gt;0,$A53&lt;&gt;$F53),TRUE,FALSE)</formula>
    </cfRule>
  </conditionalFormatting>
  <conditionalFormatting sqref="C53">
    <cfRule type="expression" dxfId="790" priority="791" stopIfTrue="1">
      <formula>IF(AND(B53&lt;&gt;"",C53=""),TRUE)</formula>
    </cfRule>
  </conditionalFormatting>
  <conditionalFormatting sqref="B53">
    <cfRule type="expression" dxfId="789" priority="788" stopIfTrue="1">
      <formula>IF(B53="",TRUE)</formula>
    </cfRule>
    <cfRule type="expression" dxfId="788" priority="789" stopIfTrue="1">
      <formula>IF(AND(COUNTIF(MetalSmelter,B53&amp;C53)=0,LEN(C53)&gt;0), TRUE, FALSE)</formula>
    </cfRule>
  </conditionalFormatting>
  <conditionalFormatting sqref="G53">
    <cfRule type="expression" dxfId="787" priority="790" stopIfTrue="1">
      <formula>IF(FIND("Enter smelter details",G53),TRUE)</formula>
    </cfRule>
  </conditionalFormatting>
  <conditionalFormatting sqref="F53">
    <cfRule type="expression" dxfId="786" priority="787" stopIfTrue="1">
      <formula>IF(AND(LEN($A53)&gt;0,$A53&lt;&gt;$F53),TRUE,FALSE)</formula>
    </cfRule>
  </conditionalFormatting>
  <conditionalFormatting sqref="C53">
    <cfRule type="expression" dxfId="785" priority="786" stopIfTrue="1">
      <formula>IF(AND(B53&lt;&gt;"",C53=""),TRUE)</formula>
    </cfRule>
  </conditionalFormatting>
  <conditionalFormatting sqref="B53">
    <cfRule type="expression" dxfId="784" priority="783" stopIfTrue="1">
      <formula>IF(B53="",TRUE)</formula>
    </cfRule>
    <cfRule type="expression" dxfId="783" priority="784" stopIfTrue="1">
      <formula>IF(AND(COUNTIF(MetalSmelter,B53&amp;C53)=0,LEN(C53)&gt;0), TRUE, FALSE)</formula>
    </cfRule>
  </conditionalFormatting>
  <conditionalFormatting sqref="G53">
    <cfRule type="expression" dxfId="782" priority="785" stopIfTrue="1">
      <formula>IF(FIND("Enter smelter details",G53),TRUE)</formula>
    </cfRule>
  </conditionalFormatting>
  <conditionalFormatting sqref="F53">
    <cfRule type="expression" dxfId="781" priority="782" stopIfTrue="1">
      <formula>IF(AND(LEN($A53)&gt;0,$A53&lt;&gt;$F53),TRUE,FALSE)</formula>
    </cfRule>
  </conditionalFormatting>
  <conditionalFormatting sqref="C53">
    <cfRule type="expression" dxfId="780" priority="781" stopIfTrue="1">
      <formula>IF(AND(B53&lt;&gt;"",C53=""),TRUE)</formula>
    </cfRule>
  </conditionalFormatting>
  <conditionalFormatting sqref="B51">
    <cfRule type="expression" dxfId="779" priority="778" stopIfTrue="1">
      <formula>IF(B51="",TRUE)</formula>
    </cfRule>
    <cfRule type="expression" dxfId="778" priority="779" stopIfTrue="1">
      <formula>IF(AND(COUNTIF(MetalSmelter,B51&amp;C51)=0,LEN(C51)&gt;0), TRUE, FALSE)</formula>
    </cfRule>
  </conditionalFormatting>
  <conditionalFormatting sqref="G51">
    <cfRule type="expression" dxfId="777" priority="780" stopIfTrue="1">
      <formula>IF(FIND("Enter smelter details",G51),TRUE)</formula>
    </cfRule>
  </conditionalFormatting>
  <conditionalFormatting sqref="F51">
    <cfRule type="expression" dxfId="776" priority="777" stopIfTrue="1">
      <formula>IF(AND(LEN($A51)&gt;0,$A51&lt;&gt;$F51),TRUE,FALSE)</formula>
    </cfRule>
  </conditionalFormatting>
  <conditionalFormatting sqref="C51">
    <cfRule type="expression" dxfId="775" priority="776" stopIfTrue="1">
      <formula>IF(AND(B51&lt;&gt;"",C51=""),TRUE)</formula>
    </cfRule>
  </conditionalFormatting>
  <conditionalFormatting sqref="B51">
    <cfRule type="expression" dxfId="774" priority="773" stopIfTrue="1">
      <formula>IF(B51="",TRUE)</formula>
    </cfRule>
    <cfRule type="expression" dxfId="773" priority="774" stopIfTrue="1">
      <formula>IF(AND(COUNTIF(MetalSmelter,B51&amp;C51)=0,LEN(C51)&gt;0), TRUE, FALSE)</formula>
    </cfRule>
  </conditionalFormatting>
  <conditionalFormatting sqref="G51">
    <cfRule type="expression" dxfId="772" priority="775" stopIfTrue="1">
      <formula>IF(FIND("Enter smelter details",G51),TRUE)</formula>
    </cfRule>
  </conditionalFormatting>
  <conditionalFormatting sqref="F51">
    <cfRule type="expression" dxfId="771" priority="772" stopIfTrue="1">
      <formula>IF(AND(LEN($A51)&gt;0,$A51&lt;&gt;$F51),TRUE,FALSE)</formula>
    </cfRule>
  </conditionalFormatting>
  <conditionalFormatting sqref="C51">
    <cfRule type="expression" dxfId="770" priority="771" stopIfTrue="1">
      <formula>IF(AND(B51&lt;&gt;"",C51=""),TRUE)</formula>
    </cfRule>
  </conditionalFormatting>
  <conditionalFormatting sqref="B51">
    <cfRule type="expression" dxfId="769" priority="769" stopIfTrue="1">
      <formula>IF(B51="",TRUE)</formula>
    </cfRule>
    <cfRule type="expression" dxfId="768" priority="770" stopIfTrue="1">
      <formula>IF(AND(COUNTIF(MetalSmelter,B51&amp;C51)=0,LEN(C51)&gt;0), TRUE, FALSE)</formula>
    </cfRule>
  </conditionalFormatting>
  <conditionalFormatting sqref="F51">
    <cfRule type="expression" dxfId="767" priority="768" stopIfTrue="1">
      <formula>IF(AND(LEN($A51)&gt;0,$A51&lt;&gt;$F51),TRUE,FALSE)</formula>
    </cfRule>
  </conditionalFormatting>
  <conditionalFormatting sqref="C51">
    <cfRule type="expression" dxfId="766" priority="767" stopIfTrue="1">
      <formula>IF(AND(B51&lt;&gt;"",C51=""),TRUE)</formula>
    </cfRule>
  </conditionalFormatting>
  <conditionalFormatting sqref="G51">
    <cfRule type="expression" dxfId="765" priority="766" stopIfTrue="1">
      <formula>IF(FIND("Enter smelter details",G51),TRUE)</formula>
    </cfRule>
  </conditionalFormatting>
  <conditionalFormatting sqref="B52">
    <cfRule type="expression" dxfId="764" priority="763" stopIfTrue="1">
      <formula>IF(B52="",TRUE)</formula>
    </cfRule>
    <cfRule type="expression" dxfId="763" priority="764" stopIfTrue="1">
      <formula>IF(AND(COUNTIF(MetalSmelter,B52&amp;C52)=0,LEN(C52)&gt;0), TRUE, FALSE)</formula>
    </cfRule>
  </conditionalFormatting>
  <conditionalFormatting sqref="G52">
    <cfRule type="expression" dxfId="762" priority="765" stopIfTrue="1">
      <formula>IF(FIND("Enter smelter details",G52),TRUE)</formula>
    </cfRule>
  </conditionalFormatting>
  <conditionalFormatting sqref="F52">
    <cfRule type="expression" dxfId="761" priority="762" stopIfTrue="1">
      <formula>IF(AND(LEN($A52)&gt;0,$A52&lt;&gt;$F52),TRUE,FALSE)</formula>
    </cfRule>
  </conditionalFormatting>
  <conditionalFormatting sqref="C52">
    <cfRule type="expression" dxfId="760" priority="761" stopIfTrue="1">
      <formula>IF(AND(B52&lt;&gt;"",C52=""),TRUE)</formula>
    </cfRule>
  </conditionalFormatting>
  <conditionalFormatting sqref="B52">
    <cfRule type="expression" dxfId="759" priority="758" stopIfTrue="1">
      <formula>IF(B52="",TRUE)</formula>
    </cfRule>
    <cfRule type="expression" dxfId="758" priority="759" stopIfTrue="1">
      <formula>IF(AND(COUNTIF(MetalSmelter,B52&amp;C52)=0,LEN(C52)&gt;0), TRUE, FALSE)</formula>
    </cfRule>
  </conditionalFormatting>
  <conditionalFormatting sqref="G52">
    <cfRule type="expression" dxfId="757" priority="760" stopIfTrue="1">
      <formula>IF(FIND("Enter smelter details",G52),TRUE)</formula>
    </cfRule>
  </conditionalFormatting>
  <conditionalFormatting sqref="F52">
    <cfRule type="expression" dxfId="756" priority="757" stopIfTrue="1">
      <formula>IF(AND(LEN($A52)&gt;0,$A52&lt;&gt;$F52),TRUE,FALSE)</formula>
    </cfRule>
  </conditionalFormatting>
  <conditionalFormatting sqref="C52">
    <cfRule type="expression" dxfId="755" priority="756" stopIfTrue="1">
      <formula>IF(AND(B52&lt;&gt;"",C52=""),TRUE)</formula>
    </cfRule>
  </conditionalFormatting>
  <conditionalFormatting sqref="B52">
    <cfRule type="expression" dxfId="754" priority="753" stopIfTrue="1">
      <formula>IF(B52="",TRUE)</formula>
    </cfRule>
    <cfRule type="expression" dxfId="753" priority="754" stopIfTrue="1">
      <formula>IF(AND(COUNTIF(MetalSmelter,B52&amp;C52)=0,LEN(C52)&gt;0), TRUE, FALSE)</formula>
    </cfRule>
  </conditionalFormatting>
  <conditionalFormatting sqref="G52">
    <cfRule type="expression" dxfId="752" priority="755" stopIfTrue="1">
      <formula>IF(FIND("Enter smelter details",G52),TRUE)</formula>
    </cfRule>
  </conditionalFormatting>
  <conditionalFormatting sqref="F52">
    <cfRule type="expression" dxfId="751" priority="752" stopIfTrue="1">
      <formula>IF(AND(LEN($A52)&gt;0,$A52&lt;&gt;$F52),TRUE,FALSE)</formula>
    </cfRule>
  </conditionalFormatting>
  <conditionalFormatting sqref="C52">
    <cfRule type="expression" dxfId="750" priority="751" stopIfTrue="1">
      <formula>IF(AND(B52&lt;&gt;"",C52=""),TRUE)</formula>
    </cfRule>
  </conditionalFormatting>
  <conditionalFormatting sqref="B53">
    <cfRule type="expression" dxfId="749" priority="748" stopIfTrue="1">
      <formula>IF(B53="",TRUE)</formula>
    </cfRule>
    <cfRule type="expression" dxfId="748" priority="749" stopIfTrue="1">
      <formula>IF(AND(COUNTIF(MetalSmelter,B53&amp;C53)=0,LEN(C53)&gt;0), TRUE, FALSE)</formula>
    </cfRule>
  </conditionalFormatting>
  <conditionalFormatting sqref="G53">
    <cfRule type="expression" dxfId="747" priority="750" stopIfTrue="1">
      <formula>IF(FIND("Enter smelter details",G53),TRUE)</formula>
    </cfRule>
  </conditionalFormatting>
  <conditionalFormatting sqref="F53">
    <cfRule type="expression" dxfId="746" priority="747" stopIfTrue="1">
      <formula>IF(AND(LEN($A53)&gt;0,$A53&lt;&gt;$F53),TRUE,FALSE)</formula>
    </cfRule>
  </conditionalFormatting>
  <conditionalFormatting sqref="C53">
    <cfRule type="expression" dxfId="745" priority="746" stopIfTrue="1">
      <formula>IF(AND(B53&lt;&gt;"",C53=""),TRUE)</formula>
    </cfRule>
  </conditionalFormatting>
  <conditionalFormatting sqref="B53">
    <cfRule type="expression" dxfId="744" priority="743" stopIfTrue="1">
      <formula>IF(B53="",TRUE)</formula>
    </cfRule>
    <cfRule type="expression" dxfId="743" priority="744" stopIfTrue="1">
      <formula>IF(AND(COUNTIF(MetalSmelter,B53&amp;C53)=0,LEN(C53)&gt;0), TRUE, FALSE)</formula>
    </cfRule>
  </conditionalFormatting>
  <conditionalFormatting sqref="G53">
    <cfRule type="expression" dxfId="742" priority="745" stopIfTrue="1">
      <formula>IF(FIND("Enter smelter details",G53),TRUE)</formula>
    </cfRule>
  </conditionalFormatting>
  <conditionalFormatting sqref="F53">
    <cfRule type="expression" dxfId="741" priority="742" stopIfTrue="1">
      <formula>IF(AND(LEN($A53)&gt;0,$A53&lt;&gt;$F53),TRUE,FALSE)</formula>
    </cfRule>
  </conditionalFormatting>
  <conditionalFormatting sqref="C53">
    <cfRule type="expression" dxfId="740" priority="741" stopIfTrue="1">
      <formula>IF(AND(B53&lt;&gt;"",C53=""),TRUE)</formula>
    </cfRule>
  </conditionalFormatting>
  <conditionalFormatting sqref="B53">
    <cfRule type="expression" dxfId="739" priority="739" stopIfTrue="1">
      <formula>IF(B53="",TRUE)</formula>
    </cfRule>
    <cfRule type="expression" dxfId="738" priority="740" stopIfTrue="1">
      <formula>IF(AND(COUNTIF(MetalSmelter,B53&amp;C53)=0,LEN(C53)&gt;0), TRUE, FALSE)</formula>
    </cfRule>
  </conditionalFormatting>
  <conditionalFormatting sqref="F53">
    <cfRule type="expression" dxfId="737" priority="738" stopIfTrue="1">
      <formula>IF(AND(LEN($A53)&gt;0,$A53&lt;&gt;$F53),TRUE,FALSE)</formula>
    </cfRule>
  </conditionalFormatting>
  <conditionalFormatting sqref="C53">
    <cfRule type="expression" dxfId="736" priority="737" stopIfTrue="1">
      <formula>IF(AND(B53&lt;&gt;"",C53=""),TRUE)</formula>
    </cfRule>
  </conditionalFormatting>
  <conditionalFormatting sqref="G53">
    <cfRule type="expression" dxfId="735" priority="736" stopIfTrue="1">
      <formula>IF(FIND("Enter smelter details",G53),TRUE)</formula>
    </cfRule>
  </conditionalFormatting>
  <conditionalFormatting sqref="B54">
    <cfRule type="expression" dxfId="734" priority="733" stopIfTrue="1">
      <formula>IF(B54="",TRUE)</formula>
    </cfRule>
    <cfRule type="expression" dxfId="733" priority="734" stopIfTrue="1">
      <formula>IF(AND(COUNTIF(MetalSmelter,B54&amp;C54)=0,LEN(C54)&gt;0), TRUE, FALSE)</formula>
    </cfRule>
  </conditionalFormatting>
  <conditionalFormatting sqref="G54">
    <cfRule type="expression" dxfId="732" priority="735" stopIfTrue="1">
      <formula>IF(FIND("Enter smelter details",G54),TRUE)</formula>
    </cfRule>
  </conditionalFormatting>
  <conditionalFormatting sqref="F54">
    <cfRule type="expression" dxfId="731" priority="732" stopIfTrue="1">
      <formula>IF(AND(LEN($A54)&gt;0,$A54&lt;&gt;$F54),TRUE,FALSE)</formula>
    </cfRule>
  </conditionalFormatting>
  <conditionalFormatting sqref="C54">
    <cfRule type="expression" dxfId="730" priority="731" stopIfTrue="1">
      <formula>IF(AND(B54&lt;&gt;"",C54=""),TRUE)</formula>
    </cfRule>
  </conditionalFormatting>
  <conditionalFormatting sqref="B54">
    <cfRule type="expression" dxfId="729" priority="728" stopIfTrue="1">
      <formula>IF(B54="",TRUE)</formula>
    </cfRule>
    <cfRule type="expression" dxfId="728" priority="729" stopIfTrue="1">
      <formula>IF(AND(COUNTIF(MetalSmelter,B54&amp;C54)=0,LEN(C54)&gt;0), TRUE, FALSE)</formula>
    </cfRule>
  </conditionalFormatting>
  <conditionalFormatting sqref="G54">
    <cfRule type="expression" dxfId="727" priority="730" stopIfTrue="1">
      <formula>IF(FIND("Enter smelter details",G54),TRUE)</formula>
    </cfRule>
  </conditionalFormatting>
  <conditionalFormatting sqref="F54">
    <cfRule type="expression" dxfId="726" priority="727" stopIfTrue="1">
      <formula>IF(AND(LEN($A54)&gt;0,$A54&lt;&gt;$F54),TRUE,FALSE)</formula>
    </cfRule>
  </conditionalFormatting>
  <conditionalFormatting sqref="C54">
    <cfRule type="expression" dxfId="725" priority="726" stopIfTrue="1">
      <formula>IF(AND(B54&lt;&gt;"",C54=""),TRUE)</formula>
    </cfRule>
  </conditionalFormatting>
  <conditionalFormatting sqref="B54">
    <cfRule type="expression" dxfId="724" priority="723" stopIfTrue="1">
      <formula>IF(B54="",TRUE)</formula>
    </cfRule>
    <cfRule type="expression" dxfId="723" priority="724" stopIfTrue="1">
      <formula>IF(AND(COUNTIF(MetalSmelter,B54&amp;C54)=0,LEN(C54)&gt;0), TRUE, FALSE)</formula>
    </cfRule>
  </conditionalFormatting>
  <conditionalFormatting sqref="G54">
    <cfRule type="expression" dxfId="722" priority="725" stopIfTrue="1">
      <formula>IF(FIND("Enter smelter details",G54),TRUE)</formula>
    </cfRule>
  </conditionalFormatting>
  <conditionalFormatting sqref="F54">
    <cfRule type="expression" dxfId="721" priority="722" stopIfTrue="1">
      <formula>IF(AND(LEN($A54)&gt;0,$A54&lt;&gt;$F54),TRUE,FALSE)</formula>
    </cfRule>
  </conditionalFormatting>
  <conditionalFormatting sqref="C54">
    <cfRule type="expression" dxfId="720" priority="721" stopIfTrue="1">
      <formula>IF(AND(B54&lt;&gt;"",C54=""),TRUE)</formula>
    </cfRule>
  </conditionalFormatting>
  <conditionalFormatting sqref="B52">
    <cfRule type="expression" dxfId="719" priority="718" stopIfTrue="1">
      <formula>IF(B52="",TRUE)</formula>
    </cfRule>
    <cfRule type="expression" dxfId="718" priority="719" stopIfTrue="1">
      <formula>IF(AND(COUNTIF(MetalSmelter,B52&amp;C52)=0,LEN(C52)&gt;0), TRUE, FALSE)</formula>
    </cfRule>
  </conditionalFormatting>
  <conditionalFormatting sqref="G52">
    <cfRule type="expression" dxfId="717" priority="720" stopIfTrue="1">
      <formula>IF(FIND("Enter smelter details",G52),TRUE)</formula>
    </cfRule>
  </conditionalFormatting>
  <conditionalFormatting sqref="F52">
    <cfRule type="expression" dxfId="716" priority="717" stopIfTrue="1">
      <formula>IF(AND(LEN($A52)&gt;0,$A52&lt;&gt;$F52),TRUE,FALSE)</formula>
    </cfRule>
  </conditionalFormatting>
  <conditionalFormatting sqref="C52">
    <cfRule type="expression" dxfId="715" priority="716" stopIfTrue="1">
      <formula>IF(AND(B52&lt;&gt;"",C52=""),TRUE)</formula>
    </cfRule>
  </conditionalFormatting>
  <conditionalFormatting sqref="B52">
    <cfRule type="expression" dxfId="714" priority="713" stopIfTrue="1">
      <formula>IF(B52="",TRUE)</formula>
    </cfRule>
    <cfRule type="expression" dxfId="713" priority="714" stopIfTrue="1">
      <formula>IF(AND(COUNTIF(MetalSmelter,B52&amp;C52)=0,LEN(C52)&gt;0), TRUE, FALSE)</formula>
    </cfRule>
  </conditionalFormatting>
  <conditionalFormatting sqref="G52">
    <cfRule type="expression" dxfId="712" priority="715" stopIfTrue="1">
      <formula>IF(FIND("Enter smelter details",G52),TRUE)</formula>
    </cfRule>
  </conditionalFormatting>
  <conditionalFormatting sqref="F52">
    <cfRule type="expression" dxfId="711" priority="712" stopIfTrue="1">
      <formula>IF(AND(LEN($A52)&gt;0,$A52&lt;&gt;$F52),TRUE,FALSE)</formula>
    </cfRule>
  </conditionalFormatting>
  <conditionalFormatting sqref="C52">
    <cfRule type="expression" dxfId="710" priority="711" stopIfTrue="1">
      <formula>IF(AND(B52&lt;&gt;"",C52=""),TRUE)</formula>
    </cfRule>
  </conditionalFormatting>
  <conditionalFormatting sqref="B52">
    <cfRule type="expression" dxfId="709" priority="709" stopIfTrue="1">
      <formula>IF(B52="",TRUE)</formula>
    </cfRule>
    <cfRule type="expression" dxfId="708" priority="710" stopIfTrue="1">
      <formula>IF(AND(COUNTIF(MetalSmelter,B52&amp;C52)=0,LEN(C52)&gt;0), TRUE, FALSE)</formula>
    </cfRule>
  </conditionalFormatting>
  <conditionalFormatting sqref="F52">
    <cfRule type="expression" dxfId="707" priority="708" stopIfTrue="1">
      <formula>IF(AND(LEN($A52)&gt;0,$A52&lt;&gt;$F52),TRUE,FALSE)</formula>
    </cfRule>
  </conditionalFormatting>
  <conditionalFormatting sqref="C52">
    <cfRule type="expression" dxfId="706" priority="707" stopIfTrue="1">
      <formula>IF(AND(B52&lt;&gt;"",C52=""),TRUE)</formula>
    </cfRule>
  </conditionalFormatting>
  <conditionalFormatting sqref="G52">
    <cfRule type="expression" dxfId="705" priority="706" stopIfTrue="1">
      <formula>IF(FIND("Enter smelter details",G52),TRUE)</formula>
    </cfRule>
  </conditionalFormatting>
  <conditionalFormatting sqref="B53">
    <cfRule type="expression" dxfId="704" priority="703" stopIfTrue="1">
      <formula>IF(B53="",TRUE)</formula>
    </cfRule>
    <cfRule type="expression" dxfId="703" priority="704" stopIfTrue="1">
      <formula>IF(AND(COUNTIF(MetalSmelter,B53&amp;C53)=0,LEN(C53)&gt;0), TRUE, FALSE)</formula>
    </cfRule>
  </conditionalFormatting>
  <conditionalFormatting sqref="G53">
    <cfRule type="expression" dxfId="702" priority="705" stopIfTrue="1">
      <formula>IF(FIND("Enter smelter details",G53),TRUE)</formula>
    </cfRule>
  </conditionalFormatting>
  <conditionalFormatting sqref="F53">
    <cfRule type="expression" dxfId="701" priority="702" stopIfTrue="1">
      <formula>IF(AND(LEN($A53)&gt;0,$A53&lt;&gt;$F53),TRUE,FALSE)</formula>
    </cfRule>
  </conditionalFormatting>
  <conditionalFormatting sqref="C53">
    <cfRule type="expression" dxfId="700" priority="701" stopIfTrue="1">
      <formula>IF(AND(B53&lt;&gt;"",C53=""),TRUE)</formula>
    </cfRule>
  </conditionalFormatting>
  <conditionalFormatting sqref="B53">
    <cfRule type="expression" dxfId="699" priority="698" stopIfTrue="1">
      <formula>IF(B53="",TRUE)</formula>
    </cfRule>
    <cfRule type="expression" dxfId="698" priority="699" stopIfTrue="1">
      <formula>IF(AND(COUNTIF(MetalSmelter,B53&amp;C53)=0,LEN(C53)&gt;0), TRUE, FALSE)</formula>
    </cfRule>
  </conditionalFormatting>
  <conditionalFormatting sqref="G53">
    <cfRule type="expression" dxfId="697" priority="700" stopIfTrue="1">
      <formula>IF(FIND("Enter smelter details",G53),TRUE)</formula>
    </cfRule>
  </conditionalFormatting>
  <conditionalFormatting sqref="F53">
    <cfRule type="expression" dxfId="696" priority="697" stopIfTrue="1">
      <formula>IF(AND(LEN($A53)&gt;0,$A53&lt;&gt;$F53),TRUE,FALSE)</formula>
    </cfRule>
  </conditionalFormatting>
  <conditionalFormatting sqref="C53">
    <cfRule type="expression" dxfId="695" priority="696" stopIfTrue="1">
      <formula>IF(AND(B53&lt;&gt;"",C53=""),TRUE)</formula>
    </cfRule>
  </conditionalFormatting>
  <conditionalFormatting sqref="B53">
    <cfRule type="expression" dxfId="694" priority="693" stopIfTrue="1">
      <formula>IF(B53="",TRUE)</formula>
    </cfRule>
    <cfRule type="expression" dxfId="693" priority="694" stopIfTrue="1">
      <formula>IF(AND(COUNTIF(MetalSmelter,B53&amp;C53)=0,LEN(C53)&gt;0), TRUE, FALSE)</formula>
    </cfRule>
  </conditionalFormatting>
  <conditionalFormatting sqref="G53">
    <cfRule type="expression" dxfId="692" priority="695" stopIfTrue="1">
      <formula>IF(FIND("Enter smelter details",G53),TRUE)</formula>
    </cfRule>
  </conditionalFormatting>
  <conditionalFormatting sqref="F53">
    <cfRule type="expression" dxfId="691" priority="692" stopIfTrue="1">
      <formula>IF(AND(LEN($A53)&gt;0,$A53&lt;&gt;$F53),TRUE,FALSE)</formula>
    </cfRule>
  </conditionalFormatting>
  <conditionalFormatting sqref="C53">
    <cfRule type="expression" dxfId="690" priority="691" stopIfTrue="1">
      <formula>IF(AND(B53&lt;&gt;"",C53=""),TRUE)</formula>
    </cfRule>
  </conditionalFormatting>
  <conditionalFormatting sqref="B51">
    <cfRule type="expression" dxfId="689" priority="688" stopIfTrue="1">
      <formula>IF(B51="",TRUE)</formula>
    </cfRule>
    <cfRule type="expression" dxfId="688" priority="689" stopIfTrue="1">
      <formula>IF(AND(COUNTIF(MetalSmelter,B51&amp;C51)=0,LEN(C51)&gt;0), TRUE, FALSE)</formula>
    </cfRule>
  </conditionalFormatting>
  <conditionalFormatting sqref="G51">
    <cfRule type="expression" dxfId="687" priority="690" stopIfTrue="1">
      <formula>IF(FIND("Enter smelter details",G51),TRUE)</formula>
    </cfRule>
  </conditionalFormatting>
  <conditionalFormatting sqref="F51">
    <cfRule type="expression" dxfId="686" priority="687" stopIfTrue="1">
      <formula>IF(AND(LEN($A51)&gt;0,$A51&lt;&gt;$F51),TRUE,FALSE)</formula>
    </cfRule>
  </conditionalFormatting>
  <conditionalFormatting sqref="C51">
    <cfRule type="expression" dxfId="685" priority="686" stopIfTrue="1">
      <formula>IF(AND(B51&lt;&gt;"",C51=""),TRUE)</formula>
    </cfRule>
  </conditionalFormatting>
  <conditionalFormatting sqref="B51">
    <cfRule type="expression" dxfId="684" priority="683" stopIfTrue="1">
      <formula>IF(B51="",TRUE)</formula>
    </cfRule>
    <cfRule type="expression" dxfId="683" priority="684" stopIfTrue="1">
      <formula>IF(AND(COUNTIF(MetalSmelter,B51&amp;C51)=0,LEN(C51)&gt;0), TRUE, FALSE)</formula>
    </cfRule>
  </conditionalFormatting>
  <conditionalFormatting sqref="G51">
    <cfRule type="expression" dxfId="682" priority="685" stopIfTrue="1">
      <formula>IF(FIND("Enter smelter details",G51),TRUE)</formula>
    </cfRule>
  </conditionalFormatting>
  <conditionalFormatting sqref="F51">
    <cfRule type="expression" dxfId="681" priority="682" stopIfTrue="1">
      <formula>IF(AND(LEN($A51)&gt;0,$A51&lt;&gt;$F51),TRUE,FALSE)</formula>
    </cfRule>
  </conditionalFormatting>
  <conditionalFormatting sqref="C51">
    <cfRule type="expression" dxfId="680" priority="681" stopIfTrue="1">
      <formula>IF(AND(B51&lt;&gt;"",C51=""),TRUE)</formula>
    </cfRule>
  </conditionalFormatting>
  <conditionalFormatting sqref="B51">
    <cfRule type="expression" dxfId="679" priority="679" stopIfTrue="1">
      <formula>IF(B51="",TRUE)</formula>
    </cfRule>
    <cfRule type="expression" dxfId="678" priority="680" stopIfTrue="1">
      <formula>IF(AND(COUNTIF(MetalSmelter,B51&amp;C51)=0,LEN(C51)&gt;0), TRUE, FALSE)</formula>
    </cfRule>
  </conditionalFormatting>
  <conditionalFormatting sqref="F51">
    <cfRule type="expression" dxfId="677" priority="678" stopIfTrue="1">
      <formula>IF(AND(LEN($A51)&gt;0,$A51&lt;&gt;$F51),TRUE,FALSE)</formula>
    </cfRule>
  </conditionalFormatting>
  <conditionalFormatting sqref="C51">
    <cfRule type="expression" dxfId="676" priority="677" stopIfTrue="1">
      <formula>IF(AND(B51&lt;&gt;"",C51=""),TRUE)</formula>
    </cfRule>
  </conditionalFormatting>
  <conditionalFormatting sqref="G51">
    <cfRule type="expression" dxfId="675" priority="676" stopIfTrue="1">
      <formula>IF(FIND("Enter smelter details",G51),TRUE)</formula>
    </cfRule>
  </conditionalFormatting>
  <conditionalFormatting sqref="B52">
    <cfRule type="expression" dxfId="674" priority="673" stopIfTrue="1">
      <formula>IF(B52="",TRUE)</formula>
    </cfRule>
    <cfRule type="expression" dxfId="673" priority="674" stopIfTrue="1">
      <formula>IF(AND(COUNTIF(MetalSmelter,B52&amp;C52)=0,LEN(C52)&gt;0), TRUE, FALSE)</formula>
    </cfRule>
  </conditionalFormatting>
  <conditionalFormatting sqref="G52">
    <cfRule type="expression" dxfId="672" priority="675" stopIfTrue="1">
      <formula>IF(FIND("Enter smelter details",G52),TRUE)</formula>
    </cfRule>
  </conditionalFormatting>
  <conditionalFormatting sqref="F52">
    <cfRule type="expression" dxfId="671" priority="672" stopIfTrue="1">
      <formula>IF(AND(LEN($A52)&gt;0,$A52&lt;&gt;$F52),TRUE,FALSE)</formula>
    </cfRule>
  </conditionalFormatting>
  <conditionalFormatting sqref="C52">
    <cfRule type="expression" dxfId="670" priority="671" stopIfTrue="1">
      <formula>IF(AND(B52&lt;&gt;"",C52=""),TRUE)</formula>
    </cfRule>
  </conditionalFormatting>
  <conditionalFormatting sqref="B52">
    <cfRule type="expression" dxfId="669" priority="668" stopIfTrue="1">
      <formula>IF(B52="",TRUE)</formula>
    </cfRule>
    <cfRule type="expression" dxfId="668" priority="669" stopIfTrue="1">
      <formula>IF(AND(COUNTIF(MetalSmelter,B52&amp;C52)=0,LEN(C52)&gt;0), TRUE, FALSE)</formula>
    </cfRule>
  </conditionalFormatting>
  <conditionalFormatting sqref="G52">
    <cfRule type="expression" dxfId="667" priority="670" stopIfTrue="1">
      <formula>IF(FIND("Enter smelter details",G52),TRUE)</formula>
    </cfRule>
  </conditionalFormatting>
  <conditionalFormatting sqref="F52">
    <cfRule type="expression" dxfId="666" priority="667" stopIfTrue="1">
      <formula>IF(AND(LEN($A52)&gt;0,$A52&lt;&gt;$F52),TRUE,FALSE)</formula>
    </cfRule>
  </conditionalFormatting>
  <conditionalFormatting sqref="C52">
    <cfRule type="expression" dxfId="665" priority="666" stopIfTrue="1">
      <formula>IF(AND(B52&lt;&gt;"",C52=""),TRUE)</formula>
    </cfRule>
  </conditionalFormatting>
  <conditionalFormatting sqref="B52">
    <cfRule type="expression" dxfId="664" priority="663" stopIfTrue="1">
      <formula>IF(B52="",TRUE)</formula>
    </cfRule>
    <cfRule type="expression" dxfId="663" priority="664" stopIfTrue="1">
      <formula>IF(AND(COUNTIF(MetalSmelter,B52&amp;C52)=0,LEN(C52)&gt;0), TRUE, FALSE)</formula>
    </cfRule>
  </conditionalFormatting>
  <conditionalFormatting sqref="G52">
    <cfRule type="expression" dxfId="662" priority="665" stopIfTrue="1">
      <formula>IF(FIND("Enter smelter details",G52),TRUE)</formula>
    </cfRule>
  </conditionalFormatting>
  <conditionalFormatting sqref="F52">
    <cfRule type="expression" dxfId="661" priority="662" stopIfTrue="1">
      <formula>IF(AND(LEN($A52)&gt;0,$A52&lt;&gt;$F52),TRUE,FALSE)</formula>
    </cfRule>
  </conditionalFormatting>
  <conditionalFormatting sqref="C52">
    <cfRule type="expression" dxfId="660" priority="661" stopIfTrue="1">
      <formula>IF(AND(B52&lt;&gt;"",C52=""),TRUE)</formula>
    </cfRule>
  </conditionalFormatting>
  <conditionalFormatting sqref="B51">
    <cfRule type="expression" dxfId="659" priority="658" stopIfTrue="1">
      <formula>IF(B51="",TRUE)</formula>
    </cfRule>
    <cfRule type="expression" dxfId="658" priority="659" stopIfTrue="1">
      <formula>IF(AND(COUNTIF(MetalSmelter,B51&amp;C51)=0,LEN(C51)&gt;0), TRUE, FALSE)</formula>
    </cfRule>
  </conditionalFormatting>
  <conditionalFormatting sqref="G51">
    <cfRule type="expression" dxfId="657" priority="660" stopIfTrue="1">
      <formula>IF(FIND("Enter smelter details",G51),TRUE)</formula>
    </cfRule>
  </conditionalFormatting>
  <conditionalFormatting sqref="F51">
    <cfRule type="expression" dxfId="656" priority="657" stopIfTrue="1">
      <formula>IF(AND(LEN($A51)&gt;0,$A51&lt;&gt;$F51),TRUE,FALSE)</formula>
    </cfRule>
  </conditionalFormatting>
  <conditionalFormatting sqref="C51">
    <cfRule type="expression" dxfId="655" priority="656" stopIfTrue="1">
      <formula>IF(AND(B51&lt;&gt;"",C51=""),TRUE)</formula>
    </cfRule>
  </conditionalFormatting>
  <conditionalFormatting sqref="B51">
    <cfRule type="expression" dxfId="654" priority="653" stopIfTrue="1">
      <formula>IF(B51="",TRUE)</formula>
    </cfRule>
    <cfRule type="expression" dxfId="653" priority="654" stopIfTrue="1">
      <formula>IF(AND(COUNTIF(MetalSmelter,B51&amp;C51)=0,LEN(C51)&gt;0), TRUE, FALSE)</formula>
    </cfRule>
  </conditionalFormatting>
  <conditionalFormatting sqref="G51">
    <cfRule type="expression" dxfId="652" priority="655" stopIfTrue="1">
      <formula>IF(FIND("Enter smelter details",G51),TRUE)</formula>
    </cfRule>
  </conditionalFormatting>
  <conditionalFormatting sqref="F51">
    <cfRule type="expression" dxfId="651" priority="652" stopIfTrue="1">
      <formula>IF(AND(LEN($A51)&gt;0,$A51&lt;&gt;$F51),TRUE,FALSE)</formula>
    </cfRule>
  </conditionalFormatting>
  <conditionalFormatting sqref="C51">
    <cfRule type="expression" dxfId="650" priority="651" stopIfTrue="1">
      <formula>IF(AND(B51&lt;&gt;"",C51=""),TRUE)</formula>
    </cfRule>
  </conditionalFormatting>
  <conditionalFormatting sqref="B51">
    <cfRule type="expression" dxfId="649" priority="648" stopIfTrue="1">
      <formula>IF(B51="",TRUE)</formula>
    </cfRule>
    <cfRule type="expression" dxfId="648" priority="649" stopIfTrue="1">
      <formula>IF(AND(COUNTIF(MetalSmelter,B51&amp;C51)=0,LEN(C51)&gt;0), TRUE, FALSE)</formula>
    </cfRule>
  </conditionalFormatting>
  <conditionalFormatting sqref="G51">
    <cfRule type="expression" dxfId="647" priority="650" stopIfTrue="1">
      <formula>IF(FIND("Enter smelter details",G51),TRUE)</formula>
    </cfRule>
  </conditionalFormatting>
  <conditionalFormatting sqref="F51">
    <cfRule type="expression" dxfId="646" priority="647" stopIfTrue="1">
      <formula>IF(AND(LEN($A51)&gt;0,$A51&lt;&gt;$F51),TRUE,FALSE)</formula>
    </cfRule>
  </conditionalFormatting>
  <conditionalFormatting sqref="C51">
    <cfRule type="expression" dxfId="645" priority="646" stopIfTrue="1">
      <formula>IF(AND(B51&lt;&gt;"",C51=""),TRUE)</formula>
    </cfRule>
  </conditionalFormatting>
  <conditionalFormatting sqref="B52">
    <cfRule type="expression" dxfId="644" priority="643" stopIfTrue="1">
      <formula>IF(B52="",TRUE)</formula>
    </cfRule>
    <cfRule type="expression" dxfId="643" priority="644" stopIfTrue="1">
      <formula>IF(AND(COUNTIF(MetalSmelter,B52&amp;C52)=0,LEN(C52)&gt;0), TRUE, FALSE)</formula>
    </cfRule>
  </conditionalFormatting>
  <conditionalFormatting sqref="G52">
    <cfRule type="expression" dxfId="642" priority="645" stopIfTrue="1">
      <formula>IF(FIND("Enter smelter details",G52),TRUE)</formula>
    </cfRule>
  </conditionalFormatting>
  <conditionalFormatting sqref="F52">
    <cfRule type="expression" dxfId="641" priority="642" stopIfTrue="1">
      <formula>IF(AND(LEN($A52)&gt;0,$A52&lt;&gt;$F52),TRUE,FALSE)</formula>
    </cfRule>
  </conditionalFormatting>
  <conditionalFormatting sqref="C52">
    <cfRule type="expression" dxfId="640" priority="641" stopIfTrue="1">
      <formula>IF(AND(B52&lt;&gt;"",C52=""),TRUE)</formula>
    </cfRule>
  </conditionalFormatting>
  <conditionalFormatting sqref="B52">
    <cfRule type="expression" dxfId="639" priority="638" stopIfTrue="1">
      <formula>IF(B52="",TRUE)</formula>
    </cfRule>
    <cfRule type="expression" dxfId="638" priority="639" stopIfTrue="1">
      <formula>IF(AND(COUNTIF(MetalSmelter,B52&amp;C52)=0,LEN(C52)&gt;0), TRUE, FALSE)</formula>
    </cfRule>
  </conditionalFormatting>
  <conditionalFormatting sqref="G52">
    <cfRule type="expression" dxfId="637" priority="640" stopIfTrue="1">
      <formula>IF(FIND("Enter smelter details",G52),TRUE)</formula>
    </cfRule>
  </conditionalFormatting>
  <conditionalFormatting sqref="F52">
    <cfRule type="expression" dxfId="636" priority="637" stopIfTrue="1">
      <formula>IF(AND(LEN($A52)&gt;0,$A52&lt;&gt;$F52),TRUE,FALSE)</formula>
    </cfRule>
  </conditionalFormatting>
  <conditionalFormatting sqref="C52">
    <cfRule type="expression" dxfId="635" priority="636" stopIfTrue="1">
      <formula>IF(AND(B52&lt;&gt;"",C52=""),TRUE)</formula>
    </cfRule>
  </conditionalFormatting>
  <conditionalFormatting sqref="B52">
    <cfRule type="expression" dxfId="634" priority="634" stopIfTrue="1">
      <formula>IF(B52="",TRUE)</formula>
    </cfRule>
    <cfRule type="expression" dxfId="633" priority="635" stopIfTrue="1">
      <formula>IF(AND(COUNTIF(MetalSmelter,B52&amp;C52)=0,LEN(C52)&gt;0), TRUE, FALSE)</formula>
    </cfRule>
  </conditionalFormatting>
  <conditionalFormatting sqref="F52">
    <cfRule type="expression" dxfId="632" priority="633" stopIfTrue="1">
      <formula>IF(AND(LEN($A52)&gt;0,$A52&lt;&gt;$F52),TRUE,FALSE)</formula>
    </cfRule>
  </conditionalFormatting>
  <conditionalFormatting sqref="C52">
    <cfRule type="expression" dxfId="631" priority="632" stopIfTrue="1">
      <formula>IF(AND(B52&lt;&gt;"",C52=""),TRUE)</formula>
    </cfRule>
  </conditionalFormatting>
  <conditionalFormatting sqref="G52">
    <cfRule type="expression" dxfId="630" priority="631" stopIfTrue="1">
      <formula>IF(FIND("Enter smelter details",G52),TRUE)</formula>
    </cfRule>
  </conditionalFormatting>
  <conditionalFormatting sqref="B53">
    <cfRule type="expression" dxfId="629" priority="628" stopIfTrue="1">
      <formula>IF(B53="",TRUE)</formula>
    </cfRule>
    <cfRule type="expression" dxfId="628" priority="629" stopIfTrue="1">
      <formula>IF(AND(COUNTIF(MetalSmelter,B53&amp;C53)=0,LEN(C53)&gt;0), TRUE, FALSE)</formula>
    </cfRule>
  </conditionalFormatting>
  <conditionalFormatting sqref="G53">
    <cfRule type="expression" dxfId="627" priority="630" stopIfTrue="1">
      <formula>IF(FIND("Enter smelter details",G53),TRUE)</formula>
    </cfRule>
  </conditionalFormatting>
  <conditionalFormatting sqref="F53">
    <cfRule type="expression" dxfId="626" priority="627" stopIfTrue="1">
      <formula>IF(AND(LEN($A53)&gt;0,$A53&lt;&gt;$F53),TRUE,FALSE)</formula>
    </cfRule>
  </conditionalFormatting>
  <conditionalFormatting sqref="C53">
    <cfRule type="expression" dxfId="625" priority="626" stopIfTrue="1">
      <formula>IF(AND(B53&lt;&gt;"",C53=""),TRUE)</formula>
    </cfRule>
  </conditionalFormatting>
  <conditionalFormatting sqref="B53">
    <cfRule type="expression" dxfId="624" priority="623" stopIfTrue="1">
      <formula>IF(B53="",TRUE)</formula>
    </cfRule>
    <cfRule type="expression" dxfId="623" priority="624" stopIfTrue="1">
      <formula>IF(AND(COUNTIF(MetalSmelter,B53&amp;C53)=0,LEN(C53)&gt;0), TRUE, FALSE)</formula>
    </cfRule>
  </conditionalFormatting>
  <conditionalFormatting sqref="G53">
    <cfRule type="expression" dxfId="622" priority="625" stopIfTrue="1">
      <formula>IF(FIND("Enter smelter details",G53),TRUE)</formula>
    </cfRule>
  </conditionalFormatting>
  <conditionalFormatting sqref="F53">
    <cfRule type="expression" dxfId="621" priority="622" stopIfTrue="1">
      <formula>IF(AND(LEN($A53)&gt;0,$A53&lt;&gt;$F53),TRUE,FALSE)</formula>
    </cfRule>
  </conditionalFormatting>
  <conditionalFormatting sqref="C53">
    <cfRule type="expression" dxfId="620" priority="621" stopIfTrue="1">
      <formula>IF(AND(B53&lt;&gt;"",C53=""),TRUE)</formula>
    </cfRule>
  </conditionalFormatting>
  <conditionalFormatting sqref="B53">
    <cfRule type="expression" dxfId="619" priority="618" stopIfTrue="1">
      <formula>IF(B53="",TRUE)</formula>
    </cfRule>
    <cfRule type="expression" dxfId="618" priority="619" stopIfTrue="1">
      <formula>IF(AND(COUNTIF(MetalSmelter,B53&amp;C53)=0,LEN(C53)&gt;0), TRUE, FALSE)</formula>
    </cfRule>
  </conditionalFormatting>
  <conditionalFormatting sqref="G53">
    <cfRule type="expression" dxfId="617" priority="620" stopIfTrue="1">
      <formula>IF(FIND("Enter smelter details",G53),TRUE)</formula>
    </cfRule>
  </conditionalFormatting>
  <conditionalFormatting sqref="F53">
    <cfRule type="expression" dxfId="616" priority="617" stopIfTrue="1">
      <formula>IF(AND(LEN($A53)&gt;0,$A53&lt;&gt;$F53),TRUE,FALSE)</formula>
    </cfRule>
  </conditionalFormatting>
  <conditionalFormatting sqref="C53">
    <cfRule type="expression" dxfId="615" priority="616" stopIfTrue="1">
      <formula>IF(AND(B53&lt;&gt;"",C53=""),TRUE)</formula>
    </cfRule>
  </conditionalFormatting>
  <conditionalFormatting sqref="B51">
    <cfRule type="expression" dxfId="614" priority="613" stopIfTrue="1">
      <formula>IF(B51="",TRUE)</formula>
    </cfRule>
    <cfRule type="expression" dxfId="613" priority="614" stopIfTrue="1">
      <formula>IF(AND(COUNTIF(MetalSmelter,B51&amp;C51)=0,LEN(C51)&gt;0), TRUE, FALSE)</formula>
    </cfRule>
  </conditionalFormatting>
  <conditionalFormatting sqref="G51">
    <cfRule type="expression" dxfId="612" priority="615" stopIfTrue="1">
      <formula>IF(FIND("Enter smelter details",G51),TRUE)</formula>
    </cfRule>
  </conditionalFormatting>
  <conditionalFormatting sqref="F51">
    <cfRule type="expression" dxfId="611" priority="612" stopIfTrue="1">
      <formula>IF(AND(LEN($A51)&gt;0,$A51&lt;&gt;$F51),TRUE,FALSE)</formula>
    </cfRule>
  </conditionalFormatting>
  <conditionalFormatting sqref="C51">
    <cfRule type="expression" dxfId="610" priority="611" stopIfTrue="1">
      <formula>IF(AND(B51&lt;&gt;"",C51=""),TRUE)</formula>
    </cfRule>
  </conditionalFormatting>
  <conditionalFormatting sqref="B51">
    <cfRule type="expression" dxfId="609" priority="608" stopIfTrue="1">
      <formula>IF(B51="",TRUE)</formula>
    </cfRule>
    <cfRule type="expression" dxfId="608" priority="609" stopIfTrue="1">
      <formula>IF(AND(COUNTIF(MetalSmelter,B51&amp;C51)=0,LEN(C51)&gt;0), TRUE, FALSE)</formula>
    </cfRule>
  </conditionalFormatting>
  <conditionalFormatting sqref="G51">
    <cfRule type="expression" dxfId="607" priority="610" stopIfTrue="1">
      <formula>IF(FIND("Enter smelter details",G51),TRUE)</formula>
    </cfRule>
  </conditionalFormatting>
  <conditionalFormatting sqref="F51">
    <cfRule type="expression" dxfId="606" priority="607" stopIfTrue="1">
      <formula>IF(AND(LEN($A51)&gt;0,$A51&lt;&gt;$F51),TRUE,FALSE)</formula>
    </cfRule>
  </conditionalFormatting>
  <conditionalFormatting sqref="C51">
    <cfRule type="expression" dxfId="605" priority="606" stopIfTrue="1">
      <formula>IF(AND(B51&lt;&gt;"",C51=""),TRUE)</formula>
    </cfRule>
  </conditionalFormatting>
  <conditionalFormatting sqref="B51">
    <cfRule type="expression" dxfId="604" priority="604" stopIfTrue="1">
      <formula>IF(B51="",TRUE)</formula>
    </cfRule>
    <cfRule type="expression" dxfId="603" priority="605" stopIfTrue="1">
      <formula>IF(AND(COUNTIF(MetalSmelter,B51&amp;C51)=0,LEN(C51)&gt;0), TRUE, FALSE)</formula>
    </cfRule>
  </conditionalFormatting>
  <conditionalFormatting sqref="F51">
    <cfRule type="expression" dxfId="602" priority="603" stopIfTrue="1">
      <formula>IF(AND(LEN($A51)&gt;0,$A51&lt;&gt;$F51),TRUE,FALSE)</formula>
    </cfRule>
  </conditionalFormatting>
  <conditionalFormatting sqref="C51">
    <cfRule type="expression" dxfId="601" priority="602" stopIfTrue="1">
      <formula>IF(AND(B51&lt;&gt;"",C51=""),TRUE)</formula>
    </cfRule>
  </conditionalFormatting>
  <conditionalFormatting sqref="G51">
    <cfRule type="expression" dxfId="600" priority="601" stopIfTrue="1">
      <formula>IF(FIND("Enter smelter details",G51),TRUE)</formula>
    </cfRule>
  </conditionalFormatting>
  <conditionalFormatting sqref="B52">
    <cfRule type="expression" dxfId="599" priority="598" stopIfTrue="1">
      <formula>IF(B52="",TRUE)</formula>
    </cfRule>
    <cfRule type="expression" dxfId="598" priority="599" stopIfTrue="1">
      <formula>IF(AND(COUNTIF(MetalSmelter,B52&amp;C52)=0,LEN(C52)&gt;0), TRUE, FALSE)</formula>
    </cfRule>
  </conditionalFormatting>
  <conditionalFormatting sqref="G52">
    <cfRule type="expression" dxfId="597" priority="600" stopIfTrue="1">
      <formula>IF(FIND("Enter smelter details",G52),TRUE)</formula>
    </cfRule>
  </conditionalFormatting>
  <conditionalFormatting sqref="F52">
    <cfRule type="expression" dxfId="596" priority="597" stopIfTrue="1">
      <formula>IF(AND(LEN($A52)&gt;0,$A52&lt;&gt;$F52),TRUE,FALSE)</formula>
    </cfRule>
  </conditionalFormatting>
  <conditionalFormatting sqref="C52">
    <cfRule type="expression" dxfId="595" priority="596" stopIfTrue="1">
      <formula>IF(AND(B52&lt;&gt;"",C52=""),TRUE)</formula>
    </cfRule>
  </conditionalFormatting>
  <conditionalFormatting sqref="B52">
    <cfRule type="expression" dxfId="594" priority="593" stopIfTrue="1">
      <formula>IF(B52="",TRUE)</formula>
    </cfRule>
    <cfRule type="expression" dxfId="593" priority="594" stopIfTrue="1">
      <formula>IF(AND(COUNTIF(MetalSmelter,B52&amp;C52)=0,LEN(C52)&gt;0), TRUE, FALSE)</formula>
    </cfRule>
  </conditionalFormatting>
  <conditionalFormatting sqref="G52">
    <cfRule type="expression" dxfId="592" priority="595" stopIfTrue="1">
      <formula>IF(FIND("Enter smelter details",G52),TRUE)</formula>
    </cfRule>
  </conditionalFormatting>
  <conditionalFormatting sqref="F52">
    <cfRule type="expression" dxfId="591" priority="592" stopIfTrue="1">
      <formula>IF(AND(LEN($A52)&gt;0,$A52&lt;&gt;$F52),TRUE,FALSE)</formula>
    </cfRule>
  </conditionalFormatting>
  <conditionalFormatting sqref="C52">
    <cfRule type="expression" dxfId="590" priority="591" stopIfTrue="1">
      <formula>IF(AND(B52&lt;&gt;"",C52=""),TRUE)</formula>
    </cfRule>
  </conditionalFormatting>
  <conditionalFormatting sqref="B52">
    <cfRule type="expression" dxfId="589" priority="588" stopIfTrue="1">
      <formula>IF(B52="",TRUE)</formula>
    </cfRule>
    <cfRule type="expression" dxfId="588" priority="589" stopIfTrue="1">
      <formula>IF(AND(COUNTIF(MetalSmelter,B52&amp;C52)=0,LEN(C52)&gt;0), TRUE, FALSE)</formula>
    </cfRule>
  </conditionalFormatting>
  <conditionalFormatting sqref="G52">
    <cfRule type="expression" dxfId="587" priority="590" stopIfTrue="1">
      <formula>IF(FIND("Enter smelter details",G52),TRUE)</formula>
    </cfRule>
  </conditionalFormatting>
  <conditionalFormatting sqref="F52">
    <cfRule type="expression" dxfId="586" priority="587" stopIfTrue="1">
      <formula>IF(AND(LEN($A52)&gt;0,$A52&lt;&gt;$F52),TRUE,FALSE)</formula>
    </cfRule>
  </conditionalFormatting>
  <conditionalFormatting sqref="C52">
    <cfRule type="expression" dxfId="585" priority="586" stopIfTrue="1">
      <formula>IF(AND(B52&lt;&gt;"",C52=""),TRUE)</formula>
    </cfRule>
  </conditionalFormatting>
  <conditionalFormatting sqref="B51">
    <cfRule type="expression" dxfId="584" priority="583" stopIfTrue="1">
      <formula>IF(B51="",TRUE)</formula>
    </cfRule>
    <cfRule type="expression" dxfId="583" priority="584" stopIfTrue="1">
      <formula>IF(AND(COUNTIF(MetalSmelter,B51&amp;C51)=0,LEN(C51)&gt;0), TRUE, FALSE)</formula>
    </cfRule>
  </conditionalFormatting>
  <conditionalFormatting sqref="G51">
    <cfRule type="expression" dxfId="582" priority="585" stopIfTrue="1">
      <formula>IF(FIND("Enter smelter details",G51),TRUE)</formula>
    </cfRule>
  </conditionalFormatting>
  <conditionalFormatting sqref="F51">
    <cfRule type="expression" dxfId="581" priority="582" stopIfTrue="1">
      <formula>IF(AND(LEN($A51)&gt;0,$A51&lt;&gt;$F51),TRUE,FALSE)</formula>
    </cfRule>
  </conditionalFormatting>
  <conditionalFormatting sqref="C51">
    <cfRule type="expression" dxfId="580" priority="581" stopIfTrue="1">
      <formula>IF(AND(B51&lt;&gt;"",C51=""),TRUE)</formula>
    </cfRule>
  </conditionalFormatting>
  <conditionalFormatting sqref="B51">
    <cfRule type="expression" dxfId="579" priority="578" stopIfTrue="1">
      <formula>IF(B51="",TRUE)</formula>
    </cfRule>
    <cfRule type="expression" dxfId="578" priority="579" stopIfTrue="1">
      <formula>IF(AND(COUNTIF(MetalSmelter,B51&amp;C51)=0,LEN(C51)&gt;0), TRUE, FALSE)</formula>
    </cfRule>
  </conditionalFormatting>
  <conditionalFormatting sqref="G51">
    <cfRule type="expression" dxfId="577" priority="580" stopIfTrue="1">
      <formula>IF(FIND("Enter smelter details",G51),TRUE)</formula>
    </cfRule>
  </conditionalFormatting>
  <conditionalFormatting sqref="F51">
    <cfRule type="expression" dxfId="576" priority="577" stopIfTrue="1">
      <formula>IF(AND(LEN($A51)&gt;0,$A51&lt;&gt;$F51),TRUE,FALSE)</formula>
    </cfRule>
  </conditionalFormatting>
  <conditionalFormatting sqref="C51">
    <cfRule type="expression" dxfId="575" priority="576" stopIfTrue="1">
      <formula>IF(AND(B51&lt;&gt;"",C51=""),TRUE)</formula>
    </cfRule>
  </conditionalFormatting>
  <conditionalFormatting sqref="B51">
    <cfRule type="expression" dxfId="574" priority="573" stopIfTrue="1">
      <formula>IF(B51="",TRUE)</formula>
    </cfRule>
    <cfRule type="expression" dxfId="573" priority="574" stopIfTrue="1">
      <formula>IF(AND(COUNTIF(MetalSmelter,B51&amp;C51)=0,LEN(C51)&gt;0), TRUE, FALSE)</formula>
    </cfRule>
  </conditionalFormatting>
  <conditionalFormatting sqref="G51">
    <cfRule type="expression" dxfId="572" priority="575" stopIfTrue="1">
      <formula>IF(FIND("Enter smelter details",G51),TRUE)</formula>
    </cfRule>
  </conditionalFormatting>
  <conditionalFormatting sqref="F51">
    <cfRule type="expression" dxfId="571" priority="572" stopIfTrue="1">
      <formula>IF(AND(LEN($A51)&gt;0,$A51&lt;&gt;$F51),TRUE,FALSE)</formula>
    </cfRule>
  </conditionalFormatting>
  <conditionalFormatting sqref="C51">
    <cfRule type="expression" dxfId="570" priority="571" stopIfTrue="1">
      <formula>IF(AND(B51&lt;&gt;"",C51=""),TRUE)</formula>
    </cfRule>
  </conditionalFormatting>
  <conditionalFormatting sqref="B51">
    <cfRule type="expression" dxfId="569" priority="568" stopIfTrue="1">
      <formula>IF(B51="",TRUE)</formula>
    </cfRule>
    <cfRule type="expression" dxfId="568" priority="569" stopIfTrue="1">
      <formula>IF(AND(COUNTIF(MetalSmelter,B51&amp;C51)=0,LEN(C51)&gt;0), TRUE, FALSE)</formula>
    </cfRule>
  </conditionalFormatting>
  <conditionalFormatting sqref="G51">
    <cfRule type="expression" dxfId="567" priority="570" stopIfTrue="1">
      <formula>IF(FIND("Enter smelter details",G51),TRUE)</formula>
    </cfRule>
  </conditionalFormatting>
  <conditionalFormatting sqref="F51">
    <cfRule type="expression" dxfId="566" priority="567" stopIfTrue="1">
      <formula>IF(AND(LEN($A51)&gt;0,$A51&lt;&gt;$F51),TRUE,FALSE)</formula>
    </cfRule>
  </conditionalFormatting>
  <conditionalFormatting sqref="C51">
    <cfRule type="expression" dxfId="565" priority="566" stopIfTrue="1">
      <formula>IF(AND(B51&lt;&gt;"",C51=""),TRUE)</formula>
    </cfRule>
  </conditionalFormatting>
  <conditionalFormatting sqref="B51">
    <cfRule type="expression" dxfId="564" priority="563" stopIfTrue="1">
      <formula>IF(B51="",TRUE)</formula>
    </cfRule>
    <cfRule type="expression" dxfId="563" priority="564" stopIfTrue="1">
      <formula>IF(AND(COUNTIF(MetalSmelter,B51&amp;C51)=0,LEN(C51)&gt;0), TRUE, FALSE)</formula>
    </cfRule>
  </conditionalFormatting>
  <conditionalFormatting sqref="G51">
    <cfRule type="expression" dxfId="562" priority="565" stopIfTrue="1">
      <formula>IF(FIND("Enter smelter details",G51),TRUE)</formula>
    </cfRule>
  </conditionalFormatting>
  <conditionalFormatting sqref="F51">
    <cfRule type="expression" dxfId="561" priority="562" stopIfTrue="1">
      <formula>IF(AND(LEN($A51)&gt;0,$A51&lt;&gt;$F51),TRUE,FALSE)</formula>
    </cfRule>
  </conditionalFormatting>
  <conditionalFormatting sqref="C51">
    <cfRule type="expression" dxfId="560" priority="561" stopIfTrue="1">
      <formula>IF(AND(B51&lt;&gt;"",C51=""),TRUE)</formula>
    </cfRule>
  </conditionalFormatting>
  <conditionalFormatting sqref="B51">
    <cfRule type="expression" dxfId="559" priority="559" stopIfTrue="1">
      <formula>IF(B51="",TRUE)</formula>
    </cfRule>
    <cfRule type="expression" dxfId="558" priority="560" stopIfTrue="1">
      <formula>IF(AND(COUNTIF(MetalSmelter,B51&amp;C51)=0,LEN(C51)&gt;0), TRUE, FALSE)</formula>
    </cfRule>
  </conditionalFormatting>
  <conditionalFormatting sqref="F51">
    <cfRule type="expression" dxfId="557" priority="558" stopIfTrue="1">
      <formula>IF(AND(LEN($A51)&gt;0,$A51&lt;&gt;$F51),TRUE,FALSE)</formula>
    </cfRule>
  </conditionalFormatting>
  <conditionalFormatting sqref="C51">
    <cfRule type="expression" dxfId="556" priority="557" stopIfTrue="1">
      <formula>IF(AND(B51&lt;&gt;"",C51=""),TRUE)</formula>
    </cfRule>
  </conditionalFormatting>
  <conditionalFormatting sqref="G51">
    <cfRule type="expression" dxfId="555" priority="556" stopIfTrue="1">
      <formula>IF(FIND("Enter smelter details",G51),TRUE)</formula>
    </cfRule>
  </conditionalFormatting>
  <conditionalFormatting sqref="B52">
    <cfRule type="expression" dxfId="554" priority="553" stopIfTrue="1">
      <formula>IF(B52="",TRUE)</formula>
    </cfRule>
    <cfRule type="expression" dxfId="553" priority="554" stopIfTrue="1">
      <formula>IF(AND(COUNTIF(MetalSmelter,B52&amp;C52)=0,LEN(C52)&gt;0), TRUE, FALSE)</formula>
    </cfRule>
  </conditionalFormatting>
  <conditionalFormatting sqref="G52">
    <cfRule type="expression" dxfId="552" priority="555" stopIfTrue="1">
      <formula>IF(FIND("Enter smelter details",G52),TRUE)</formula>
    </cfRule>
  </conditionalFormatting>
  <conditionalFormatting sqref="F52">
    <cfRule type="expression" dxfId="551" priority="552" stopIfTrue="1">
      <formula>IF(AND(LEN($A52)&gt;0,$A52&lt;&gt;$F52),TRUE,FALSE)</formula>
    </cfRule>
  </conditionalFormatting>
  <conditionalFormatting sqref="C52">
    <cfRule type="expression" dxfId="550" priority="551" stopIfTrue="1">
      <formula>IF(AND(B52&lt;&gt;"",C52=""),TRUE)</formula>
    </cfRule>
  </conditionalFormatting>
  <conditionalFormatting sqref="B52">
    <cfRule type="expression" dxfId="549" priority="548" stopIfTrue="1">
      <formula>IF(B52="",TRUE)</formula>
    </cfRule>
    <cfRule type="expression" dxfId="548" priority="549" stopIfTrue="1">
      <formula>IF(AND(COUNTIF(MetalSmelter,B52&amp;C52)=0,LEN(C52)&gt;0), TRUE, FALSE)</formula>
    </cfRule>
  </conditionalFormatting>
  <conditionalFormatting sqref="G52">
    <cfRule type="expression" dxfId="547" priority="550" stopIfTrue="1">
      <formula>IF(FIND("Enter smelter details",G52),TRUE)</formula>
    </cfRule>
  </conditionalFormatting>
  <conditionalFormatting sqref="F52">
    <cfRule type="expression" dxfId="546" priority="547" stopIfTrue="1">
      <formula>IF(AND(LEN($A52)&gt;0,$A52&lt;&gt;$F52),TRUE,FALSE)</formula>
    </cfRule>
  </conditionalFormatting>
  <conditionalFormatting sqref="C52">
    <cfRule type="expression" dxfId="545" priority="546" stopIfTrue="1">
      <formula>IF(AND(B52&lt;&gt;"",C52=""),TRUE)</formula>
    </cfRule>
  </conditionalFormatting>
  <conditionalFormatting sqref="B52">
    <cfRule type="expression" dxfId="544" priority="543" stopIfTrue="1">
      <formula>IF(B52="",TRUE)</formula>
    </cfRule>
    <cfRule type="expression" dxfId="543" priority="544" stopIfTrue="1">
      <formula>IF(AND(COUNTIF(MetalSmelter,B52&amp;C52)=0,LEN(C52)&gt;0), TRUE, FALSE)</formula>
    </cfRule>
  </conditionalFormatting>
  <conditionalFormatting sqref="G52">
    <cfRule type="expression" dxfId="542" priority="545" stopIfTrue="1">
      <formula>IF(FIND("Enter smelter details",G52),TRUE)</formula>
    </cfRule>
  </conditionalFormatting>
  <conditionalFormatting sqref="F52">
    <cfRule type="expression" dxfId="541" priority="542" stopIfTrue="1">
      <formula>IF(AND(LEN($A52)&gt;0,$A52&lt;&gt;$F52),TRUE,FALSE)</formula>
    </cfRule>
  </conditionalFormatting>
  <conditionalFormatting sqref="C52">
    <cfRule type="expression" dxfId="540" priority="541" stopIfTrue="1">
      <formula>IF(AND(B52&lt;&gt;"",C52=""),TRUE)</formula>
    </cfRule>
  </conditionalFormatting>
  <conditionalFormatting sqref="B51">
    <cfRule type="expression" dxfId="539" priority="538" stopIfTrue="1">
      <formula>IF(B51="",TRUE)</formula>
    </cfRule>
    <cfRule type="expression" dxfId="538" priority="539" stopIfTrue="1">
      <formula>IF(AND(COUNTIF(MetalSmelter,B51&amp;C51)=0,LEN(C51)&gt;0), TRUE, FALSE)</formula>
    </cfRule>
  </conditionalFormatting>
  <conditionalFormatting sqref="G51">
    <cfRule type="expression" dxfId="537" priority="540" stopIfTrue="1">
      <formula>IF(FIND("Enter smelter details",G51),TRUE)</formula>
    </cfRule>
  </conditionalFormatting>
  <conditionalFormatting sqref="F51">
    <cfRule type="expression" dxfId="536" priority="537" stopIfTrue="1">
      <formula>IF(AND(LEN($A51)&gt;0,$A51&lt;&gt;$F51),TRUE,FALSE)</formula>
    </cfRule>
  </conditionalFormatting>
  <conditionalFormatting sqref="C51">
    <cfRule type="expression" dxfId="535" priority="536" stopIfTrue="1">
      <formula>IF(AND(B51&lt;&gt;"",C51=""),TRUE)</formula>
    </cfRule>
  </conditionalFormatting>
  <conditionalFormatting sqref="B51">
    <cfRule type="expression" dxfId="534" priority="533" stopIfTrue="1">
      <formula>IF(B51="",TRUE)</formula>
    </cfRule>
    <cfRule type="expression" dxfId="533" priority="534" stopIfTrue="1">
      <formula>IF(AND(COUNTIF(MetalSmelter,B51&amp;C51)=0,LEN(C51)&gt;0), TRUE, FALSE)</formula>
    </cfRule>
  </conditionalFormatting>
  <conditionalFormatting sqref="G51">
    <cfRule type="expression" dxfId="532" priority="535" stopIfTrue="1">
      <formula>IF(FIND("Enter smelter details",G51),TRUE)</formula>
    </cfRule>
  </conditionalFormatting>
  <conditionalFormatting sqref="F51">
    <cfRule type="expression" dxfId="531" priority="532" stopIfTrue="1">
      <formula>IF(AND(LEN($A51)&gt;0,$A51&lt;&gt;$F51),TRUE,FALSE)</formula>
    </cfRule>
  </conditionalFormatting>
  <conditionalFormatting sqref="C51">
    <cfRule type="expression" dxfId="530" priority="531" stopIfTrue="1">
      <formula>IF(AND(B51&lt;&gt;"",C51=""),TRUE)</formula>
    </cfRule>
  </conditionalFormatting>
  <conditionalFormatting sqref="B51">
    <cfRule type="expression" dxfId="529" priority="528" stopIfTrue="1">
      <formula>IF(B51="",TRUE)</formula>
    </cfRule>
    <cfRule type="expression" dxfId="528" priority="529" stopIfTrue="1">
      <formula>IF(AND(COUNTIF(MetalSmelter,B51&amp;C51)=0,LEN(C51)&gt;0), TRUE, FALSE)</formula>
    </cfRule>
  </conditionalFormatting>
  <conditionalFormatting sqref="G51">
    <cfRule type="expression" dxfId="527" priority="530" stopIfTrue="1">
      <formula>IF(FIND("Enter smelter details",G51),TRUE)</formula>
    </cfRule>
  </conditionalFormatting>
  <conditionalFormatting sqref="F51">
    <cfRule type="expression" dxfId="526" priority="527" stopIfTrue="1">
      <formula>IF(AND(LEN($A51)&gt;0,$A51&lt;&gt;$F51),TRUE,FALSE)</formula>
    </cfRule>
  </conditionalFormatting>
  <conditionalFormatting sqref="C51">
    <cfRule type="expression" dxfId="525" priority="526" stopIfTrue="1">
      <formula>IF(AND(B51&lt;&gt;"",C51=""),TRUE)</formula>
    </cfRule>
  </conditionalFormatting>
  <conditionalFormatting sqref="B51">
    <cfRule type="expression" dxfId="524" priority="523" stopIfTrue="1">
      <formula>IF(B51="",TRUE)</formula>
    </cfRule>
    <cfRule type="expression" dxfId="523" priority="524" stopIfTrue="1">
      <formula>IF(AND(COUNTIF(MetalSmelter,B51&amp;C51)=0,LEN(C51)&gt;0), TRUE, FALSE)</formula>
    </cfRule>
  </conditionalFormatting>
  <conditionalFormatting sqref="G51">
    <cfRule type="expression" dxfId="522" priority="525" stopIfTrue="1">
      <formula>IF(FIND("Enter smelter details",G51),TRUE)</formula>
    </cfRule>
  </conditionalFormatting>
  <conditionalFormatting sqref="F51">
    <cfRule type="expression" dxfId="521" priority="522" stopIfTrue="1">
      <formula>IF(AND(LEN($A51)&gt;0,$A51&lt;&gt;$F51),TRUE,FALSE)</formula>
    </cfRule>
  </conditionalFormatting>
  <conditionalFormatting sqref="C51">
    <cfRule type="expression" dxfId="520" priority="521" stopIfTrue="1">
      <formula>IF(AND(B51&lt;&gt;"",C51=""),TRUE)</formula>
    </cfRule>
  </conditionalFormatting>
  <conditionalFormatting sqref="B51">
    <cfRule type="expression" dxfId="519" priority="518" stopIfTrue="1">
      <formula>IF(B51="",TRUE)</formula>
    </cfRule>
    <cfRule type="expression" dxfId="518" priority="519" stopIfTrue="1">
      <formula>IF(AND(COUNTIF(MetalSmelter,B51&amp;C51)=0,LEN(C51)&gt;0), TRUE, FALSE)</formula>
    </cfRule>
  </conditionalFormatting>
  <conditionalFormatting sqref="G51">
    <cfRule type="expression" dxfId="517" priority="520" stopIfTrue="1">
      <formula>IF(FIND("Enter smelter details",G51),TRUE)</formula>
    </cfRule>
  </conditionalFormatting>
  <conditionalFormatting sqref="F51">
    <cfRule type="expression" dxfId="516" priority="517" stopIfTrue="1">
      <formula>IF(AND(LEN($A51)&gt;0,$A51&lt;&gt;$F51),TRUE,FALSE)</formula>
    </cfRule>
  </conditionalFormatting>
  <conditionalFormatting sqref="C51">
    <cfRule type="expression" dxfId="515" priority="516" stopIfTrue="1">
      <formula>IF(AND(B51&lt;&gt;"",C51=""),TRUE)</formula>
    </cfRule>
  </conditionalFormatting>
  <conditionalFormatting sqref="B51">
    <cfRule type="expression" dxfId="514" priority="513" stopIfTrue="1">
      <formula>IF(B51="",TRUE)</formula>
    </cfRule>
    <cfRule type="expression" dxfId="513" priority="514" stopIfTrue="1">
      <formula>IF(AND(COUNTIF(MetalSmelter,B51&amp;C51)=0,LEN(C51)&gt;0), TRUE, FALSE)</formula>
    </cfRule>
  </conditionalFormatting>
  <conditionalFormatting sqref="G51">
    <cfRule type="expression" dxfId="512" priority="515" stopIfTrue="1">
      <formula>IF(FIND("Enter smelter details",G51),TRUE)</formula>
    </cfRule>
  </conditionalFormatting>
  <conditionalFormatting sqref="F51">
    <cfRule type="expression" dxfId="511" priority="512" stopIfTrue="1">
      <formula>IF(AND(LEN($A51)&gt;0,$A51&lt;&gt;$F51),TRUE,FALSE)</formula>
    </cfRule>
  </conditionalFormatting>
  <conditionalFormatting sqref="C51">
    <cfRule type="expression" dxfId="510" priority="511" stopIfTrue="1">
      <formula>IF(AND(B51&lt;&gt;"",C51=""),TRUE)</formula>
    </cfRule>
  </conditionalFormatting>
  <conditionalFormatting sqref="B52">
    <cfRule type="expression" dxfId="509" priority="508" stopIfTrue="1">
      <formula>IF(B52="",TRUE)</formula>
    </cfRule>
    <cfRule type="expression" dxfId="508" priority="509" stopIfTrue="1">
      <formula>IF(AND(COUNTIF(MetalSmelter,B52&amp;C52)=0,LEN(C52)&gt;0), TRUE, FALSE)</formula>
    </cfRule>
  </conditionalFormatting>
  <conditionalFormatting sqref="G52">
    <cfRule type="expression" dxfId="507" priority="510" stopIfTrue="1">
      <formula>IF(FIND("Enter smelter details",G52),TRUE)</formula>
    </cfRule>
  </conditionalFormatting>
  <conditionalFormatting sqref="F52">
    <cfRule type="expression" dxfId="506" priority="507" stopIfTrue="1">
      <formula>IF(AND(LEN($A52)&gt;0,$A52&lt;&gt;$F52),TRUE,FALSE)</formula>
    </cfRule>
  </conditionalFormatting>
  <conditionalFormatting sqref="C52">
    <cfRule type="expression" dxfId="505" priority="506" stopIfTrue="1">
      <formula>IF(AND(B52&lt;&gt;"",C52=""),TRUE)</formula>
    </cfRule>
  </conditionalFormatting>
  <conditionalFormatting sqref="B52">
    <cfRule type="expression" dxfId="504" priority="503" stopIfTrue="1">
      <formula>IF(B52="",TRUE)</formula>
    </cfRule>
    <cfRule type="expression" dxfId="503" priority="504" stopIfTrue="1">
      <formula>IF(AND(COUNTIF(MetalSmelter,B52&amp;C52)=0,LEN(C52)&gt;0), TRUE, FALSE)</formula>
    </cfRule>
  </conditionalFormatting>
  <conditionalFormatting sqref="G52">
    <cfRule type="expression" dxfId="502" priority="505" stopIfTrue="1">
      <formula>IF(FIND("Enter smelter details",G52),TRUE)</formula>
    </cfRule>
  </conditionalFormatting>
  <conditionalFormatting sqref="F52">
    <cfRule type="expression" dxfId="501" priority="502" stopIfTrue="1">
      <formula>IF(AND(LEN($A52)&gt;0,$A52&lt;&gt;$F52),TRUE,FALSE)</formula>
    </cfRule>
  </conditionalFormatting>
  <conditionalFormatting sqref="C52">
    <cfRule type="expression" dxfId="500" priority="501" stopIfTrue="1">
      <formula>IF(AND(B52&lt;&gt;"",C52=""),TRUE)</formula>
    </cfRule>
  </conditionalFormatting>
  <conditionalFormatting sqref="B52">
    <cfRule type="expression" dxfId="499" priority="499" stopIfTrue="1">
      <formula>IF(B52="",TRUE)</formula>
    </cfRule>
    <cfRule type="expression" dxfId="498" priority="500" stopIfTrue="1">
      <formula>IF(AND(COUNTIF(MetalSmelter,B52&amp;C52)=0,LEN(C52)&gt;0), TRUE, FALSE)</formula>
    </cfRule>
  </conditionalFormatting>
  <conditionalFormatting sqref="F52">
    <cfRule type="expression" dxfId="497" priority="498" stopIfTrue="1">
      <formula>IF(AND(LEN($A52)&gt;0,$A52&lt;&gt;$F52),TRUE,FALSE)</formula>
    </cfRule>
  </conditionalFormatting>
  <conditionalFormatting sqref="C52">
    <cfRule type="expression" dxfId="496" priority="497" stopIfTrue="1">
      <formula>IF(AND(B52&lt;&gt;"",C52=""),TRUE)</formula>
    </cfRule>
  </conditionalFormatting>
  <conditionalFormatting sqref="G52">
    <cfRule type="expression" dxfId="495" priority="496" stopIfTrue="1">
      <formula>IF(FIND("Enter smelter details",G52),TRUE)</formula>
    </cfRule>
  </conditionalFormatting>
  <conditionalFormatting sqref="B53">
    <cfRule type="expression" dxfId="494" priority="493" stopIfTrue="1">
      <formula>IF(B53="",TRUE)</formula>
    </cfRule>
    <cfRule type="expression" dxfId="493" priority="494" stopIfTrue="1">
      <formula>IF(AND(COUNTIF(MetalSmelter,B53&amp;C53)=0,LEN(C53)&gt;0), TRUE, FALSE)</formula>
    </cfRule>
  </conditionalFormatting>
  <conditionalFormatting sqref="G53">
    <cfRule type="expression" dxfId="492" priority="495" stopIfTrue="1">
      <formula>IF(FIND("Enter smelter details",G53),TRUE)</formula>
    </cfRule>
  </conditionalFormatting>
  <conditionalFormatting sqref="F53">
    <cfRule type="expression" dxfId="491" priority="492" stopIfTrue="1">
      <formula>IF(AND(LEN($A53)&gt;0,$A53&lt;&gt;$F53),TRUE,FALSE)</formula>
    </cfRule>
  </conditionalFormatting>
  <conditionalFormatting sqref="C53">
    <cfRule type="expression" dxfId="490" priority="491" stopIfTrue="1">
      <formula>IF(AND(B53&lt;&gt;"",C53=""),TRUE)</formula>
    </cfRule>
  </conditionalFormatting>
  <conditionalFormatting sqref="B53">
    <cfRule type="expression" dxfId="489" priority="488" stopIfTrue="1">
      <formula>IF(B53="",TRUE)</formula>
    </cfRule>
    <cfRule type="expression" dxfId="488" priority="489" stopIfTrue="1">
      <formula>IF(AND(COUNTIF(MetalSmelter,B53&amp;C53)=0,LEN(C53)&gt;0), TRUE, FALSE)</formula>
    </cfRule>
  </conditionalFormatting>
  <conditionalFormatting sqref="G53">
    <cfRule type="expression" dxfId="487" priority="490" stopIfTrue="1">
      <formula>IF(FIND("Enter smelter details",G53),TRUE)</formula>
    </cfRule>
  </conditionalFormatting>
  <conditionalFormatting sqref="F53">
    <cfRule type="expression" dxfId="486" priority="487" stopIfTrue="1">
      <formula>IF(AND(LEN($A53)&gt;0,$A53&lt;&gt;$F53),TRUE,FALSE)</formula>
    </cfRule>
  </conditionalFormatting>
  <conditionalFormatting sqref="C53">
    <cfRule type="expression" dxfId="485" priority="486" stopIfTrue="1">
      <formula>IF(AND(B53&lt;&gt;"",C53=""),TRUE)</formula>
    </cfRule>
  </conditionalFormatting>
  <conditionalFormatting sqref="B53">
    <cfRule type="expression" dxfId="484" priority="483" stopIfTrue="1">
      <formula>IF(B53="",TRUE)</formula>
    </cfRule>
    <cfRule type="expression" dxfId="483" priority="484" stopIfTrue="1">
      <formula>IF(AND(COUNTIF(MetalSmelter,B53&amp;C53)=0,LEN(C53)&gt;0), TRUE, FALSE)</formula>
    </cfRule>
  </conditionalFormatting>
  <conditionalFormatting sqref="G53">
    <cfRule type="expression" dxfId="482" priority="485" stopIfTrue="1">
      <formula>IF(FIND("Enter smelter details",G53),TRUE)</formula>
    </cfRule>
  </conditionalFormatting>
  <conditionalFormatting sqref="F53">
    <cfRule type="expression" dxfId="481" priority="482" stopIfTrue="1">
      <formula>IF(AND(LEN($A53)&gt;0,$A53&lt;&gt;$F53),TRUE,FALSE)</formula>
    </cfRule>
  </conditionalFormatting>
  <conditionalFormatting sqref="C53">
    <cfRule type="expression" dxfId="480" priority="481" stopIfTrue="1">
      <formula>IF(AND(B53&lt;&gt;"",C53=""),TRUE)</formula>
    </cfRule>
  </conditionalFormatting>
  <conditionalFormatting sqref="B51">
    <cfRule type="expression" dxfId="479" priority="478" stopIfTrue="1">
      <formula>IF(B51="",TRUE)</formula>
    </cfRule>
    <cfRule type="expression" dxfId="478" priority="479" stopIfTrue="1">
      <formula>IF(AND(COUNTIF(MetalSmelter,B51&amp;C51)=0,LEN(C51)&gt;0), TRUE, FALSE)</formula>
    </cfRule>
  </conditionalFormatting>
  <conditionalFormatting sqref="G51">
    <cfRule type="expression" dxfId="477" priority="480" stopIfTrue="1">
      <formula>IF(FIND("Enter smelter details",G51),TRUE)</formula>
    </cfRule>
  </conditionalFormatting>
  <conditionalFormatting sqref="F51">
    <cfRule type="expression" dxfId="476" priority="477" stopIfTrue="1">
      <formula>IF(AND(LEN($A51)&gt;0,$A51&lt;&gt;$F51),TRUE,FALSE)</formula>
    </cfRule>
  </conditionalFormatting>
  <conditionalFormatting sqref="C51">
    <cfRule type="expression" dxfId="475" priority="476" stopIfTrue="1">
      <formula>IF(AND(B51&lt;&gt;"",C51=""),TRUE)</formula>
    </cfRule>
  </conditionalFormatting>
  <conditionalFormatting sqref="B51">
    <cfRule type="expression" dxfId="474" priority="473" stopIfTrue="1">
      <formula>IF(B51="",TRUE)</formula>
    </cfRule>
    <cfRule type="expression" dxfId="473" priority="474" stopIfTrue="1">
      <formula>IF(AND(COUNTIF(MetalSmelter,B51&amp;C51)=0,LEN(C51)&gt;0), TRUE, FALSE)</formula>
    </cfRule>
  </conditionalFormatting>
  <conditionalFormatting sqref="G51">
    <cfRule type="expression" dxfId="472" priority="475" stopIfTrue="1">
      <formula>IF(FIND("Enter smelter details",G51),TRUE)</formula>
    </cfRule>
  </conditionalFormatting>
  <conditionalFormatting sqref="F51">
    <cfRule type="expression" dxfId="471" priority="472" stopIfTrue="1">
      <formula>IF(AND(LEN($A51)&gt;0,$A51&lt;&gt;$F51),TRUE,FALSE)</formula>
    </cfRule>
  </conditionalFormatting>
  <conditionalFormatting sqref="C51">
    <cfRule type="expression" dxfId="470" priority="471" stopIfTrue="1">
      <formula>IF(AND(B51&lt;&gt;"",C51=""),TRUE)</formula>
    </cfRule>
  </conditionalFormatting>
  <conditionalFormatting sqref="B51">
    <cfRule type="expression" dxfId="469" priority="469" stopIfTrue="1">
      <formula>IF(B51="",TRUE)</formula>
    </cfRule>
    <cfRule type="expression" dxfId="468" priority="470" stopIfTrue="1">
      <formula>IF(AND(COUNTIF(MetalSmelter,B51&amp;C51)=0,LEN(C51)&gt;0), TRUE, FALSE)</formula>
    </cfRule>
  </conditionalFormatting>
  <conditionalFormatting sqref="F51">
    <cfRule type="expression" dxfId="467" priority="468" stopIfTrue="1">
      <formula>IF(AND(LEN($A51)&gt;0,$A51&lt;&gt;$F51),TRUE,FALSE)</formula>
    </cfRule>
  </conditionalFormatting>
  <conditionalFormatting sqref="C51">
    <cfRule type="expression" dxfId="466" priority="467" stopIfTrue="1">
      <formula>IF(AND(B51&lt;&gt;"",C51=""),TRUE)</formula>
    </cfRule>
  </conditionalFormatting>
  <conditionalFormatting sqref="G51">
    <cfRule type="expression" dxfId="465" priority="466" stopIfTrue="1">
      <formula>IF(FIND("Enter smelter details",G51),TRUE)</formula>
    </cfRule>
  </conditionalFormatting>
  <conditionalFormatting sqref="B52">
    <cfRule type="expression" dxfId="464" priority="463" stopIfTrue="1">
      <formula>IF(B52="",TRUE)</formula>
    </cfRule>
    <cfRule type="expression" dxfId="463" priority="464" stopIfTrue="1">
      <formula>IF(AND(COUNTIF(MetalSmelter,B52&amp;C52)=0,LEN(C52)&gt;0), TRUE, FALSE)</formula>
    </cfRule>
  </conditionalFormatting>
  <conditionalFormatting sqref="G52">
    <cfRule type="expression" dxfId="462" priority="465" stopIfTrue="1">
      <formula>IF(FIND("Enter smelter details",G52),TRUE)</formula>
    </cfRule>
  </conditionalFormatting>
  <conditionalFormatting sqref="F52">
    <cfRule type="expression" dxfId="461" priority="462" stopIfTrue="1">
      <formula>IF(AND(LEN($A52)&gt;0,$A52&lt;&gt;$F52),TRUE,FALSE)</formula>
    </cfRule>
  </conditionalFormatting>
  <conditionalFormatting sqref="C52">
    <cfRule type="expression" dxfId="460" priority="461" stopIfTrue="1">
      <formula>IF(AND(B52&lt;&gt;"",C52=""),TRUE)</formula>
    </cfRule>
  </conditionalFormatting>
  <conditionalFormatting sqref="B52">
    <cfRule type="expression" dxfId="459" priority="458" stopIfTrue="1">
      <formula>IF(B52="",TRUE)</formula>
    </cfRule>
    <cfRule type="expression" dxfId="458" priority="459" stopIfTrue="1">
      <formula>IF(AND(COUNTIF(MetalSmelter,B52&amp;C52)=0,LEN(C52)&gt;0), TRUE, FALSE)</formula>
    </cfRule>
  </conditionalFormatting>
  <conditionalFormatting sqref="G52">
    <cfRule type="expression" dxfId="457" priority="460" stopIfTrue="1">
      <formula>IF(FIND("Enter smelter details",G52),TRUE)</formula>
    </cfRule>
  </conditionalFormatting>
  <conditionalFormatting sqref="F52">
    <cfRule type="expression" dxfId="456" priority="457" stopIfTrue="1">
      <formula>IF(AND(LEN($A52)&gt;0,$A52&lt;&gt;$F52),TRUE,FALSE)</formula>
    </cfRule>
  </conditionalFormatting>
  <conditionalFormatting sqref="C52">
    <cfRule type="expression" dxfId="455" priority="456" stopIfTrue="1">
      <formula>IF(AND(B52&lt;&gt;"",C52=""),TRUE)</formula>
    </cfRule>
  </conditionalFormatting>
  <conditionalFormatting sqref="B52">
    <cfRule type="expression" dxfId="454" priority="453" stopIfTrue="1">
      <formula>IF(B52="",TRUE)</formula>
    </cfRule>
    <cfRule type="expression" dxfId="453" priority="454" stopIfTrue="1">
      <formula>IF(AND(COUNTIF(MetalSmelter,B52&amp;C52)=0,LEN(C52)&gt;0), TRUE, FALSE)</formula>
    </cfRule>
  </conditionalFormatting>
  <conditionalFormatting sqref="G52">
    <cfRule type="expression" dxfId="452" priority="455" stopIfTrue="1">
      <formula>IF(FIND("Enter smelter details",G52),TRUE)</formula>
    </cfRule>
  </conditionalFormatting>
  <conditionalFormatting sqref="F52">
    <cfRule type="expression" dxfId="451" priority="452" stopIfTrue="1">
      <formula>IF(AND(LEN($A52)&gt;0,$A52&lt;&gt;$F52),TRUE,FALSE)</formula>
    </cfRule>
  </conditionalFormatting>
  <conditionalFormatting sqref="C52">
    <cfRule type="expression" dxfId="450" priority="451" stopIfTrue="1">
      <formula>IF(AND(B52&lt;&gt;"",C52=""),TRUE)</formula>
    </cfRule>
  </conditionalFormatting>
  <conditionalFormatting sqref="B53">
    <cfRule type="expression" dxfId="449" priority="448" stopIfTrue="1">
      <formula>IF(B53="",TRUE)</formula>
    </cfRule>
    <cfRule type="expression" dxfId="448" priority="449" stopIfTrue="1">
      <formula>IF(AND(COUNTIF(MetalSmelter,B53&amp;C53)=0,LEN(C53)&gt;0), TRUE, FALSE)</formula>
    </cfRule>
  </conditionalFormatting>
  <conditionalFormatting sqref="G53">
    <cfRule type="expression" dxfId="447" priority="450" stopIfTrue="1">
      <formula>IF(FIND("Enter smelter details",G53),TRUE)</formula>
    </cfRule>
  </conditionalFormatting>
  <conditionalFormatting sqref="F53">
    <cfRule type="expression" dxfId="446" priority="447" stopIfTrue="1">
      <formula>IF(AND(LEN($A53)&gt;0,$A53&lt;&gt;$F53),TRUE,FALSE)</formula>
    </cfRule>
  </conditionalFormatting>
  <conditionalFormatting sqref="C53">
    <cfRule type="expression" dxfId="445" priority="446" stopIfTrue="1">
      <formula>IF(AND(B53&lt;&gt;"",C53=""),TRUE)</formula>
    </cfRule>
  </conditionalFormatting>
  <conditionalFormatting sqref="B53">
    <cfRule type="expression" dxfId="444" priority="443" stopIfTrue="1">
      <formula>IF(B53="",TRUE)</formula>
    </cfRule>
    <cfRule type="expression" dxfId="443" priority="444" stopIfTrue="1">
      <formula>IF(AND(COUNTIF(MetalSmelter,B53&amp;C53)=0,LEN(C53)&gt;0), TRUE, FALSE)</formula>
    </cfRule>
  </conditionalFormatting>
  <conditionalFormatting sqref="G53">
    <cfRule type="expression" dxfId="442" priority="445" stopIfTrue="1">
      <formula>IF(FIND("Enter smelter details",G53),TRUE)</formula>
    </cfRule>
  </conditionalFormatting>
  <conditionalFormatting sqref="F53">
    <cfRule type="expression" dxfId="441" priority="442" stopIfTrue="1">
      <formula>IF(AND(LEN($A53)&gt;0,$A53&lt;&gt;$F53),TRUE,FALSE)</formula>
    </cfRule>
  </conditionalFormatting>
  <conditionalFormatting sqref="C53">
    <cfRule type="expression" dxfId="440" priority="441" stopIfTrue="1">
      <formula>IF(AND(B53&lt;&gt;"",C53=""),TRUE)</formula>
    </cfRule>
  </conditionalFormatting>
  <conditionalFormatting sqref="B53">
    <cfRule type="expression" dxfId="439" priority="439" stopIfTrue="1">
      <formula>IF(B53="",TRUE)</formula>
    </cfRule>
    <cfRule type="expression" dxfId="438" priority="440" stopIfTrue="1">
      <formula>IF(AND(COUNTIF(MetalSmelter,B53&amp;C53)=0,LEN(C53)&gt;0), TRUE, FALSE)</formula>
    </cfRule>
  </conditionalFormatting>
  <conditionalFormatting sqref="F53">
    <cfRule type="expression" dxfId="437" priority="438" stopIfTrue="1">
      <formula>IF(AND(LEN($A53)&gt;0,$A53&lt;&gt;$F53),TRUE,FALSE)</formula>
    </cfRule>
  </conditionalFormatting>
  <conditionalFormatting sqref="C53">
    <cfRule type="expression" dxfId="436" priority="437" stopIfTrue="1">
      <formula>IF(AND(B53&lt;&gt;"",C53=""),TRUE)</formula>
    </cfRule>
  </conditionalFormatting>
  <conditionalFormatting sqref="G53">
    <cfRule type="expression" dxfId="435" priority="436" stopIfTrue="1">
      <formula>IF(FIND("Enter smelter details",G53),TRUE)</formula>
    </cfRule>
  </conditionalFormatting>
  <conditionalFormatting sqref="B54">
    <cfRule type="expression" dxfId="434" priority="433" stopIfTrue="1">
      <formula>IF(B54="",TRUE)</formula>
    </cfRule>
    <cfRule type="expression" dxfId="433" priority="434" stopIfTrue="1">
      <formula>IF(AND(COUNTIF(MetalSmelter,B54&amp;C54)=0,LEN(C54)&gt;0), TRUE, FALSE)</formula>
    </cfRule>
  </conditionalFormatting>
  <conditionalFormatting sqref="G54">
    <cfRule type="expression" dxfId="432" priority="435" stopIfTrue="1">
      <formula>IF(FIND("Enter smelter details",G54),TRUE)</formula>
    </cfRule>
  </conditionalFormatting>
  <conditionalFormatting sqref="F54">
    <cfRule type="expression" dxfId="431" priority="432" stopIfTrue="1">
      <formula>IF(AND(LEN($A54)&gt;0,$A54&lt;&gt;$F54),TRUE,FALSE)</formula>
    </cfRule>
  </conditionalFormatting>
  <conditionalFormatting sqref="C54">
    <cfRule type="expression" dxfId="430" priority="431" stopIfTrue="1">
      <formula>IF(AND(B54&lt;&gt;"",C54=""),TRUE)</formula>
    </cfRule>
  </conditionalFormatting>
  <conditionalFormatting sqref="B54">
    <cfRule type="expression" dxfId="429" priority="428" stopIfTrue="1">
      <formula>IF(B54="",TRUE)</formula>
    </cfRule>
    <cfRule type="expression" dxfId="428" priority="429" stopIfTrue="1">
      <formula>IF(AND(COUNTIF(MetalSmelter,B54&amp;C54)=0,LEN(C54)&gt;0), TRUE, FALSE)</formula>
    </cfRule>
  </conditionalFormatting>
  <conditionalFormatting sqref="G54">
    <cfRule type="expression" dxfId="427" priority="430" stopIfTrue="1">
      <formula>IF(FIND("Enter smelter details",G54),TRUE)</formula>
    </cfRule>
  </conditionalFormatting>
  <conditionalFormatting sqref="F54">
    <cfRule type="expression" dxfId="426" priority="427" stopIfTrue="1">
      <formula>IF(AND(LEN($A54)&gt;0,$A54&lt;&gt;$F54),TRUE,FALSE)</formula>
    </cfRule>
  </conditionalFormatting>
  <conditionalFormatting sqref="C54">
    <cfRule type="expression" dxfId="425" priority="426" stopIfTrue="1">
      <formula>IF(AND(B54&lt;&gt;"",C54=""),TRUE)</formula>
    </cfRule>
  </conditionalFormatting>
  <conditionalFormatting sqref="B54">
    <cfRule type="expression" dxfId="424" priority="423" stopIfTrue="1">
      <formula>IF(B54="",TRUE)</formula>
    </cfRule>
    <cfRule type="expression" dxfId="423" priority="424" stopIfTrue="1">
      <formula>IF(AND(COUNTIF(MetalSmelter,B54&amp;C54)=0,LEN(C54)&gt;0), TRUE, FALSE)</formula>
    </cfRule>
  </conditionalFormatting>
  <conditionalFormatting sqref="G54">
    <cfRule type="expression" dxfId="422" priority="425" stopIfTrue="1">
      <formula>IF(FIND("Enter smelter details",G54),TRUE)</formula>
    </cfRule>
  </conditionalFormatting>
  <conditionalFormatting sqref="F54">
    <cfRule type="expression" dxfId="421" priority="422" stopIfTrue="1">
      <formula>IF(AND(LEN($A54)&gt;0,$A54&lt;&gt;$F54),TRUE,FALSE)</formula>
    </cfRule>
  </conditionalFormatting>
  <conditionalFormatting sqref="C54">
    <cfRule type="expression" dxfId="420" priority="421" stopIfTrue="1">
      <formula>IF(AND(B54&lt;&gt;"",C54=""),TRUE)</formula>
    </cfRule>
  </conditionalFormatting>
  <conditionalFormatting sqref="B52">
    <cfRule type="expression" dxfId="419" priority="418" stopIfTrue="1">
      <formula>IF(B52="",TRUE)</formula>
    </cfRule>
    <cfRule type="expression" dxfId="418" priority="419" stopIfTrue="1">
      <formula>IF(AND(COUNTIF(MetalSmelter,B52&amp;C52)=0,LEN(C52)&gt;0), TRUE, FALSE)</formula>
    </cfRule>
  </conditionalFormatting>
  <conditionalFormatting sqref="G52">
    <cfRule type="expression" dxfId="417" priority="420" stopIfTrue="1">
      <formula>IF(FIND("Enter smelter details",G52),TRUE)</formula>
    </cfRule>
  </conditionalFormatting>
  <conditionalFormatting sqref="F52">
    <cfRule type="expression" dxfId="416" priority="417" stopIfTrue="1">
      <formula>IF(AND(LEN($A52)&gt;0,$A52&lt;&gt;$F52),TRUE,FALSE)</formula>
    </cfRule>
  </conditionalFormatting>
  <conditionalFormatting sqref="C52">
    <cfRule type="expression" dxfId="415" priority="416" stopIfTrue="1">
      <formula>IF(AND(B52&lt;&gt;"",C52=""),TRUE)</formula>
    </cfRule>
  </conditionalFormatting>
  <conditionalFormatting sqref="B52">
    <cfRule type="expression" dxfId="414" priority="413" stopIfTrue="1">
      <formula>IF(B52="",TRUE)</formula>
    </cfRule>
    <cfRule type="expression" dxfId="413" priority="414" stopIfTrue="1">
      <formula>IF(AND(COUNTIF(MetalSmelter,B52&amp;C52)=0,LEN(C52)&gt;0), TRUE, FALSE)</formula>
    </cfRule>
  </conditionalFormatting>
  <conditionalFormatting sqref="G52">
    <cfRule type="expression" dxfId="412" priority="415" stopIfTrue="1">
      <formula>IF(FIND("Enter smelter details",G52),TRUE)</formula>
    </cfRule>
  </conditionalFormatting>
  <conditionalFormatting sqref="F52">
    <cfRule type="expression" dxfId="411" priority="412" stopIfTrue="1">
      <formula>IF(AND(LEN($A52)&gt;0,$A52&lt;&gt;$F52),TRUE,FALSE)</formula>
    </cfRule>
  </conditionalFormatting>
  <conditionalFormatting sqref="C52">
    <cfRule type="expression" dxfId="410" priority="411" stopIfTrue="1">
      <formula>IF(AND(B52&lt;&gt;"",C52=""),TRUE)</formula>
    </cfRule>
  </conditionalFormatting>
  <conditionalFormatting sqref="B52">
    <cfRule type="expression" dxfId="409" priority="409" stopIfTrue="1">
      <formula>IF(B52="",TRUE)</formula>
    </cfRule>
    <cfRule type="expression" dxfId="408" priority="410" stopIfTrue="1">
      <formula>IF(AND(COUNTIF(MetalSmelter,B52&amp;C52)=0,LEN(C52)&gt;0), TRUE, FALSE)</formula>
    </cfRule>
  </conditionalFormatting>
  <conditionalFormatting sqref="F52">
    <cfRule type="expression" dxfId="407" priority="408" stopIfTrue="1">
      <formula>IF(AND(LEN($A52)&gt;0,$A52&lt;&gt;$F52),TRUE,FALSE)</formula>
    </cfRule>
  </conditionalFormatting>
  <conditionalFormatting sqref="C52">
    <cfRule type="expression" dxfId="406" priority="407" stopIfTrue="1">
      <formula>IF(AND(B52&lt;&gt;"",C52=""),TRUE)</formula>
    </cfRule>
  </conditionalFormatting>
  <conditionalFormatting sqref="G52">
    <cfRule type="expression" dxfId="405" priority="406" stopIfTrue="1">
      <formula>IF(FIND("Enter smelter details",G52),TRUE)</formula>
    </cfRule>
  </conditionalFormatting>
  <conditionalFormatting sqref="B53">
    <cfRule type="expression" dxfId="404" priority="403" stopIfTrue="1">
      <formula>IF(B53="",TRUE)</formula>
    </cfRule>
    <cfRule type="expression" dxfId="403" priority="404" stopIfTrue="1">
      <formula>IF(AND(COUNTIF(MetalSmelter,B53&amp;C53)=0,LEN(C53)&gt;0), TRUE, FALSE)</formula>
    </cfRule>
  </conditionalFormatting>
  <conditionalFormatting sqref="G53">
    <cfRule type="expression" dxfId="402" priority="405" stopIfTrue="1">
      <formula>IF(FIND("Enter smelter details",G53),TRUE)</formula>
    </cfRule>
  </conditionalFormatting>
  <conditionalFormatting sqref="F53">
    <cfRule type="expression" dxfId="401" priority="402" stopIfTrue="1">
      <formula>IF(AND(LEN($A53)&gt;0,$A53&lt;&gt;$F53),TRUE,FALSE)</formula>
    </cfRule>
  </conditionalFormatting>
  <conditionalFormatting sqref="C53">
    <cfRule type="expression" dxfId="400" priority="401" stopIfTrue="1">
      <formula>IF(AND(B53&lt;&gt;"",C53=""),TRUE)</formula>
    </cfRule>
  </conditionalFormatting>
  <conditionalFormatting sqref="B53">
    <cfRule type="expression" dxfId="399" priority="398" stopIfTrue="1">
      <formula>IF(B53="",TRUE)</formula>
    </cfRule>
    <cfRule type="expression" dxfId="398" priority="399" stopIfTrue="1">
      <formula>IF(AND(COUNTIF(MetalSmelter,B53&amp;C53)=0,LEN(C53)&gt;0), TRUE, FALSE)</formula>
    </cfRule>
  </conditionalFormatting>
  <conditionalFormatting sqref="G53">
    <cfRule type="expression" dxfId="397" priority="400" stopIfTrue="1">
      <formula>IF(FIND("Enter smelter details",G53),TRUE)</formula>
    </cfRule>
  </conditionalFormatting>
  <conditionalFormatting sqref="F53">
    <cfRule type="expression" dxfId="396" priority="397" stopIfTrue="1">
      <formula>IF(AND(LEN($A53)&gt;0,$A53&lt;&gt;$F53),TRUE,FALSE)</formula>
    </cfRule>
  </conditionalFormatting>
  <conditionalFormatting sqref="C53">
    <cfRule type="expression" dxfId="395" priority="396" stopIfTrue="1">
      <formula>IF(AND(B53&lt;&gt;"",C53=""),TRUE)</formula>
    </cfRule>
  </conditionalFormatting>
  <conditionalFormatting sqref="B53">
    <cfRule type="expression" dxfId="394" priority="393" stopIfTrue="1">
      <formula>IF(B53="",TRUE)</formula>
    </cfRule>
    <cfRule type="expression" dxfId="393" priority="394" stopIfTrue="1">
      <formula>IF(AND(COUNTIF(MetalSmelter,B53&amp;C53)=0,LEN(C53)&gt;0), TRUE, FALSE)</formula>
    </cfRule>
  </conditionalFormatting>
  <conditionalFormatting sqref="G53">
    <cfRule type="expression" dxfId="392" priority="395" stopIfTrue="1">
      <formula>IF(FIND("Enter smelter details",G53),TRUE)</formula>
    </cfRule>
  </conditionalFormatting>
  <conditionalFormatting sqref="F53">
    <cfRule type="expression" dxfId="391" priority="392" stopIfTrue="1">
      <formula>IF(AND(LEN($A53)&gt;0,$A53&lt;&gt;$F53),TRUE,FALSE)</formula>
    </cfRule>
  </conditionalFormatting>
  <conditionalFormatting sqref="C53">
    <cfRule type="expression" dxfId="390" priority="391" stopIfTrue="1">
      <formula>IF(AND(B53&lt;&gt;"",C53=""),TRUE)</formula>
    </cfRule>
  </conditionalFormatting>
  <conditionalFormatting sqref="B51">
    <cfRule type="expression" dxfId="389" priority="388" stopIfTrue="1">
      <formula>IF(B51="",TRUE)</formula>
    </cfRule>
    <cfRule type="expression" dxfId="388" priority="389" stopIfTrue="1">
      <formula>IF(AND(COUNTIF(MetalSmelter,B51&amp;C51)=0,LEN(C51)&gt;0), TRUE, FALSE)</formula>
    </cfRule>
  </conditionalFormatting>
  <conditionalFormatting sqref="G51">
    <cfRule type="expression" dxfId="387" priority="390" stopIfTrue="1">
      <formula>IF(FIND("Enter smelter details",G51),TRUE)</formula>
    </cfRule>
  </conditionalFormatting>
  <conditionalFormatting sqref="F51">
    <cfRule type="expression" dxfId="386" priority="387" stopIfTrue="1">
      <formula>IF(AND(LEN($A51)&gt;0,$A51&lt;&gt;$F51),TRUE,FALSE)</formula>
    </cfRule>
  </conditionalFormatting>
  <conditionalFormatting sqref="C51">
    <cfRule type="expression" dxfId="385" priority="386" stopIfTrue="1">
      <formula>IF(AND(B51&lt;&gt;"",C51=""),TRUE)</formula>
    </cfRule>
  </conditionalFormatting>
  <conditionalFormatting sqref="B51">
    <cfRule type="expression" dxfId="384" priority="383" stopIfTrue="1">
      <formula>IF(B51="",TRUE)</formula>
    </cfRule>
    <cfRule type="expression" dxfId="383" priority="384" stopIfTrue="1">
      <formula>IF(AND(COUNTIF(MetalSmelter,B51&amp;C51)=0,LEN(C51)&gt;0), TRUE, FALSE)</formula>
    </cfRule>
  </conditionalFormatting>
  <conditionalFormatting sqref="G51">
    <cfRule type="expression" dxfId="382" priority="385" stopIfTrue="1">
      <formula>IF(FIND("Enter smelter details",G51),TRUE)</formula>
    </cfRule>
  </conditionalFormatting>
  <conditionalFormatting sqref="F51">
    <cfRule type="expression" dxfId="381" priority="382" stopIfTrue="1">
      <formula>IF(AND(LEN($A51)&gt;0,$A51&lt;&gt;$F51),TRUE,FALSE)</formula>
    </cfRule>
  </conditionalFormatting>
  <conditionalFormatting sqref="C51">
    <cfRule type="expression" dxfId="380" priority="381" stopIfTrue="1">
      <formula>IF(AND(B51&lt;&gt;"",C51=""),TRUE)</formula>
    </cfRule>
  </conditionalFormatting>
  <conditionalFormatting sqref="B51">
    <cfRule type="expression" dxfId="379" priority="379" stopIfTrue="1">
      <formula>IF(B51="",TRUE)</formula>
    </cfRule>
    <cfRule type="expression" dxfId="378" priority="380" stopIfTrue="1">
      <formula>IF(AND(COUNTIF(MetalSmelter,B51&amp;C51)=0,LEN(C51)&gt;0), TRUE, FALSE)</formula>
    </cfRule>
  </conditionalFormatting>
  <conditionalFormatting sqref="F51">
    <cfRule type="expression" dxfId="377" priority="378" stopIfTrue="1">
      <formula>IF(AND(LEN($A51)&gt;0,$A51&lt;&gt;$F51),TRUE,FALSE)</formula>
    </cfRule>
  </conditionalFormatting>
  <conditionalFormatting sqref="C51">
    <cfRule type="expression" dxfId="376" priority="377" stopIfTrue="1">
      <formula>IF(AND(B51&lt;&gt;"",C51=""),TRUE)</formula>
    </cfRule>
  </conditionalFormatting>
  <conditionalFormatting sqref="G51">
    <cfRule type="expression" dxfId="375" priority="376" stopIfTrue="1">
      <formula>IF(FIND("Enter smelter details",G51),TRUE)</formula>
    </cfRule>
  </conditionalFormatting>
  <conditionalFormatting sqref="B52">
    <cfRule type="expression" dxfId="374" priority="373" stopIfTrue="1">
      <formula>IF(B52="",TRUE)</formula>
    </cfRule>
    <cfRule type="expression" dxfId="373" priority="374" stopIfTrue="1">
      <formula>IF(AND(COUNTIF(MetalSmelter,B52&amp;C52)=0,LEN(C52)&gt;0), TRUE, FALSE)</formula>
    </cfRule>
  </conditionalFormatting>
  <conditionalFormatting sqref="G52">
    <cfRule type="expression" dxfId="372" priority="375" stopIfTrue="1">
      <formula>IF(FIND("Enter smelter details",G52),TRUE)</formula>
    </cfRule>
  </conditionalFormatting>
  <conditionalFormatting sqref="F52">
    <cfRule type="expression" dxfId="371" priority="372" stopIfTrue="1">
      <formula>IF(AND(LEN($A52)&gt;0,$A52&lt;&gt;$F52),TRUE,FALSE)</formula>
    </cfRule>
  </conditionalFormatting>
  <conditionalFormatting sqref="C52">
    <cfRule type="expression" dxfId="370" priority="371" stopIfTrue="1">
      <formula>IF(AND(B52&lt;&gt;"",C52=""),TRUE)</formula>
    </cfRule>
  </conditionalFormatting>
  <conditionalFormatting sqref="B52">
    <cfRule type="expression" dxfId="369" priority="368" stopIfTrue="1">
      <formula>IF(B52="",TRUE)</formula>
    </cfRule>
    <cfRule type="expression" dxfId="368" priority="369" stopIfTrue="1">
      <formula>IF(AND(COUNTIF(MetalSmelter,B52&amp;C52)=0,LEN(C52)&gt;0), TRUE, FALSE)</formula>
    </cfRule>
  </conditionalFormatting>
  <conditionalFormatting sqref="G52">
    <cfRule type="expression" dxfId="367" priority="370" stopIfTrue="1">
      <formula>IF(FIND("Enter smelter details",G52),TRUE)</formula>
    </cfRule>
  </conditionalFormatting>
  <conditionalFormatting sqref="F52">
    <cfRule type="expression" dxfId="366" priority="367" stopIfTrue="1">
      <formula>IF(AND(LEN($A52)&gt;0,$A52&lt;&gt;$F52),TRUE,FALSE)</formula>
    </cfRule>
  </conditionalFormatting>
  <conditionalFormatting sqref="C52">
    <cfRule type="expression" dxfId="365" priority="366" stopIfTrue="1">
      <formula>IF(AND(B52&lt;&gt;"",C52=""),TRUE)</formula>
    </cfRule>
  </conditionalFormatting>
  <conditionalFormatting sqref="B52">
    <cfRule type="expression" dxfId="364" priority="363" stopIfTrue="1">
      <formula>IF(B52="",TRUE)</formula>
    </cfRule>
    <cfRule type="expression" dxfId="363" priority="364" stopIfTrue="1">
      <formula>IF(AND(COUNTIF(MetalSmelter,B52&amp;C52)=0,LEN(C52)&gt;0), TRUE, FALSE)</formula>
    </cfRule>
  </conditionalFormatting>
  <conditionalFormatting sqref="G52">
    <cfRule type="expression" dxfId="362" priority="365" stopIfTrue="1">
      <formula>IF(FIND("Enter smelter details",G52),TRUE)</formula>
    </cfRule>
  </conditionalFormatting>
  <conditionalFormatting sqref="F52">
    <cfRule type="expression" dxfId="361" priority="362" stopIfTrue="1">
      <formula>IF(AND(LEN($A52)&gt;0,$A52&lt;&gt;$F52),TRUE,FALSE)</formula>
    </cfRule>
  </conditionalFormatting>
  <conditionalFormatting sqref="C52">
    <cfRule type="expression" dxfId="360" priority="361" stopIfTrue="1">
      <formula>IF(AND(B52&lt;&gt;"",C52=""),TRUE)</formula>
    </cfRule>
  </conditionalFormatting>
  <conditionalFormatting sqref="B51">
    <cfRule type="expression" dxfId="359" priority="358" stopIfTrue="1">
      <formula>IF(B51="",TRUE)</formula>
    </cfRule>
    <cfRule type="expression" dxfId="358" priority="359" stopIfTrue="1">
      <formula>IF(AND(COUNTIF(MetalSmelter,B51&amp;C51)=0,LEN(C51)&gt;0), TRUE, FALSE)</formula>
    </cfRule>
  </conditionalFormatting>
  <conditionalFormatting sqref="G51">
    <cfRule type="expression" dxfId="357" priority="360" stopIfTrue="1">
      <formula>IF(FIND("Enter smelter details",G51),TRUE)</formula>
    </cfRule>
  </conditionalFormatting>
  <conditionalFormatting sqref="F51">
    <cfRule type="expression" dxfId="356" priority="357" stopIfTrue="1">
      <formula>IF(AND(LEN($A51)&gt;0,$A51&lt;&gt;$F51),TRUE,FALSE)</formula>
    </cfRule>
  </conditionalFormatting>
  <conditionalFormatting sqref="C51">
    <cfRule type="expression" dxfId="355" priority="356" stopIfTrue="1">
      <formula>IF(AND(B51&lt;&gt;"",C51=""),TRUE)</formula>
    </cfRule>
  </conditionalFormatting>
  <conditionalFormatting sqref="B51">
    <cfRule type="expression" dxfId="354" priority="353" stopIfTrue="1">
      <formula>IF(B51="",TRUE)</formula>
    </cfRule>
    <cfRule type="expression" dxfId="353" priority="354" stopIfTrue="1">
      <formula>IF(AND(COUNTIF(MetalSmelter,B51&amp;C51)=0,LEN(C51)&gt;0), TRUE, FALSE)</formula>
    </cfRule>
  </conditionalFormatting>
  <conditionalFormatting sqref="G51">
    <cfRule type="expression" dxfId="352" priority="355" stopIfTrue="1">
      <formula>IF(FIND("Enter smelter details",G51),TRUE)</formula>
    </cfRule>
  </conditionalFormatting>
  <conditionalFormatting sqref="F51">
    <cfRule type="expression" dxfId="351" priority="352" stopIfTrue="1">
      <formula>IF(AND(LEN($A51)&gt;0,$A51&lt;&gt;$F51),TRUE,FALSE)</formula>
    </cfRule>
  </conditionalFormatting>
  <conditionalFormatting sqref="C51">
    <cfRule type="expression" dxfId="350" priority="351" stopIfTrue="1">
      <formula>IF(AND(B51&lt;&gt;"",C51=""),TRUE)</formula>
    </cfRule>
  </conditionalFormatting>
  <conditionalFormatting sqref="B51">
    <cfRule type="expression" dxfId="349" priority="348" stopIfTrue="1">
      <formula>IF(B51="",TRUE)</formula>
    </cfRule>
    <cfRule type="expression" dxfId="348" priority="349" stopIfTrue="1">
      <formula>IF(AND(COUNTIF(MetalSmelter,B51&amp;C51)=0,LEN(C51)&gt;0), TRUE, FALSE)</formula>
    </cfRule>
  </conditionalFormatting>
  <conditionalFormatting sqref="G51">
    <cfRule type="expression" dxfId="347" priority="350" stopIfTrue="1">
      <formula>IF(FIND("Enter smelter details",G51),TRUE)</formula>
    </cfRule>
  </conditionalFormatting>
  <conditionalFormatting sqref="F51">
    <cfRule type="expression" dxfId="346" priority="347" stopIfTrue="1">
      <formula>IF(AND(LEN($A51)&gt;0,$A51&lt;&gt;$F51),TRUE,FALSE)</formula>
    </cfRule>
  </conditionalFormatting>
  <conditionalFormatting sqref="C51">
    <cfRule type="expression" dxfId="345" priority="346" stopIfTrue="1">
      <formula>IF(AND(B51&lt;&gt;"",C51=""),TRUE)</formula>
    </cfRule>
  </conditionalFormatting>
  <conditionalFormatting sqref="B52">
    <cfRule type="expression" dxfId="344" priority="343" stopIfTrue="1">
      <formula>IF(B52="",TRUE)</formula>
    </cfRule>
    <cfRule type="expression" dxfId="343" priority="344" stopIfTrue="1">
      <formula>IF(AND(COUNTIF(MetalSmelter,B52&amp;C52)=0,LEN(C52)&gt;0), TRUE, FALSE)</formula>
    </cfRule>
  </conditionalFormatting>
  <conditionalFormatting sqref="G52">
    <cfRule type="expression" dxfId="342" priority="345" stopIfTrue="1">
      <formula>IF(FIND("Enter smelter details",G52),TRUE)</formula>
    </cfRule>
  </conditionalFormatting>
  <conditionalFormatting sqref="F52">
    <cfRule type="expression" dxfId="341" priority="342" stopIfTrue="1">
      <formula>IF(AND(LEN($A52)&gt;0,$A52&lt;&gt;$F52),TRUE,FALSE)</formula>
    </cfRule>
  </conditionalFormatting>
  <conditionalFormatting sqref="C52">
    <cfRule type="expression" dxfId="340" priority="341" stopIfTrue="1">
      <formula>IF(AND(B52&lt;&gt;"",C52=""),TRUE)</formula>
    </cfRule>
  </conditionalFormatting>
  <conditionalFormatting sqref="B52">
    <cfRule type="expression" dxfId="339" priority="338" stopIfTrue="1">
      <formula>IF(B52="",TRUE)</formula>
    </cfRule>
    <cfRule type="expression" dxfId="338" priority="339" stopIfTrue="1">
      <formula>IF(AND(COUNTIF(MetalSmelter,B52&amp;C52)=0,LEN(C52)&gt;0), TRUE, FALSE)</formula>
    </cfRule>
  </conditionalFormatting>
  <conditionalFormatting sqref="G52">
    <cfRule type="expression" dxfId="337" priority="340" stopIfTrue="1">
      <formula>IF(FIND("Enter smelter details",G52),TRUE)</formula>
    </cfRule>
  </conditionalFormatting>
  <conditionalFormatting sqref="F52">
    <cfRule type="expression" dxfId="336" priority="337" stopIfTrue="1">
      <formula>IF(AND(LEN($A52)&gt;0,$A52&lt;&gt;$F52),TRUE,FALSE)</formula>
    </cfRule>
  </conditionalFormatting>
  <conditionalFormatting sqref="C52">
    <cfRule type="expression" dxfId="335" priority="336" stopIfTrue="1">
      <formula>IF(AND(B52&lt;&gt;"",C52=""),TRUE)</formula>
    </cfRule>
  </conditionalFormatting>
  <conditionalFormatting sqref="B52">
    <cfRule type="expression" dxfId="334" priority="334" stopIfTrue="1">
      <formula>IF(B52="",TRUE)</formula>
    </cfRule>
    <cfRule type="expression" dxfId="333" priority="335" stopIfTrue="1">
      <formula>IF(AND(COUNTIF(MetalSmelter,B52&amp;C52)=0,LEN(C52)&gt;0), TRUE, FALSE)</formula>
    </cfRule>
  </conditionalFormatting>
  <conditionalFormatting sqref="F52">
    <cfRule type="expression" dxfId="332" priority="333" stopIfTrue="1">
      <formula>IF(AND(LEN($A52)&gt;0,$A52&lt;&gt;$F52),TRUE,FALSE)</formula>
    </cfRule>
  </conditionalFormatting>
  <conditionalFormatting sqref="C52">
    <cfRule type="expression" dxfId="331" priority="332" stopIfTrue="1">
      <formula>IF(AND(B52&lt;&gt;"",C52=""),TRUE)</formula>
    </cfRule>
  </conditionalFormatting>
  <conditionalFormatting sqref="G52">
    <cfRule type="expression" dxfId="330" priority="331" stopIfTrue="1">
      <formula>IF(FIND("Enter smelter details",G52),TRUE)</formula>
    </cfRule>
  </conditionalFormatting>
  <conditionalFormatting sqref="B53">
    <cfRule type="expression" dxfId="329" priority="328" stopIfTrue="1">
      <formula>IF(B53="",TRUE)</formula>
    </cfRule>
    <cfRule type="expression" dxfId="328" priority="329" stopIfTrue="1">
      <formula>IF(AND(COUNTIF(MetalSmelter,B53&amp;C53)=0,LEN(C53)&gt;0), TRUE, FALSE)</formula>
    </cfRule>
  </conditionalFormatting>
  <conditionalFormatting sqref="G53">
    <cfRule type="expression" dxfId="327" priority="330" stopIfTrue="1">
      <formula>IF(FIND("Enter smelter details",G53),TRUE)</formula>
    </cfRule>
  </conditionalFormatting>
  <conditionalFormatting sqref="F53">
    <cfRule type="expression" dxfId="326" priority="327" stopIfTrue="1">
      <formula>IF(AND(LEN($A53)&gt;0,$A53&lt;&gt;$F53),TRUE,FALSE)</formula>
    </cfRule>
  </conditionalFormatting>
  <conditionalFormatting sqref="C53">
    <cfRule type="expression" dxfId="325" priority="326" stopIfTrue="1">
      <formula>IF(AND(B53&lt;&gt;"",C53=""),TRUE)</formula>
    </cfRule>
  </conditionalFormatting>
  <conditionalFormatting sqref="B53">
    <cfRule type="expression" dxfId="324" priority="323" stopIfTrue="1">
      <formula>IF(B53="",TRUE)</formula>
    </cfRule>
    <cfRule type="expression" dxfId="323" priority="324" stopIfTrue="1">
      <formula>IF(AND(COUNTIF(MetalSmelter,B53&amp;C53)=0,LEN(C53)&gt;0), TRUE, FALSE)</formula>
    </cfRule>
  </conditionalFormatting>
  <conditionalFormatting sqref="G53">
    <cfRule type="expression" dxfId="322" priority="325" stopIfTrue="1">
      <formula>IF(FIND("Enter smelter details",G53),TRUE)</formula>
    </cfRule>
  </conditionalFormatting>
  <conditionalFormatting sqref="F53">
    <cfRule type="expression" dxfId="321" priority="322" stopIfTrue="1">
      <formula>IF(AND(LEN($A53)&gt;0,$A53&lt;&gt;$F53),TRUE,FALSE)</formula>
    </cfRule>
  </conditionalFormatting>
  <conditionalFormatting sqref="C53">
    <cfRule type="expression" dxfId="320" priority="321" stopIfTrue="1">
      <formula>IF(AND(B53&lt;&gt;"",C53=""),TRUE)</formula>
    </cfRule>
  </conditionalFormatting>
  <conditionalFormatting sqref="B53">
    <cfRule type="expression" dxfId="319" priority="318" stopIfTrue="1">
      <formula>IF(B53="",TRUE)</formula>
    </cfRule>
    <cfRule type="expression" dxfId="318" priority="319" stopIfTrue="1">
      <formula>IF(AND(COUNTIF(MetalSmelter,B53&amp;C53)=0,LEN(C53)&gt;0), TRUE, FALSE)</formula>
    </cfRule>
  </conditionalFormatting>
  <conditionalFormatting sqref="G53">
    <cfRule type="expression" dxfId="317" priority="320" stopIfTrue="1">
      <formula>IF(FIND("Enter smelter details",G53),TRUE)</formula>
    </cfRule>
  </conditionalFormatting>
  <conditionalFormatting sqref="F53">
    <cfRule type="expression" dxfId="316" priority="317" stopIfTrue="1">
      <formula>IF(AND(LEN($A53)&gt;0,$A53&lt;&gt;$F53),TRUE,FALSE)</formula>
    </cfRule>
  </conditionalFormatting>
  <conditionalFormatting sqref="C53">
    <cfRule type="expression" dxfId="315" priority="316" stopIfTrue="1">
      <formula>IF(AND(B53&lt;&gt;"",C53=""),TRUE)</formula>
    </cfRule>
  </conditionalFormatting>
  <conditionalFormatting sqref="B51">
    <cfRule type="expression" dxfId="314" priority="313" stopIfTrue="1">
      <formula>IF(B51="",TRUE)</formula>
    </cfRule>
    <cfRule type="expression" dxfId="313" priority="314" stopIfTrue="1">
      <formula>IF(AND(COUNTIF(MetalSmelter,B51&amp;C51)=0,LEN(C51)&gt;0), TRUE, FALSE)</formula>
    </cfRule>
  </conditionalFormatting>
  <conditionalFormatting sqref="G51">
    <cfRule type="expression" dxfId="312" priority="315" stopIfTrue="1">
      <formula>IF(FIND("Enter smelter details",G51),TRUE)</formula>
    </cfRule>
  </conditionalFormatting>
  <conditionalFormatting sqref="F51">
    <cfRule type="expression" dxfId="311" priority="312" stopIfTrue="1">
      <formula>IF(AND(LEN($A51)&gt;0,$A51&lt;&gt;$F51),TRUE,FALSE)</formula>
    </cfRule>
  </conditionalFormatting>
  <conditionalFormatting sqref="C51">
    <cfRule type="expression" dxfId="310" priority="311" stopIfTrue="1">
      <formula>IF(AND(B51&lt;&gt;"",C51=""),TRUE)</formula>
    </cfRule>
  </conditionalFormatting>
  <conditionalFormatting sqref="B51">
    <cfRule type="expression" dxfId="309" priority="308" stopIfTrue="1">
      <formula>IF(B51="",TRUE)</formula>
    </cfRule>
    <cfRule type="expression" dxfId="308" priority="309" stopIfTrue="1">
      <formula>IF(AND(COUNTIF(MetalSmelter,B51&amp;C51)=0,LEN(C51)&gt;0), TRUE, FALSE)</formula>
    </cfRule>
  </conditionalFormatting>
  <conditionalFormatting sqref="G51">
    <cfRule type="expression" dxfId="307" priority="310" stopIfTrue="1">
      <formula>IF(FIND("Enter smelter details",G51),TRUE)</formula>
    </cfRule>
  </conditionalFormatting>
  <conditionalFormatting sqref="F51">
    <cfRule type="expression" dxfId="306" priority="307" stopIfTrue="1">
      <formula>IF(AND(LEN($A51)&gt;0,$A51&lt;&gt;$F51),TRUE,FALSE)</formula>
    </cfRule>
  </conditionalFormatting>
  <conditionalFormatting sqref="C51">
    <cfRule type="expression" dxfId="305" priority="306" stopIfTrue="1">
      <formula>IF(AND(B51&lt;&gt;"",C51=""),TRUE)</formula>
    </cfRule>
  </conditionalFormatting>
  <conditionalFormatting sqref="B51">
    <cfRule type="expression" dxfId="304" priority="304" stopIfTrue="1">
      <formula>IF(B51="",TRUE)</formula>
    </cfRule>
    <cfRule type="expression" dxfId="303" priority="305" stopIfTrue="1">
      <formula>IF(AND(COUNTIF(MetalSmelter,B51&amp;C51)=0,LEN(C51)&gt;0), TRUE, FALSE)</formula>
    </cfRule>
  </conditionalFormatting>
  <conditionalFormatting sqref="F51">
    <cfRule type="expression" dxfId="302" priority="303" stopIfTrue="1">
      <formula>IF(AND(LEN($A51)&gt;0,$A51&lt;&gt;$F51),TRUE,FALSE)</formula>
    </cfRule>
  </conditionalFormatting>
  <conditionalFormatting sqref="C51">
    <cfRule type="expression" dxfId="301" priority="302" stopIfTrue="1">
      <formula>IF(AND(B51&lt;&gt;"",C51=""),TRUE)</formula>
    </cfRule>
  </conditionalFormatting>
  <conditionalFormatting sqref="G51">
    <cfRule type="expression" dxfId="300" priority="301" stopIfTrue="1">
      <formula>IF(FIND("Enter smelter details",G51),TRUE)</formula>
    </cfRule>
  </conditionalFormatting>
  <conditionalFormatting sqref="B52">
    <cfRule type="expression" dxfId="299" priority="298" stopIfTrue="1">
      <formula>IF(B52="",TRUE)</formula>
    </cfRule>
    <cfRule type="expression" dxfId="298" priority="299" stopIfTrue="1">
      <formula>IF(AND(COUNTIF(MetalSmelter,B52&amp;C52)=0,LEN(C52)&gt;0), TRUE, FALSE)</formula>
    </cfRule>
  </conditionalFormatting>
  <conditionalFormatting sqref="G52">
    <cfRule type="expression" dxfId="297" priority="300" stopIfTrue="1">
      <formula>IF(FIND("Enter smelter details",G52),TRUE)</formula>
    </cfRule>
  </conditionalFormatting>
  <conditionalFormatting sqref="F52">
    <cfRule type="expression" dxfId="296" priority="297" stopIfTrue="1">
      <formula>IF(AND(LEN($A52)&gt;0,$A52&lt;&gt;$F52),TRUE,FALSE)</formula>
    </cfRule>
  </conditionalFormatting>
  <conditionalFormatting sqref="C52">
    <cfRule type="expression" dxfId="295" priority="296" stopIfTrue="1">
      <formula>IF(AND(B52&lt;&gt;"",C52=""),TRUE)</formula>
    </cfRule>
  </conditionalFormatting>
  <conditionalFormatting sqref="B52">
    <cfRule type="expression" dxfId="294" priority="293" stopIfTrue="1">
      <formula>IF(B52="",TRUE)</formula>
    </cfRule>
    <cfRule type="expression" dxfId="293" priority="294" stopIfTrue="1">
      <formula>IF(AND(COUNTIF(MetalSmelter,B52&amp;C52)=0,LEN(C52)&gt;0), TRUE, FALSE)</formula>
    </cfRule>
  </conditionalFormatting>
  <conditionalFormatting sqref="G52">
    <cfRule type="expression" dxfId="292" priority="295" stopIfTrue="1">
      <formula>IF(FIND("Enter smelter details",G52),TRUE)</formula>
    </cfRule>
  </conditionalFormatting>
  <conditionalFormatting sqref="F52">
    <cfRule type="expression" dxfId="291" priority="292" stopIfTrue="1">
      <formula>IF(AND(LEN($A52)&gt;0,$A52&lt;&gt;$F52),TRUE,FALSE)</formula>
    </cfRule>
  </conditionalFormatting>
  <conditionalFormatting sqref="C52">
    <cfRule type="expression" dxfId="290" priority="291" stopIfTrue="1">
      <formula>IF(AND(B52&lt;&gt;"",C52=""),TRUE)</formula>
    </cfRule>
  </conditionalFormatting>
  <conditionalFormatting sqref="B52">
    <cfRule type="expression" dxfId="289" priority="288" stopIfTrue="1">
      <formula>IF(B52="",TRUE)</formula>
    </cfRule>
    <cfRule type="expression" dxfId="288" priority="289" stopIfTrue="1">
      <formula>IF(AND(COUNTIF(MetalSmelter,B52&amp;C52)=0,LEN(C52)&gt;0), TRUE, FALSE)</formula>
    </cfRule>
  </conditionalFormatting>
  <conditionalFormatting sqref="G52">
    <cfRule type="expression" dxfId="287" priority="290" stopIfTrue="1">
      <formula>IF(FIND("Enter smelter details",G52),TRUE)</formula>
    </cfRule>
  </conditionalFormatting>
  <conditionalFormatting sqref="F52">
    <cfRule type="expression" dxfId="286" priority="287" stopIfTrue="1">
      <formula>IF(AND(LEN($A52)&gt;0,$A52&lt;&gt;$F52),TRUE,FALSE)</formula>
    </cfRule>
  </conditionalFormatting>
  <conditionalFormatting sqref="C52">
    <cfRule type="expression" dxfId="285" priority="286" stopIfTrue="1">
      <formula>IF(AND(B52&lt;&gt;"",C52=""),TRUE)</formula>
    </cfRule>
  </conditionalFormatting>
  <conditionalFormatting sqref="B51">
    <cfRule type="expression" dxfId="284" priority="283" stopIfTrue="1">
      <formula>IF(B51="",TRUE)</formula>
    </cfRule>
    <cfRule type="expression" dxfId="283" priority="284" stopIfTrue="1">
      <formula>IF(AND(COUNTIF(MetalSmelter,B51&amp;C51)=0,LEN(C51)&gt;0), TRUE, FALSE)</formula>
    </cfRule>
  </conditionalFormatting>
  <conditionalFormatting sqref="G51">
    <cfRule type="expression" dxfId="282" priority="285" stopIfTrue="1">
      <formula>IF(FIND("Enter smelter details",G51),TRUE)</formula>
    </cfRule>
  </conditionalFormatting>
  <conditionalFormatting sqref="F51">
    <cfRule type="expression" dxfId="281" priority="282" stopIfTrue="1">
      <formula>IF(AND(LEN($A51)&gt;0,$A51&lt;&gt;$F51),TRUE,FALSE)</formula>
    </cfRule>
  </conditionalFormatting>
  <conditionalFormatting sqref="C51">
    <cfRule type="expression" dxfId="280" priority="281" stopIfTrue="1">
      <formula>IF(AND(B51&lt;&gt;"",C51=""),TRUE)</formula>
    </cfRule>
  </conditionalFormatting>
  <conditionalFormatting sqref="B51">
    <cfRule type="expression" dxfId="279" priority="278" stopIfTrue="1">
      <formula>IF(B51="",TRUE)</formula>
    </cfRule>
    <cfRule type="expression" dxfId="278" priority="279" stopIfTrue="1">
      <formula>IF(AND(COUNTIF(MetalSmelter,B51&amp;C51)=0,LEN(C51)&gt;0), TRUE, FALSE)</formula>
    </cfRule>
  </conditionalFormatting>
  <conditionalFormatting sqref="G51">
    <cfRule type="expression" dxfId="277" priority="280" stopIfTrue="1">
      <formula>IF(FIND("Enter smelter details",G51),TRUE)</formula>
    </cfRule>
  </conditionalFormatting>
  <conditionalFormatting sqref="F51">
    <cfRule type="expression" dxfId="276" priority="277" stopIfTrue="1">
      <formula>IF(AND(LEN($A51)&gt;0,$A51&lt;&gt;$F51),TRUE,FALSE)</formula>
    </cfRule>
  </conditionalFormatting>
  <conditionalFormatting sqref="C51">
    <cfRule type="expression" dxfId="275" priority="276" stopIfTrue="1">
      <formula>IF(AND(B51&lt;&gt;"",C51=""),TRUE)</formula>
    </cfRule>
  </conditionalFormatting>
  <conditionalFormatting sqref="B51">
    <cfRule type="expression" dxfId="274" priority="273" stopIfTrue="1">
      <formula>IF(B51="",TRUE)</formula>
    </cfRule>
    <cfRule type="expression" dxfId="273" priority="274" stopIfTrue="1">
      <formula>IF(AND(COUNTIF(MetalSmelter,B51&amp;C51)=0,LEN(C51)&gt;0), TRUE, FALSE)</formula>
    </cfRule>
  </conditionalFormatting>
  <conditionalFormatting sqref="G51">
    <cfRule type="expression" dxfId="272" priority="275" stopIfTrue="1">
      <formula>IF(FIND("Enter smelter details",G51),TRUE)</formula>
    </cfRule>
  </conditionalFormatting>
  <conditionalFormatting sqref="F51">
    <cfRule type="expression" dxfId="271" priority="272" stopIfTrue="1">
      <formula>IF(AND(LEN($A51)&gt;0,$A51&lt;&gt;$F51),TRUE,FALSE)</formula>
    </cfRule>
  </conditionalFormatting>
  <conditionalFormatting sqref="C51">
    <cfRule type="expression" dxfId="270" priority="271" stopIfTrue="1">
      <formula>IF(AND(B51&lt;&gt;"",C51=""),TRUE)</formula>
    </cfRule>
  </conditionalFormatting>
  <conditionalFormatting sqref="B51">
    <cfRule type="expression" dxfId="269" priority="268" stopIfTrue="1">
      <formula>IF(B51="",TRUE)</formula>
    </cfRule>
    <cfRule type="expression" dxfId="268" priority="269" stopIfTrue="1">
      <formula>IF(AND(COUNTIF(MetalSmelter,B51&amp;C51)=0,LEN(C51)&gt;0), TRUE, FALSE)</formula>
    </cfRule>
  </conditionalFormatting>
  <conditionalFormatting sqref="G51">
    <cfRule type="expression" dxfId="267" priority="270" stopIfTrue="1">
      <formula>IF(FIND("Enter smelter details",G51),TRUE)</formula>
    </cfRule>
  </conditionalFormatting>
  <conditionalFormatting sqref="F51">
    <cfRule type="expression" dxfId="266" priority="267" stopIfTrue="1">
      <formula>IF(AND(LEN($A51)&gt;0,$A51&lt;&gt;$F51),TRUE,FALSE)</formula>
    </cfRule>
  </conditionalFormatting>
  <conditionalFormatting sqref="C51">
    <cfRule type="expression" dxfId="265" priority="266" stopIfTrue="1">
      <formula>IF(AND(B51&lt;&gt;"",C51=""),TRUE)</formula>
    </cfRule>
  </conditionalFormatting>
  <conditionalFormatting sqref="B51">
    <cfRule type="expression" dxfId="264" priority="263" stopIfTrue="1">
      <formula>IF(B51="",TRUE)</formula>
    </cfRule>
    <cfRule type="expression" dxfId="263" priority="264" stopIfTrue="1">
      <formula>IF(AND(COUNTIF(MetalSmelter,B51&amp;C51)=0,LEN(C51)&gt;0), TRUE, FALSE)</formula>
    </cfRule>
  </conditionalFormatting>
  <conditionalFormatting sqref="G51">
    <cfRule type="expression" dxfId="262" priority="265" stopIfTrue="1">
      <formula>IF(FIND("Enter smelter details",G51),TRUE)</formula>
    </cfRule>
  </conditionalFormatting>
  <conditionalFormatting sqref="F51">
    <cfRule type="expression" dxfId="261" priority="262" stopIfTrue="1">
      <formula>IF(AND(LEN($A51)&gt;0,$A51&lt;&gt;$F51),TRUE,FALSE)</formula>
    </cfRule>
  </conditionalFormatting>
  <conditionalFormatting sqref="C51">
    <cfRule type="expression" dxfId="260" priority="261" stopIfTrue="1">
      <formula>IF(AND(B51&lt;&gt;"",C51=""),TRUE)</formula>
    </cfRule>
  </conditionalFormatting>
  <conditionalFormatting sqref="B51">
    <cfRule type="expression" dxfId="259" priority="259" stopIfTrue="1">
      <formula>IF(B51="",TRUE)</formula>
    </cfRule>
    <cfRule type="expression" dxfId="258" priority="260" stopIfTrue="1">
      <formula>IF(AND(COUNTIF(MetalSmelter,B51&amp;C51)=0,LEN(C51)&gt;0), TRUE, FALSE)</formula>
    </cfRule>
  </conditionalFormatting>
  <conditionalFormatting sqref="F51">
    <cfRule type="expression" dxfId="257" priority="258" stopIfTrue="1">
      <formula>IF(AND(LEN($A51)&gt;0,$A51&lt;&gt;$F51),TRUE,FALSE)</formula>
    </cfRule>
  </conditionalFormatting>
  <conditionalFormatting sqref="C51">
    <cfRule type="expression" dxfId="256" priority="257" stopIfTrue="1">
      <formula>IF(AND(B51&lt;&gt;"",C51=""),TRUE)</formula>
    </cfRule>
  </conditionalFormatting>
  <conditionalFormatting sqref="G51">
    <cfRule type="expression" dxfId="255" priority="256" stopIfTrue="1">
      <formula>IF(FIND("Enter smelter details",G51),TRUE)</formula>
    </cfRule>
  </conditionalFormatting>
  <conditionalFormatting sqref="B52">
    <cfRule type="expression" dxfId="254" priority="253" stopIfTrue="1">
      <formula>IF(B52="",TRUE)</formula>
    </cfRule>
    <cfRule type="expression" dxfId="253" priority="254" stopIfTrue="1">
      <formula>IF(AND(COUNTIF(MetalSmelter,B52&amp;C52)=0,LEN(C52)&gt;0), TRUE, FALSE)</formula>
    </cfRule>
  </conditionalFormatting>
  <conditionalFormatting sqref="G52">
    <cfRule type="expression" dxfId="252" priority="255" stopIfTrue="1">
      <formula>IF(FIND("Enter smelter details",G52),TRUE)</formula>
    </cfRule>
  </conditionalFormatting>
  <conditionalFormatting sqref="F52">
    <cfRule type="expression" dxfId="251" priority="252" stopIfTrue="1">
      <formula>IF(AND(LEN($A52)&gt;0,$A52&lt;&gt;$F52),TRUE,FALSE)</formula>
    </cfRule>
  </conditionalFormatting>
  <conditionalFormatting sqref="C52">
    <cfRule type="expression" dxfId="250" priority="251" stopIfTrue="1">
      <formula>IF(AND(B52&lt;&gt;"",C52=""),TRUE)</formula>
    </cfRule>
  </conditionalFormatting>
  <conditionalFormatting sqref="B52">
    <cfRule type="expression" dxfId="249" priority="248" stopIfTrue="1">
      <formula>IF(B52="",TRUE)</formula>
    </cfRule>
    <cfRule type="expression" dxfId="248" priority="249" stopIfTrue="1">
      <formula>IF(AND(COUNTIF(MetalSmelter,B52&amp;C52)=0,LEN(C52)&gt;0), TRUE, FALSE)</formula>
    </cfRule>
  </conditionalFormatting>
  <conditionalFormatting sqref="G52">
    <cfRule type="expression" dxfId="247" priority="250" stopIfTrue="1">
      <formula>IF(FIND("Enter smelter details",G52),TRUE)</formula>
    </cfRule>
  </conditionalFormatting>
  <conditionalFormatting sqref="F52">
    <cfRule type="expression" dxfId="246" priority="247" stopIfTrue="1">
      <formula>IF(AND(LEN($A52)&gt;0,$A52&lt;&gt;$F52),TRUE,FALSE)</formula>
    </cfRule>
  </conditionalFormatting>
  <conditionalFormatting sqref="C52">
    <cfRule type="expression" dxfId="245" priority="246" stopIfTrue="1">
      <formula>IF(AND(B52&lt;&gt;"",C52=""),TRUE)</formula>
    </cfRule>
  </conditionalFormatting>
  <conditionalFormatting sqref="B52">
    <cfRule type="expression" dxfId="244" priority="243" stopIfTrue="1">
      <formula>IF(B52="",TRUE)</formula>
    </cfRule>
    <cfRule type="expression" dxfId="243" priority="244" stopIfTrue="1">
      <formula>IF(AND(COUNTIF(MetalSmelter,B52&amp;C52)=0,LEN(C52)&gt;0), TRUE, FALSE)</formula>
    </cfRule>
  </conditionalFormatting>
  <conditionalFormatting sqref="G52">
    <cfRule type="expression" dxfId="242" priority="245" stopIfTrue="1">
      <formula>IF(FIND("Enter smelter details",G52),TRUE)</formula>
    </cfRule>
  </conditionalFormatting>
  <conditionalFormatting sqref="F52">
    <cfRule type="expression" dxfId="241" priority="242" stopIfTrue="1">
      <formula>IF(AND(LEN($A52)&gt;0,$A52&lt;&gt;$F52),TRUE,FALSE)</formula>
    </cfRule>
  </conditionalFormatting>
  <conditionalFormatting sqref="C52">
    <cfRule type="expression" dxfId="240" priority="241" stopIfTrue="1">
      <formula>IF(AND(B52&lt;&gt;"",C52=""),TRUE)</formula>
    </cfRule>
  </conditionalFormatting>
  <conditionalFormatting sqref="B51">
    <cfRule type="expression" dxfId="239" priority="238" stopIfTrue="1">
      <formula>IF(B51="",TRUE)</formula>
    </cfRule>
    <cfRule type="expression" dxfId="238" priority="239" stopIfTrue="1">
      <formula>IF(AND(COUNTIF(MetalSmelter,B51&amp;C51)=0,LEN(C51)&gt;0), TRUE, FALSE)</formula>
    </cfRule>
  </conditionalFormatting>
  <conditionalFormatting sqref="G51">
    <cfRule type="expression" dxfId="237" priority="240" stopIfTrue="1">
      <formula>IF(FIND("Enter smelter details",G51),TRUE)</formula>
    </cfRule>
  </conditionalFormatting>
  <conditionalFormatting sqref="F51">
    <cfRule type="expression" dxfId="236" priority="237" stopIfTrue="1">
      <formula>IF(AND(LEN($A51)&gt;0,$A51&lt;&gt;$F51),TRUE,FALSE)</formula>
    </cfRule>
  </conditionalFormatting>
  <conditionalFormatting sqref="C51">
    <cfRule type="expression" dxfId="235" priority="236" stopIfTrue="1">
      <formula>IF(AND(B51&lt;&gt;"",C51=""),TRUE)</formula>
    </cfRule>
  </conditionalFormatting>
  <conditionalFormatting sqref="B51">
    <cfRule type="expression" dxfId="234" priority="233" stopIfTrue="1">
      <formula>IF(B51="",TRUE)</formula>
    </cfRule>
    <cfRule type="expression" dxfId="233" priority="234" stopIfTrue="1">
      <formula>IF(AND(COUNTIF(MetalSmelter,B51&amp;C51)=0,LEN(C51)&gt;0), TRUE, FALSE)</formula>
    </cfRule>
  </conditionalFormatting>
  <conditionalFormatting sqref="G51">
    <cfRule type="expression" dxfId="232" priority="235" stopIfTrue="1">
      <formula>IF(FIND("Enter smelter details",G51),TRUE)</formula>
    </cfRule>
  </conditionalFormatting>
  <conditionalFormatting sqref="F51">
    <cfRule type="expression" dxfId="231" priority="232" stopIfTrue="1">
      <formula>IF(AND(LEN($A51)&gt;0,$A51&lt;&gt;$F51),TRUE,FALSE)</formula>
    </cfRule>
  </conditionalFormatting>
  <conditionalFormatting sqref="C51">
    <cfRule type="expression" dxfId="230" priority="231" stopIfTrue="1">
      <formula>IF(AND(B51&lt;&gt;"",C51=""),TRUE)</formula>
    </cfRule>
  </conditionalFormatting>
  <conditionalFormatting sqref="B51">
    <cfRule type="expression" dxfId="229" priority="228" stopIfTrue="1">
      <formula>IF(B51="",TRUE)</formula>
    </cfRule>
    <cfRule type="expression" dxfId="228" priority="229" stopIfTrue="1">
      <formula>IF(AND(COUNTIF(MetalSmelter,B51&amp;C51)=0,LEN(C51)&gt;0), TRUE, FALSE)</formula>
    </cfRule>
  </conditionalFormatting>
  <conditionalFormatting sqref="G51">
    <cfRule type="expression" dxfId="227" priority="230" stopIfTrue="1">
      <formula>IF(FIND("Enter smelter details",G51),TRUE)</formula>
    </cfRule>
  </conditionalFormatting>
  <conditionalFormatting sqref="F51">
    <cfRule type="expression" dxfId="226" priority="227" stopIfTrue="1">
      <formula>IF(AND(LEN($A51)&gt;0,$A51&lt;&gt;$F51),TRUE,FALSE)</formula>
    </cfRule>
  </conditionalFormatting>
  <conditionalFormatting sqref="C51">
    <cfRule type="expression" dxfId="225" priority="226" stopIfTrue="1">
      <formula>IF(AND(B51&lt;&gt;"",C51=""),TRUE)</formula>
    </cfRule>
  </conditionalFormatting>
  <conditionalFormatting sqref="B51">
    <cfRule type="expression" dxfId="224" priority="223" stopIfTrue="1">
      <formula>IF(B51="",TRUE)</formula>
    </cfRule>
    <cfRule type="expression" dxfId="223" priority="224" stopIfTrue="1">
      <formula>IF(AND(COUNTIF(MetalSmelter,B51&amp;C51)=0,LEN(C51)&gt;0), TRUE, FALSE)</formula>
    </cfRule>
  </conditionalFormatting>
  <conditionalFormatting sqref="G51">
    <cfRule type="expression" dxfId="222" priority="225" stopIfTrue="1">
      <formula>IF(FIND("Enter smelter details",G51),TRUE)</formula>
    </cfRule>
  </conditionalFormatting>
  <conditionalFormatting sqref="F51">
    <cfRule type="expression" dxfId="221" priority="222" stopIfTrue="1">
      <formula>IF(AND(LEN($A51)&gt;0,$A51&lt;&gt;$F51),TRUE,FALSE)</formula>
    </cfRule>
  </conditionalFormatting>
  <conditionalFormatting sqref="C51">
    <cfRule type="expression" dxfId="220" priority="221" stopIfTrue="1">
      <formula>IF(AND(B51&lt;&gt;"",C51=""),TRUE)</formula>
    </cfRule>
  </conditionalFormatting>
  <conditionalFormatting sqref="B51">
    <cfRule type="expression" dxfId="219" priority="218" stopIfTrue="1">
      <formula>IF(B51="",TRUE)</formula>
    </cfRule>
    <cfRule type="expression" dxfId="218" priority="219" stopIfTrue="1">
      <formula>IF(AND(COUNTIF(MetalSmelter,B51&amp;C51)=0,LEN(C51)&gt;0), TRUE, FALSE)</formula>
    </cfRule>
  </conditionalFormatting>
  <conditionalFormatting sqref="G51">
    <cfRule type="expression" dxfId="217" priority="220" stopIfTrue="1">
      <formula>IF(FIND("Enter smelter details",G51),TRUE)</formula>
    </cfRule>
  </conditionalFormatting>
  <conditionalFormatting sqref="F51">
    <cfRule type="expression" dxfId="216" priority="217" stopIfTrue="1">
      <formula>IF(AND(LEN($A51)&gt;0,$A51&lt;&gt;$F51),TRUE,FALSE)</formula>
    </cfRule>
  </conditionalFormatting>
  <conditionalFormatting sqref="C51">
    <cfRule type="expression" dxfId="215" priority="216" stopIfTrue="1">
      <formula>IF(AND(B51&lt;&gt;"",C51=""),TRUE)</formula>
    </cfRule>
  </conditionalFormatting>
  <conditionalFormatting sqref="B51">
    <cfRule type="expression" dxfId="214" priority="213" stopIfTrue="1">
      <formula>IF(B51="",TRUE)</formula>
    </cfRule>
    <cfRule type="expression" dxfId="213" priority="214" stopIfTrue="1">
      <formula>IF(AND(COUNTIF(MetalSmelter,B51&amp;C51)=0,LEN(C51)&gt;0), TRUE, FALSE)</formula>
    </cfRule>
  </conditionalFormatting>
  <conditionalFormatting sqref="G51">
    <cfRule type="expression" dxfId="212" priority="215" stopIfTrue="1">
      <formula>IF(FIND("Enter smelter details",G51),TRUE)</formula>
    </cfRule>
  </conditionalFormatting>
  <conditionalFormatting sqref="F51">
    <cfRule type="expression" dxfId="211" priority="212" stopIfTrue="1">
      <formula>IF(AND(LEN($A51)&gt;0,$A51&lt;&gt;$F51),TRUE,FALSE)</formula>
    </cfRule>
  </conditionalFormatting>
  <conditionalFormatting sqref="C51">
    <cfRule type="expression" dxfId="210" priority="211" stopIfTrue="1">
      <formula>IF(AND(B51&lt;&gt;"",C51=""),TRUE)</formula>
    </cfRule>
  </conditionalFormatting>
  <conditionalFormatting sqref="B65">
    <cfRule type="expression" dxfId="209" priority="204" stopIfTrue="1">
      <formula>IF(B65="",TRUE)</formula>
    </cfRule>
    <cfRule type="expression" dxfId="208" priority="207" stopIfTrue="1">
      <formula>IF(AND(COUNTIF(MetalSmelter,B65&amp;C65)=0,LEN(C65)&gt;0),TRUE,FALSE)</formula>
    </cfRule>
  </conditionalFormatting>
  <conditionalFormatting sqref="D65">
    <cfRule type="expression" dxfId="207" priority="201" stopIfTrue="1">
      <formula>IF(AND(LEN($C65)&gt;0,($C65&lt;&gt;"Smelter Not Listed")),1,0)</formula>
    </cfRule>
    <cfRule type="expression" dxfId="206" priority="208" stopIfTrue="1">
      <formula>IF(AND(D65="",$C65=$X$4),TRUE)</formula>
    </cfRule>
    <cfRule type="expression" dxfId="205" priority="209" stopIfTrue="1">
      <formula>IF(FIND("!",D65),TRUE)</formula>
    </cfRule>
  </conditionalFormatting>
  <conditionalFormatting sqref="G65">
    <cfRule type="expression" dxfId="204" priority="210" stopIfTrue="1">
      <formula>IF(FIND("Enter smelter details",G65),TRUE)</formula>
    </cfRule>
  </conditionalFormatting>
  <conditionalFormatting sqref="E65">
    <cfRule type="expression" dxfId="203" priority="205" stopIfTrue="1">
      <formula>IF(AND(E65="",$C65=$X$4),TRUE)</formula>
    </cfRule>
    <cfRule type="expression" dxfId="202" priority="206" stopIfTrue="1">
      <formula>IF(FIND("!",E65),TRUE)</formula>
    </cfRule>
  </conditionalFormatting>
  <conditionalFormatting sqref="F65">
    <cfRule type="expression" dxfId="201" priority="203" stopIfTrue="1">
      <formula>IF(AND(LEN($A65)&gt;0,$A65&lt;&gt;$F65),TRUE,FALSE)</formula>
    </cfRule>
  </conditionalFormatting>
  <conditionalFormatting sqref="C65">
    <cfRule type="expression" dxfId="200" priority="202" stopIfTrue="1">
      <formula>IF(AND(B65&lt;&gt;"",C65=""),TRUE)</formula>
    </cfRule>
  </conditionalFormatting>
  <conditionalFormatting sqref="B68">
    <cfRule type="expression" dxfId="199" priority="194" stopIfTrue="1">
      <formula>IF(B68="",TRUE)</formula>
    </cfRule>
    <cfRule type="expression" dxfId="198" priority="197" stopIfTrue="1">
      <formula>IF(AND(COUNTIF(MetalSmelter,B68&amp;C68)=0,LEN(C68)&gt;0),TRUE,FALSE)</formula>
    </cfRule>
  </conditionalFormatting>
  <conditionalFormatting sqref="D68">
    <cfRule type="expression" dxfId="197" priority="191" stopIfTrue="1">
      <formula>IF(AND(LEN($C68)&gt;0,($C68&lt;&gt;"Smelter Not Listed")),1,0)</formula>
    </cfRule>
    <cfRule type="expression" dxfId="196" priority="198" stopIfTrue="1">
      <formula>IF(AND(D68="",$C68=$X$4),TRUE)</formula>
    </cfRule>
    <cfRule type="expression" dxfId="195" priority="199" stopIfTrue="1">
      <formula>IF(FIND("!",D68),TRUE)</formula>
    </cfRule>
  </conditionalFormatting>
  <conditionalFormatting sqref="G68">
    <cfRule type="expression" dxfId="194" priority="200" stopIfTrue="1">
      <formula>IF(FIND("Enter smelter details",G68),TRUE)</formula>
    </cfRule>
  </conditionalFormatting>
  <conditionalFormatting sqref="E68">
    <cfRule type="expression" dxfId="193" priority="195" stopIfTrue="1">
      <formula>IF(AND(E68="",$C68=$X$4),TRUE)</formula>
    </cfRule>
    <cfRule type="expression" dxfId="192" priority="196" stopIfTrue="1">
      <formula>IF(FIND("!",E68),TRUE)</formula>
    </cfRule>
  </conditionalFormatting>
  <conditionalFormatting sqref="F68">
    <cfRule type="expression" dxfId="191" priority="193" stopIfTrue="1">
      <formula>IF(AND(LEN($A68)&gt;0,$A68&lt;&gt;$F68),TRUE,FALSE)</formula>
    </cfRule>
  </conditionalFormatting>
  <conditionalFormatting sqref="C68">
    <cfRule type="expression" dxfId="190" priority="192" stopIfTrue="1">
      <formula>IF(AND(B68&lt;&gt;"",C68=""),TRUE)</formula>
    </cfRule>
  </conditionalFormatting>
  <conditionalFormatting sqref="B69">
    <cfRule type="expression" dxfId="189" priority="184" stopIfTrue="1">
      <formula>IF(B69="",TRUE)</formula>
    </cfRule>
    <cfRule type="expression" dxfId="188" priority="187" stopIfTrue="1">
      <formula>IF(AND(COUNTIF(MetalSmelter,B69&amp;C69)=0,LEN(C69)&gt;0),TRUE,FALSE)</formula>
    </cfRule>
  </conditionalFormatting>
  <conditionalFormatting sqref="D69">
    <cfRule type="expression" dxfId="187" priority="181" stopIfTrue="1">
      <formula>IF(AND(LEN($C69)&gt;0,($C69&lt;&gt;"Smelter Not Listed")),1,0)</formula>
    </cfRule>
    <cfRule type="expression" dxfId="186" priority="188" stopIfTrue="1">
      <formula>IF(AND(D69="",$C69=$X$4),TRUE)</formula>
    </cfRule>
    <cfRule type="expression" dxfId="185" priority="189" stopIfTrue="1">
      <formula>IF(FIND("!",D69),TRUE)</formula>
    </cfRule>
  </conditionalFormatting>
  <conditionalFormatting sqref="G69">
    <cfRule type="expression" dxfId="184" priority="190" stopIfTrue="1">
      <formula>IF(FIND("Enter smelter details",G69),TRUE)</formula>
    </cfRule>
  </conditionalFormatting>
  <conditionalFormatting sqref="E69">
    <cfRule type="expression" dxfId="183" priority="185" stopIfTrue="1">
      <formula>IF(AND(E69="",$C69=$X$4),TRUE)</formula>
    </cfRule>
    <cfRule type="expression" dxfId="182" priority="186" stopIfTrue="1">
      <formula>IF(FIND("!",E69),TRUE)</formula>
    </cfRule>
  </conditionalFormatting>
  <conditionalFormatting sqref="F69">
    <cfRule type="expression" dxfId="181" priority="183" stopIfTrue="1">
      <formula>IF(AND(LEN($A69)&gt;0,$A69&lt;&gt;$F69),TRUE,FALSE)</formula>
    </cfRule>
  </conditionalFormatting>
  <conditionalFormatting sqref="C69">
    <cfRule type="expression" dxfId="180" priority="182" stopIfTrue="1">
      <formula>IF(AND(B69&lt;&gt;"",C69=""),TRUE)</formula>
    </cfRule>
  </conditionalFormatting>
  <conditionalFormatting sqref="B70">
    <cfRule type="expression" dxfId="179" priority="174" stopIfTrue="1">
      <formula>IF(B70="",TRUE)</formula>
    </cfRule>
    <cfRule type="expression" dxfId="178" priority="177" stopIfTrue="1">
      <formula>IF(AND(COUNTIF(MetalSmelter,B70&amp;C70)=0,LEN(C70)&gt;0),TRUE,FALSE)</formula>
    </cfRule>
  </conditionalFormatting>
  <conditionalFormatting sqref="D70">
    <cfRule type="expression" dxfId="177" priority="171" stopIfTrue="1">
      <formula>IF(AND(LEN($C70)&gt;0,($C70&lt;&gt;"Smelter Not Listed")),1,0)</formula>
    </cfRule>
    <cfRule type="expression" dxfId="176" priority="178" stopIfTrue="1">
      <formula>IF(AND(D70="",$C70=$X$4),TRUE)</formula>
    </cfRule>
    <cfRule type="expression" dxfId="175" priority="179" stopIfTrue="1">
      <formula>IF(FIND("!",D70),TRUE)</formula>
    </cfRule>
  </conditionalFormatting>
  <conditionalFormatting sqref="G70">
    <cfRule type="expression" dxfId="174" priority="180" stopIfTrue="1">
      <formula>IF(FIND("Enter smelter details",G70),TRUE)</formula>
    </cfRule>
  </conditionalFormatting>
  <conditionalFormatting sqref="E70">
    <cfRule type="expression" dxfId="173" priority="175" stopIfTrue="1">
      <formula>IF(AND(E70="",$C70=$X$4),TRUE)</formula>
    </cfRule>
    <cfRule type="expression" dxfId="172" priority="176" stopIfTrue="1">
      <formula>IF(FIND("!",E70),TRUE)</formula>
    </cfRule>
  </conditionalFormatting>
  <conditionalFormatting sqref="F70">
    <cfRule type="expression" dxfId="171" priority="173" stopIfTrue="1">
      <formula>IF(AND(LEN($A70)&gt;0,$A70&lt;&gt;$F70),TRUE,FALSE)</formula>
    </cfRule>
  </conditionalFormatting>
  <conditionalFormatting sqref="C70">
    <cfRule type="expression" dxfId="170" priority="172" stopIfTrue="1">
      <formula>IF(AND(B70&lt;&gt;"",C70=""),TRUE)</formula>
    </cfRule>
  </conditionalFormatting>
  <conditionalFormatting sqref="B71">
    <cfRule type="expression" dxfId="169" priority="164" stopIfTrue="1">
      <formula>IF(B71="",TRUE)</formula>
    </cfRule>
    <cfRule type="expression" dxfId="168" priority="167" stopIfTrue="1">
      <formula>IF(AND(COUNTIF(MetalSmelter,B71&amp;C71)=0,LEN(C71)&gt;0),TRUE,FALSE)</formula>
    </cfRule>
  </conditionalFormatting>
  <conditionalFormatting sqref="D71">
    <cfRule type="expression" dxfId="167" priority="161" stopIfTrue="1">
      <formula>IF(AND(LEN($C71)&gt;0,($C71&lt;&gt;"Smelter Not Listed")),1,0)</formula>
    </cfRule>
    <cfRule type="expression" dxfId="166" priority="168" stopIfTrue="1">
      <formula>IF(AND(D71="",$C71=$X$4),TRUE)</formula>
    </cfRule>
    <cfRule type="expression" dxfId="165" priority="169" stopIfTrue="1">
      <formula>IF(FIND("!",D71),TRUE)</formula>
    </cfRule>
  </conditionalFormatting>
  <conditionalFormatting sqref="G71">
    <cfRule type="expression" dxfId="164" priority="170" stopIfTrue="1">
      <formula>IF(FIND("Enter smelter details",G71),TRUE)</formula>
    </cfRule>
  </conditionalFormatting>
  <conditionalFormatting sqref="E71">
    <cfRule type="expression" dxfId="163" priority="165" stopIfTrue="1">
      <formula>IF(AND(E71="",$C71=$X$4),TRUE)</formula>
    </cfRule>
    <cfRule type="expression" dxfId="162" priority="166" stopIfTrue="1">
      <formula>IF(FIND("!",E71),TRUE)</formula>
    </cfRule>
  </conditionalFormatting>
  <conditionalFormatting sqref="F71">
    <cfRule type="expression" dxfId="161" priority="163" stopIfTrue="1">
      <formula>IF(AND(LEN($A71)&gt;0,$A71&lt;&gt;$F71),TRUE,FALSE)</formula>
    </cfRule>
  </conditionalFormatting>
  <conditionalFormatting sqref="C71">
    <cfRule type="expression" dxfId="160" priority="162" stopIfTrue="1">
      <formula>IF(AND(B71&lt;&gt;"",C71=""),TRUE)</formula>
    </cfRule>
  </conditionalFormatting>
  <conditionalFormatting sqref="B61">
    <cfRule type="expression" dxfId="159" priority="154" stopIfTrue="1">
      <formula>IF(B61="",TRUE)</formula>
    </cfRule>
    <cfRule type="expression" dxfId="158" priority="157" stopIfTrue="1">
      <formula>IF(AND(COUNTIF(MetalSmelter,B61&amp;C61)=0,LEN(C61)&gt;0),TRUE,FALSE)</formula>
    </cfRule>
  </conditionalFormatting>
  <conditionalFormatting sqref="D61">
    <cfRule type="expression" dxfId="157" priority="151" stopIfTrue="1">
      <formula>IF(AND(LEN($C61)&gt;0,($C61&lt;&gt;"Smelter Not Listed")),1,0)</formula>
    </cfRule>
    <cfRule type="expression" dxfId="156" priority="158" stopIfTrue="1">
      <formula>IF(AND(D61="",$C61=$X$4),TRUE)</formula>
    </cfRule>
    <cfRule type="expression" dxfId="155" priority="159" stopIfTrue="1">
      <formula>IF(FIND("!",D61),TRUE)</formula>
    </cfRule>
  </conditionalFormatting>
  <conditionalFormatting sqref="G61">
    <cfRule type="expression" dxfId="154" priority="160" stopIfTrue="1">
      <formula>IF(FIND("Enter smelter details",G61),TRUE)</formula>
    </cfRule>
  </conditionalFormatting>
  <conditionalFormatting sqref="E61">
    <cfRule type="expression" dxfId="153" priority="155" stopIfTrue="1">
      <formula>IF(AND(E61="",$C61=$X$4),TRUE)</formula>
    </cfRule>
    <cfRule type="expression" dxfId="152" priority="156" stopIfTrue="1">
      <formula>IF(FIND("!",E61),TRUE)</formula>
    </cfRule>
  </conditionalFormatting>
  <conditionalFormatting sqref="F61">
    <cfRule type="expression" dxfId="151" priority="153" stopIfTrue="1">
      <formula>IF(AND(LEN($A61)&gt;0,$A61&lt;&gt;$F61),TRUE,FALSE)</formula>
    </cfRule>
  </conditionalFormatting>
  <conditionalFormatting sqref="C61">
    <cfRule type="expression" dxfId="150" priority="152" stopIfTrue="1">
      <formula>IF(AND(B61&lt;&gt;"",C61=""),TRUE)</formula>
    </cfRule>
  </conditionalFormatting>
  <conditionalFormatting sqref="B64">
    <cfRule type="expression" dxfId="149" priority="144" stopIfTrue="1">
      <formula>IF(B64="",TRUE)</formula>
    </cfRule>
    <cfRule type="expression" dxfId="148" priority="147" stopIfTrue="1">
      <formula>IF(AND(COUNTIF(MetalSmelter,B64&amp;C64)=0,LEN(C64)&gt;0),TRUE,FALSE)</formula>
    </cfRule>
  </conditionalFormatting>
  <conditionalFormatting sqref="D64">
    <cfRule type="expression" dxfId="147" priority="141" stopIfTrue="1">
      <formula>IF(AND(LEN($C64)&gt;0,($C64&lt;&gt;"Smelter Not Listed")),1,0)</formula>
    </cfRule>
    <cfRule type="expression" dxfId="146" priority="148" stopIfTrue="1">
      <formula>IF(AND(D64="",$C64=$X$4),TRUE)</formula>
    </cfRule>
    <cfRule type="expression" dxfId="145" priority="149" stopIfTrue="1">
      <formula>IF(FIND("!",D64),TRUE)</formula>
    </cfRule>
  </conditionalFormatting>
  <conditionalFormatting sqref="G64">
    <cfRule type="expression" dxfId="144" priority="150" stopIfTrue="1">
      <formula>IF(FIND("Enter smelter details",G64),TRUE)</formula>
    </cfRule>
  </conditionalFormatting>
  <conditionalFormatting sqref="E64">
    <cfRule type="expression" dxfId="143" priority="145" stopIfTrue="1">
      <formula>IF(AND(E64="",$C64=$X$4),TRUE)</formula>
    </cfRule>
    <cfRule type="expression" dxfId="142" priority="146" stopIfTrue="1">
      <formula>IF(FIND("!",E64),TRUE)</formula>
    </cfRule>
  </conditionalFormatting>
  <conditionalFormatting sqref="F64">
    <cfRule type="expression" dxfId="141" priority="143" stopIfTrue="1">
      <formula>IF(AND(LEN($A64)&gt;0,$A64&lt;&gt;$F64),TRUE,FALSE)</formula>
    </cfRule>
  </conditionalFormatting>
  <conditionalFormatting sqref="C64">
    <cfRule type="expression" dxfId="140" priority="142" stopIfTrue="1">
      <formula>IF(AND(B64&lt;&gt;"",C64=""),TRUE)</formula>
    </cfRule>
  </conditionalFormatting>
  <conditionalFormatting sqref="B62">
    <cfRule type="expression" dxfId="139" priority="134" stopIfTrue="1">
      <formula>IF(B62="",TRUE)</formula>
    </cfRule>
    <cfRule type="expression" dxfId="138" priority="137" stopIfTrue="1">
      <formula>IF(AND(COUNTIF(MetalSmelter,B62&amp;C62)=0,LEN(C62)&gt;0),TRUE,FALSE)</formula>
    </cfRule>
  </conditionalFormatting>
  <conditionalFormatting sqref="D62">
    <cfRule type="expression" dxfId="137" priority="131" stopIfTrue="1">
      <formula>IF(AND(LEN($C62)&gt;0,($C62&lt;&gt;"Smelter Not Listed")),1,0)</formula>
    </cfRule>
    <cfRule type="expression" dxfId="136" priority="138" stopIfTrue="1">
      <formula>IF(AND(D62="",$C62=$X$4),TRUE)</formula>
    </cfRule>
    <cfRule type="expression" dxfId="135" priority="139" stopIfTrue="1">
      <formula>IF(FIND("!",D62),TRUE)</formula>
    </cfRule>
  </conditionalFormatting>
  <conditionalFormatting sqref="G62">
    <cfRule type="expression" dxfId="134" priority="140" stopIfTrue="1">
      <formula>IF(FIND("Enter smelter details",G62),TRUE)</formula>
    </cfRule>
  </conditionalFormatting>
  <conditionalFormatting sqref="E62">
    <cfRule type="expression" dxfId="133" priority="135" stopIfTrue="1">
      <formula>IF(AND(E62="",$C62=$X$4),TRUE)</formula>
    </cfRule>
    <cfRule type="expression" dxfId="132" priority="136" stopIfTrue="1">
      <formula>IF(FIND("!",E62),TRUE)</formula>
    </cfRule>
  </conditionalFormatting>
  <conditionalFormatting sqref="F62">
    <cfRule type="expression" dxfId="131" priority="133" stopIfTrue="1">
      <formula>IF(AND(LEN($A62)&gt;0,$A62&lt;&gt;$F62),TRUE,FALSE)</formula>
    </cfRule>
  </conditionalFormatting>
  <conditionalFormatting sqref="C62">
    <cfRule type="expression" dxfId="130" priority="132" stopIfTrue="1">
      <formula>IF(AND(B62&lt;&gt;"",C62=""),TRUE)</formula>
    </cfRule>
  </conditionalFormatting>
  <conditionalFormatting sqref="B65">
    <cfRule type="expression" dxfId="129" priority="124" stopIfTrue="1">
      <formula>IF(B65="",TRUE)</formula>
    </cfRule>
    <cfRule type="expression" dxfId="128" priority="127" stopIfTrue="1">
      <formula>IF(AND(COUNTIF(MetalSmelter,B65&amp;C65)=0,LEN(C65)&gt;0),TRUE,FALSE)</formula>
    </cfRule>
  </conditionalFormatting>
  <conditionalFormatting sqref="D65">
    <cfRule type="expression" dxfId="127" priority="121" stopIfTrue="1">
      <formula>IF(AND(LEN($C65)&gt;0,($C65&lt;&gt;"Smelter Not Listed")),1,0)</formula>
    </cfRule>
    <cfRule type="expression" dxfId="126" priority="128" stopIfTrue="1">
      <formula>IF(AND(D65="",$C65=$X$4),TRUE)</formula>
    </cfRule>
    <cfRule type="expression" dxfId="125" priority="129" stopIfTrue="1">
      <formula>IF(FIND("!",D65),TRUE)</formula>
    </cfRule>
  </conditionalFormatting>
  <conditionalFormatting sqref="G65">
    <cfRule type="expression" dxfId="124" priority="130" stopIfTrue="1">
      <formula>IF(FIND("Enter smelter details",G65),TRUE)</formula>
    </cfRule>
  </conditionalFormatting>
  <conditionalFormatting sqref="E65">
    <cfRule type="expression" dxfId="123" priority="125" stopIfTrue="1">
      <formula>IF(AND(E65="",$C65=$X$4),TRUE)</formula>
    </cfRule>
    <cfRule type="expression" dxfId="122" priority="126" stopIfTrue="1">
      <formula>IF(FIND("!",E65),TRUE)</formula>
    </cfRule>
  </conditionalFormatting>
  <conditionalFormatting sqref="F65">
    <cfRule type="expression" dxfId="121" priority="123" stopIfTrue="1">
      <formula>IF(AND(LEN($A65)&gt;0,$A65&lt;&gt;$F65),TRUE,FALSE)</formula>
    </cfRule>
  </conditionalFormatting>
  <conditionalFormatting sqref="C65">
    <cfRule type="expression" dxfId="120" priority="122" stopIfTrue="1">
      <formula>IF(AND(B65&lt;&gt;"",C65=""),TRUE)</formula>
    </cfRule>
  </conditionalFormatting>
  <conditionalFormatting sqref="B66">
    <cfRule type="expression" dxfId="119" priority="114" stopIfTrue="1">
      <formula>IF(B66="",TRUE)</formula>
    </cfRule>
    <cfRule type="expression" dxfId="118" priority="117" stopIfTrue="1">
      <formula>IF(AND(COUNTIF(MetalSmelter,B66&amp;C66)=0,LEN(C66)&gt;0),TRUE,FALSE)</formula>
    </cfRule>
  </conditionalFormatting>
  <conditionalFormatting sqref="D66">
    <cfRule type="expression" dxfId="117" priority="111" stopIfTrue="1">
      <formula>IF(AND(LEN($C66)&gt;0,($C66&lt;&gt;"Smelter Not Listed")),1,0)</formula>
    </cfRule>
    <cfRule type="expression" dxfId="116" priority="118" stopIfTrue="1">
      <formula>IF(AND(D66="",$C66=$X$4),TRUE)</formula>
    </cfRule>
    <cfRule type="expression" dxfId="115" priority="119" stopIfTrue="1">
      <formula>IF(FIND("!",D66),TRUE)</formula>
    </cfRule>
  </conditionalFormatting>
  <conditionalFormatting sqref="G66">
    <cfRule type="expression" dxfId="114" priority="120" stopIfTrue="1">
      <formula>IF(FIND("Enter smelter details",G66),TRUE)</formula>
    </cfRule>
  </conditionalFormatting>
  <conditionalFormatting sqref="E66">
    <cfRule type="expression" dxfId="113" priority="115" stopIfTrue="1">
      <formula>IF(AND(E66="",$C66=$X$4),TRUE)</formula>
    </cfRule>
    <cfRule type="expression" dxfId="112" priority="116" stopIfTrue="1">
      <formula>IF(FIND("!",E66),TRUE)</formula>
    </cfRule>
  </conditionalFormatting>
  <conditionalFormatting sqref="F66">
    <cfRule type="expression" dxfId="111" priority="113" stopIfTrue="1">
      <formula>IF(AND(LEN($A66)&gt;0,$A66&lt;&gt;$F66),TRUE,FALSE)</formula>
    </cfRule>
  </conditionalFormatting>
  <conditionalFormatting sqref="C66">
    <cfRule type="expression" dxfId="110" priority="112" stopIfTrue="1">
      <formula>IF(AND(B66&lt;&gt;"",C66=""),TRUE)</formula>
    </cfRule>
  </conditionalFormatting>
  <conditionalFormatting sqref="B67">
    <cfRule type="expression" dxfId="109" priority="104" stopIfTrue="1">
      <formula>IF(B67="",TRUE)</formula>
    </cfRule>
    <cfRule type="expression" dxfId="108" priority="107" stopIfTrue="1">
      <formula>IF(AND(COUNTIF(MetalSmelter,B67&amp;C67)=0,LEN(C67)&gt;0),TRUE,FALSE)</formula>
    </cfRule>
  </conditionalFormatting>
  <conditionalFormatting sqref="D67">
    <cfRule type="expression" dxfId="107" priority="101" stopIfTrue="1">
      <formula>IF(AND(LEN($C67)&gt;0,($C67&lt;&gt;"Smelter Not Listed")),1,0)</formula>
    </cfRule>
    <cfRule type="expression" dxfId="106" priority="108" stopIfTrue="1">
      <formula>IF(AND(D67="",$C67=$X$4),TRUE)</formula>
    </cfRule>
    <cfRule type="expression" dxfId="105" priority="109" stopIfTrue="1">
      <formula>IF(FIND("!",D67),TRUE)</formula>
    </cfRule>
  </conditionalFormatting>
  <conditionalFormatting sqref="G67">
    <cfRule type="expression" dxfId="104" priority="110" stopIfTrue="1">
      <formula>IF(FIND("Enter smelter details",G67),TRUE)</formula>
    </cfRule>
  </conditionalFormatting>
  <conditionalFormatting sqref="E67">
    <cfRule type="expression" dxfId="103" priority="105" stopIfTrue="1">
      <formula>IF(AND(E67="",$C67=$X$4),TRUE)</formula>
    </cfRule>
    <cfRule type="expression" dxfId="102" priority="106" stopIfTrue="1">
      <formula>IF(FIND("!",E67),TRUE)</formula>
    </cfRule>
  </conditionalFormatting>
  <conditionalFormatting sqref="F67">
    <cfRule type="expression" dxfId="101" priority="103" stopIfTrue="1">
      <formula>IF(AND(LEN($A67)&gt;0,$A67&lt;&gt;$F67),TRUE,FALSE)</formula>
    </cfRule>
  </conditionalFormatting>
  <conditionalFormatting sqref="C67">
    <cfRule type="expression" dxfId="100" priority="102" stopIfTrue="1">
      <formula>IF(AND(B67&lt;&gt;"",C67=""),TRUE)</formula>
    </cfRule>
  </conditionalFormatting>
  <conditionalFormatting sqref="B68">
    <cfRule type="expression" dxfId="99" priority="94" stopIfTrue="1">
      <formula>IF(B68="",TRUE)</formula>
    </cfRule>
    <cfRule type="expression" dxfId="98" priority="97" stopIfTrue="1">
      <formula>IF(AND(COUNTIF(MetalSmelter,B68&amp;C68)=0,LEN(C68)&gt;0),TRUE,FALSE)</formula>
    </cfRule>
  </conditionalFormatting>
  <conditionalFormatting sqref="D68">
    <cfRule type="expression" dxfId="97" priority="91" stopIfTrue="1">
      <formula>IF(AND(LEN($C68)&gt;0,($C68&lt;&gt;"Smelter Not Listed")),1,0)</formula>
    </cfRule>
    <cfRule type="expression" dxfId="96" priority="98" stopIfTrue="1">
      <formula>IF(AND(D68="",$C68=$X$4),TRUE)</formula>
    </cfRule>
    <cfRule type="expression" dxfId="95" priority="99" stopIfTrue="1">
      <formula>IF(FIND("!",D68),TRUE)</formula>
    </cfRule>
  </conditionalFormatting>
  <conditionalFormatting sqref="G68">
    <cfRule type="expression" dxfId="94" priority="100" stopIfTrue="1">
      <formula>IF(FIND("Enter smelter details",G68),TRUE)</formula>
    </cfRule>
  </conditionalFormatting>
  <conditionalFormatting sqref="E68">
    <cfRule type="expression" dxfId="93" priority="95" stopIfTrue="1">
      <formula>IF(AND(E68="",$C68=$X$4),TRUE)</formula>
    </cfRule>
    <cfRule type="expression" dxfId="92" priority="96" stopIfTrue="1">
      <formula>IF(FIND("!",E68),TRUE)</formula>
    </cfRule>
  </conditionalFormatting>
  <conditionalFormatting sqref="F68">
    <cfRule type="expression" dxfId="91" priority="93" stopIfTrue="1">
      <formula>IF(AND(LEN($A68)&gt;0,$A68&lt;&gt;$F68),TRUE,FALSE)</formula>
    </cfRule>
  </conditionalFormatting>
  <conditionalFormatting sqref="C68">
    <cfRule type="expression" dxfId="90" priority="92" stopIfTrue="1">
      <formula>IF(AND(B68&lt;&gt;"",C68=""),TRUE)</formula>
    </cfRule>
  </conditionalFormatting>
  <conditionalFormatting sqref="B62">
    <cfRule type="expression" dxfId="89" priority="84" stopIfTrue="1">
      <formula>IF(B62="",TRUE)</formula>
    </cfRule>
    <cfRule type="expression" dxfId="88" priority="87" stopIfTrue="1">
      <formula>IF(AND(COUNTIF(MetalSmelter,B62&amp;C62)=0,LEN(C62)&gt;0),TRUE,FALSE)</formula>
    </cfRule>
  </conditionalFormatting>
  <conditionalFormatting sqref="D62">
    <cfRule type="expression" dxfId="87" priority="81" stopIfTrue="1">
      <formula>IF(AND(LEN($C62)&gt;0,($C62&lt;&gt;"Smelter Not Listed")),1,0)</formula>
    </cfRule>
    <cfRule type="expression" dxfId="86" priority="88" stopIfTrue="1">
      <formula>IF(AND(D62="",$C62=$X$4),TRUE)</formula>
    </cfRule>
    <cfRule type="expression" dxfId="85" priority="89" stopIfTrue="1">
      <formula>IF(FIND("!",D62),TRUE)</formula>
    </cfRule>
  </conditionalFormatting>
  <conditionalFormatting sqref="G62">
    <cfRule type="expression" dxfId="84" priority="90" stopIfTrue="1">
      <formula>IF(FIND("Enter smelter details",G62),TRUE)</formula>
    </cfRule>
  </conditionalFormatting>
  <conditionalFormatting sqref="E62">
    <cfRule type="expression" dxfId="83" priority="85" stopIfTrue="1">
      <formula>IF(AND(E62="",$C62=$X$4),TRUE)</formula>
    </cfRule>
    <cfRule type="expression" dxfId="82" priority="86" stopIfTrue="1">
      <formula>IF(FIND("!",E62),TRUE)</formula>
    </cfRule>
  </conditionalFormatting>
  <conditionalFormatting sqref="F62">
    <cfRule type="expression" dxfId="81" priority="83" stopIfTrue="1">
      <formula>IF(AND(LEN($A62)&gt;0,$A62&lt;&gt;$F62),TRUE,FALSE)</formula>
    </cfRule>
  </conditionalFormatting>
  <conditionalFormatting sqref="C62">
    <cfRule type="expression" dxfId="80" priority="82" stopIfTrue="1">
      <formula>IF(AND(B62&lt;&gt;"",C62=""),TRUE)</formula>
    </cfRule>
  </conditionalFormatting>
  <conditionalFormatting sqref="B65">
    <cfRule type="expression" dxfId="79" priority="74" stopIfTrue="1">
      <formula>IF(B65="",TRUE)</formula>
    </cfRule>
    <cfRule type="expression" dxfId="78" priority="77" stopIfTrue="1">
      <formula>IF(AND(COUNTIF(MetalSmelter,B65&amp;C65)=0,LEN(C65)&gt;0),TRUE,FALSE)</formula>
    </cfRule>
  </conditionalFormatting>
  <conditionalFormatting sqref="D65">
    <cfRule type="expression" dxfId="77" priority="71" stopIfTrue="1">
      <formula>IF(AND(LEN($C65)&gt;0,($C65&lt;&gt;"Smelter Not Listed")),1,0)</formula>
    </cfRule>
    <cfRule type="expression" dxfId="76" priority="78" stopIfTrue="1">
      <formula>IF(AND(D65="",$C65=$X$4),TRUE)</formula>
    </cfRule>
    <cfRule type="expression" dxfId="75" priority="79" stopIfTrue="1">
      <formula>IF(FIND("!",D65),TRUE)</formula>
    </cfRule>
  </conditionalFormatting>
  <conditionalFormatting sqref="G65">
    <cfRule type="expression" dxfId="74" priority="80" stopIfTrue="1">
      <formula>IF(FIND("Enter smelter details",G65),TRUE)</formula>
    </cfRule>
  </conditionalFormatting>
  <conditionalFormatting sqref="E65">
    <cfRule type="expression" dxfId="73" priority="75" stopIfTrue="1">
      <formula>IF(AND(E65="",$C65=$X$4),TRUE)</formula>
    </cfRule>
    <cfRule type="expression" dxfId="72" priority="76" stopIfTrue="1">
      <formula>IF(FIND("!",E65),TRUE)</formula>
    </cfRule>
  </conditionalFormatting>
  <conditionalFormatting sqref="F65">
    <cfRule type="expression" dxfId="71" priority="73" stopIfTrue="1">
      <formula>IF(AND(LEN($A65)&gt;0,$A65&lt;&gt;$F65),TRUE,FALSE)</formula>
    </cfRule>
  </conditionalFormatting>
  <conditionalFormatting sqref="C65">
    <cfRule type="expression" dxfId="70" priority="72" stopIfTrue="1">
      <formula>IF(AND(B65&lt;&gt;"",C65=""),TRUE)</formula>
    </cfRule>
  </conditionalFormatting>
  <conditionalFormatting sqref="B63">
    <cfRule type="expression" dxfId="69" priority="64" stopIfTrue="1">
      <formula>IF(B63="",TRUE)</formula>
    </cfRule>
    <cfRule type="expression" dxfId="68" priority="67" stopIfTrue="1">
      <formula>IF(AND(COUNTIF(MetalSmelter,B63&amp;C63)=0,LEN(C63)&gt;0),TRUE,FALSE)</formula>
    </cfRule>
  </conditionalFormatting>
  <conditionalFormatting sqref="D63">
    <cfRule type="expression" dxfId="67" priority="61" stopIfTrue="1">
      <formula>IF(AND(LEN($C63)&gt;0,($C63&lt;&gt;"Smelter Not Listed")),1,0)</formula>
    </cfRule>
    <cfRule type="expression" dxfId="66" priority="68" stopIfTrue="1">
      <formula>IF(AND(D63="",$C63=$X$4),TRUE)</formula>
    </cfRule>
    <cfRule type="expression" dxfId="65" priority="69" stopIfTrue="1">
      <formula>IF(FIND("!",D63),TRUE)</formula>
    </cfRule>
  </conditionalFormatting>
  <conditionalFormatting sqref="G63">
    <cfRule type="expression" dxfId="64" priority="70" stopIfTrue="1">
      <formula>IF(FIND("Enter smelter details",G63),TRUE)</formula>
    </cfRule>
  </conditionalFormatting>
  <conditionalFormatting sqref="E63">
    <cfRule type="expression" dxfId="63" priority="65" stopIfTrue="1">
      <formula>IF(AND(E63="",$C63=$X$4),TRUE)</formula>
    </cfRule>
    <cfRule type="expression" dxfId="62" priority="66" stopIfTrue="1">
      <formula>IF(FIND("!",E63),TRUE)</formula>
    </cfRule>
  </conditionalFormatting>
  <conditionalFormatting sqref="F63">
    <cfRule type="expression" dxfId="61" priority="63" stopIfTrue="1">
      <formula>IF(AND(LEN($A63)&gt;0,$A63&lt;&gt;$F63),TRUE,FALSE)</formula>
    </cfRule>
  </conditionalFormatting>
  <conditionalFormatting sqref="C63">
    <cfRule type="expression" dxfId="60" priority="62" stopIfTrue="1">
      <formula>IF(AND(B63&lt;&gt;"",C63=""),TRUE)</formula>
    </cfRule>
  </conditionalFormatting>
  <conditionalFormatting sqref="B66">
    <cfRule type="expression" dxfId="59" priority="54" stopIfTrue="1">
      <formula>IF(B66="",TRUE)</formula>
    </cfRule>
    <cfRule type="expression" dxfId="58" priority="57" stopIfTrue="1">
      <formula>IF(AND(COUNTIF(MetalSmelter,B66&amp;C66)=0,LEN(C66)&gt;0),TRUE,FALSE)</formula>
    </cfRule>
  </conditionalFormatting>
  <conditionalFormatting sqref="D66">
    <cfRule type="expression" dxfId="57" priority="51" stopIfTrue="1">
      <formula>IF(AND(LEN($C66)&gt;0,($C66&lt;&gt;"Smelter Not Listed")),1,0)</formula>
    </cfRule>
    <cfRule type="expression" dxfId="56" priority="58" stopIfTrue="1">
      <formula>IF(AND(D66="",$C66=$X$4),TRUE)</formula>
    </cfRule>
    <cfRule type="expression" dxfId="55" priority="59" stopIfTrue="1">
      <formula>IF(FIND("!",D66),TRUE)</formula>
    </cfRule>
  </conditionalFormatting>
  <conditionalFormatting sqref="G66">
    <cfRule type="expression" dxfId="54" priority="60" stopIfTrue="1">
      <formula>IF(FIND("Enter smelter details",G66),TRUE)</formula>
    </cfRule>
  </conditionalFormatting>
  <conditionalFormatting sqref="E66">
    <cfRule type="expression" dxfId="53" priority="55" stopIfTrue="1">
      <formula>IF(AND(E66="",$C66=$X$4),TRUE)</formula>
    </cfRule>
    <cfRule type="expression" dxfId="52" priority="56" stopIfTrue="1">
      <formula>IF(FIND("!",E66),TRUE)</formula>
    </cfRule>
  </conditionalFormatting>
  <conditionalFormatting sqref="F66">
    <cfRule type="expression" dxfId="51" priority="53" stopIfTrue="1">
      <formula>IF(AND(LEN($A66)&gt;0,$A66&lt;&gt;$F66),TRUE,FALSE)</formula>
    </cfRule>
  </conditionalFormatting>
  <conditionalFormatting sqref="C66">
    <cfRule type="expression" dxfId="50" priority="52" stopIfTrue="1">
      <formula>IF(AND(B66&lt;&gt;"",C66=""),TRUE)</formula>
    </cfRule>
  </conditionalFormatting>
  <conditionalFormatting sqref="B67">
    <cfRule type="expression" dxfId="49" priority="44" stopIfTrue="1">
      <formula>IF(B67="",TRUE)</formula>
    </cfRule>
    <cfRule type="expression" dxfId="48" priority="47" stopIfTrue="1">
      <formula>IF(AND(COUNTIF(MetalSmelter,B67&amp;C67)=0,LEN(C67)&gt;0),TRUE,FALSE)</formula>
    </cfRule>
  </conditionalFormatting>
  <conditionalFormatting sqref="D67">
    <cfRule type="expression" dxfId="47" priority="41" stopIfTrue="1">
      <formula>IF(AND(LEN($C67)&gt;0,($C67&lt;&gt;"Smelter Not Listed")),1,0)</formula>
    </cfRule>
    <cfRule type="expression" dxfId="46" priority="48" stopIfTrue="1">
      <formula>IF(AND(D67="",$C67=$X$4),TRUE)</formula>
    </cfRule>
    <cfRule type="expression" dxfId="45" priority="49" stopIfTrue="1">
      <formula>IF(FIND("!",D67),TRUE)</formula>
    </cfRule>
  </conditionalFormatting>
  <conditionalFormatting sqref="G67">
    <cfRule type="expression" dxfId="44" priority="50" stopIfTrue="1">
      <formula>IF(FIND("Enter smelter details",G67),TRUE)</formula>
    </cfRule>
  </conditionalFormatting>
  <conditionalFormatting sqref="E67">
    <cfRule type="expression" dxfId="43" priority="45" stopIfTrue="1">
      <formula>IF(AND(E67="",$C67=$X$4),TRUE)</formula>
    </cfRule>
    <cfRule type="expression" dxfId="42" priority="46" stopIfTrue="1">
      <formula>IF(FIND("!",E67),TRUE)</formula>
    </cfRule>
  </conditionalFormatting>
  <conditionalFormatting sqref="F67">
    <cfRule type="expression" dxfId="41" priority="43" stopIfTrue="1">
      <formula>IF(AND(LEN($A67)&gt;0,$A67&lt;&gt;$F67),TRUE,FALSE)</formula>
    </cfRule>
  </conditionalFormatting>
  <conditionalFormatting sqref="C67">
    <cfRule type="expression" dxfId="40" priority="42" stopIfTrue="1">
      <formula>IF(AND(B67&lt;&gt;"",C67=""),TRUE)</formula>
    </cfRule>
  </conditionalFormatting>
  <conditionalFormatting sqref="B68">
    <cfRule type="expression" dxfId="39" priority="34" stopIfTrue="1">
      <formula>IF(B68="",TRUE)</formula>
    </cfRule>
    <cfRule type="expression" dxfId="38" priority="37" stopIfTrue="1">
      <formula>IF(AND(COUNTIF(MetalSmelter,B68&amp;C68)=0,LEN(C68)&gt;0),TRUE,FALSE)</formula>
    </cfRule>
  </conditionalFormatting>
  <conditionalFormatting sqref="D68">
    <cfRule type="expression" dxfId="37" priority="31" stopIfTrue="1">
      <formula>IF(AND(LEN($C68)&gt;0,($C68&lt;&gt;"Smelter Not Listed")),1,0)</formula>
    </cfRule>
    <cfRule type="expression" dxfId="36" priority="38" stopIfTrue="1">
      <formula>IF(AND(D68="",$C68=$X$4),TRUE)</formula>
    </cfRule>
    <cfRule type="expression" dxfId="35" priority="39" stopIfTrue="1">
      <formula>IF(FIND("!",D68),TRUE)</formula>
    </cfRule>
  </conditionalFormatting>
  <conditionalFormatting sqref="G68">
    <cfRule type="expression" dxfId="34" priority="40" stopIfTrue="1">
      <formula>IF(FIND("Enter smelter details",G68),TRUE)</formula>
    </cfRule>
  </conditionalFormatting>
  <conditionalFormatting sqref="E68">
    <cfRule type="expression" dxfId="33" priority="35" stopIfTrue="1">
      <formula>IF(AND(E68="",$C68=$X$4),TRUE)</formula>
    </cfRule>
    <cfRule type="expression" dxfId="32" priority="36" stopIfTrue="1">
      <formula>IF(FIND("!",E68),TRUE)</formula>
    </cfRule>
  </conditionalFormatting>
  <conditionalFormatting sqref="F68">
    <cfRule type="expression" dxfId="31" priority="33" stopIfTrue="1">
      <formula>IF(AND(LEN($A68)&gt;0,$A68&lt;&gt;$F68),TRUE,FALSE)</formula>
    </cfRule>
  </conditionalFormatting>
  <conditionalFormatting sqref="C68">
    <cfRule type="expression" dxfId="30" priority="32" stopIfTrue="1">
      <formula>IF(AND(B68&lt;&gt;"",C68=""),TRUE)</formula>
    </cfRule>
  </conditionalFormatting>
  <conditionalFormatting sqref="B69">
    <cfRule type="expression" dxfId="29" priority="24" stopIfTrue="1">
      <formula>IF(B69="",TRUE)</formula>
    </cfRule>
    <cfRule type="expression" dxfId="28" priority="27" stopIfTrue="1">
      <formula>IF(AND(COUNTIF(MetalSmelter,B69&amp;C69)=0,LEN(C69)&gt;0),TRUE,FALSE)</formula>
    </cfRule>
  </conditionalFormatting>
  <conditionalFormatting sqref="D69">
    <cfRule type="expression" dxfId="27" priority="21" stopIfTrue="1">
      <formula>IF(AND(LEN($C69)&gt;0,($C69&lt;&gt;"Smelter Not Listed")),1,0)</formula>
    </cfRule>
    <cfRule type="expression" dxfId="26" priority="28" stopIfTrue="1">
      <formula>IF(AND(D69="",$C69=$X$4),TRUE)</formula>
    </cfRule>
    <cfRule type="expression" dxfId="25" priority="29" stopIfTrue="1">
      <formula>IF(FIND("!",D69),TRUE)</formula>
    </cfRule>
  </conditionalFormatting>
  <conditionalFormatting sqref="G69">
    <cfRule type="expression" dxfId="24" priority="30" stopIfTrue="1">
      <formula>IF(FIND("Enter smelter details",G69),TRUE)</formula>
    </cfRule>
  </conditionalFormatting>
  <conditionalFormatting sqref="E69">
    <cfRule type="expression" dxfId="23" priority="25" stopIfTrue="1">
      <formula>IF(AND(E69="",$C69=$X$4),TRUE)</formula>
    </cfRule>
    <cfRule type="expression" dxfId="22" priority="26" stopIfTrue="1">
      <formula>IF(FIND("!",E69),TRUE)</formula>
    </cfRule>
  </conditionalFormatting>
  <conditionalFormatting sqref="F69">
    <cfRule type="expression" dxfId="21" priority="23" stopIfTrue="1">
      <formula>IF(AND(LEN($A69)&gt;0,$A69&lt;&gt;$F69),TRUE,FALSE)</formula>
    </cfRule>
  </conditionalFormatting>
  <conditionalFormatting sqref="C69">
    <cfRule type="expression" dxfId="20" priority="22" stopIfTrue="1">
      <formula>IF(AND(B69&lt;&gt;"",C69=""),TRUE)</formula>
    </cfRule>
  </conditionalFormatting>
  <conditionalFormatting sqref="B83">
    <cfRule type="expression" dxfId="19" priority="14" stopIfTrue="1">
      <formula>IF(B83="",TRUE)</formula>
    </cfRule>
    <cfRule type="expression" dxfId="18" priority="17" stopIfTrue="1">
      <formula>IF(AND(COUNTIF(MetalSmelter,B83&amp;C83)=0,LEN(C83)&gt;0),TRUE,FALSE)</formula>
    </cfRule>
  </conditionalFormatting>
  <conditionalFormatting sqref="D83">
    <cfRule type="expression" dxfId="17" priority="11" stopIfTrue="1">
      <formula>IF(AND(LEN($C83)&gt;0,($C83&lt;&gt;"Smelter Not Listed")),1,0)</formula>
    </cfRule>
    <cfRule type="expression" dxfId="16" priority="18" stopIfTrue="1">
      <formula>IF(AND(D83="",$C83=$X$4),TRUE)</formula>
    </cfRule>
    <cfRule type="expression" dxfId="15" priority="19" stopIfTrue="1">
      <formula>IF(FIND("!",D83),TRUE)</formula>
    </cfRule>
  </conditionalFormatting>
  <conditionalFormatting sqref="G83">
    <cfRule type="expression" dxfId="14" priority="20" stopIfTrue="1">
      <formula>IF(FIND("Enter smelter details",G83),TRUE)</formula>
    </cfRule>
  </conditionalFormatting>
  <conditionalFormatting sqref="E83">
    <cfRule type="expression" dxfId="13" priority="15" stopIfTrue="1">
      <formula>IF(AND(E83="",$C83=$X$4),TRUE)</formula>
    </cfRule>
    <cfRule type="expression" dxfId="12" priority="16" stopIfTrue="1">
      <formula>IF(FIND("!",E83),TRUE)</formula>
    </cfRule>
  </conditionalFormatting>
  <conditionalFormatting sqref="F83">
    <cfRule type="expression" dxfId="11" priority="13" stopIfTrue="1">
      <formula>IF(AND(LEN($A83)&gt;0,$A83&lt;&gt;$F83),TRUE,FALSE)</formula>
    </cfRule>
  </conditionalFormatting>
  <conditionalFormatting sqref="C83">
    <cfRule type="expression" dxfId="10" priority="12" stopIfTrue="1">
      <formula>IF(AND(B83&lt;&gt;"",C83=""),TRUE)</formula>
    </cfRule>
  </conditionalFormatting>
  <conditionalFormatting sqref="B84">
    <cfRule type="expression" dxfId="9" priority="4" stopIfTrue="1">
      <formula>IF(B84="",TRUE)</formula>
    </cfRule>
    <cfRule type="expression" dxfId="8" priority="7" stopIfTrue="1">
      <formula>IF(AND(COUNTIF(MetalSmelter,B84&amp;C84)=0,LEN(C84)&gt;0),TRUE,FALSE)</formula>
    </cfRule>
  </conditionalFormatting>
  <conditionalFormatting sqref="D84">
    <cfRule type="expression" dxfId="7" priority="1" stopIfTrue="1">
      <formula>IF(AND(LEN($C84)&gt;0,($C84&lt;&gt;"Smelter Not Listed")),1,0)</formula>
    </cfRule>
    <cfRule type="expression" dxfId="6" priority="8" stopIfTrue="1">
      <formula>IF(AND(D84="",$C84=$X$4),TRUE)</formula>
    </cfRule>
    <cfRule type="expression" dxfId="5" priority="9" stopIfTrue="1">
      <formula>IF(FIND("!",D84),TRUE)</formula>
    </cfRule>
  </conditionalFormatting>
  <conditionalFormatting sqref="G84">
    <cfRule type="expression" dxfId="4" priority="10" stopIfTrue="1">
      <formula>IF(FIND("Enter smelter details",G84),TRUE)</formula>
    </cfRule>
  </conditionalFormatting>
  <conditionalFormatting sqref="E84">
    <cfRule type="expression" dxfId="3" priority="5" stopIfTrue="1">
      <formula>IF(AND(E84="",$C84=$X$4),TRUE)</formula>
    </cfRule>
    <cfRule type="expression" dxfId="2" priority="6" stopIfTrue="1">
      <formula>IF(FIND("!",E84),TRUE)</formula>
    </cfRule>
  </conditionalFormatting>
  <conditionalFormatting sqref="F84">
    <cfRule type="expression" dxfId="1" priority="3" stopIfTrue="1">
      <formula>IF(AND(LEN($A84)&gt;0,$A84&lt;&gt;$F84),TRUE,FALSE)</formula>
    </cfRule>
  </conditionalFormatting>
  <conditionalFormatting sqref="C84">
    <cfRule type="expression" dxfId="0" priority="2" stopIfTrue="1">
      <formula>IF(AND(B84&lt;&gt;"",C84=""),TRUE)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73" t="str">
        <f ca="1">OFFSET(L!$C$1,MATCH("Checker"&amp;ADDRESS(ROW(),COLUMN(),4),L!$A:$A,0)-1,SL,,)</f>
        <v>To ensure all required fields have been populated before submitting to your customers review form for any line items highlighted in red</v>
      </c>
      <c r="B1" s="473"/>
      <c r="C1" s="473"/>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Aries Electronics, Inc.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t="str">
        <f>Declaration!D10</f>
        <v>Includes all products of Aries Electronics, Inc.</v>
      </c>
      <c r="C6" s="102" t="str">
        <f ca="1">IF(H6=1,J6,I6)</f>
        <v>Complete</v>
      </c>
      <c r="D6" s="108" t="str">
        <f>IF(H6=1,"Click here to provide a Description of Scope","")</f>
        <v/>
      </c>
      <c r="E6" s="84" t="s">
        <v>1330</v>
      </c>
      <c r="F6" s="107">
        <f>IF(OR(B5=Declaration!P9,B5=Declaration!Q9,B5=0),0,1)</f>
        <v>0</v>
      </c>
      <c r="G6" s="81">
        <f>IF(B6=0,1,0)</f>
        <v>0</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Patrick Lawler</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plawler@arieselec.com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215-781-9956x149</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Jonathan Robb</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jrobb@arieselec.com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44243</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f>IF(AND($B$16="Yes",$B$21="Yes"),Declaration!D58,0)</f>
        <v>1</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https://www.arieselec.com/qa-documents.htm</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List'!AB$5:AB$2504,"Tin?*")&gt;0),0,1)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1</v>
      </c>
      <c r="G67" s="81">
        <f>IF(AND(COUNTIF(SmelterIdetifiedForMetal,"Gold")&gt;0,COUNTIF('Smelter List'!AB$5:AB$2504,"Gold?*")&gt;0),0,1)</f>
        <v>0</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 ca="1">IF(F69=0,J69,IF(G69=0,I69,L69))</f>
        <v>Complete</v>
      </c>
      <c r="D69" s="108"/>
      <c r="E69" s="84"/>
      <c r="F69" s="107">
        <f>IF(COUNTIF('Smelter List'!C5:C2504,"Smelter not listed")=0,0,1)</f>
        <v>1</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8393" priority="358" stopIfTrue="1">
      <formula>$H$56=0</formula>
    </cfRule>
  </conditionalFormatting>
  <conditionalFormatting sqref="B66">
    <cfRule type="expression" dxfId="28392" priority="39" stopIfTrue="1">
      <formula>IF(F66=0,TRUE)</formula>
    </cfRule>
  </conditionalFormatting>
  <conditionalFormatting sqref="B67">
    <cfRule type="expression" dxfId="28391" priority="35" stopIfTrue="1">
      <formula>IF(F67=0,TRUE)</formula>
    </cfRule>
  </conditionalFormatting>
  <conditionalFormatting sqref="B68:B69">
    <cfRule type="expression" dxfId="28390" priority="31" stopIfTrue="1">
      <formula>IF(F68=0,TRUE)</formula>
    </cfRule>
  </conditionalFormatting>
  <conditionalFormatting sqref="C69">
    <cfRule type="expression" dxfId="28389" priority="13" stopIfTrue="1">
      <formula>C69="Not Required"</formula>
    </cfRule>
    <cfRule type="expression" dxfId="28388" priority="21" stopIfTrue="1">
      <formula>OR(C69="Complete",C69="填写",C69="記入",C69="완료",C69="Complétez",C69="Concluído",C69="Vollständig",C69="Completare",C69="Doldurun")</formula>
    </cfRule>
  </conditionalFormatting>
  <conditionalFormatting sqref="A69">
    <cfRule type="expression" dxfId="28387" priority="14" stopIfTrue="1">
      <formula>C69="Not Required"</formula>
    </cfRule>
    <cfRule type="expression" dxfId="2838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28385" priority="347" stopIfTrue="1">
      <formula>$F4=0</formula>
    </cfRule>
    <cfRule type="expression" dxfId="28384" priority="348" stopIfTrue="1">
      <formula>$H4=0</formula>
    </cfRule>
    <cfRule type="expression" dxfId="28383" priority="349" stopIfTrue="1">
      <formula>$H4=1</formula>
    </cfRule>
  </conditionalFormatting>
  <conditionalFormatting sqref="C69 A69">
    <cfRule type="expression" dxfId="28382" priority="11" stopIfTrue="1">
      <formula>IF(AND($F$69=1,$G$69=1),TRUE,FALSE)</formula>
    </cfRule>
  </conditionalFormatting>
  <conditionalFormatting sqref="A29:A32">
    <cfRule type="expression" dxfId="28381" priority="2" stopIfTrue="1">
      <formula>$F29=0</formula>
    </cfRule>
    <cfRule type="expression" dxfId="28380" priority="3" stopIfTrue="1">
      <formula>$H29=0</formula>
    </cfRule>
    <cfRule type="expression" dxfId="28379" priority="4" stopIfTrue="1">
      <formula>$H29=1</formula>
    </cfRule>
  </conditionalFormatting>
  <conditionalFormatting sqref="B65">
    <cfRule type="expression" dxfId="28378" priority="1" stopIfTrue="1">
      <formula>IF(F65=0,TRUE)</formula>
    </cfRule>
  </conditionalFormatting>
  <conditionalFormatting sqref="A5:A13">
    <cfRule type="expression" dxfId="28377" priority="49" stopIfTrue="1">
      <formula>$F5=0</formula>
    </cfRule>
    <cfRule type="expression" dxfId="28376" priority="50" stopIfTrue="1">
      <formula>AND($F5=1,$G5=0)</formula>
    </cfRule>
    <cfRule type="expression" dxfId="2837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75" t="str">
        <f ca="1">OFFSET(L!$C$1,MATCH("Product List"&amp;ADDRESS(ROW(),COLUMN(),4),L!$A:$A,0)-1,SL,,)</f>
        <v>Completion required only if reporting level "Product (or List of Products)" selected on the 'Declaration' worksheet.</v>
      </c>
      <c r="B1" s="476"/>
      <c r="C1" s="476"/>
      <c r="D1" s="476"/>
      <c r="E1" s="145"/>
    </row>
    <row r="2" spans="1:6">
      <c r="A2" s="29"/>
      <c r="B2" s="147"/>
      <c r="C2" s="147"/>
      <c r="D2"/>
      <c r="E2" s="30"/>
    </row>
    <row r="3" spans="1:6">
      <c r="A3" s="29"/>
      <c r="B3" s="147"/>
      <c r="C3" s="147"/>
      <c r="D3" s="147"/>
      <c r="E3" s="30"/>
    </row>
    <row r="4" spans="1:6" ht="15.75" customHeight="1">
      <c r="A4" s="29"/>
      <c r="B4" s="474" t="s">
        <v>921</v>
      </c>
      <c r="C4" s="474"/>
      <c r="D4" s="474"/>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77" t="str">
        <f ca="1">OFFSET(L!$C$1,MATCH("General"&amp;"Cpy",L!$A:$A,0)-1,SL,,)</f>
        <v>© 2020 Responsible Minerals Initiative. All rights reserved.</v>
      </c>
      <c r="C1001" s="477"/>
      <c r="D1001" s="477"/>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66" activePane="bottomLeft" state="frozen"/>
      <selection activeCell="A4" sqref="A4"/>
      <selection pane="bottomLeft" activeCell="B4" sqref="B1:B1048576"/>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7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78"/>
      <c r="C1" s="478"/>
      <c r="D1" s="478"/>
      <c r="E1" s="478"/>
      <c r="F1" s="478"/>
      <c r="G1" s="478"/>
    </row>
    <row r="2" spans="1:16">
      <c r="A2" s="479"/>
      <c r="B2" s="479"/>
      <c r="C2" s="479"/>
      <c r="D2" s="479"/>
      <c r="E2" s="479"/>
      <c r="F2" s="479"/>
      <c r="G2" s="479"/>
      <c r="H2" s="479"/>
      <c r="I2" s="479"/>
    </row>
    <row r="3" spans="1:16">
      <c r="A3" s="479"/>
      <c r="B3" s="479"/>
      <c r="C3" s="479"/>
      <c r="D3" s="479"/>
      <c r="E3" s="479"/>
      <c r="F3" s="479"/>
      <c r="G3" s="479"/>
      <c r="H3" s="479"/>
      <c r="I3" s="479"/>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28374" priority="21" stopIfTrue="1" operator="equal">
      <formula>"Yes"</formula>
    </cfRule>
  </conditionalFormatting>
  <conditionalFormatting sqref="K5">
    <cfRule type="cellIs" dxfId="28373" priority="5" stopIfTrue="1" operator="equal">
      <formula>"Yes"</formula>
    </cfRule>
  </conditionalFormatting>
  <conditionalFormatting sqref="J293:J294">
    <cfRule type="cellIs" dxfId="28372" priority="3" stopIfTrue="1" operator="equal">
      <formula>"Yes"</formula>
    </cfRule>
  </conditionalFormatting>
  <conditionalFormatting sqref="J353:J354">
    <cfRule type="cellIs" dxfId="28371" priority="2" stopIfTrue="1" operator="equal">
      <formula>"Yes"</formula>
    </cfRule>
  </conditionalFormatting>
  <conditionalFormatting sqref="J484:J485">
    <cfRule type="cellIs" dxfId="2837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5"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5"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5"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5"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5"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5"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5"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6"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5"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5"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5"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5"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5"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5"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5"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5"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5"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5"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5"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5"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5"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6"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6"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0"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5"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0"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6"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6"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6"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4"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4"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4"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5"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4"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5"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5"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5"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0"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5"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0"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0"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0"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5"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5"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5"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0"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5"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5"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0"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5"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5"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5"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5"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6"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6"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6"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5"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5"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5" t="s">
        <v>14632</v>
      </c>
      <c r="G60" s="293" t="s">
        <v>14806</v>
      </c>
      <c r="H60" s="293" t="s">
        <v>14876</v>
      </c>
      <c r="I60" s="293" t="s">
        <v>15438</v>
      </c>
      <c r="J60" s="293" t="s">
        <v>13806</v>
      </c>
      <c r="K60" s="287" t="s">
        <v>14994</v>
      </c>
      <c r="L60" s="300" t="s">
        <v>15055</v>
      </c>
      <c r="M60" s="293" t="s">
        <v>15122</v>
      </c>
    </row>
    <row r="61" spans="1:13" ht="228">
      <c r="A61" s="293" t="str">
        <f t="shared" si="4"/>
        <v>InstructionsA64</v>
      </c>
      <c r="B61" s="293" t="s">
        <v>542</v>
      </c>
      <c r="C61" s="293" t="s">
        <v>1244</v>
      </c>
      <c r="D61" s="293" t="s">
        <v>13492</v>
      </c>
      <c r="E61" s="293" t="s">
        <v>14517</v>
      </c>
      <c r="F61" s="345"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0"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5"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5"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5"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5"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5"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5"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5"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5"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5"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5"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5"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5"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5"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5"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5"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5"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5"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5"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5"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5"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5"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5"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5"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5"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5"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5"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5"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5"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5"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5"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5"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5"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5"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5"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5"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5"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5"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5"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5"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5"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5"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5"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5"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6"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5"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5"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5"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5"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5"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5"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5"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5"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5"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5"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5"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5"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8"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8"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8"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8"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5"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5"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5"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5"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5"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5"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5"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5"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5"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5"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5"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5"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5"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5"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0"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5"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5"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5"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5"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5"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5"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5"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5"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5"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5"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5"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5"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5"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5"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5"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5"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5"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4"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5"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5"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0"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0"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6"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6"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6" t="s">
        <v>14718</v>
      </c>
      <c r="G162" s="295" t="s">
        <v>14273</v>
      </c>
      <c r="H162" s="295" t="s">
        <v>14274</v>
      </c>
      <c r="I162" s="295" t="s">
        <v>14275</v>
      </c>
      <c r="J162" s="295" t="s">
        <v>14276</v>
      </c>
      <c r="K162" s="289" t="s">
        <v>14277</v>
      </c>
      <c r="L162" s="301" t="s">
        <v>14278</v>
      </c>
      <c r="M162" s="295" t="s">
        <v>14279</v>
      </c>
    </row>
    <row r="163" spans="1:13" ht="42.75">
      <c r="A163" s="293" t="str">
        <f t="shared" si="10"/>
        <v>DeclarationB55</v>
      </c>
      <c r="B163" s="293" t="s">
        <v>1014</v>
      </c>
      <c r="C163" s="293" t="s">
        <v>491</v>
      </c>
      <c r="D163" s="295" t="s">
        <v>14281</v>
      </c>
      <c r="E163" s="329" t="s">
        <v>14531</v>
      </c>
      <c r="F163" s="343"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6"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6"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5"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5"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5"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6"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6"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0"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5"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5"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2" t="s">
        <v>15443</v>
      </c>
      <c r="F174" s="340" t="s">
        <v>15490</v>
      </c>
      <c r="G174" s="332" t="s">
        <v>15444</v>
      </c>
      <c r="H174" s="332" t="s">
        <v>15445</v>
      </c>
      <c r="I174" s="332" t="s">
        <v>15446</v>
      </c>
      <c r="J174" s="332" t="s">
        <v>15447</v>
      </c>
      <c r="K174" s="332" t="s">
        <v>15448</v>
      </c>
      <c r="L174" s="332" t="s">
        <v>15449</v>
      </c>
      <c r="M174" s="332" t="s">
        <v>15450</v>
      </c>
    </row>
    <row r="175" spans="1:13" ht="28.5">
      <c r="A175" s="293" t="str">
        <f t="shared" si="12"/>
        <v>DeclarationD25</v>
      </c>
      <c r="B175" s="293" t="s">
        <v>1014</v>
      </c>
      <c r="C175" s="293" t="s">
        <v>533</v>
      </c>
      <c r="D175" s="293" t="s">
        <v>859</v>
      </c>
      <c r="E175" s="257" t="s">
        <v>885</v>
      </c>
      <c r="F175" s="345"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5"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5"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5"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5"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5"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5"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5"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5"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5"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5"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5"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5"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5"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5"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5"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5"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5"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5"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39">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1"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1"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1"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1"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5"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2"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2"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2"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7"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7"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7"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2"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0"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5"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0"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5"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5"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5"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0"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5"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5"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5"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5"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5"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5"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0"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0"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5"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5"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5"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5"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5"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5"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5"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5"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5"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5"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5"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5"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5"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0"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5"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5"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5"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5"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5"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5"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5"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5"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5"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5"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5"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5"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5"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5"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5"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5"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5"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5"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5"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5"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5"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5"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5"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5"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5"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5"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5"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5"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5"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5"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5"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5"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5"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5"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5"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5"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5"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5"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5"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5"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5"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5"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6"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5"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5"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5"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5"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5"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5"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5"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5"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5"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5"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5"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5"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5"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5"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5"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5"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5"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5"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5"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5"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5"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5"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5"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5"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5"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5"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5"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5"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5"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5"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5"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5"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5"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5"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5"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5"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5"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5"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5"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3"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Patrick L</cp:lastModifiedBy>
  <cp:lastPrinted>2015-04-21T20:47:43Z</cp:lastPrinted>
  <dcterms:created xsi:type="dcterms:W3CDTF">2010-06-21T21:00:23Z</dcterms:created>
  <dcterms:modified xsi:type="dcterms:W3CDTF">2021-02-16T21:20:29Z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